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23250" windowHeight="12450"/>
  </bookViews>
  <sheets>
    <sheet name="行政事業レビューシート" sheetId="11" r:id="rId1"/>
    <sheet name="入力規則等" sheetId="4" r:id="rId2"/>
  </sheets>
  <definedNames>
    <definedName name="_xlnm._FilterDatabase" localSheetId="0" hidden="1">行政事業レビューシート!$A$2:$BG$125</definedName>
    <definedName name="_xlnm.Print_Area" localSheetId="0">行政事業レビューシート!$A$1:$AX$125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2" i="11" l="1"/>
  <c r="AY37" i="11" s="1"/>
  <c r="AY122" i="11"/>
  <c r="AY121" i="11"/>
  <c r="AY120" i="11"/>
  <c r="AY119" i="11"/>
  <c r="AY118" i="11"/>
  <c r="AY117" i="11"/>
  <c r="AY36" i="11" l="1"/>
  <c r="AY34" i="11"/>
  <c r="AY38" i="11"/>
  <c r="AY35" i="11"/>
  <c r="AY33" i="11"/>
  <c r="AY39" i="11"/>
  <c r="AW89" i="11" l="1"/>
  <c r="AT89" i="11"/>
  <c r="AQ89" i="11"/>
  <c r="AL89" i="11"/>
  <c r="AI89" i="11"/>
  <c r="AF89" i="11"/>
  <c r="Z89" i="11"/>
  <c r="W89" i="11"/>
  <c r="T89" i="11"/>
  <c r="N89" i="11"/>
  <c r="AW88" i="11"/>
  <c r="AT88" i="11"/>
  <c r="AQ88" i="11"/>
  <c r="AL88" i="11"/>
  <c r="AI88" i="11"/>
  <c r="AF88" i="11"/>
  <c r="Z88" i="11"/>
  <c r="W88" i="11"/>
  <c r="T88" i="11"/>
  <c r="N88" i="11"/>
  <c r="K88" i="11"/>
  <c r="H88" i="11"/>
  <c r="AY125" i="11" l="1"/>
  <c r="AY124" i="11"/>
  <c r="AY123" i="11"/>
  <c r="AY110" i="11"/>
  <c r="AU109" i="11"/>
  <c r="Y109"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<sst xmlns="http://schemas.openxmlformats.org/spreadsheetml/2006/main" count="797" uniqueCount="647">
  <si>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</si>
  <si>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</si>
  <si>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</si>
  <si>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</si>
  <si>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</si>
  <si>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</si>
  <si>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</si>
  <si>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</si>
  <si>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</si>
  <si>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</si>
  <si>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</si>
  <si>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</si>
  <si>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</si>
  <si>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</si>
  <si>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</si>
  <si>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</si>
  <si>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</si>
  <si>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</si>
  <si>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</si>
  <si>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</si>
  <si>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</si>
  <si>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</si>
  <si>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</si>
  <si>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</si>
  <si>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</si>
  <si>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</si>
  <si>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</si>
  <si>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</si>
  <si>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</si>
  <si>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</si>
  <si>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</si>
  <si>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</si>
  <si>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</si>
  <si>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</si>
  <si>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</si>
  <si>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</si>
  <si>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</si>
  <si>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</si>
  <si>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</si>
  <si>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</si>
  <si>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</si>
  <si>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</si>
  <si>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</si>
  <si>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</si>
  <si>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</si>
  <si>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</si>
  <si>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</si>
  <si>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</si>
  <si>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</si>
  <si>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</si>
  <si>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</si>
  <si>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</si>
  <si>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</si>
  <si>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</si>
  <si>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</si>
  <si>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</si>
  <si>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</si>
  <si>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</si>
  <si>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</si>
  <si>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</si>
  <si>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</si>
  <si>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</si>
  <si>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</si>
  <si>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</si>
  <si>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</si>
  <si>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</si>
  <si>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</si>
  <si>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</si>
  <si>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</si>
  <si>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</si>
  <si>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</si>
  <si>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</si>
  <si>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</si>
  <si>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</si>
  <si>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</si>
  <si>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</si>
  <si>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</si>
  <si>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</si>
  <si>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</si>
  <si>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</si>
  <si>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</si>
  <si>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</si>
  <si>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</si>
  <si>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</si>
  <si>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</si>
  <si>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</si>
  <si>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</si>
  <si>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</si>
  <si>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</si>
  <si>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</si>
  <si>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</si>
  <si>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</si>
  <si>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</si>
  <si>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</si>
  <si>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</si>
  <si>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</si>
  <si>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</si>
  <si>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</si>
  <si>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</si>
  <si>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</si>
  <si>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</si>
  <si>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</si>
  <si>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</si>
  <si>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</si>
  <si>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</si>
  <si>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</si>
  <si>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</si>
  <si>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</si>
  <si>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</si>
  <si>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</si>
  <si>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</si>
  <si>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</si>
  <si>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</si>
  <si>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</si>
  <si>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</si>
  <si>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</si>
  <si>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</si>
  <si>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</si>
  <si>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</si>
  <si>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</si>
  <si>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</si>
  <si>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</si>
  <si>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</si>
  <si>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</si>
  <si>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</si>
  <si>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</si>
  <si>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</si>
  <si>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</si>
  <si>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</si>
  <si>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</si>
  <si>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</si>
  <si>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</si>
  <si>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</si>
  <si>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</si>
  <si>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</si>
  <si>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</si>
  <si>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</si>
  <si>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</si>
  <si>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</si>
  <si>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</si>
  <si>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</si>
  <si>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</si>
  <si>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</si>
  <si>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</si>
  <si>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</si>
  <si>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</si>
  <si>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</si>
  <si>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</si>
  <si>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</si>
  <si>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</si>
  <si>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</si>
  <si>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</si>
  <si>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</si>
  <si>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</si>
  <si>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</si>
  <si>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</si>
  <si>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</si>
  <si>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</si>
  <si>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</si>
  <si>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</si>
  <si>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</si>
  <si>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</si>
  <si>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</si>
  <si>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</si>
  <si>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</si>
  <si>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</si>
  <si>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</si>
  <si>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</si>
  <si>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</si>
  <si>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</si>
  <si>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</si>
  <si>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</si>
  <si>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</si>
  <si>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</si>
  <si>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</si>
  <si>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</si>
  <si>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</si>
  <si>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</si>
  <si>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</si>
  <si>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</si>
  <si>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</si>
  <si>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</si>
  <si>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</si>
  <si>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</si>
  <si>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</si>
  <si>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</si>
  <si>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</si>
  <si>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</si>
  <si>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</si>
  <si>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</si>
  <si>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</si>
  <si>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</si>
  <si>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</si>
  <si>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</si>
  <si>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</si>
  <si>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</si>
  <si>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</si>
  <si>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</si>
  <si>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</si>
  <si>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</si>
  <si>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</si>
  <si>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</si>
  <si>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</si>
  <si>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</si>
  <si>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</si>
  <si>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</si>
  <si>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</si>
  <si>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</si>
  <si>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</si>
  <si>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</si>
  <si>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</si>
  <si>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</si>
  <si>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</si>
  <si>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</si>
  <si>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</si>
  <si>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</si>
  <si>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</si>
  <si>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</si>
  <si>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</si>
  <si>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</si>
  <si>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</si>
  <si>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</si>
  <si>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</si>
  <si>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</si>
  <si>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</si>
  <si>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</si>
  <si>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</si>
  <si>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</si>
  <si>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</si>
  <si>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</si>
  <si>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</si>
  <si>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</si>
  <si>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</si>
  <si>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</si>
  <si>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</si>
  <si>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</si>
  <si>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</si>
  <si>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</si>
  <si>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</si>
  <si>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</si>
  <si>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</si>
  <si>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</si>
  <si>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</si>
  <si>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</si>
  <si>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</si>
  <si>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</si>
  <si>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</si>
  <si>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</si>
  <si>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</si>
  <si>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</si>
  <si>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</si>
  <si>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</si>
  <si>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</si>
  <si>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</si>
  <si>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</si>
  <si>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</si>
  <si>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</si>
  <si>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</si>
  <si>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</si>
  <si>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</si>
  <si>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</si>
  <si>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</si>
  <si>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</si>
  <si>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</si>
  <si>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</si>
  <si>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</si>
  <si>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</si>
  <si>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</si>
  <si>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</si>
  <si>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</si>
  <si>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</si>
  <si>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</si>
  <si>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</si>
  <si>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</si>
  <si>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</si>
  <si>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</si>
  <si>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</si>
  <si>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</si>
  <si>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</si>
  <si>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</si>
  <si>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</si>
  <si>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</si>
  <si>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</si>
  <si>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</si>
  <si>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</si>
  <si>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</si>
  <si>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</si>
  <si>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</si>
  <si>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</si>
  <si>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</si>
  <si>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</si>
  <si>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</si>
  <si>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</si>
  <si>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</si>
  <si>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</si>
  <si>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</si>
  <si>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</si>
  <si>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</si>
  <si>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</si>
  <si>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</si>
  <si>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</si>
  <si>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</si>
  <si>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</si>
  <si>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</si>
  <si>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</si>
  <si>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</si>
  <si>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</si>
  <si>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</si>
  <si>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</si>
  <si>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</si>
  <si>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</si>
  <si>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</si>
  <si>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</si>
  <si>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</si>
  <si>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</si>
  <si>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</si>
  <si>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</si>
  <si>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</si>
  <si>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</si>
  <si>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</si>
  <si>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</si>
  <si>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</si>
  <si>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</si>
  <si>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</si>
  <si>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</si>
  <si>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</si>
  <si>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</si>
  <si>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</si>
  <si>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</si>
  <si>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</si>
  <si>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</si>
  <si>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</si>
  <si>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</si>
  <si>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</si>
  <si>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</si>
  <si>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</si>
  <si>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</si>
  <si>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</si>
  <si>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</si>
  <si>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</si>
  <si>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</si>
  <si>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</si>
  <si>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</si>
  <si>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</si>
  <si>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</si>
  <si>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</si>
  <si>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</si>
  <si>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</si>
  <si>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</si>
  <si>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</si>
  <si>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</si>
  <si>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</si>
  <si>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</si>
  <si>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</si>
  <si>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</si>
  <si>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</si>
  <si>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</si>
  <si>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</si>
  <si>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</si>
  <si>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</si>
  <si>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</si>
  <si>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</si>
  <si>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</si>
  <si>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</si>
  <si>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</si>
  <si>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</si>
  <si>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</si>
  <si>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</si>
  <si>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</si>
  <si>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</si>
  <si>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</si>
  <si>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</si>
  <si>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</si>
  <si>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</si>
  <si>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</si>
  <si>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</si>
  <si>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</si>
  <si>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</si>
  <si>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</si>
  <si>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</si>
  <si>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</si>
  <si>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</si>
  <si>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</si>
  <si>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</si>
  <si>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</si>
  <si>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</si>
  <si>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</si>
  <si>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</si>
  <si>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</si>
  <si>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</si>
  <si>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</si>
  <si>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</si>
  <si>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</si>
  <si>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</si>
  <si>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</si>
  <si>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</si>
  <si>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</si>
  <si>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</si>
  <si>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</si>
  <si>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</si>
  <si>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</si>
  <si>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</si>
  <si>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</si>
  <si>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</si>
  <si>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</si>
  <si>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</si>
  <si>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</si>
  <si>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</si>
  <si>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</si>
  <si>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</si>
  <si>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</si>
  <si>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</si>
  <si>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</si>
  <si>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</si>
  <si>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</si>
  <si>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</si>
  <si>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</si>
  <si>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</si>
  <si>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</si>
  <si>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</si>
  <si>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</si>
  <si>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</si>
  <si>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</si>
  <si>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</si>
  <si>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</si>
  <si>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</si>
  <si>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</si>
  <si>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</si>
  <si>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</si>
  <si>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</si>
  <si>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</si>
  <si>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</si>
  <si>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</si>
  <si>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</si>
  <si>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</si>
  <si>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</si>
  <si>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</si>
  <si>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</si>
  <si>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</si>
  <si>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</si>
  <si>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</si>
  <si>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</si>
  <si>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</si>
  <si>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</si>
  <si>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</si>
  <si>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</si>
  <si>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</si>
  <si>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</si>
  <si>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</si>
  <si>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</si>
  <si>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</si>
  <si>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</si>
  <si>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</si>
  <si>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</si>
  <si>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</si>
  <si>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</si>
  <si>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</si>
  <si>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</si>
  <si>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</si>
  <si>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</si>
  <si>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</si>
  <si>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</si>
  <si>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</si>
  <si>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</si>
  <si>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</si>
  <si>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</si>
  <si>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</si>
  <si>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</si>
  <si>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</si>
  <si>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</si>
  <si>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</si>
  <si>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</si>
  <si>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</si>
  <si>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</si>
  <si>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</si>
  <si>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</si>
  <si>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</si>
  <si>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</si>
  <si>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</si>
  <si>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</si>
  <si>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</si>
  <si>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</si>
  <si>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</si>
  <si>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</si>
  <si>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</si>
  <si>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</si>
  <si>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</si>
  <si>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</si>
  <si>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</si>
  <si>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</si>
  <si>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</si>
  <si>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</si>
  <si>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</si>
  <si>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</si>
  <si>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</si>
  <si>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</si>
  <si>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</si>
  <si>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</si>
  <si>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</si>
  <si>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</si>
  <si>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</si>
  <si>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</si>
  <si>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</si>
  <si>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</si>
  <si>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</si>
  <si>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</si>
  <si>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</si>
  <si>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</si>
  <si>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</si>
  <si>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</si>
  <si>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</si>
  <si>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</si>
  <si>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</si>
  <si>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</si>
  <si>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</si>
  <si>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</si>
  <si>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</si>
  <si>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</si>
  <si>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</si>
  <si>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</si>
  <si>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</si>
  <si>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</si>
  <si>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</si>
  <si>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</si>
  <si>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</si>
  <si>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</si>
  <si>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</si>
  <si>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</si>
  <si>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</si>
  <si>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</si>
  <si>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</si>
  <si>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</si>
  <si>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</si>
  <si>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</si>
  <si>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</si>
  <si>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</si>
  <si>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</si>
  <si>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</si>
  <si>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</si>
  <si>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</si>
  <si>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</si>
  <si>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</si>
  <si>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</si>
  <si>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</si>
  <si>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</si>
  <si>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</si>
  <si>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</si>
  <si>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</si>
  <si>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</si>
  <si>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</si>
  <si>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</si>
  <si>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</si>
  <si>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</si>
  <si>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</si>
  <si>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</si>
  <si>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</si>
  <si>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</si>
  <si>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</si>
  <si>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</si>
  <si>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</si>
  <si>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</si>
  <si>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</si>
  <si>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</si>
  <si>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</si>
  <si>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</si>
  <si>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</si>
  <si>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子供の未来応援地域ネットワーク形成支援事業
（地域子供の未来応援交付金）</t>
  </si>
  <si>
    <t>政策統括官（政策調整担当）</t>
  </si>
  <si>
    <t>平成27年度</t>
  </si>
  <si>
    <t>参事官（子どもの貧困対策担当）</t>
  </si>
  <si>
    <t>-</t>
  </si>
  <si>
    <t>地域子供の未来応援交付金</t>
  </si>
  <si>
    <t>自治体</t>
  </si>
  <si>
    <t>百万円</t>
  </si>
  <si>
    <t>　Ｘ/Ｙ</t>
    <phoneticPr fontId="5"/>
  </si>
  <si>
    <t>0082</t>
  </si>
  <si>
    <t>0087</t>
  </si>
  <si>
    <t>0095</t>
  </si>
  <si>
    <t>○</t>
  </si>
  <si>
    <t>府</t>
  </si>
  <si>
    <t>参事官　手倉森　一郎</t>
    <rPh sb="4" eb="5">
      <t>テ</t>
    </rPh>
    <rPh sb="5" eb="6">
      <t>クラ</t>
    </rPh>
    <rPh sb="6" eb="7">
      <t>モリ</t>
    </rPh>
    <rPh sb="8" eb="10">
      <t>イチロウ</t>
    </rPh>
    <phoneticPr fontId="5"/>
  </si>
  <si>
    <t>子どもの貧困対策の推進に関する法律
（平成25年法律第64号）</t>
    <phoneticPr fontId="5"/>
  </si>
  <si>
    <t>子供の貧困対策を効果的に推進するためには、地域における総合的な取組が必要であるが、地域によって状況が異なり、また、子供の貧困は見えにくく、捉えずらい。このため地域の実情を踏まえた多様な関係者の連携による事業の実施が必要と考えられ、本交付金はこうした地方自治体の取組を支援するものであり、毎年、自治体、全国知事会等から事業継続、拡充要望を受けている。</t>
    <phoneticPr fontId="5"/>
  </si>
  <si>
    <t>本交付金は地域の実情を踏まえた子供の貧困対策を行う地方自治体を支援するものであり、国が行うことが適当である。</t>
    <phoneticPr fontId="5"/>
  </si>
  <si>
    <t>事業区分を設けて補助基準額を定め、実支出見込額とを精査して交付額を決定、また、地方自治体の事業活動範囲に応じて補助基準額を定めており、コスト水準は妥当である。</t>
    <phoneticPr fontId="5"/>
  </si>
  <si>
    <t>交付要綱により、交付金事業の特性に応じた事業区分を設けて使用できる費目を限定した上で、地方自治体が必要と考える事業の申請を受け、適切な審査を行っている。</t>
    <phoneticPr fontId="5"/>
  </si>
  <si>
    <t>地方自治体において事業計画を策定し、内閣府に交付申請を行い、内閣府において審査、交付決定を行った上で事業を実施することとなっている。しかし、年度途中に予算計上された補正予算（令和３年１月28日成立）及び予備費（令和３年３月23日閣議決定）を使用する事業については、年度末まで時間がなく、各自治体において、事業実施に必要な計画策定が遅れ、年度内に交付決定及び事業実施を行うことが困難となったため繰り越したものであり、予算の適切な執行のためには妥当である。</t>
    <phoneticPr fontId="5"/>
  </si>
  <si>
    <t>補助基準額を定め、実支出見込額とを精査して交付額を決定しているため、妥当である。</t>
    <phoneticPr fontId="5"/>
  </si>
  <si>
    <t>平成29年度の公開プロセスを踏まえ、成果目標の見直しを行い、成果実績も成果目標に見合ったものとなっている。</t>
    <phoneticPr fontId="5"/>
  </si>
  <si>
    <t>活動実績は前年度より増えているが、実施できなかった部分については、上記の「不用率が大きい場合、その理由は妥当か」と同様な理由によるものである。</t>
    <phoneticPr fontId="5"/>
  </si>
  <si>
    <t>地方自治体の好事業例を掲載したパンフレットを作成し、各地方自治体に配布するととも、内閣府ＨＰにも掲載しており、十分に活用している。</t>
    <phoneticPr fontId="5"/>
  </si>
  <si>
    <t>当交付金は、これまでも数回にわたって、地方自治体からの要望を踏まえ、より使い勝手がよく、柔軟に活用できるよう運用の見直しを行ってきた。さらに、令和元年６月に、「子どもの貧困対策の推進に関する法律」が改正され、市町村による計画策定が努力義務化されたことから（従来は都道府県のみ）、市町村による取組を促すため、今後も地方自治体からの要望を踏まえ、「実態調査」の調査項目の具体的事例、調査分析手法の具体的事例、子供支援事業や連携体制整備の好事例などを地方自治体に周知するとともに、地方での説明会（状況によってはＷＥＢでの説明会）を開催するなど、情報不足改善のための取組も進め、交付金の積極的な活用を促していく。併せて、新型コロナウイルス感染症対策として、例えばマスクや消毒液などの衛生用品の購入、子ども食堂の居場所が開催できない場合の宅食などによる代替手段等、新型コロナウイルス感染症対策としての交付金の活用可能事例の周知に加え、コロナ禍で子供が社会的孤立に陥らないための「子供の居場所づくり」を促すなどして、コロナ禍においても、子供の貧困対策が継続して行われるよう、取組を進めていく。</t>
    <phoneticPr fontId="5"/>
  </si>
  <si>
    <t>無</t>
  </si>
  <si>
    <t>‐</t>
  </si>
  <si>
    <t>・子供の貧困対策に関する大綱（令和元年11月閣議決定）
・地域子供の未来応援交付金交付要綱（平成28年2月内閣総理大臣決定）
・子供の未来応援地域ネットワーク形成支援事業実施要領</t>
    <rPh sb="21" eb="22">
      <t>ガツ</t>
    </rPh>
    <phoneticPr fontId="5"/>
  </si>
  <si>
    <t>-</t>
    <phoneticPr fontId="5"/>
  </si>
  <si>
    <t>10．共生社会政策</t>
    <rPh sb="3" eb="5">
      <t>キョウセイ</t>
    </rPh>
    <rPh sb="5" eb="7">
      <t>シャカイ</t>
    </rPh>
    <rPh sb="7" eb="9">
      <t>セイサク</t>
    </rPh>
    <phoneticPr fontId="5"/>
  </si>
  <si>
    <t>15．子どもの貧困対策大綱の作成・推進</t>
    <phoneticPr fontId="5"/>
  </si>
  <si>
    <t>「子供の貧困対策に関する大綱」（令和元年11月閣議決定）において、地域を基盤とした支援ネットワークの整備・活用に資する地方自治体の取組を支援するとされており、本事業は大綱の推進に必要かつ適切な事業であり、優先度は高い。</t>
    <phoneticPr fontId="5"/>
  </si>
  <si>
    <t>－</t>
    <phoneticPr fontId="5"/>
  </si>
  <si>
    <t>子供の貧困対策の出発点である地域の実態調査、実態を把握した上での計画策定、計画に基づく具体的な支援事業の実施、これらは真に必要なものとして基準額を設定した上で補助率を１/2としている。また、コロナ禍において子供たちが社会的な孤立や孤独に陥らないよう、つながりの場づくり緊急支援事業の補助率は３/４、新たな連携によるつながり緊急支援事業の補助率は10/10としているのは、緊急性を考慮したからであり、妥当である。</t>
    <rPh sb="130" eb="131">
      <t>バ</t>
    </rPh>
    <rPh sb="134" eb="136">
      <t>キンキュウ</t>
    </rPh>
    <rPh sb="136" eb="138">
      <t>シエン</t>
    </rPh>
    <rPh sb="138" eb="140">
      <t>ジギョウ</t>
    </rPh>
    <rPh sb="141" eb="144">
      <t>ホジョリツ</t>
    </rPh>
    <rPh sb="149" eb="150">
      <t>アラ</t>
    </rPh>
    <rPh sb="152" eb="154">
      <t>レンケイ</t>
    </rPh>
    <rPh sb="161" eb="163">
      <t>キンキュウ</t>
    </rPh>
    <rPh sb="163" eb="165">
      <t>シエン</t>
    </rPh>
    <rPh sb="165" eb="167">
      <t>ジギョウ</t>
    </rPh>
    <rPh sb="168" eb="171">
      <t>ホジョリツ</t>
    </rPh>
    <rPh sb="185" eb="187">
      <t>キンキュウ</t>
    </rPh>
    <rPh sb="187" eb="188">
      <t>セイ</t>
    </rPh>
    <rPh sb="189" eb="191">
      <t>コウリョ</t>
    </rPh>
    <phoneticPr fontId="5"/>
  </si>
  <si>
    <r>
      <t>交付金活用についての意見を聴いたところ</t>
    </r>
    <r>
      <rPr>
        <sz val="11"/>
        <rFont val="ＭＳ ゴシック"/>
        <family val="3"/>
        <charset val="128"/>
      </rPr>
      <t>、</t>
    </r>
    <r>
      <rPr>
        <sz val="11"/>
        <rFont val="ＭＳ Ｐゴシック"/>
        <family val="3"/>
        <charset val="128"/>
      </rPr>
      <t>①実施方法が分からない、ノウハウがない、②人員不足、所管部署の調整に時間を要するなど、事業の実施のための情報が不足しているともとに、自治体側の体制が整っていない状況も見受けられた。このため、内閣府としても、①補助率の引上げなどの地方負担の緩和、②自治体向け説明会を継続して実施、③先行自治体の好事例の他自治体への周知、④地域の実情に応じた活用のための運用改善等を行ったところである。</t>
    </r>
    <rPh sb="0" eb="3">
      <t>コウフキン</t>
    </rPh>
    <rPh sb="3" eb="5">
      <t>カツヨウ</t>
    </rPh>
    <rPh sb="10" eb="12">
      <t>イケン</t>
    </rPh>
    <rPh sb="13" eb="14">
      <t>キ</t>
    </rPh>
    <rPh sb="21" eb="23">
      <t>ジッシ</t>
    </rPh>
    <rPh sb="23" eb="25">
      <t>ホウホウ</t>
    </rPh>
    <rPh sb="26" eb="27">
      <t>ワ</t>
    </rPh>
    <rPh sb="41" eb="43">
      <t>ジンイン</t>
    </rPh>
    <rPh sb="43" eb="45">
      <t>フソク</t>
    </rPh>
    <rPh sb="46" eb="48">
      <t>ショカン</t>
    </rPh>
    <rPh sb="48" eb="50">
      <t>ブショ</t>
    </rPh>
    <rPh sb="51" eb="53">
      <t>チョウセイ</t>
    </rPh>
    <rPh sb="54" eb="56">
      <t>ジカン</t>
    </rPh>
    <rPh sb="57" eb="58">
      <t>ヨウ</t>
    </rPh>
    <rPh sb="63" eb="65">
      <t>ジギョウ</t>
    </rPh>
    <rPh sb="66" eb="68">
      <t>ジッシ</t>
    </rPh>
    <rPh sb="72" eb="74">
      <t>ジョウホウ</t>
    </rPh>
    <rPh sb="75" eb="77">
      <t>フソク</t>
    </rPh>
    <rPh sb="86" eb="89">
      <t>ジチタイ</t>
    </rPh>
    <rPh sb="89" eb="90">
      <t>ガワ</t>
    </rPh>
    <rPh sb="91" eb="93">
      <t>タイセイ</t>
    </rPh>
    <rPh sb="94" eb="95">
      <t>トトノ</t>
    </rPh>
    <rPh sb="100" eb="102">
      <t>ジョウキョウ</t>
    </rPh>
    <rPh sb="103" eb="105">
      <t>ミウ</t>
    </rPh>
    <rPh sb="115" eb="118">
      <t>ナイカクフ</t>
    </rPh>
    <rPh sb="124" eb="127">
      <t>ホジョリツ</t>
    </rPh>
    <rPh sb="128" eb="130">
      <t>ヒキア</t>
    </rPh>
    <rPh sb="134" eb="136">
      <t>チホウ</t>
    </rPh>
    <rPh sb="136" eb="138">
      <t>フタン</t>
    </rPh>
    <rPh sb="139" eb="141">
      <t>カンワ</t>
    </rPh>
    <rPh sb="143" eb="146">
      <t>ジチタイ</t>
    </rPh>
    <rPh sb="146" eb="147">
      <t>ム</t>
    </rPh>
    <rPh sb="148" eb="151">
      <t>セツメイカイ</t>
    </rPh>
    <phoneticPr fontId="5"/>
  </si>
  <si>
    <t>交付金活用についての意見を聴いたところ、①実施方法が分からない、ノウハウがない、②人員不足、所管部署の調整に時間を要するなど、事業の実施のための情報が不足しているともとに、自治体側の体制が整っていない状況も見受けられた。また、新型コロナウイルスの影響で事業を中止・縮小した自治体も多かったことが、執行状況や成果目標の達成状況に大きく影響したと思われる。</t>
    <phoneticPr fontId="5"/>
  </si>
  <si>
    <t>点検対象外</t>
    <rPh sb="0" eb="2">
      <t>テンケン</t>
    </rPh>
    <rPh sb="2" eb="5">
      <t>タイショウガイ</t>
    </rPh>
    <phoneticPr fontId="5"/>
  </si>
  <si>
    <t>多様かつ複合的な困難を抱える子供たちに対しニーズに応じた支援を適切に行うため、子供たちと「支援」を実際に結びつける事業を実施する過程を通じて、関係機関等による連携を深化し、地域における総合的な支援体制を確立（地域ネットワーク形成）する地方自治体の取組を支援する。</t>
    <phoneticPr fontId="5"/>
  </si>
  <si>
    <t>「地域の子供の未来応援交付金」により、子供たちと「支援」を実際に結びつける事業を実施する地方自治体の取組を支援する。</t>
    <rPh sb="1" eb="3">
      <t>チイキ</t>
    </rPh>
    <rPh sb="4" eb="6">
      <t>コドモ</t>
    </rPh>
    <rPh sb="7" eb="9">
      <t>ミライ</t>
    </rPh>
    <rPh sb="9" eb="11">
      <t>オウエン</t>
    </rPh>
    <rPh sb="11" eb="14">
      <t>コウフキン</t>
    </rPh>
    <phoneticPr fontId="5"/>
  </si>
  <si>
    <t>平成29年度行政事業レビュー公開プロセス（0087）　子供の未来応援地域ネットワーク形成支援事業（地域子供の未来応援交付金）
【評価結果】事業全体の抜本的改善
【取りまとめコメント】　子どもの貧困が全国的な課題であるということをもって、国が全国一律に対策を進めようとしたことには、大いに疑問がある。
　　　　　　　　　　　　　  都市部と地方部との事情の違いや各地方公共団体の取組姿勢・体制等を勘案し、国が優先順位をつけて実施する必要がある。
　　　                      　子どもの貧困対策の推進という目的を達成する手段として事業内容が有効であるかという点も含め、事業全体の抜本的な改善を求めた
　　　　　　　　　　　　　　い。
【対応】行政事業レビュー外部有識者の所見を踏まえ、概算要求額において真に必要な経費について精査を行い、概算要求額に反映させた。
また、各事業については、以下のとおり改善を行った。
○実態調査・整備計画については、地域における子供の貧困対策の出発点として、地域の実状を把握し、実態に応じて取組を進めていくため、また、子供等の支援のために事業を行う上での必要性、有効性を把握するためにも、実態把握のための調査を実施することには意義がある。引き続き、子供の貧困対策の施策につなげる取組体制等を支援するとともに、調査項目や分析の事例を提供。
○連携体制整備、モデル事業については、地域における、支援が必要な子供に確実に支援を届けるという本来の目的につながる事業の実施に重点を置きつつ、子供や家庭のニーズに応じた支援を適切に行うため、居場所づくりや相談窓口の設置など子供や家族の支援に直接つながる事業と、関係行政機関と民間団体の連携体制の整備を一体的に実施するするなどの見直しを実施。
令和３年度秋のレビュー「テーマ：子供の貧困・シングルペアレンツ問題」（令和２年11月）における指摘事項（関係個所のみ）は、以下のとおり。
・今後、国は、「ワンストップ化」や「プッシュ型」の支援を実現するために、デジタル・データの特性を活かしたデータ・ベースに関わる共通インフラを主導して構築することを検討すべきである。その際には、これまでの子供の貧困対策・シングルペアレンツに対する支援の取組を通じて得た知見を活かし、目指すべき枠組みやアウトカムを明確化すること。また、構築した共通インフラは、将来のモニタリングにも活用するほか、各地方公共団体において工夫することが可能となるような仕組みとするよう留意すること。
・こうした「ワンストップ化」や「プッシュ型」の支援を実現するため、具体的には、支援を必要とする人の便益（教育効果を含む。）となる事を第一として、各地方公共団体における福祉部局と教育部局の連携強化・一体的体制の構築、個人情報保護条例の改正や運用の見直し等により、情報の一元化や連携を可能とし、支援を必要とする人及びその予備軍の状況を適時・的確に把握することを進めることが重要である。</t>
    <rPh sb="765" eb="767">
      <t>レイワ</t>
    </rPh>
    <rPh sb="768" eb="770">
      <t>ネンド</t>
    </rPh>
    <phoneticPr fontId="5"/>
  </si>
  <si>
    <t>内閣府政策統括官
（政策調整担当）
309百万円</t>
    <rPh sb="0" eb="2">
      <t>ナイカク</t>
    </rPh>
    <rPh sb="2" eb="3">
      <t>フ</t>
    </rPh>
    <rPh sb="3" eb="5">
      <t>セイサク</t>
    </rPh>
    <rPh sb="5" eb="7">
      <t>トウカツ</t>
    </rPh>
    <rPh sb="7" eb="8">
      <t>カン</t>
    </rPh>
    <rPh sb="10" eb="12">
      <t>セイサク</t>
    </rPh>
    <rPh sb="12" eb="14">
      <t>チョウセイ</t>
    </rPh>
    <rPh sb="14" eb="16">
      <t>タントウ</t>
    </rPh>
    <rPh sb="21" eb="24">
      <t>ヒャクマンエン</t>
    </rPh>
    <phoneticPr fontId="5"/>
  </si>
  <si>
    <t>〔交付申請書の内容審査、交付決定等〕</t>
    <rPh sb="1" eb="3">
      <t>コウフ</t>
    </rPh>
    <rPh sb="3" eb="6">
      <t>シンセイショ</t>
    </rPh>
    <rPh sb="7" eb="9">
      <t>ナイヨウ</t>
    </rPh>
    <rPh sb="9" eb="11">
      <t>シンサ</t>
    </rPh>
    <rPh sb="12" eb="14">
      <t>コウフ</t>
    </rPh>
    <rPh sb="14" eb="16">
      <t>ケッテイ</t>
    </rPh>
    <rPh sb="16" eb="17">
      <t>トウ</t>
    </rPh>
    <phoneticPr fontId="5"/>
  </si>
  <si>
    <t>Ａ．都道府県・市町村 ※特別区含む
（22道府県、105市町村）
309百万円</t>
    <rPh sb="2" eb="6">
      <t>トドウフケン</t>
    </rPh>
    <rPh sb="7" eb="10">
      <t>シチョウソン</t>
    </rPh>
    <rPh sb="8" eb="10">
      <t>チョウソン</t>
    </rPh>
    <rPh sb="12" eb="15">
      <t>トクベツク</t>
    </rPh>
    <rPh sb="15" eb="16">
      <t>フク</t>
    </rPh>
    <rPh sb="21" eb="24">
      <t>ドウフケン</t>
    </rPh>
    <rPh sb="28" eb="31">
      <t>シチョウソン</t>
    </rPh>
    <rPh sb="29" eb="31">
      <t>チョウソン</t>
    </rPh>
    <rPh sb="36" eb="39">
      <t>ヒャクマンエン</t>
    </rPh>
    <phoneticPr fontId="5"/>
  </si>
  <si>
    <t>〔地域子供の未来応援ネットワーク形成事業の実施〕</t>
    <rPh sb="1" eb="3">
      <t>チイキ</t>
    </rPh>
    <rPh sb="3" eb="5">
      <t>コドモ</t>
    </rPh>
    <rPh sb="6" eb="8">
      <t>ミライ</t>
    </rPh>
    <rPh sb="8" eb="10">
      <t>オウエン</t>
    </rPh>
    <rPh sb="16" eb="18">
      <t>ケイセイ</t>
    </rPh>
    <rPh sb="18" eb="20">
      <t>ジギョウ</t>
    </rPh>
    <rPh sb="21" eb="23">
      <t>ジッシ</t>
    </rPh>
    <phoneticPr fontId="5"/>
  </si>
  <si>
    <t>京都府</t>
    <rPh sb="0" eb="3">
      <t>キョウトフ</t>
    </rPh>
    <phoneticPr fontId="5"/>
  </si>
  <si>
    <t>千葉市</t>
    <rPh sb="0" eb="3">
      <t>チバシ</t>
    </rPh>
    <phoneticPr fontId="5"/>
  </si>
  <si>
    <t>浜松市</t>
    <rPh sb="0" eb="3">
      <t>ハママツシ</t>
    </rPh>
    <phoneticPr fontId="5"/>
  </si>
  <si>
    <t>山形県</t>
    <rPh sb="0" eb="3">
      <t>ヤマガタケン</t>
    </rPh>
    <phoneticPr fontId="5"/>
  </si>
  <si>
    <t>岐阜県</t>
    <rPh sb="0" eb="3">
      <t>ギフケン</t>
    </rPh>
    <phoneticPr fontId="5"/>
  </si>
  <si>
    <t>札幌市</t>
    <rPh sb="0" eb="3">
      <t>サッポロシ</t>
    </rPh>
    <phoneticPr fontId="5"/>
  </si>
  <si>
    <t>大阪市</t>
    <rPh sb="0" eb="3">
      <t>オオサカシ</t>
    </rPh>
    <phoneticPr fontId="5"/>
  </si>
  <si>
    <t>宮城県</t>
    <rPh sb="0" eb="3">
      <t>ミヤギケン</t>
    </rPh>
    <phoneticPr fontId="5"/>
  </si>
  <si>
    <t>高松市</t>
    <rPh sb="0" eb="3">
      <t>タカマツシ</t>
    </rPh>
    <phoneticPr fontId="5"/>
  </si>
  <si>
    <t>京都市</t>
    <rPh sb="0" eb="3">
      <t>キョウトシ</t>
    </rPh>
    <phoneticPr fontId="5"/>
  </si>
  <si>
    <t>地域子供の未来応援ネットワーク形成事業</t>
    <rPh sb="0" eb="2">
      <t>チイキ</t>
    </rPh>
    <rPh sb="2" eb="4">
      <t>コドモ</t>
    </rPh>
    <rPh sb="5" eb="7">
      <t>ミライ</t>
    </rPh>
    <rPh sb="7" eb="9">
      <t>オウエン</t>
    </rPh>
    <rPh sb="15" eb="17">
      <t>ケイセイ</t>
    </rPh>
    <rPh sb="17" eb="19">
      <t>ジギョウ</t>
    </rPh>
    <phoneticPr fontId="5"/>
  </si>
  <si>
    <t>補助金等交付</t>
  </si>
  <si>
    <t>-</t>
    <phoneticPr fontId="5"/>
  </si>
  <si>
    <t>ｰ</t>
    <phoneticPr fontId="5"/>
  </si>
  <si>
    <t>-</t>
    <phoneticPr fontId="5"/>
  </si>
  <si>
    <t>地方自治体が子供の貧困対策として実施する
　①　実態調査・分析及び支援ニーズに応える資源量把握、支援体制の整備計画策定
　②　子供たちと「支援」を結びつける事業、連携体制の整備、地域ネットワーク形成のための市町村関係職員その他の支援活動従業者等を対象とする研修事業
　③　子ども食堂、学習支援といった子供の居場所づくりなどをＮＰＯ等に委託等し、又は地方自治体自ら実施することにより、子供を行政等の必要な支援につなげる事業（つながりの場づくり緊急支援事業）
　④　地方自治体と新たに連携した、NPO等による子ども食堂等のつながりの場を緊急的に確保とする事業（新たな連携によるつながりの場づくり緊急支援事業）
を支援する。補助率：①②１／２、③３／４、④10／10</t>
    <rPh sb="169" eb="170">
      <t>トウ</t>
    </rPh>
    <rPh sb="172" eb="173">
      <t>マタ</t>
    </rPh>
    <rPh sb="174" eb="176">
      <t>チホウ</t>
    </rPh>
    <rPh sb="176" eb="179">
      <t>ジチタイ</t>
    </rPh>
    <rPh sb="179" eb="180">
      <t>ミズカ</t>
    </rPh>
    <rPh sb="181" eb="183">
      <t>ジッシ</t>
    </rPh>
    <rPh sb="231" eb="233">
      <t>チホウ</t>
    </rPh>
    <rPh sb="233" eb="236">
      <t>ジチタイ</t>
    </rPh>
    <rPh sb="237" eb="238">
      <t>アラ</t>
    </rPh>
    <rPh sb="240" eb="242">
      <t>レンケイ</t>
    </rPh>
    <rPh sb="248" eb="249">
      <t>トウ</t>
    </rPh>
    <rPh sb="252" eb="253">
      <t>コ</t>
    </rPh>
    <rPh sb="255" eb="257">
      <t>ショクドウ</t>
    </rPh>
    <rPh sb="257" eb="258">
      <t>トウ</t>
    </rPh>
    <rPh sb="264" eb="265">
      <t>バ</t>
    </rPh>
    <rPh sb="266" eb="268">
      <t>キンキュウ</t>
    </rPh>
    <rPh sb="268" eb="269">
      <t>テキ</t>
    </rPh>
    <rPh sb="270" eb="272">
      <t>カクホ</t>
    </rPh>
    <rPh sb="275" eb="277">
      <t>ジギョウ</t>
    </rPh>
    <rPh sb="278" eb="279">
      <t>アラ</t>
    </rPh>
    <rPh sb="281" eb="283">
      <t>レンケイ</t>
    </rPh>
    <rPh sb="291" eb="292">
      <t>バ</t>
    </rPh>
    <rPh sb="295" eb="297">
      <t>キンキュウ</t>
    </rPh>
    <rPh sb="297" eb="299">
      <t>シエン</t>
    </rPh>
    <rPh sb="299" eb="301">
      <t>ジギョウ</t>
    </rPh>
    <phoneticPr fontId="5"/>
  </si>
  <si>
    <t>Ｘ＝交付金交付額　／　Ｙ＝事業実施地方自治体数
　　　　　　　　　　　</t>
    <phoneticPr fontId="5"/>
  </si>
  <si>
    <t>-</t>
    <phoneticPr fontId="5"/>
  </si>
  <si>
    <t xml:space="preserve">地方自治体からの実績報告
</t>
    <phoneticPr fontId="5"/>
  </si>
  <si>
    <t>‐</t>
    <phoneticPr fontId="5"/>
  </si>
  <si>
    <t>目標達成自治体数80％</t>
    <rPh sb="0" eb="2">
      <t>モクヒョウ</t>
    </rPh>
    <rPh sb="2" eb="4">
      <t>タッセイ</t>
    </rPh>
    <rPh sb="4" eb="7">
      <t>ジチタイ</t>
    </rPh>
    <rPh sb="7" eb="8">
      <t>スウ</t>
    </rPh>
    <phoneticPr fontId="5"/>
  </si>
  <si>
    <t>事業を実施した地方自治体数</t>
    <rPh sb="0" eb="2">
      <t>ジギョウ</t>
    </rPh>
    <rPh sb="3" eb="5">
      <t>ジッシ</t>
    </rPh>
    <rPh sb="7" eb="9">
      <t>チホウ</t>
    </rPh>
    <rPh sb="9" eb="12">
      <t>ジチタイ</t>
    </rPh>
    <rPh sb="12" eb="13">
      <t>スウ</t>
    </rPh>
    <phoneticPr fontId="5"/>
  </si>
  <si>
    <t>309/127</t>
    <phoneticPr fontId="5"/>
  </si>
  <si>
    <t>目標を達成した申請自治体の割合（目標達成自治体数／本交付金を活用し左記事業を行った自治体数）
※実態調査・計画策定は目標設定がないため、達成したものとみなすこととした
※交付要件の弾力化や事業内容の変更を行ったため、令和３年度に成果目標を変更</t>
    <rPh sb="48" eb="50">
      <t>ジッタイ</t>
    </rPh>
    <rPh sb="50" eb="52">
      <t>チョウサ</t>
    </rPh>
    <rPh sb="53" eb="55">
      <t>ケイカク</t>
    </rPh>
    <rPh sb="55" eb="57">
      <t>サクテイ</t>
    </rPh>
    <rPh sb="58" eb="60">
      <t>モクヒョウ</t>
    </rPh>
    <rPh sb="60" eb="62">
      <t>セッテイ</t>
    </rPh>
    <rPh sb="68" eb="70">
      <t>タッセイ</t>
    </rPh>
    <rPh sb="114" eb="116">
      <t>セイカ</t>
    </rPh>
    <rPh sb="116" eb="118">
      <t>モクヒョウ</t>
    </rPh>
    <phoneticPr fontId="5"/>
  </si>
  <si>
    <t>事業を実施した地方自治体数
※交付要件の弾力化や事業内容の変更を行ったため、令和３年度に活動目標を変更</t>
    <rPh sb="15" eb="17">
      <t>コウフ</t>
    </rPh>
    <rPh sb="17" eb="19">
      <t>ヨウケン</t>
    </rPh>
    <rPh sb="20" eb="23">
      <t>ダンリョクカ</t>
    </rPh>
    <rPh sb="24" eb="26">
      <t>ジギョウ</t>
    </rPh>
    <rPh sb="26" eb="28">
      <t>ナイヨウ</t>
    </rPh>
    <rPh sb="29" eb="31">
      <t>ヘンコウ</t>
    </rPh>
    <rPh sb="32" eb="33">
      <t>オコナ</t>
    </rPh>
    <rPh sb="38" eb="40">
      <t>レイワ</t>
    </rPh>
    <rPh sb="41" eb="43">
      <t>ネンド</t>
    </rPh>
    <rPh sb="44" eb="46">
      <t>カツドウ</t>
    </rPh>
    <rPh sb="46" eb="48">
      <t>モクヒョウ</t>
    </rPh>
    <rPh sb="49" eb="51">
      <t>ヘンコウ</t>
    </rPh>
    <phoneticPr fontId="5"/>
  </si>
  <si>
    <t>https://www8.cao.go.jp/hyouka/h30hyouka/kodomonohinkon/hontai.pdf</t>
    <phoneticPr fontId="5"/>
  </si>
  <si>
    <t>A.京都府</t>
    <rPh sb="2" eb="5">
      <t>キョウトフ</t>
    </rPh>
    <phoneticPr fontId="5"/>
  </si>
  <si>
    <t>交付金</t>
    <rPh sb="0" eb="3">
      <t>コウフキン</t>
    </rPh>
    <phoneticPr fontId="5"/>
  </si>
  <si>
    <t>地域子供の未来応援ネットワーク形成事業</t>
    <rPh sb="0" eb="2">
      <t>チイキ</t>
    </rPh>
    <rPh sb="2" eb="4">
      <t>コドモ</t>
    </rPh>
    <rPh sb="5" eb="7">
      <t>ミライ</t>
    </rPh>
    <rPh sb="7" eb="9">
      <t>オウエン</t>
    </rPh>
    <rPh sb="15" eb="17">
      <t>ケイセイ</t>
    </rPh>
    <rPh sb="17" eb="19">
      <t>ジギョウ</t>
    </rPh>
    <phoneticPr fontId="5"/>
  </si>
  <si>
    <t>-</t>
    <phoneticPr fontId="5"/>
  </si>
  <si>
    <t>296/417</t>
    <phoneticPr fontId="5"/>
  </si>
  <si>
    <t>終了予定</t>
  </si>
  <si>
    <t>今後、同種の事業を実施する際は、当該事業の知見を最大限生かして、効率的・効果的な事業の実施に努めること。</t>
    <phoneticPr fontId="5"/>
  </si>
  <si>
    <t>-</t>
    <phoneticPr fontId="5"/>
  </si>
  <si>
    <t>今後、同種の事業を実施する際は、当該事業の知見を最大限生かして、効率的・効果的な事業の実施することとする。</t>
    <phoneticPr fontId="24"/>
  </si>
  <si>
    <t>Ｐ６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</si>
</sst>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20"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0" fillId="0" borderId="0" xfId="0" applyFont="1" applyBorder="1" applyAlignment="1" applyProtection="1">
      <alignment vertical="center"/>
      <protection locked="0"/>
    </xf>
    <xf numFmtId="0" fontId="0" fillId="0" borderId="0" xfId="1" applyFont="1" applyFill="1" applyBorder="1" applyAlignment="1" applyProtection="1">
      <alignment vertical="top"/>
      <protection locked="0"/>
    </xf>
    <xf numFmtId="0" fontId="0" fillId="0" borderId="0" xfId="0" applyFont="1" applyBorder="1" applyAlignment="1" applyProtection="1">
      <alignment vertical="top"/>
      <protection locked="0"/>
    </xf>
    <xf numFmtId="0" fontId="0" fillId="0" borderId="0" xfId="0" applyProtection="1">
      <alignment vertical="center"/>
      <protection locked="0"/>
    </xf>
    <xf numFmtId="0" fontId="0" fillId="0" borderId="38" xfId="1" applyFont="1" applyFill="1" applyBorder="1" applyAlignment="1" applyProtection="1">
      <alignment horizontal="center" vertical="center" wrapText="1"/>
      <protection locked="0"/>
    </xf>
    <xf numFmtId="0" fontId="0" fillId="0" borderId="39" xfId="1" applyFont="1" applyFill="1" applyBorder="1" applyAlignment="1" applyProtection="1">
      <alignment horizontal="center" vertical="center" wrapText="1"/>
      <protection locked="0"/>
    </xf>
    <xf numFmtId="0" fontId="0" fillId="0" borderId="40" xfId="1" applyFont="1" applyFill="1" applyBorder="1" applyAlignment="1" applyProtection="1">
      <alignment horizontal="center" vertical="center" wrapText="1"/>
      <protection locked="0"/>
    </xf>
    <xf numFmtId="0" fontId="0" fillId="0" borderId="61" xfId="1" applyFont="1" applyFill="1" applyBorder="1" applyAlignment="1" applyProtection="1">
      <alignment horizontal="center" vertical="center" wrapText="1"/>
      <protection locked="0"/>
    </xf>
    <xf numFmtId="0" fontId="0" fillId="0" borderId="0" xfId="1" applyFont="1" applyFill="1" applyBorder="1" applyAlignment="1" applyProtection="1">
      <alignment horizontal="center" vertical="center" wrapText="1"/>
      <protection locked="0"/>
    </xf>
    <xf numFmtId="0" fontId="0" fillId="0" borderId="87" xfId="1" applyFont="1" applyFill="1" applyBorder="1" applyAlignment="1" applyProtection="1">
      <alignment horizontal="center" vertical="center" wrapText="1"/>
      <protection locked="0"/>
    </xf>
    <xf numFmtId="0" fontId="0" fillId="0" borderId="14" xfId="1" applyFont="1" applyFill="1" applyBorder="1" applyAlignment="1" applyProtection="1">
      <alignment horizontal="center" vertical="center" wrapText="1"/>
      <protection locked="0"/>
    </xf>
    <xf numFmtId="0" fontId="0" fillId="0" borderId="15" xfId="1" applyFont="1" applyFill="1" applyBorder="1" applyAlignment="1" applyProtection="1">
      <alignment horizontal="center" vertical="center" wrapText="1"/>
      <protection locked="0"/>
    </xf>
    <xf numFmtId="0" fontId="0" fillId="0" borderId="16" xfId="1" applyFont="1" applyFill="1" applyBorder="1" applyAlignment="1" applyProtection="1">
      <alignment horizontal="center" vertical="center" wrapText="1"/>
      <protection locked="0"/>
    </xf>
    <xf numFmtId="0" fontId="0" fillId="0" borderId="0" xfId="1" applyFont="1" applyFill="1" applyBorder="1" applyAlignment="1" applyProtection="1">
      <alignment horizontal="center" vertical="center"/>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0" borderId="9" xfId="0" applyFont="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64" xfId="0" applyFont="1" applyFill="1" applyBorder="1" applyAlignment="1">
      <alignment horizontal="center" vertical="center"/>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9"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6" borderId="9" xfId="0" applyFont="1" applyFill="1" applyBorder="1" applyAlignment="1">
      <alignment horizontal="center" vertical="center" wrapText="1"/>
    </xf>
    <xf numFmtId="0" fontId="0" fillId="6" borderId="9" xfId="0" applyFill="1" applyBorder="1" applyAlignment="1">
      <alignment horizontal="center" vertical="center" wrapText="1"/>
    </xf>
    <xf numFmtId="0" fontId="3" fillId="0" borderId="9"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13" fillId="6" borderId="120"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20" xfId="0" applyFont="1" applyFill="1" applyBorder="1" applyAlignment="1">
      <alignment horizontal="center" vertical="center"/>
    </xf>
    <xf numFmtId="0" fontId="11" fillId="2" borderId="29" xfId="0" applyFont="1" applyFill="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49" fontId="0" fillId="0" borderId="121"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3" fillId="6" borderId="1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6" borderId="64"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8"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6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28</xdr:col>
      <xdr:colOff>101601</xdr:colOff>
      <xdr:row>98</xdr:row>
      <xdr:rowOff>105833</xdr:rowOff>
    </xdr:from>
    <xdr:ext cx="1031051" cy="275717"/>
    <xdr:sp macro="" textlink="">
      <xdr:nvSpPr>
        <xdr:cNvPr id="5" name="テキスト ボックス 4"/>
        <xdr:cNvSpPr txBox="1"/>
      </xdr:nvSpPr>
      <xdr:spPr>
        <a:xfrm>
          <a:off x="5702301" y="427778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交付金交付</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25"/>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45"/>
      <c r="B2" s="45"/>
      <c r="C2" s="45"/>
      <c r="D2" s="45"/>
      <c r="E2" s="45"/>
      <c r="F2" s="45"/>
      <c r="G2" s="45"/>
      <c r="H2" s="45"/>
      <c r="I2" s="45"/>
      <c r="J2" s="45"/>
      <c r="K2" s="45"/>
      <c r="L2" s="45"/>
      <c r="M2" s="45"/>
      <c r="N2" s="45"/>
      <c r="O2" s="45"/>
      <c r="P2" s="45"/>
      <c r="Q2" s="45"/>
      <c r="R2" s="45"/>
      <c r="S2" s="45"/>
      <c r="T2" s="45"/>
      <c r="U2" s="45"/>
      <c r="V2" s="45"/>
      <c r="W2" s="45"/>
      <c r="X2" s="52" t="s">
        <v>0</v>
      </c>
      <c r="Y2" s="45"/>
      <c r="Z2" s="40"/>
      <c r="AA2" s="40"/>
      <c r="AB2" s="40"/>
      <c r="AC2" s="40"/>
      <c r="AD2" s="611">
        <v>2022</v>
      </c>
      <c r="AE2" s="611"/>
      <c r="AF2" s="611"/>
      <c r="AG2" s="611"/>
      <c r="AH2" s="611"/>
      <c r="AI2" s="54" t="s">
        <v>251</v>
      </c>
      <c r="AJ2" s="611" t="s">
        <v>579</v>
      </c>
      <c r="AK2" s="611"/>
      <c r="AL2" s="611"/>
      <c r="AM2" s="611"/>
      <c r="AN2" s="54" t="s">
        <v>251</v>
      </c>
      <c r="AO2" s="611">
        <v>21</v>
      </c>
      <c r="AP2" s="611"/>
      <c r="AQ2" s="611"/>
      <c r="AR2" s="55" t="s">
        <v>251</v>
      </c>
      <c r="AS2" s="612">
        <v>116</v>
      </c>
      <c r="AT2" s="612"/>
      <c r="AU2" s="612"/>
      <c r="AV2" s="54" t="str">
        <f>IF(AW2="","","-")</f>
        <v/>
      </c>
      <c r="AW2" s="613"/>
      <c r="AX2" s="613"/>
    </row>
    <row r="3" spans="1:50" ht="21" customHeight="1" thickBot="1" x14ac:dyDescent="0.2">
      <c r="A3" s="614" t="s">
        <v>557</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22" t="s">
        <v>56</v>
      </c>
      <c r="AJ3" s="616" t="s">
        <v>565</v>
      </c>
      <c r="AK3" s="616"/>
      <c r="AL3" s="616"/>
      <c r="AM3" s="616"/>
      <c r="AN3" s="616"/>
      <c r="AO3" s="616"/>
      <c r="AP3" s="616"/>
      <c r="AQ3" s="616"/>
      <c r="AR3" s="616"/>
      <c r="AS3" s="616"/>
      <c r="AT3" s="616"/>
      <c r="AU3" s="616"/>
      <c r="AV3" s="616"/>
      <c r="AW3" s="616"/>
      <c r="AX3" s="23" t="s">
        <v>57</v>
      </c>
    </row>
    <row r="4" spans="1:50" ht="24.75" customHeight="1" x14ac:dyDescent="0.15">
      <c r="A4" s="586" t="s">
        <v>23</v>
      </c>
      <c r="B4" s="587"/>
      <c r="C4" s="587"/>
      <c r="D4" s="587"/>
      <c r="E4" s="587"/>
      <c r="F4" s="587"/>
      <c r="G4" s="588" t="s">
        <v>566</v>
      </c>
      <c r="H4" s="589"/>
      <c r="I4" s="589"/>
      <c r="J4" s="589"/>
      <c r="K4" s="589"/>
      <c r="L4" s="589"/>
      <c r="M4" s="589"/>
      <c r="N4" s="589"/>
      <c r="O4" s="589"/>
      <c r="P4" s="589"/>
      <c r="Q4" s="589"/>
      <c r="R4" s="589"/>
      <c r="S4" s="589"/>
      <c r="T4" s="589"/>
      <c r="U4" s="589"/>
      <c r="V4" s="589"/>
      <c r="W4" s="589"/>
      <c r="X4" s="589"/>
      <c r="Y4" s="590" t="s">
        <v>1</v>
      </c>
      <c r="Z4" s="591"/>
      <c r="AA4" s="591"/>
      <c r="AB4" s="591"/>
      <c r="AC4" s="591"/>
      <c r="AD4" s="592"/>
      <c r="AE4" s="593" t="s">
        <v>567</v>
      </c>
      <c r="AF4" s="594"/>
      <c r="AG4" s="594"/>
      <c r="AH4" s="594"/>
      <c r="AI4" s="594"/>
      <c r="AJ4" s="594"/>
      <c r="AK4" s="594"/>
      <c r="AL4" s="594"/>
      <c r="AM4" s="594"/>
      <c r="AN4" s="594"/>
      <c r="AO4" s="594"/>
      <c r="AP4" s="595"/>
      <c r="AQ4" s="596" t="s">
        <v>2</v>
      </c>
      <c r="AR4" s="591"/>
      <c r="AS4" s="591"/>
      <c r="AT4" s="591"/>
      <c r="AU4" s="591"/>
      <c r="AV4" s="591"/>
      <c r="AW4" s="591"/>
      <c r="AX4" s="597"/>
    </row>
    <row r="5" spans="1:50" ht="30" customHeight="1" x14ac:dyDescent="0.15">
      <c r="A5" s="598" t="s">
        <v>59</v>
      </c>
      <c r="B5" s="599"/>
      <c r="C5" s="599"/>
      <c r="D5" s="599"/>
      <c r="E5" s="599"/>
      <c r="F5" s="600"/>
      <c r="G5" s="601" t="s">
        <v>568</v>
      </c>
      <c r="H5" s="602"/>
      <c r="I5" s="602"/>
      <c r="J5" s="602"/>
      <c r="K5" s="602"/>
      <c r="L5" s="602"/>
      <c r="M5" s="603" t="s">
        <v>58</v>
      </c>
      <c r="N5" s="604"/>
      <c r="O5" s="604"/>
      <c r="P5" s="604"/>
      <c r="Q5" s="604"/>
      <c r="R5" s="605"/>
      <c r="S5" s="606" t="s">
        <v>354</v>
      </c>
      <c r="T5" s="602"/>
      <c r="U5" s="602"/>
      <c r="V5" s="602"/>
      <c r="W5" s="602"/>
      <c r="X5" s="607"/>
      <c r="Y5" s="608" t="s">
        <v>3</v>
      </c>
      <c r="Z5" s="609"/>
      <c r="AA5" s="609"/>
      <c r="AB5" s="609"/>
      <c r="AC5" s="609"/>
      <c r="AD5" s="610"/>
      <c r="AE5" s="631" t="s">
        <v>569</v>
      </c>
      <c r="AF5" s="631"/>
      <c r="AG5" s="631"/>
      <c r="AH5" s="631"/>
      <c r="AI5" s="631"/>
      <c r="AJ5" s="631"/>
      <c r="AK5" s="631"/>
      <c r="AL5" s="631"/>
      <c r="AM5" s="631"/>
      <c r="AN5" s="631"/>
      <c r="AO5" s="631"/>
      <c r="AP5" s="632"/>
      <c r="AQ5" s="633" t="s">
        <v>580</v>
      </c>
      <c r="AR5" s="634"/>
      <c r="AS5" s="634"/>
      <c r="AT5" s="634"/>
      <c r="AU5" s="634"/>
      <c r="AV5" s="634"/>
      <c r="AW5" s="634"/>
      <c r="AX5" s="635"/>
    </row>
    <row r="6" spans="1:50" ht="39" customHeight="1" x14ac:dyDescent="0.15">
      <c r="A6" s="636" t="s">
        <v>4</v>
      </c>
      <c r="B6" s="637"/>
      <c r="C6" s="637"/>
      <c r="D6" s="637"/>
      <c r="E6" s="637"/>
      <c r="F6" s="637"/>
      <c r="G6" s="638" t="str">
        <f>入力規則等!F39</f>
        <v>一般会計</v>
      </c>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c r="AM6" s="639"/>
      <c r="AN6" s="639"/>
      <c r="AO6" s="639"/>
      <c r="AP6" s="639"/>
      <c r="AQ6" s="639"/>
      <c r="AR6" s="639"/>
      <c r="AS6" s="639"/>
      <c r="AT6" s="639"/>
      <c r="AU6" s="639"/>
      <c r="AV6" s="639"/>
      <c r="AW6" s="639"/>
      <c r="AX6" s="640"/>
    </row>
    <row r="7" spans="1:50" ht="81" customHeight="1" x14ac:dyDescent="0.15">
      <c r="A7" s="617" t="s">
        <v>20</v>
      </c>
      <c r="B7" s="618"/>
      <c r="C7" s="618"/>
      <c r="D7" s="618"/>
      <c r="E7" s="618"/>
      <c r="F7" s="619"/>
      <c r="G7" s="641" t="s">
        <v>581</v>
      </c>
      <c r="H7" s="642"/>
      <c r="I7" s="642"/>
      <c r="J7" s="642"/>
      <c r="K7" s="642"/>
      <c r="L7" s="642"/>
      <c r="M7" s="642"/>
      <c r="N7" s="642"/>
      <c r="O7" s="642"/>
      <c r="P7" s="642"/>
      <c r="Q7" s="642"/>
      <c r="R7" s="642"/>
      <c r="S7" s="642"/>
      <c r="T7" s="642"/>
      <c r="U7" s="642"/>
      <c r="V7" s="642"/>
      <c r="W7" s="642"/>
      <c r="X7" s="643"/>
      <c r="Y7" s="644" t="s">
        <v>237</v>
      </c>
      <c r="Z7" s="481"/>
      <c r="AA7" s="481"/>
      <c r="AB7" s="481"/>
      <c r="AC7" s="481"/>
      <c r="AD7" s="645"/>
      <c r="AE7" s="574" t="s">
        <v>594</v>
      </c>
      <c r="AF7" s="575"/>
      <c r="AG7" s="575"/>
      <c r="AH7" s="575"/>
      <c r="AI7" s="575"/>
      <c r="AJ7" s="575"/>
      <c r="AK7" s="575"/>
      <c r="AL7" s="575"/>
      <c r="AM7" s="575"/>
      <c r="AN7" s="575"/>
      <c r="AO7" s="575"/>
      <c r="AP7" s="575"/>
      <c r="AQ7" s="575"/>
      <c r="AR7" s="575"/>
      <c r="AS7" s="575"/>
      <c r="AT7" s="575"/>
      <c r="AU7" s="575"/>
      <c r="AV7" s="575"/>
      <c r="AW7" s="575"/>
      <c r="AX7" s="576"/>
    </row>
    <row r="8" spans="1:50" ht="53.25" customHeight="1" x14ac:dyDescent="0.15">
      <c r="A8" s="617" t="s">
        <v>171</v>
      </c>
      <c r="B8" s="618"/>
      <c r="C8" s="618"/>
      <c r="D8" s="618"/>
      <c r="E8" s="618"/>
      <c r="F8" s="619"/>
      <c r="G8" s="620" t="str">
        <f>入力規則等!A27</f>
        <v>子ども・若者育成支援</v>
      </c>
      <c r="H8" s="621"/>
      <c r="I8" s="621"/>
      <c r="J8" s="621"/>
      <c r="K8" s="621"/>
      <c r="L8" s="621"/>
      <c r="M8" s="621"/>
      <c r="N8" s="621"/>
      <c r="O8" s="621"/>
      <c r="P8" s="621"/>
      <c r="Q8" s="621"/>
      <c r="R8" s="621"/>
      <c r="S8" s="621"/>
      <c r="T8" s="621"/>
      <c r="U8" s="621"/>
      <c r="V8" s="621"/>
      <c r="W8" s="621"/>
      <c r="X8" s="622"/>
      <c r="Y8" s="623" t="s">
        <v>172</v>
      </c>
      <c r="Z8" s="624"/>
      <c r="AA8" s="624"/>
      <c r="AB8" s="624"/>
      <c r="AC8" s="624"/>
      <c r="AD8" s="625"/>
      <c r="AE8" s="626" t="str">
        <f>入力規則等!K13</f>
        <v>その他の事項経費</v>
      </c>
      <c r="AF8" s="621"/>
      <c r="AG8" s="621"/>
      <c r="AH8" s="621"/>
      <c r="AI8" s="621"/>
      <c r="AJ8" s="621"/>
      <c r="AK8" s="621"/>
      <c r="AL8" s="621"/>
      <c r="AM8" s="621"/>
      <c r="AN8" s="621"/>
      <c r="AO8" s="621"/>
      <c r="AP8" s="621"/>
      <c r="AQ8" s="621"/>
      <c r="AR8" s="621"/>
      <c r="AS8" s="621"/>
      <c r="AT8" s="621"/>
      <c r="AU8" s="621"/>
      <c r="AV8" s="621"/>
      <c r="AW8" s="621"/>
      <c r="AX8" s="627"/>
    </row>
    <row r="9" spans="1:50" ht="58.5" customHeight="1" x14ac:dyDescent="0.15">
      <c r="A9" s="547" t="s">
        <v>21</v>
      </c>
      <c r="B9" s="548"/>
      <c r="C9" s="548"/>
      <c r="D9" s="548"/>
      <c r="E9" s="548"/>
      <c r="F9" s="548"/>
      <c r="G9" s="628" t="s">
        <v>604</v>
      </c>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29"/>
      <c r="AH9" s="629"/>
      <c r="AI9" s="629"/>
      <c r="AJ9" s="629"/>
      <c r="AK9" s="629"/>
      <c r="AL9" s="629"/>
      <c r="AM9" s="629"/>
      <c r="AN9" s="629"/>
      <c r="AO9" s="629"/>
      <c r="AP9" s="629"/>
      <c r="AQ9" s="629"/>
      <c r="AR9" s="629"/>
      <c r="AS9" s="629"/>
      <c r="AT9" s="629"/>
      <c r="AU9" s="629"/>
      <c r="AV9" s="629"/>
      <c r="AW9" s="629"/>
      <c r="AX9" s="630"/>
    </row>
    <row r="10" spans="1:50" ht="120" customHeight="1" x14ac:dyDescent="0.15">
      <c r="A10" s="535" t="s">
        <v>27</v>
      </c>
      <c r="B10" s="536"/>
      <c r="C10" s="536"/>
      <c r="D10" s="536"/>
      <c r="E10" s="536"/>
      <c r="F10" s="536"/>
      <c r="G10" s="537" t="s">
        <v>626</v>
      </c>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9"/>
    </row>
    <row r="11" spans="1:50" ht="42" customHeight="1" x14ac:dyDescent="0.15">
      <c r="A11" s="535" t="s">
        <v>5</v>
      </c>
      <c r="B11" s="536"/>
      <c r="C11" s="536"/>
      <c r="D11" s="536"/>
      <c r="E11" s="536"/>
      <c r="F11" s="540"/>
      <c r="G11" s="541" t="str">
        <f>入力規則等!P10</f>
        <v>交付</v>
      </c>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2"/>
      <c r="AK11" s="542"/>
      <c r="AL11" s="542"/>
      <c r="AM11" s="542"/>
      <c r="AN11" s="542"/>
      <c r="AO11" s="542"/>
      <c r="AP11" s="542"/>
      <c r="AQ11" s="542"/>
      <c r="AR11" s="542"/>
      <c r="AS11" s="542"/>
      <c r="AT11" s="542"/>
      <c r="AU11" s="542"/>
      <c r="AV11" s="542"/>
      <c r="AW11" s="542"/>
      <c r="AX11" s="543"/>
    </row>
    <row r="12" spans="1:50" ht="21" customHeight="1" x14ac:dyDescent="0.15">
      <c r="A12" s="544" t="s">
        <v>22</v>
      </c>
      <c r="B12" s="545"/>
      <c r="C12" s="545"/>
      <c r="D12" s="545"/>
      <c r="E12" s="545"/>
      <c r="F12" s="546"/>
      <c r="G12" s="550"/>
      <c r="H12" s="551"/>
      <c r="I12" s="551"/>
      <c r="J12" s="551"/>
      <c r="K12" s="551"/>
      <c r="L12" s="551"/>
      <c r="M12" s="551"/>
      <c r="N12" s="551"/>
      <c r="O12" s="551"/>
      <c r="P12" s="124" t="s">
        <v>383</v>
      </c>
      <c r="Q12" s="125"/>
      <c r="R12" s="125"/>
      <c r="S12" s="125"/>
      <c r="T12" s="125"/>
      <c r="U12" s="125"/>
      <c r="V12" s="126"/>
      <c r="W12" s="124" t="s">
        <v>535</v>
      </c>
      <c r="X12" s="125"/>
      <c r="Y12" s="125"/>
      <c r="Z12" s="125"/>
      <c r="AA12" s="125"/>
      <c r="AB12" s="125"/>
      <c r="AC12" s="126"/>
      <c r="AD12" s="124" t="s">
        <v>537</v>
      </c>
      <c r="AE12" s="125"/>
      <c r="AF12" s="125"/>
      <c r="AG12" s="125"/>
      <c r="AH12" s="125"/>
      <c r="AI12" s="125"/>
      <c r="AJ12" s="126"/>
      <c r="AK12" s="124" t="s">
        <v>549</v>
      </c>
      <c r="AL12" s="125"/>
      <c r="AM12" s="125"/>
      <c r="AN12" s="125"/>
      <c r="AO12" s="125"/>
      <c r="AP12" s="125"/>
      <c r="AQ12" s="126"/>
      <c r="AR12" s="124" t="s">
        <v>550</v>
      </c>
      <c r="AS12" s="125"/>
      <c r="AT12" s="125"/>
      <c r="AU12" s="125"/>
      <c r="AV12" s="125"/>
      <c r="AW12" s="125"/>
      <c r="AX12" s="580"/>
    </row>
    <row r="13" spans="1:50" ht="21" customHeight="1" x14ac:dyDescent="0.15">
      <c r="A13" s="226"/>
      <c r="B13" s="227"/>
      <c r="C13" s="227"/>
      <c r="D13" s="227"/>
      <c r="E13" s="227"/>
      <c r="F13" s="228"/>
      <c r="G13" s="564" t="s">
        <v>6</v>
      </c>
      <c r="H13" s="565"/>
      <c r="I13" s="581" t="s">
        <v>7</v>
      </c>
      <c r="J13" s="582"/>
      <c r="K13" s="582"/>
      <c r="L13" s="582"/>
      <c r="M13" s="582"/>
      <c r="N13" s="582"/>
      <c r="O13" s="583"/>
      <c r="P13" s="490">
        <v>151</v>
      </c>
      <c r="Q13" s="491"/>
      <c r="R13" s="491"/>
      <c r="S13" s="491"/>
      <c r="T13" s="491"/>
      <c r="U13" s="491"/>
      <c r="V13" s="492"/>
      <c r="W13" s="490">
        <v>151</v>
      </c>
      <c r="X13" s="491"/>
      <c r="Y13" s="491"/>
      <c r="Z13" s="491"/>
      <c r="AA13" s="491"/>
      <c r="AB13" s="491"/>
      <c r="AC13" s="492"/>
      <c r="AD13" s="490">
        <v>150</v>
      </c>
      <c r="AE13" s="491"/>
      <c r="AF13" s="491"/>
      <c r="AG13" s="491"/>
      <c r="AH13" s="491"/>
      <c r="AI13" s="491"/>
      <c r="AJ13" s="492"/>
      <c r="AK13" s="490">
        <v>296</v>
      </c>
      <c r="AL13" s="491"/>
      <c r="AM13" s="491"/>
      <c r="AN13" s="491"/>
      <c r="AO13" s="491"/>
      <c r="AP13" s="491"/>
      <c r="AQ13" s="492"/>
      <c r="AR13" s="519" t="s">
        <v>644</v>
      </c>
      <c r="AS13" s="520"/>
      <c r="AT13" s="520"/>
      <c r="AU13" s="520"/>
      <c r="AV13" s="520"/>
      <c r="AW13" s="520"/>
      <c r="AX13" s="584"/>
    </row>
    <row r="14" spans="1:50" ht="21" customHeight="1" x14ac:dyDescent="0.15">
      <c r="A14" s="226"/>
      <c r="B14" s="227"/>
      <c r="C14" s="227"/>
      <c r="D14" s="227"/>
      <c r="E14" s="227"/>
      <c r="F14" s="228"/>
      <c r="G14" s="566"/>
      <c r="H14" s="567"/>
      <c r="I14" s="559" t="s">
        <v>8</v>
      </c>
      <c r="J14" s="560"/>
      <c r="K14" s="560"/>
      <c r="L14" s="560"/>
      <c r="M14" s="560"/>
      <c r="N14" s="560"/>
      <c r="O14" s="561"/>
      <c r="P14" s="490">
        <v>258</v>
      </c>
      <c r="Q14" s="491"/>
      <c r="R14" s="491"/>
      <c r="S14" s="491"/>
      <c r="T14" s="491"/>
      <c r="U14" s="491"/>
      <c r="V14" s="492"/>
      <c r="W14" s="490">
        <v>150</v>
      </c>
      <c r="X14" s="491"/>
      <c r="Y14" s="491"/>
      <c r="Z14" s="491"/>
      <c r="AA14" s="491"/>
      <c r="AB14" s="491"/>
      <c r="AC14" s="492"/>
      <c r="AD14" s="490">
        <v>2018</v>
      </c>
      <c r="AE14" s="491"/>
      <c r="AF14" s="491"/>
      <c r="AG14" s="491"/>
      <c r="AH14" s="491"/>
      <c r="AI14" s="491"/>
      <c r="AJ14" s="492"/>
      <c r="AK14" s="490" t="s">
        <v>595</v>
      </c>
      <c r="AL14" s="491"/>
      <c r="AM14" s="491"/>
      <c r="AN14" s="491"/>
      <c r="AO14" s="491"/>
      <c r="AP14" s="491"/>
      <c r="AQ14" s="492"/>
      <c r="AR14" s="570"/>
      <c r="AS14" s="570"/>
      <c r="AT14" s="570"/>
      <c r="AU14" s="570"/>
      <c r="AV14" s="570"/>
      <c r="AW14" s="570"/>
      <c r="AX14" s="571"/>
    </row>
    <row r="15" spans="1:50" ht="21" customHeight="1" x14ac:dyDescent="0.15">
      <c r="A15" s="226"/>
      <c r="B15" s="227"/>
      <c r="C15" s="227"/>
      <c r="D15" s="227"/>
      <c r="E15" s="227"/>
      <c r="F15" s="228"/>
      <c r="G15" s="566"/>
      <c r="H15" s="567"/>
      <c r="I15" s="559" t="s">
        <v>47</v>
      </c>
      <c r="J15" s="572"/>
      <c r="K15" s="572"/>
      <c r="L15" s="572"/>
      <c r="M15" s="572"/>
      <c r="N15" s="572"/>
      <c r="O15" s="573"/>
      <c r="P15" s="490">
        <v>255</v>
      </c>
      <c r="Q15" s="491"/>
      <c r="R15" s="491"/>
      <c r="S15" s="491"/>
      <c r="T15" s="491"/>
      <c r="U15" s="491"/>
      <c r="V15" s="492"/>
      <c r="W15" s="490">
        <v>258</v>
      </c>
      <c r="X15" s="491"/>
      <c r="Y15" s="491"/>
      <c r="Z15" s="491"/>
      <c r="AA15" s="491"/>
      <c r="AB15" s="491"/>
      <c r="AC15" s="492"/>
      <c r="AD15" s="490">
        <v>1650</v>
      </c>
      <c r="AE15" s="491"/>
      <c r="AF15" s="491"/>
      <c r="AG15" s="491"/>
      <c r="AH15" s="491"/>
      <c r="AI15" s="491"/>
      <c r="AJ15" s="492"/>
      <c r="AK15" s="490">
        <v>2015</v>
      </c>
      <c r="AL15" s="491"/>
      <c r="AM15" s="491"/>
      <c r="AN15" s="491"/>
      <c r="AO15" s="491"/>
      <c r="AP15" s="491"/>
      <c r="AQ15" s="492"/>
      <c r="AR15" s="490" t="s">
        <v>644</v>
      </c>
      <c r="AS15" s="491"/>
      <c r="AT15" s="491"/>
      <c r="AU15" s="491"/>
      <c r="AV15" s="491"/>
      <c r="AW15" s="491"/>
      <c r="AX15" s="585"/>
    </row>
    <row r="16" spans="1:50" ht="21" customHeight="1" x14ac:dyDescent="0.15">
      <c r="A16" s="226"/>
      <c r="B16" s="227"/>
      <c r="C16" s="227"/>
      <c r="D16" s="227"/>
      <c r="E16" s="227"/>
      <c r="F16" s="228"/>
      <c r="G16" s="566"/>
      <c r="H16" s="567"/>
      <c r="I16" s="559" t="s">
        <v>48</v>
      </c>
      <c r="J16" s="572"/>
      <c r="K16" s="572"/>
      <c r="L16" s="572"/>
      <c r="M16" s="572"/>
      <c r="N16" s="572"/>
      <c r="O16" s="573"/>
      <c r="P16" s="490">
        <v>-258</v>
      </c>
      <c r="Q16" s="491"/>
      <c r="R16" s="491"/>
      <c r="S16" s="491"/>
      <c r="T16" s="491"/>
      <c r="U16" s="491"/>
      <c r="V16" s="492"/>
      <c r="W16" s="490">
        <v>-1650</v>
      </c>
      <c r="X16" s="491"/>
      <c r="Y16" s="491"/>
      <c r="Z16" s="491"/>
      <c r="AA16" s="491"/>
      <c r="AB16" s="491"/>
      <c r="AC16" s="492"/>
      <c r="AD16" s="490">
        <v>-2015</v>
      </c>
      <c r="AE16" s="491"/>
      <c r="AF16" s="491"/>
      <c r="AG16" s="491"/>
      <c r="AH16" s="491"/>
      <c r="AI16" s="491"/>
      <c r="AJ16" s="492"/>
      <c r="AK16" s="490" t="s">
        <v>640</v>
      </c>
      <c r="AL16" s="491"/>
      <c r="AM16" s="491"/>
      <c r="AN16" s="491"/>
      <c r="AO16" s="491"/>
      <c r="AP16" s="491"/>
      <c r="AQ16" s="492"/>
      <c r="AR16" s="577"/>
      <c r="AS16" s="578"/>
      <c r="AT16" s="578"/>
      <c r="AU16" s="578"/>
      <c r="AV16" s="578"/>
      <c r="AW16" s="578"/>
      <c r="AX16" s="579"/>
    </row>
    <row r="17" spans="1:51" ht="24.75" customHeight="1" x14ac:dyDescent="0.15">
      <c r="A17" s="226"/>
      <c r="B17" s="227"/>
      <c r="C17" s="227"/>
      <c r="D17" s="227"/>
      <c r="E17" s="227"/>
      <c r="F17" s="228"/>
      <c r="G17" s="566"/>
      <c r="H17" s="567"/>
      <c r="I17" s="559" t="s">
        <v>46</v>
      </c>
      <c r="J17" s="560"/>
      <c r="K17" s="560"/>
      <c r="L17" s="560"/>
      <c r="M17" s="560"/>
      <c r="N17" s="560"/>
      <c r="O17" s="561"/>
      <c r="P17" s="490" t="s">
        <v>570</v>
      </c>
      <c r="Q17" s="491"/>
      <c r="R17" s="491"/>
      <c r="S17" s="491"/>
      <c r="T17" s="491"/>
      <c r="U17" s="491"/>
      <c r="V17" s="492"/>
      <c r="W17" s="490">
        <v>1365</v>
      </c>
      <c r="X17" s="491"/>
      <c r="Y17" s="491"/>
      <c r="Z17" s="491"/>
      <c r="AA17" s="491"/>
      <c r="AB17" s="491"/>
      <c r="AC17" s="492"/>
      <c r="AD17" s="490" t="s">
        <v>570</v>
      </c>
      <c r="AE17" s="491"/>
      <c r="AF17" s="491"/>
      <c r="AG17" s="491"/>
      <c r="AH17" s="491"/>
      <c r="AI17" s="491"/>
      <c r="AJ17" s="492"/>
      <c r="AK17" s="490" t="s">
        <v>640</v>
      </c>
      <c r="AL17" s="491"/>
      <c r="AM17" s="491"/>
      <c r="AN17" s="491"/>
      <c r="AO17" s="491"/>
      <c r="AP17" s="491"/>
      <c r="AQ17" s="492"/>
      <c r="AR17" s="562"/>
      <c r="AS17" s="562"/>
      <c r="AT17" s="562"/>
      <c r="AU17" s="562"/>
      <c r="AV17" s="562"/>
      <c r="AW17" s="562"/>
      <c r="AX17" s="563"/>
    </row>
    <row r="18" spans="1:51" ht="24.75" customHeight="1" x14ac:dyDescent="0.15">
      <c r="A18" s="226"/>
      <c r="B18" s="227"/>
      <c r="C18" s="227"/>
      <c r="D18" s="227"/>
      <c r="E18" s="227"/>
      <c r="F18" s="228"/>
      <c r="G18" s="568"/>
      <c r="H18" s="569"/>
      <c r="I18" s="552" t="s">
        <v>18</v>
      </c>
      <c r="J18" s="553"/>
      <c r="K18" s="553"/>
      <c r="L18" s="553"/>
      <c r="M18" s="553"/>
      <c r="N18" s="553"/>
      <c r="O18" s="554"/>
      <c r="P18" s="555">
        <f>SUM(P13:V17)</f>
        <v>406</v>
      </c>
      <c r="Q18" s="556"/>
      <c r="R18" s="556"/>
      <c r="S18" s="556"/>
      <c r="T18" s="556"/>
      <c r="U18" s="556"/>
      <c r="V18" s="557"/>
      <c r="W18" s="555">
        <f>SUM(W13:AC17)</f>
        <v>274</v>
      </c>
      <c r="X18" s="556"/>
      <c r="Y18" s="556"/>
      <c r="Z18" s="556"/>
      <c r="AA18" s="556"/>
      <c r="AB18" s="556"/>
      <c r="AC18" s="557"/>
      <c r="AD18" s="555">
        <f>SUM(AD13:AJ17)</f>
        <v>1803</v>
      </c>
      <c r="AE18" s="556"/>
      <c r="AF18" s="556"/>
      <c r="AG18" s="556"/>
      <c r="AH18" s="556"/>
      <c r="AI18" s="556"/>
      <c r="AJ18" s="557"/>
      <c r="AK18" s="555">
        <f>SUM(AK13:AQ17)</f>
        <v>2311</v>
      </c>
      <c r="AL18" s="556"/>
      <c r="AM18" s="556"/>
      <c r="AN18" s="556"/>
      <c r="AO18" s="556"/>
      <c r="AP18" s="556"/>
      <c r="AQ18" s="557"/>
      <c r="AR18" s="555">
        <f>SUM(AR13:AX17)</f>
        <v>0</v>
      </c>
      <c r="AS18" s="556"/>
      <c r="AT18" s="556"/>
      <c r="AU18" s="556"/>
      <c r="AV18" s="556"/>
      <c r="AW18" s="556"/>
      <c r="AX18" s="558"/>
    </row>
    <row r="19" spans="1:51" ht="24.75" customHeight="1" x14ac:dyDescent="0.15">
      <c r="A19" s="226"/>
      <c r="B19" s="227"/>
      <c r="C19" s="227"/>
      <c r="D19" s="227"/>
      <c r="E19" s="227"/>
      <c r="F19" s="228"/>
      <c r="G19" s="533" t="s">
        <v>9</v>
      </c>
      <c r="H19" s="534"/>
      <c r="I19" s="534"/>
      <c r="J19" s="534"/>
      <c r="K19" s="534"/>
      <c r="L19" s="534"/>
      <c r="M19" s="534"/>
      <c r="N19" s="534"/>
      <c r="O19" s="534"/>
      <c r="P19" s="490">
        <v>115</v>
      </c>
      <c r="Q19" s="491"/>
      <c r="R19" s="491"/>
      <c r="S19" s="491"/>
      <c r="T19" s="491"/>
      <c r="U19" s="491"/>
      <c r="V19" s="492"/>
      <c r="W19" s="490">
        <v>147</v>
      </c>
      <c r="X19" s="491"/>
      <c r="Y19" s="491"/>
      <c r="Z19" s="491"/>
      <c r="AA19" s="491"/>
      <c r="AB19" s="491"/>
      <c r="AC19" s="492"/>
      <c r="AD19" s="490">
        <v>309</v>
      </c>
      <c r="AE19" s="491"/>
      <c r="AF19" s="491"/>
      <c r="AG19" s="491"/>
      <c r="AH19" s="491"/>
      <c r="AI19" s="491"/>
      <c r="AJ19" s="492"/>
      <c r="AK19" s="530"/>
      <c r="AL19" s="530"/>
      <c r="AM19" s="530"/>
      <c r="AN19" s="530"/>
      <c r="AO19" s="530"/>
      <c r="AP19" s="530"/>
      <c r="AQ19" s="530"/>
      <c r="AR19" s="530"/>
      <c r="AS19" s="530"/>
      <c r="AT19" s="530"/>
      <c r="AU19" s="530"/>
      <c r="AV19" s="530"/>
      <c r="AW19" s="530"/>
      <c r="AX19" s="532"/>
    </row>
    <row r="20" spans="1:51" ht="24.75" customHeight="1" x14ac:dyDescent="0.15">
      <c r="A20" s="226"/>
      <c r="B20" s="227"/>
      <c r="C20" s="227"/>
      <c r="D20" s="227"/>
      <c r="E20" s="227"/>
      <c r="F20" s="228"/>
      <c r="G20" s="533" t="s">
        <v>10</v>
      </c>
      <c r="H20" s="534"/>
      <c r="I20" s="534"/>
      <c r="J20" s="534"/>
      <c r="K20" s="534"/>
      <c r="L20" s="534"/>
      <c r="M20" s="534"/>
      <c r="N20" s="534"/>
      <c r="O20" s="534"/>
      <c r="P20" s="529">
        <f>IF(P18=0, "-", SUM(P19)/P18)</f>
        <v>0.28325123152709358</v>
      </c>
      <c r="Q20" s="529"/>
      <c r="R20" s="529"/>
      <c r="S20" s="529"/>
      <c r="T20" s="529"/>
      <c r="U20" s="529"/>
      <c r="V20" s="529"/>
      <c r="W20" s="529">
        <f>IF(W18=0, "-", SUM(W19)/W18)</f>
        <v>0.53649635036496346</v>
      </c>
      <c r="X20" s="529"/>
      <c r="Y20" s="529"/>
      <c r="Z20" s="529"/>
      <c r="AA20" s="529"/>
      <c r="AB20" s="529"/>
      <c r="AC20" s="529"/>
      <c r="AD20" s="529">
        <f>IF(AD18=0, "-", SUM(AD19)/AD18)</f>
        <v>0.17138103161397669</v>
      </c>
      <c r="AE20" s="529"/>
      <c r="AF20" s="529"/>
      <c r="AG20" s="529"/>
      <c r="AH20" s="529"/>
      <c r="AI20" s="529"/>
      <c r="AJ20" s="529"/>
      <c r="AK20" s="530"/>
      <c r="AL20" s="530"/>
      <c r="AM20" s="530"/>
      <c r="AN20" s="530"/>
      <c r="AO20" s="530"/>
      <c r="AP20" s="530"/>
      <c r="AQ20" s="531"/>
      <c r="AR20" s="531"/>
      <c r="AS20" s="531"/>
      <c r="AT20" s="531"/>
      <c r="AU20" s="530"/>
      <c r="AV20" s="530"/>
      <c r="AW20" s="530"/>
      <c r="AX20" s="532"/>
    </row>
    <row r="21" spans="1:51" ht="25.5" customHeight="1" x14ac:dyDescent="0.15">
      <c r="A21" s="547"/>
      <c r="B21" s="548"/>
      <c r="C21" s="548"/>
      <c r="D21" s="548"/>
      <c r="E21" s="548"/>
      <c r="F21" s="549"/>
      <c r="G21" s="527" t="s">
        <v>210</v>
      </c>
      <c r="H21" s="528"/>
      <c r="I21" s="528"/>
      <c r="J21" s="528"/>
      <c r="K21" s="528"/>
      <c r="L21" s="528"/>
      <c r="M21" s="528"/>
      <c r="N21" s="528"/>
      <c r="O21" s="528"/>
      <c r="P21" s="529">
        <f>IF(P19=0, "-", SUM(P19)/SUM(P13,P14))</f>
        <v>0.28117359413202936</v>
      </c>
      <c r="Q21" s="529"/>
      <c r="R21" s="529"/>
      <c r="S21" s="529"/>
      <c r="T21" s="529"/>
      <c r="U21" s="529"/>
      <c r="V21" s="529"/>
      <c r="W21" s="529">
        <f>IF(W19=0, "-", SUM(W19)/SUM(W13,W14))</f>
        <v>0.48837209302325579</v>
      </c>
      <c r="X21" s="529"/>
      <c r="Y21" s="529"/>
      <c r="Z21" s="529"/>
      <c r="AA21" s="529"/>
      <c r="AB21" s="529"/>
      <c r="AC21" s="529"/>
      <c r="AD21" s="529">
        <f>IF(AD19=0, "-", SUM(AD19)/SUM(AD13,AD14))</f>
        <v>0.14252767527675278</v>
      </c>
      <c r="AE21" s="529"/>
      <c r="AF21" s="529"/>
      <c r="AG21" s="529"/>
      <c r="AH21" s="529"/>
      <c r="AI21" s="529"/>
      <c r="AJ21" s="529"/>
      <c r="AK21" s="530"/>
      <c r="AL21" s="530"/>
      <c r="AM21" s="530"/>
      <c r="AN21" s="530"/>
      <c r="AO21" s="530"/>
      <c r="AP21" s="530"/>
      <c r="AQ21" s="531"/>
      <c r="AR21" s="531"/>
      <c r="AS21" s="531"/>
      <c r="AT21" s="531"/>
      <c r="AU21" s="530"/>
      <c r="AV21" s="530"/>
      <c r="AW21" s="530"/>
      <c r="AX21" s="532"/>
    </row>
    <row r="22" spans="1:51" ht="18.75" customHeight="1" x14ac:dyDescent="0.15">
      <c r="A22" s="493" t="s">
        <v>553</v>
      </c>
      <c r="B22" s="494"/>
      <c r="C22" s="494"/>
      <c r="D22" s="494"/>
      <c r="E22" s="494"/>
      <c r="F22" s="495"/>
      <c r="G22" s="499" t="s">
        <v>202</v>
      </c>
      <c r="H22" s="402"/>
      <c r="I22" s="402"/>
      <c r="J22" s="402"/>
      <c r="K22" s="402"/>
      <c r="L22" s="402"/>
      <c r="M22" s="402"/>
      <c r="N22" s="402"/>
      <c r="O22" s="403"/>
      <c r="P22" s="500" t="s">
        <v>551</v>
      </c>
      <c r="Q22" s="402"/>
      <c r="R22" s="402"/>
      <c r="S22" s="402"/>
      <c r="T22" s="402"/>
      <c r="U22" s="402"/>
      <c r="V22" s="403"/>
      <c r="W22" s="500" t="s">
        <v>552</v>
      </c>
      <c r="X22" s="402"/>
      <c r="Y22" s="402"/>
      <c r="Z22" s="402"/>
      <c r="AA22" s="402"/>
      <c r="AB22" s="402"/>
      <c r="AC22" s="403"/>
      <c r="AD22" s="500" t="s">
        <v>201</v>
      </c>
      <c r="AE22" s="402"/>
      <c r="AF22" s="402"/>
      <c r="AG22" s="402"/>
      <c r="AH22" s="402"/>
      <c r="AI22" s="402"/>
      <c r="AJ22" s="402"/>
      <c r="AK22" s="402"/>
      <c r="AL22" s="402"/>
      <c r="AM22" s="402"/>
      <c r="AN22" s="402"/>
      <c r="AO22" s="402"/>
      <c r="AP22" s="402"/>
      <c r="AQ22" s="402"/>
      <c r="AR22" s="402"/>
      <c r="AS22" s="402"/>
      <c r="AT22" s="402"/>
      <c r="AU22" s="402"/>
      <c r="AV22" s="402"/>
      <c r="AW22" s="402"/>
      <c r="AX22" s="515"/>
    </row>
    <row r="23" spans="1:51" ht="32.450000000000003" customHeight="1" x14ac:dyDescent="0.15">
      <c r="A23" s="496"/>
      <c r="B23" s="497"/>
      <c r="C23" s="497"/>
      <c r="D23" s="497"/>
      <c r="E23" s="497"/>
      <c r="F23" s="498"/>
      <c r="G23" s="516" t="s">
        <v>571</v>
      </c>
      <c r="H23" s="517"/>
      <c r="I23" s="517"/>
      <c r="J23" s="517"/>
      <c r="K23" s="517"/>
      <c r="L23" s="517"/>
      <c r="M23" s="517"/>
      <c r="N23" s="517"/>
      <c r="O23" s="518"/>
      <c r="P23" s="519">
        <v>296</v>
      </c>
      <c r="Q23" s="520"/>
      <c r="R23" s="520"/>
      <c r="S23" s="520"/>
      <c r="T23" s="520"/>
      <c r="U23" s="520"/>
      <c r="V23" s="521"/>
      <c r="W23" s="519" t="s">
        <v>644</v>
      </c>
      <c r="X23" s="520"/>
      <c r="Y23" s="520"/>
      <c r="Z23" s="520"/>
      <c r="AA23" s="520"/>
      <c r="AB23" s="520"/>
      <c r="AC23" s="521"/>
      <c r="AD23" s="522" t="s">
        <v>644</v>
      </c>
      <c r="AE23" s="523"/>
      <c r="AF23" s="523"/>
      <c r="AG23" s="523"/>
      <c r="AH23" s="523"/>
      <c r="AI23" s="523"/>
      <c r="AJ23" s="523"/>
      <c r="AK23" s="523"/>
      <c r="AL23" s="523"/>
      <c r="AM23" s="523"/>
      <c r="AN23" s="523"/>
      <c r="AO23" s="523"/>
      <c r="AP23" s="523"/>
      <c r="AQ23" s="523"/>
      <c r="AR23" s="523"/>
      <c r="AS23" s="523"/>
      <c r="AT23" s="523"/>
      <c r="AU23" s="523"/>
      <c r="AV23" s="523"/>
      <c r="AW23" s="523"/>
      <c r="AX23" s="524"/>
    </row>
    <row r="24" spans="1:51" ht="25.5" customHeight="1" thickBot="1" x14ac:dyDescent="0.2">
      <c r="A24" s="496"/>
      <c r="B24" s="497"/>
      <c r="C24" s="497"/>
      <c r="D24" s="497"/>
      <c r="E24" s="497"/>
      <c r="F24" s="498"/>
      <c r="G24" s="217" t="s">
        <v>18</v>
      </c>
      <c r="H24" s="504"/>
      <c r="I24" s="504"/>
      <c r="J24" s="504"/>
      <c r="K24" s="504"/>
      <c r="L24" s="504"/>
      <c r="M24" s="504"/>
      <c r="N24" s="504"/>
      <c r="O24" s="505"/>
      <c r="P24" s="506">
        <f>AK13</f>
        <v>296</v>
      </c>
      <c r="Q24" s="507"/>
      <c r="R24" s="507"/>
      <c r="S24" s="507"/>
      <c r="T24" s="507"/>
      <c r="U24" s="507"/>
      <c r="V24" s="508"/>
      <c r="W24" s="509" t="str">
        <f>AR13</f>
        <v>-</v>
      </c>
      <c r="X24" s="510"/>
      <c r="Y24" s="510"/>
      <c r="Z24" s="510"/>
      <c r="AA24" s="510"/>
      <c r="AB24" s="510"/>
      <c r="AC24" s="511"/>
      <c r="AD24" s="525"/>
      <c r="AE24" s="525"/>
      <c r="AF24" s="525"/>
      <c r="AG24" s="525"/>
      <c r="AH24" s="525"/>
      <c r="AI24" s="525"/>
      <c r="AJ24" s="525"/>
      <c r="AK24" s="525"/>
      <c r="AL24" s="525"/>
      <c r="AM24" s="525"/>
      <c r="AN24" s="525"/>
      <c r="AO24" s="525"/>
      <c r="AP24" s="525"/>
      <c r="AQ24" s="525"/>
      <c r="AR24" s="525"/>
      <c r="AS24" s="525"/>
      <c r="AT24" s="525"/>
      <c r="AU24" s="525"/>
      <c r="AV24" s="525"/>
      <c r="AW24" s="525"/>
      <c r="AX24" s="526"/>
    </row>
    <row r="25" spans="1:51" ht="48" customHeight="1" x14ac:dyDescent="0.15">
      <c r="A25" s="512" t="s">
        <v>542</v>
      </c>
      <c r="B25" s="513"/>
      <c r="C25" s="513"/>
      <c r="D25" s="513"/>
      <c r="E25" s="513"/>
      <c r="F25" s="514"/>
      <c r="G25" s="501" t="s">
        <v>605</v>
      </c>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03"/>
    </row>
    <row r="26" spans="1:51" ht="31.5" customHeight="1" x14ac:dyDescent="0.15">
      <c r="A26" s="459" t="s">
        <v>543</v>
      </c>
      <c r="B26" s="115"/>
      <c r="C26" s="115"/>
      <c r="D26" s="115"/>
      <c r="E26" s="115"/>
      <c r="F26" s="116"/>
      <c r="G26" s="489" t="s">
        <v>539</v>
      </c>
      <c r="H26" s="484"/>
      <c r="I26" s="484"/>
      <c r="J26" s="484"/>
      <c r="K26" s="484"/>
      <c r="L26" s="484"/>
      <c r="M26" s="484"/>
      <c r="N26" s="484"/>
      <c r="O26" s="484"/>
      <c r="P26" s="483" t="s">
        <v>538</v>
      </c>
      <c r="Q26" s="484"/>
      <c r="R26" s="484"/>
      <c r="S26" s="484"/>
      <c r="T26" s="484"/>
      <c r="U26" s="484"/>
      <c r="V26" s="484"/>
      <c r="W26" s="484"/>
      <c r="X26" s="485"/>
      <c r="Y26" s="486"/>
      <c r="Z26" s="487"/>
      <c r="AA26" s="488"/>
      <c r="AB26" s="444" t="s">
        <v>11</v>
      </c>
      <c r="AC26" s="444"/>
      <c r="AD26" s="444"/>
      <c r="AE26" s="95" t="s">
        <v>383</v>
      </c>
      <c r="AF26" s="472"/>
      <c r="AG26" s="472"/>
      <c r="AH26" s="473"/>
      <c r="AI26" s="95" t="s">
        <v>535</v>
      </c>
      <c r="AJ26" s="472"/>
      <c r="AK26" s="472"/>
      <c r="AL26" s="473"/>
      <c r="AM26" s="95" t="s">
        <v>351</v>
      </c>
      <c r="AN26" s="472"/>
      <c r="AO26" s="472"/>
      <c r="AP26" s="473"/>
      <c r="AQ26" s="441" t="s">
        <v>382</v>
      </c>
      <c r="AR26" s="442"/>
      <c r="AS26" s="442"/>
      <c r="AT26" s="443"/>
      <c r="AU26" s="441" t="s">
        <v>554</v>
      </c>
      <c r="AV26" s="442"/>
      <c r="AW26" s="442"/>
      <c r="AX26" s="445"/>
    </row>
    <row r="27" spans="1:51" ht="23.25" customHeight="1" x14ac:dyDescent="0.15">
      <c r="A27" s="459"/>
      <c r="B27" s="115"/>
      <c r="C27" s="115"/>
      <c r="D27" s="115"/>
      <c r="E27" s="115"/>
      <c r="F27" s="116"/>
      <c r="G27" s="446" t="s">
        <v>632</v>
      </c>
      <c r="H27" s="447"/>
      <c r="I27" s="447"/>
      <c r="J27" s="447"/>
      <c r="K27" s="447"/>
      <c r="L27" s="447"/>
      <c r="M27" s="447"/>
      <c r="N27" s="447"/>
      <c r="O27" s="447"/>
      <c r="P27" s="301" t="s">
        <v>635</v>
      </c>
      <c r="Q27" s="450"/>
      <c r="R27" s="450"/>
      <c r="S27" s="450"/>
      <c r="T27" s="450"/>
      <c r="U27" s="450"/>
      <c r="V27" s="450"/>
      <c r="W27" s="450"/>
      <c r="X27" s="451"/>
      <c r="Y27" s="455" t="s">
        <v>51</v>
      </c>
      <c r="Z27" s="456"/>
      <c r="AA27" s="457"/>
      <c r="AB27" s="458" t="s">
        <v>572</v>
      </c>
      <c r="AC27" s="458"/>
      <c r="AD27" s="458"/>
      <c r="AE27" s="471" t="s">
        <v>628</v>
      </c>
      <c r="AF27" s="427"/>
      <c r="AG27" s="427"/>
      <c r="AH27" s="427"/>
      <c r="AI27" s="471" t="s">
        <v>628</v>
      </c>
      <c r="AJ27" s="427"/>
      <c r="AK27" s="427"/>
      <c r="AL27" s="427"/>
      <c r="AM27" s="427">
        <v>127</v>
      </c>
      <c r="AN27" s="427"/>
      <c r="AO27" s="427"/>
      <c r="AP27" s="427"/>
      <c r="AQ27" s="427"/>
      <c r="AR27" s="427"/>
      <c r="AS27" s="427"/>
      <c r="AT27" s="427"/>
      <c r="AU27" s="84" t="s">
        <v>644</v>
      </c>
      <c r="AV27" s="428"/>
      <c r="AW27" s="428"/>
      <c r="AX27" s="429"/>
    </row>
    <row r="28" spans="1:51" ht="90" customHeight="1" x14ac:dyDescent="0.15">
      <c r="A28" s="138"/>
      <c r="B28" s="119"/>
      <c r="C28" s="119"/>
      <c r="D28" s="119"/>
      <c r="E28" s="119"/>
      <c r="F28" s="120"/>
      <c r="G28" s="448"/>
      <c r="H28" s="449"/>
      <c r="I28" s="449"/>
      <c r="J28" s="449"/>
      <c r="K28" s="449"/>
      <c r="L28" s="449"/>
      <c r="M28" s="449"/>
      <c r="N28" s="449"/>
      <c r="O28" s="449"/>
      <c r="P28" s="452"/>
      <c r="Q28" s="453"/>
      <c r="R28" s="453"/>
      <c r="S28" s="453"/>
      <c r="T28" s="453"/>
      <c r="U28" s="453"/>
      <c r="V28" s="453"/>
      <c r="W28" s="453"/>
      <c r="X28" s="454"/>
      <c r="Y28" s="430" t="s">
        <v>52</v>
      </c>
      <c r="Z28" s="431"/>
      <c r="AA28" s="432"/>
      <c r="AB28" s="458" t="s">
        <v>572</v>
      </c>
      <c r="AC28" s="458"/>
      <c r="AD28" s="458"/>
      <c r="AE28" s="471" t="s">
        <v>628</v>
      </c>
      <c r="AF28" s="427"/>
      <c r="AG28" s="427"/>
      <c r="AH28" s="427"/>
      <c r="AI28" s="471" t="s">
        <v>628</v>
      </c>
      <c r="AJ28" s="427"/>
      <c r="AK28" s="427"/>
      <c r="AL28" s="427"/>
      <c r="AM28" s="427">
        <v>212</v>
      </c>
      <c r="AN28" s="427"/>
      <c r="AO28" s="427"/>
      <c r="AP28" s="427"/>
      <c r="AQ28" s="427">
        <v>417</v>
      </c>
      <c r="AR28" s="427"/>
      <c r="AS28" s="427"/>
      <c r="AT28" s="427"/>
      <c r="AU28" s="84" t="s">
        <v>644</v>
      </c>
      <c r="AV28" s="428"/>
      <c r="AW28" s="428"/>
      <c r="AX28" s="429"/>
    </row>
    <row r="29" spans="1:51" ht="23.25" customHeight="1" x14ac:dyDescent="0.15">
      <c r="A29" s="474" t="s">
        <v>544</v>
      </c>
      <c r="B29" s="475"/>
      <c r="C29" s="475"/>
      <c r="D29" s="475"/>
      <c r="E29" s="475"/>
      <c r="F29" s="476"/>
      <c r="G29" s="125" t="s">
        <v>545</v>
      </c>
      <c r="H29" s="125"/>
      <c r="I29" s="125"/>
      <c r="J29" s="125"/>
      <c r="K29" s="125"/>
      <c r="L29" s="125"/>
      <c r="M29" s="125"/>
      <c r="N29" s="125"/>
      <c r="O29" s="125"/>
      <c r="P29" s="125"/>
      <c r="Q29" s="125"/>
      <c r="R29" s="125"/>
      <c r="S29" s="125"/>
      <c r="T29" s="125"/>
      <c r="U29" s="125"/>
      <c r="V29" s="125"/>
      <c r="W29" s="125"/>
      <c r="X29" s="126"/>
      <c r="Y29" s="435"/>
      <c r="Z29" s="436"/>
      <c r="AA29" s="437"/>
      <c r="AB29" s="124" t="s">
        <v>11</v>
      </c>
      <c r="AC29" s="125"/>
      <c r="AD29" s="126"/>
      <c r="AE29" s="124" t="s">
        <v>383</v>
      </c>
      <c r="AF29" s="125"/>
      <c r="AG29" s="125"/>
      <c r="AH29" s="126"/>
      <c r="AI29" s="124" t="s">
        <v>535</v>
      </c>
      <c r="AJ29" s="125"/>
      <c r="AK29" s="125"/>
      <c r="AL29" s="126"/>
      <c r="AM29" s="124" t="s">
        <v>351</v>
      </c>
      <c r="AN29" s="125"/>
      <c r="AO29" s="125"/>
      <c r="AP29" s="126"/>
      <c r="AQ29" s="438" t="s">
        <v>555</v>
      </c>
      <c r="AR29" s="439"/>
      <c r="AS29" s="439"/>
      <c r="AT29" s="439"/>
      <c r="AU29" s="439"/>
      <c r="AV29" s="439"/>
      <c r="AW29" s="439"/>
      <c r="AX29" s="440"/>
    </row>
    <row r="30" spans="1:51" ht="23.25" customHeight="1" x14ac:dyDescent="0.15">
      <c r="A30" s="477"/>
      <c r="B30" s="478"/>
      <c r="C30" s="478"/>
      <c r="D30" s="478"/>
      <c r="E30" s="478"/>
      <c r="F30" s="479"/>
      <c r="G30" s="461" t="s">
        <v>627</v>
      </c>
      <c r="H30" s="462"/>
      <c r="I30" s="462"/>
      <c r="J30" s="462"/>
      <c r="K30" s="462"/>
      <c r="L30" s="462"/>
      <c r="M30" s="462"/>
      <c r="N30" s="462"/>
      <c r="O30" s="462"/>
      <c r="P30" s="462"/>
      <c r="Q30" s="462"/>
      <c r="R30" s="462"/>
      <c r="S30" s="462"/>
      <c r="T30" s="462"/>
      <c r="U30" s="462"/>
      <c r="V30" s="462"/>
      <c r="W30" s="462"/>
      <c r="X30" s="462"/>
      <c r="Y30" s="465" t="s">
        <v>544</v>
      </c>
      <c r="Z30" s="466"/>
      <c r="AA30" s="467"/>
      <c r="AB30" s="468" t="s">
        <v>573</v>
      </c>
      <c r="AC30" s="469"/>
      <c r="AD30" s="470"/>
      <c r="AE30" s="471" t="s">
        <v>628</v>
      </c>
      <c r="AF30" s="471"/>
      <c r="AG30" s="471"/>
      <c r="AH30" s="471"/>
      <c r="AI30" s="471" t="s">
        <v>628</v>
      </c>
      <c r="AJ30" s="471"/>
      <c r="AK30" s="471"/>
      <c r="AL30" s="471"/>
      <c r="AM30" s="471">
        <v>2.4</v>
      </c>
      <c r="AN30" s="471"/>
      <c r="AO30" s="471"/>
      <c r="AP30" s="471"/>
      <c r="AQ30" s="84">
        <v>0.70899999999999996</v>
      </c>
      <c r="AR30" s="79"/>
      <c r="AS30" s="79"/>
      <c r="AT30" s="79"/>
      <c r="AU30" s="79"/>
      <c r="AV30" s="79"/>
      <c r="AW30" s="79"/>
      <c r="AX30" s="80"/>
    </row>
    <row r="31" spans="1:51" ht="63" customHeight="1" x14ac:dyDescent="0.15">
      <c r="A31" s="480"/>
      <c r="B31" s="481"/>
      <c r="C31" s="481"/>
      <c r="D31" s="481"/>
      <c r="E31" s="481"/>
      <c r="F31" s="482"/>
      <c r="G31" s="463"/>
      <c r="H31" s="464"/>
      <c r="I31" s="464"/>
      <c r="J31" s="464"/>
      <c r="K31" s="464"/>
      <c r="L31" s="464"/>
      <c r="M31" s="464"/>
      <c r="N31" s="464"/>
      <c r="O31" s="464"/>
      <c r="P31" s="464"/>
      <c r="Q31" s="464"/>
      <c r="R31" s="464"/>
      <c r="S31" s="464"/>
      <c r="T31" s="464"/>
      <c r="U31" s="464"/>
      <c r="V31" s="464"/>
      <c r="W31" s="464"/>
      <c r="X31" s="464"/>
      <c r="Y31" s="121" t="s">
        <v>546</v>
      </c>
      <c r="Z31" s="433"/>
      <c r="AA31" s="434"/>
      <c r="AB31" s="423" t="s">
        <v>574</v>
      </c>
      <c r="AC31" s="424"/>
      <c r="AD31" s="425"/>
      <c r="AE31" s="426" t="s">
        <v>630</v>
      </c>
      <c r="AF31" s="426"/>
      <c r="AG31" s="426"/>
      <c r="AH31" s="426"/>
      <c r="AI31" s="426" t="s">
        <v>630</v>
      </c>
      <c r="AJ31" s="426"/>
      <c r="AK31" s="426"/>
      <c r="AL31" s="426"/>
      <c r="AM31" s="426" t="s">
        <v>633</v>
      </c>
      <c r="AN31" s="426"/>
      <c r="AO31" s="426"/>
      <c r="AP31" s="426"/>
      <c r="AQ31" s="426" t="s">
        <v>641</v>
      </c>
      <c r="AR31" s="426"/>
      <c r="AS31" s="426"/>
      <c r="AT31" s="426"/>
      <c r="AU31" s="426"/>
      <c r="AV31" s="426"/>
      <c r="AW31" s="426"/>
      <c r="AX31" s="460"/>
    </row>
    <row r="32" spans="1:51" ht="18.75" customHeight="1" x14ac:dyDescent="0.15">
      <c r="A32" s="333" t="s">
        <v>208</v>
      </c>
      <c r="B32" s="404"/>
      <c r="C32" s="404"/>
      <c r="D32" s="404"/>
      <c r="E32" s="404"/>
      <c r="F32" s="405"/>
      <c r="G32" s="413" t="s">
        <v>135</v>
      </c>
      <c r="H32" s="145"/>
      <c r="I32" s="145"/>
      <c r="J32" s="145"/>
      <c r="K32" s="145"/>
      <c r="L32" s="145"/>
      <c r="M32" s="145"/>
      <c r="N32" s="145"/>
      <c r="O32" s="146"/>
      <c r="P32" s="147" t="s">
        <v>55</v>
      </c>
      <c r="Q32" s="145"/>
      <c r="R32" s="145"/>
      <c r="S32" s="145"/>
      <c r="T32" s="145"/>
      <c r="U32" s="145"/>
      <c r="V32" s="145"/>
      <c r="W32" s="145"/>
      <c r="X32" s="146"/>
      <c r="Y32" s="414"/>
      <c r="Z32" s="415"/>
      <c r="AA32" s="416"/>
      <c r="AB32" s="420" t="s">
        <v>11</v>
      </c>
      <c r="AC32" s="421"/>
      <c r="AD32" s="422"/>
      <c r="AE32" s="98" t="s">
        <v>383</v>
      </c>
      <c r="AF32" s="98"/>
      <c r="AG32" s="98"/>
      <c r="AH32" s="98"/>
      <c r="AI32" s="98" t="s">
        <v>535</v>
      </c>
      <c r="AJ32" s="98"/>
      <c r="AK32" s="98"/>
      <c r="AL32" s="98"/>
      <c r="AM32" s="98" t="s">
        <v>351</v>
      </c>
      <c r="AN32" s="98"/>
      <c r="AO32" s="98"/>
      <c r="AP32" s="98"/>
      <c r="AQ32" s="149" t="s">
        <v>163</v>
      </c>
      <c r="AR32" s="150"/>
      <c r="AS32" s="150"/>
      <c r="AT32" s="151"/>
      <c r="AU32" s="145" t="s">
        <v>125</v>
      </c>
      <c r="AV32" s="145"/>
      <c r="AW32" s="145"/>
      <c r="AX32" s="148"/>
      <c r="AY32">
        <f>COUNTA($G$34)</f>
        <v>1</v>
      </c>
    </row>
    <row r="33" spans="1:51" ht="18.75" customHeight="1" x14ac:dyDescent="0.15">
      <c r="A33" s="406"/>
      <c r="B33" s="407"/>
      <c r="C33" s="407"/>
      <c r="D33" s="407"/>
      <c r="E33" s="407"/>
      <c r="F33" s="408"/>
      <c r="G33" s="117"/>
      <c r="H33" s="93"/>
      <c r="I33" s="93"/>
      <c r="J33" s="93"/>
      <c r="K33" s="93"/>
      <c r="L33" s="93"/>
      <c r="M33" s="93"/>
      <c r="N33" s="93"/>
      <c r="O33" s="94"/>
      <c r="P33" s="92"/>
      <c r="Q33" s="93"/>
      <c r="R33" s="93"/>
      <c r="S33" s="93"/>
      <c r="T33" s="93"/>
      <c r="U33" s="93"/>
      <c r="V33" s="93"/>
      <c r="W33" s="93"/>
      <c r="X33" s="94"/>
      <c r="Y33" s="417"/>
      <c r="Z33" s="418"/>
      <c r="AA33" s="419"/>
      <c r="AB33" s="95"/>
      <c r="AC33" s="96"/>
      <c r="AD33" s="97"/>
      <c r="AE33" s="98"/>
      <c r="AF33" s="98"/>
      <c r="AG33" s="98"/>
      <c r="AH33" s="98"/>
      <c r="AI33" s="98"/>
      <c r="AJ33" s="98"/>
      <c r="AK33" s="98"/>
      <c r="AL33" s="98"/>
      <c r="AM33" s="98"/>
      <c r="AN33" s="98"/>
      <c r="AO33" s="98"/>
      <c r="AP33" s="98"/>
      <c r="AQ33" s="400"/>
      <c r="AR33" s="401"/>
      <c r="AS33" s="100" t="s">
        <v>164</v>
      </c>
      <c r="AT33" s="101"/>
      <c r="AU33" s="99"/>
      <c r="AV33" s="99"/>
      <c r="AW33" s="93" t="s">
        <v>162</v>
      </c>
      <c r="AX33" s="102"/>
      <c r="AY33">
        <f t="shared" ref="AY33:AY38" si="0">$AY$32</f>
        <v>1</v>
      </c>
    </row>
    <row r="34" spans="1:51" ht="23.25" customHeight="1" x14ac:dyDescent="0.15">
      <c r="A34" s="409"/>
      <c r="B34" s="407"/>
      <c r="C34" s="407"/>
      <c r="D34" s="407"/>
      <c r="E34" s="407"/>
      <c r="F34" s="408"/>
      <c r="G34" s="128" t="s">
        <v>631</v>
      </c>
      <c r="H34" s="129"/>
      <c r="I34" s="129"/>
      <c r="J34" s="129"/>
      <c r="K34" s="129"/>
      <c r="L34" s="129"/>
      <c r="M34" s="129"/>
      <c r="N34" s="129"/>
      <c r="O34" s="130"/>
      <c r="P34" s="104" t="s">
        <v>634</v>
      </c>
      <c r="Q34" s="104"/>
      <c r="R34" s="104"/>
      <c r="S34" s="104"/>
      <c r="T34" s="104"/>
      <c r="U34" s="104"/>
      <c r="V34" s="104"/>
      <c r="W34" s="104"/>
      <c r="X34" s="105"/>
      <c r="Y34" s="121" t="s">
        <v>12</v>
      </c>
      <c r="Z34" s="122"/>
      <c r="AA34" s="123"/>
      <c r="AB34" s="111" t="s">
        <v>220</v>
      </c>
      <c r="AC34" s="111"/>
      <c r="AD34" s="111"/>
      <c r="AE34" s="84" t="s">
        <v>628</v>
      </c>
      <c r="AF34" s="79"/>
      <c r="AG34" s="79"/>
      <c r="AH34" s="79"/>
      <c r="AI34" s="84" t="s">
        <v>628</v>
      </c>
      <c r="AJ34" s="79"/>
      <c r="AK34" s="79"/>
      <c r="AL34" s="79"/>
      <c r="AM34" s="84">
        <v>66.900000000000006</v>
      </c>
      <c r="AN34" s="79"/>
      <c r="AO34" s="79"/>
      <c r="AP34" s="79"/>
      <c r="AQ34" s="85" t="s">
        <v>570</v>
      </c>
      <c r="AR34" s="86"/>
      <c r="AS34" s="86"/>
      <c r="AT34" s="87"/>
      <c r="AU34" s="79" t="s">
        <v>570</v>
      </c>
      <c r="AV34" s="79"/>
      <c r="AW34" s="79"/>
      <c r="AX34" s="80"/>
      <c r="AY34">
        <f t="shared" si="0"/>
        <v>1</v>
      </c>
    </row>
    <row r="35" spans="1:51" ht="23.25" customHeight="1" x14ac:dyDescent="0.15">
      <c r="A35" s="410"/>
      <c r="B35" s="411"/>
      <c r="C35" s="411"/>
      <c r="D35" s="411"/>
      <c r="E35" s="411"/>
      <c r="F35" s="412"/>
      <c r="G35" s="131"/>
      <c r="H35" s="132"/>
      <c r="I35" s="132"/>
      <c r="J35" s="132"/>
      <c r="K35" s="132"/>
      <c r="L35" s="132"/>
      <c r="M35" s="132"/>
      <c r="N35" s="132"/>
      <c r="O35" s="133"/>
      <c r="P35" s="106"/>
      <c r="Q35" s="106"/>
      <c r="R35" s="106"/>
      <c r="S35" s="106"/>
      <c r="T35" s="106"/>
      <c r="U35" s="106"/>
      <c r="V35" s="106"/>
      <c r="W35" s="106"/>
      <c r="X35" s="107"/>
      <c r="Y35" s="124" t="s">
        <v>50</v>
      </c>
      <c r="Z35" s="125"/>
      <c r="AA35" s="126"/>
      <c r="AB35" s="83" t="s">
        <v>220</v>
      </c>
      <c r="AC35" s="83"/>
      <c r="AD35" s="83"/>
      <c r="AE35" s="84" t="s">
        <v>628</v>
      </c>
      <c r="AF35" s="79"/>
      <c r="AG35" s="79"/>
      <c r="AH35" s="79"/>
      <c r="AI35" s="84" t="s">
        <v>628</v>
      </c>
      <c r="AJ35" s="79"/>
      <c r="AK35" s="79"/>
      <c r="AL35" s="79"/>
      <c r="AM35" s="84">
        <v>80</v>
      </c>
      <c r="AN35" s="79"/>
      <c r="AO35" s="79"/>
      <c r="AP35" s="79"/>
      <c r="AQ35" s="85" t="s">
        <v>625</v>
      </c>
      <c r="AR35" s="86"/>
      <c r="AS35" s="86"/>
      <c r="AT35" s="87"/>
      <c r="AU35" s="79" t="s">
        <v>570</v>
      </c>
      <c r="AV35" s="79"/>
      <c r="AW35" s="79"/>
      <c r="AX35" s="80"/>
      <c r="AY35">
        <f t="shared" si="0"/>
        <v>1</v>
      </c>
    </row>
    <row r="36" spans="1:51" ht="120.6" customHeight="1" x14ac:dyDescent="0.15">
      <c r="A36" s="409"/>
      <c r="B36" s="407"/>
      <c r="C36" s="407"/>
      <c r="D36" s="407"/>
      <c r="E36" s="407"/>
      <c r="F36" s="408"/>
      <c r="G36" s="134"/>
      <c r="H36" s="135"/>
      <c r="I36" s="135"/>
      <c r="J36" s="135"/>
      <c r="K36" s="135"/>
      <c r="L36" s="135"/>
      <c r="M36" s="135"/>
      <c r="N36" s="135"/>
      <c r="O36" s="136"/>
      <c r="P36" s="109"/>
      <c r="Q36" s="109"/>
      <c r="R36" s="109"/>
      <c r="S36" s="109"/>
      <c r="T36" s="109"/>
      <c r="U36" s="109"/>
      <c r="V36" s="109"/>
      <c r="W36" s="109"/>
      <c r="X36" s="110"/>
      <c r="Y36" s="124" t="s">
        <v>13</v>
      </c>
      <c r="Z36" s="125"/>
      <c r="AA36" s="126"/>
      <c r="AB36" s="127" t="s">
        <v>14</v>
      </c>
      <c r="AC36" s="127"/>
      <c r="AD36" s="127"/>
      <c r="AE36" s="84" t="s">
        <v>628</v>
      </c>
      <c r="AF36" s="79"/>
      <c r="AG36" s="79"/>
      <c r="AH36" s="79"/>
      <c r="AI36" s="84" t="s">
        <v>628</v>
      </c>
      <c r="AJ36" s="79"/>
      <c r="AK36" s="79"/>
      <c r="AL36" s="79"/>
      <c r="AM36" s="84">
        <v>83.6</v>
      </c>
      <c r="AN36" s="79"/>
      <c r="AO36" s="79"/>
      <c r="AP36" s="79"/>
      <c r="AQ36" s="85" t="s">
        <v>570</v>
      </c>
      <c r="AR36" s="86"/>
      <c r="AS36" s="86"/>
      <c r="AT36" s="87"/>
      <c r="AU36" s="79" t="s">
        <v>570</v>
      </c>
      <c r="AV36" s="79"/>
      <c r="AW36" s="79"/>
      <c r="AX36" s="80"/>
      <c r="AY36">
        <f t="shared" si="0"/>
        <v>1</v>
      </c>
    </row>
    <row r="37" spans="1:51" ht="23.25" customHeight="1" x14ac:dyDescent="0.15">
      <c r="A37" s="137" t="s">
        <v>229</v>
      </c>
      <c r="B37" s="113"/>
      <c r="C37" s="113"/>
      <c r="D37" s="113"/>
      <c r="E37" s="113"/>
      <c r="F37" s="114"/>
      <c r="G37" s="139" t="s">
        <v>629</v>
      </c>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1"/>
      <c r="AY37">
        <f t="shared" si="0"/>
        <v>1</v>
      </c>
    </row>
    <row r="38" spans="1:51" ht="37.15" customHeight="1" x14ac:dyDescent="0.15">
      <c r="A38" s="138"/>
      <c r="B38" s="119"/>
      <c r="C38" s="119"/>
      <c r="D38" s="119"/>
      <c r="E38" s="119"/>
      <c r="F38" s="120"/>
      <c r="G38" s="142"/>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4"/>
      <c r="AY38">
        <f t="shared" si="0"/>
        <v>1</v>
      </c>
    </row>
    <row r="39" spans="1:51" ht="18.75" customHeight="1" thickBot="1" x14ac:dyDescent="0.2">
      <c r="A39" s="333" t="s">
        <v>540</v>
      </c>
      <c r="B39" s="334"/>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5" t="s">
        <v>205</v>
      </c>
      <c r="AP39" s="336"/>
      <c r="AQ39" s="336"/>
      <c r="AR39" s="60" t="s">
        <v>204</v>
      </c>
      <c r="AS39" s="335"/>
      <c r="AT39" s="336"/>
      <c r="AU39" s="336"/>
      <c r="AV39" s="336"/>
      <c r="AW39" s="336"/>
      <c r="AX39" s="337"/>
      <c r="AY39">
        <f>COUNTIF($AR$39,"☑")</f>
        <v>0</v>
      </c>
    </row>
    <row r="40" spans="1:51" ht="45" customHeight="1" x14ac:dyDescent="0.15">
      <c r="A40" s="322" t="s">
        <v>250</v>
      </c>
      <c r="B40" s="323"/>
      <c r="C40" s="326" t="s">
        <v>165</v>
      </c>
      <c r="D40" s="323"/>
      <c r="E40" s="328" t="s">
        <v>177</v>
      </c>
      <c r="F40" s="329"/>
      <c r="G40" s="330" t="s">
        <v>596</v>
      </c>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c r="AT40" s="331"/>
      <c r="AU40" s="331"/>
      <c r="AV40" s="331"/>
      <c r="AW40" s="331"/>
      <c r="AX40" s="332"/>
    </row>
    <row r="41" spans="1:51" ht="32.25" customHeight="1" x14ac:dyDescent="0.15">
      <c r="A41" s="324"/>
      <c r="B41" s="325"/>
      <c r="C41" s="327"/>
      <c r="D41" s="325"/>
      <c r="E41" s="112" t="s">
        <v>176</v>
      </c>
      <c r="F41" s="114"/>
      <c r="G41" s="103" t="s">
        <v>597</v>
      </c>
      <c r="H41" s="104"/>
      <c r="I41" s="104"/>
      <c r="J41" s="104"/>
      <c r="K41" s="104"/>
      <c r="L41" s="104"/>
      <c r="M41" s="104"/>
      <c r="N41" s="104"/>
      <c r="O41" s="104"/>
      <c r="P41" s="104"/>
      <c r="Q41" s="104"/>
      <c r="R41" s="104"/>
      <c r="S41" s="104"/>
      <c r="T41" s="104"/>
      <c r="U41" s="104"/>
      <c r="V41" s="105"/>
      <c r="W41" s="391" t="s">
        <v>547</v>
      </c>
      <c r="X41" s="392"/>
      <c r="Y41" s="392"/>
      <c r="Z41" s="392"/>
      <c r="AA41" s="393"/>
      <c r="AB41" s="394" t="s">
        <v>636</v>
      </c>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6"/>
    </row>
    <row r="42" spans="1:51" ht="21" customHeight="1" thickBot="1" x14ac:dyDescent="0.2">
      <c r="A42" s="324"/>
      <c r="B42" s="325"/>
      <c r="C42" s="327"/>
      <c r="D42" s="325"/>
      <c r="E42" s="118"/>
      <c r="F42" s="120"/>
      <c r="G42" s="108"/>
      <c r="H42" s="109"/>
      <c r="I42" s="109"/>
      <c r="J42" s="109"/>
      <c r="K42" s="109"/>
      <c r="L42" s="109"/>
      <c r="M42" s="109"/>
      <c r="N42" s="109"/>
      <c r="O42" s="109"/>
      <c r="P42" s="109"/>
      <c r="Q42" s="109"/>
      <c r="R42" s="109"/>
      <c r="S42" s="109"/>
      <c r="T42" s="109"/>
      <c r="U42" s="109"/>
      <c r="V42" s="110"/>
      <c r="W42" s="397" t="s">
        <v>548</v>
      </c>
      <c r="X42" s="398"/>
      <c r="Y42" s="398"/>
      <c r="Z42" s="398"/>
      <c r="AA42" s="399"/>
      <c r="AB42" s="394" t="s">
        <v>646</v>
      </c>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6"/>
    </row>
    <row r="43" spans="1:51" ht="27" customHeight="1" x14ac:dyDescent="0.15">
      <c r="A43" s="383" t="s">
        <v>44</v>
      </c>
      <c r="B43" s="384"/>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5"/>
    </row>
    <row r="44" spans="1:51" ht="27" customHeight="1" x14ac:dyDescent="0.15">
      <c r="A44" s="5"/>
      <c r="B44" s="6"/>
      <c r="C44" s="386" t="s">
        <v>29</v>
      </c>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8"/>
      <c r="AD44" s="387" t="s">
        <v>33</v>
      </c>
      <c r="AE44" s="387"/>
      <c r="AF44" s="387"/>
      <c r="AG44" s="389" t="s">
        <v>28</v>
      </c>
      <c r="AH44" s="387"/>
      <c r="AI44" s="387"/>
      <c r="AJ44" s="387"/>
      <c r="AK44" s="387"/>
      <c r="AL44" s="387"/>
      <c r="AM44" s="387"/>
      <c r="AN44" s="387"/>
      <c r="AO44" s="387"/>
      <c r="AP44" s="387"/>
      <c r="AQ44" s="387"/>
      <c r="AR44" s="387"/>
      <c r="AS44" s="387"/>
      <c r="AT44" s="387"/>
      <c r="AU44" s="387"/>
      <c r="AV44" s="387"/>
      <c r="AW44" s="387"/>
      <c r="AX44" s="390"/>
    </row>
    <row r="45" spans="1:51" ht="98.25" customHeight="1" x14ac:dyDescent="0.15">
      <c r="A45" s="358" t="s">
        <v>130</v>
      </c>
      <c r="B45" s="359"/>
      <c r="C45" s="364" t="s">
        <v>131</v>
      </c>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6"/>
      <c r="AD45" s="367" t="s">
        <v>578</v>
      </c>
      <c r="AE45" s="368"/>
      <c r="AF45" s="368"/>
      <c r="AG45" s="369" t="s">
        <v>582</v>
      </c>
      <c r="AH45" s="370"/>
      <c r="AI45" s="370"/>
      <c r="AJ45" s="370"/>
      <c r="AK45" s="370"/>
      <c r="AL45" s="370"/>
      <c r="AM45" s="370"/>
      <c r="AN45" s="370"/>
      <c r="AO45" s="370"/>
      <c r="AP45" s="370"/>
      <c r="AQ45" s="370"/>
      <c r="AR45" s="370"/>
      <c r="AS45" s="370"/>
      <c r="AT45" s="370"/>
      <c r="AU45" s="370"/>
      <c r="AV45" s="370"/>
      <c r="AW45" s="370"/>
      <c r="AX45" s="371"/>
    </row>
    <row r="46" spans="1:51" ht="43.5" customHeight="1" x14ac:dyDescent="0.15">
      <c r="A46" s="360"/>
      <c r="B46" s="361"/>
      <c r="C46" s="372" t="s">
        <v>34</v>
      </c>
      <c r="D46" s="373"/>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279"/>
      <c r="AD46" s="280" t="s">
        <v>578</v>
      </c>
      <c r="AE46" s="281"/>
      <c r="AF46" s="281"/>
      <c r="AG46" s="275" t="s">
        <v>583</v>
      </c>
      <c r="AH46" s="276"/>
      <c r="AI46" s="276"/>
      <c r="AJ46" s="276"/>
      <c r="AK46" s="276"/>
      <c r="AL46" s="276"/>
      <c r="AM46" s="276"/>
      <c r="AN46" s="276"/>
      <c r="AO46" s="276"/>
      <c r="AP46" s="276"/>
      <c r="AQ46" s="276"/>
      <c r="AR46" s="276"/>
      <c r="AS46" s="276"/>
      <c r="AT46" s="276"/>
      <c r="AU46" s="276"/>
      <c r="AV46" s="276"/>
      <c r="AW46" s="276"/>
      <c r="AX46" s="277"/>
    </row>
    <row r="47" spans="1:51" ht="73.150000000000006" customHeight="1" x14ac:dyDescent="0.15">
      <c r="A47" s="362"/>
      <c r="B47" s="363"/>
      <c r="C47" s="374" t="s">
        <v>132</v>
      </c>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6"/>
      <c r="AD47" s="317" t="s">
        <v>578</v>
      </c>
      <c r="AE47" s="318"/>
      <c r="AF47" s="318"/>
      <c r="AG47" s="303" t="s">
        <v>598</v>
      </c>
      <c r="AH47" s="106"/>
      <c r="AI47" s="106"/>
      <c r="AJ47" s="106"/>
      <c r="AK47" s="106"/>
      <c r="AL47" s="106"/>
      <c r="AM47" s="106"/>
      <c r="AN47" s="106"/>
      <c r="AO47" s="106"/>
      <c r="AP47" s="106"/>
      <c r="AQ47" s="106"/>
      <c r="AR47" s="106"/>
      <c r="AS47" s="106"/>
      <c r="AT47" s="106"/>
      <c r="AU47" s="106"/>
      <c r="AV47" s="106"/>
      <c r="AW47" s="106"/>
      <c r="AX47" s="304"/>
    </row>
    <row r="48" spans="1:51" ht="27" customHeight="1" x14ac:dyDescent="0.15">
      <c r="A48" s="255" t="s">
        <v>36</v>
      </c>
      <c r="B48" s="338"/>
      <c r="C48" s="340" t="s">
        <v>38</v>
      </c>
      <c r="D48" s="297"/>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2"/>
      <c r="AD48" s="298"/>
      <c r="AE48" s="299"/>
      <c r="AF48" s="299"/>
      <c r="AG48" s="301" t="s">
        <v>599</v>
      </c>
      <c r="AH48" s="104"/>
      <c r="AI48" s="104"/>
      <c r="AJ48" s="104"/>
      <c r="AK48" s="104"/>
      <c r="AL48" s="104"/>
      <c r="AM48" s="104"/>
      <c r="AN48" s="104"/>
      <c r="AO48" s="104"/>
      <c r="AP48" s="104"/>
      <c r="AQ48" s="104"/>
      <c r="AR48" s="104"/>
      <c r="AS48" s="104"/>
      <c r="AT48" s="104"/>
      <c r="AU48" s="104"/>
      <c r="AV48" s="104"/>
      <c r="AW48" s="104"/>
      <c r="AX48" s="302"/>
    </row>
    <row r="49" spans="1:50" ht="35.25" customHeight="1" x14ac:dyDescent="0.15">
      <c r="A49" s="257"/>
      <c r="B49" s="339"/>
      <c r="C49" s="343"/>
      <c r="D49" s="344"/>
      <c r="E49" s="347" t="s">
        <v>230</v>
      </c>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9"/>
      <c r="AD49" s="280" t="s">
        <v>592</v>
      </c>
      <c r="AE49" s="281"/>
      <c r="AF49" s="350"/>
      <c r="AG49" s="303"/>
      <c r="AH49" s="106"/>
      <c r="AI49" s="106"/>
      <c r="AJ49" s="106"/>
      <c r="AK49" s="106"/>
      <c r="AL49" s="106"/>
      <c r="AM49" s="106"/>
      <c r="AN49" s="106"/>
      <c r="AO49" s="106"/>
      <c r="AP49" s="106"/>
      <c r="AQ49" s="106"/>
      <c r="AR49" s="106"/>
      <c r="AS49" s="106"/>
      <c r="AT49" s="106"/>
      <c r="AU49" s="106"/>
      <c r="AV49" s="106"/>
      <c r="AW49" s="106"/>
      <c r="AX49" s="304"/>
    </row>
    <row r="50" spans="1:50" ht="26.25" customHeight="1" x14ac:dyDescent="0.15">
      <c r="A50" s="257"/>
      <c r="B50" s="339"/>
      <c r="C50" s="345"/>
      <c r="D50" s="346"/>
      <c r="E50" s="351" t="s">
        <v>196</v>
      </c>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3"/>
      <c r="AD50" s="354" t="s">
        <v>592</v>
      </c>
      <c r="AE50" s="355"/>
      <c r="AF50" s="355"/>
      <c r="AG50" s="303"/>
      <c r="AH50" s="106"/>
      <c r="AI50" s="106"/>
      <c r="AJ50" s="106"/>
      <c r="AK50" s="106"/>
      <c r="AL50" s="106"/>
      <c r="AM50" s="106"/>
      <c r="AN50" s="106"/>
      <c r="AO50" s="106"/>
      <c r="AP50" s="106"/>
      <c r="AQ50" s="106"/>
      <c r="AR50" s="106"/>
      <c r="AS50" s="106"/>
      <c r="AT50" s="106"/>
      <c r="AU50" s="106"/>
      <c r="AV50" s="106"/>
      <c r="AW50" s="106"/>
      <c r="AX50" s="304"/>
    </row>
    <row r="51" spans="1:50" ht="128.44999999999999" customHeight="1" x14ac:dyDescent="0.15">
      <c r="A51" s="257"/>
      <c r="B51" s="258"/>
      <c r="C51" s="356" t="s">
        <v>39</v>
      </c>
      <c r="D51" s="357"/>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264" t="s">
        <v>578</v>
      </c>
      <c r="AE51" s="265"/>
      <c r="AF51" s="265"/>
      <c r="AG51" s="267" t="s">
        <v>600</v>
      </c>
      <c r="AH51" s="268"/>
      <c r="AI51" s="268"/>
      <c r="AJ51" s="268"/>
      <c r="AK51" s="268"/>
      <c r="AL51" s="268"/>
      <c r="AM51" s="268"/>
      <c r="AN51" s="268"/>
      <c r="AO51" s="268"/>
      <c r="AP51" s="268"/>
      <c r="AQ51" s="268"/>
      <c r="AR51" s="268"/>
      <c r="AS51" s="268"/>
      <c r="AT51" s="268"/>
      <c r="AU51" s="268"/>
      <c r="AV51" s="268"/>
      <c r="AW51" s="268"/>
      <c r="AX51" s="269"/>
    </row>
    <row r="52" spans="1:50" ht="66.599999999999994" customHeight="1" x14ac:dyDescent="0.15">
      <c r="A52" s="257"/>
      <c r="B52" s="258"/>
      <c r="C52" s="278" t="s">
        <v>133</v>
      </c>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80" t="s">
        <v>578</v>
      </c>
      <c r="AE52" s="281"/>
      <c r="AF52" s="281"/>
      <c r="AG52" s="275" t="s">
        <v>584</v>
      </c>
      <c r="AH52" s="276"/>
      <c r="AI52" s="276"/>
      <c r="AJ52" s="276"/>
      <c r="AK52" s="276"/>
      <c r="AL52" s="276"/>
      <c r="AM52" s="276"/>
      <c r="AN52" s="276"/>
      <c r="AO52" s="276"/>
      <c r="AP52" s="276"/>
      <c r="AQ52" s="276"/>
      <c r="AR52" s="276"/>
      <c r="AS52" s="276"/>
      <c r="AT52" s="276"/>
      <c r="AU52" s="276"/>
      <c r="AV52" s="276"/>
      <c r="AW52" s="276"/>
      <c r="AX52" s="277"/>
    </row>
    <row r="53" spans="1:50" ht="26.25" customHeight="1" x14ac:dyDescent="0.15">
      <c r="A53" s="257"/>
      <c r="B53" s="258"/>
      <c r="C53" s="278" t="s">
        <v>35</v>
      </c>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80" t="s">
        <v>593</v>
      </c>
      <c r="AE53" s="281"/>
      <c r="AF53" s="281"/>
      <c r="AG53" s="275"/>
      <c r="AH53" s="276"/>
      <c r="AI53" s="276"/>
      <c r="AJ53" s="276"/>
      <c r="AK53" s="276"/>
      <c r="AL53" s="276"/>
      <c r="AM53" s="276"/>
      <c r="AN53" s="276"/>
      <c r="AO53" s="276"/>
      <c r="AP53" s="276"/>
      <c r="AQ53" s="276"/>
      <c r="AR53" s="276"/>
      <c r="AS53" s="276"/>
      <c r="AT53" s="276"/>
      <c r="AU53" s="276"/>
      <c r="AV53" s="276"/>
      <c r="AW53" s="276"/>
      <c r="AX53" s="277"/>
    </row>
    <row r="54" spans="1:50" ht="56.45" customHeight="1" x14ac:dyDescent="0.15">
      <c r="A54" s="257"/>
      <c r="B54" s="258"/>
      <c r="C54" s="278" t="s">
        <v>40</v>
      </c>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316"/>
      <c r="AD54" s="280" t="s">
        <v>578</v>
      </c>
      <c r="AE54" s="281"/>
      <c r="AF54" s="281"/>
      <c r="AG54" s="275" t="s">
        <v>585</v>
      </c>
      <c r="AH54" s="276"/>
      <c r="AI54" s="276"/>
      <c r="AJ54" s="276"/>
      <c r="AK54" s="276"/>
      <c r="AL54" s="276"/>
      <c r="AM54" s="276"/>
      <c r="AN54" s="276"/>
      <c r="AO54" s="276"/>
      <c r="AP54" s="276"/>
      <c r="AQ54" s="276"/>
      <c r="AR54" s="276"/>
      <c r="AS54" s="276"/>
      <c r="AT54" s="276"/>
      <c r="AU54" s="276"/>
      <c r="AV54" s="276"/>
      <c r="AW54" s="276"/>
      <c r="AX54" s="277"/>
    </row>
    <row r="55" spans="1:50" ht="160.15" customHeight="1" x14ac:dyDescent="0.15">
      <c r="A55" s="257"/>
      <c r="B55" s="258"/>
      <c r="C55" s="278" t="s">
        <v>206</v>
      </c>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316"/>
      <c r="AD55" s="317" t="s">
        <v>578</v>
      </c>
      <c r="AE55" s="318"/>
      <c r="AF55" s="318"/>
      <c r="AG55" s="319" t="s">
        <v>601</v>
      </c>
      <c r="AH55" s="320"/>
      <c r="AI55" s="320"/>
      <c r="AJ55" s="320"/>
      <c r="AK55" s="320"/>
      <c r="AL55" s="320"/>
      <c r="AM55" s="320"/>
      <c r="AN55" s="320"/>
      <c r="AO55" s="320"/>
      <c r="AP55" s="320"/>
      <c r="AQ55" s="320"/>
      <c r="AR55" s="320"/>
      <c r="AS55" s="320"/>
      <c r="AT55" s="320"/>
      <c r="AU55" s="320"/>
      <c r="AV55" s="320"/>
      <c r="AW55" s="320"/>
      <c r="AX55" s="321"/>
    </row>
    <row r="56" spans="1:50" ht="132.6" customHeight="1" x14ac:dyDescent="0.15">
      <c r="A56" s="257"/>
      <c r="B56" s="258"/>
      <c r="C56" s="377" t="s">
        <v>207</v>
      </c>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9"/>
      <c r="AD56" s="280" t="s">
        <v>578</v>
      </c>
      <c r="AE56" s="281"/>
      <c r="AF56" s="350"/>
      <c r="AG56" s="275" t="s">
        <v>586</v>
      </c>
      <c r="AH56" s="276"/>
      <c r="AI56" s="276"/>
      <c r="AJ56" s="276"/>
      <c r="AK56" s="276"/>
      <c r="AL56" s="276"/>
      <c r="AM56" s="276"/>
      <c r="AN56" s="276"/>
      <c r="AO56" s="276"/>
      <c r="AP56" s="276"/>
      <c r="AQ56" s="276"/>
      <c r="AR56" s="276"/>
      <c r="AS56" s="276"/>
      <c r="AT56" s="276"/>
      <c r="AU56" s="276"/>
      <c r="AV56" s="276"/>
      <c r="AW56" s="276"/>
      <c r="AX56" s="277"/>
    </row>
    <row r="57" spans="1:50" ht="36.75" customHeight="1" x14ac:dyDescent="0.15">
      <c r="A57" s="259"/>
      <c r="B57" s="260"/>
      <c r="C57" s="380" t="s">
        <v>197</v>
      </c>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2"/>
      <c r="AD57" s="310" t="s">
        <v>578</v>
      </c>
      <c r="AE57" s="311"/>
      <c r="AF57" s="312"/>
      <c r="AG57" s="313" t="s">
        <v>587</v>
      </c>
      <c r="AH57" s="314"/>
      <c r="AI57" s="314"/>
      <c r="AJ57" s="314"/>
      <c r="AK57" s="314"/>
      <c r="AL57" s="314"/>
      <c r="AM57" s="314"/>
      <c r="AN57" s="314"/>
      <c r="AO57" s="314"/>
      <c r="AP57" s="314"/>
      <c r="AQ57" s="314"/>
      <c r="AR57" s="314"/>
      <c r="AS57" s="314"/>
      <c r="AT57" s="314"/>
      <c r="AU57" s="314"/>
      <c r="AV57" s="314"/>
      <c r="AW57" s="314"/>
      <c r="AX57" s="315"/>
    </row>
    <row r="58" spans="1:50" ht="35.25" customHeight="1" x14ac:dyDescent="0.15">
      <c r="A58" s="255" t="s">
        <v>37</v>
      </c>
      <c r="B58" s="256"/>
      <c r="C58" s="261" t="s">
        <v>198</v>
      </c>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3"/>
      <c r="AD58" s="264" t="s">
        <v>578</v>
      </c>
      <c r="AE58" s="265"/>
      <c r="AF58" s="266"/>
      <c r="AG58" s="267" t="s">
        <v>588</v>
      </c>
      <c r="AH58" s="268"/>
      <c r="AI58" s="268"/>
      <c r="AJ58" s="268"/>
      <c r="AK58" s="268"/>
      <c r="AL58" s="268"/>
      <c r="AM58" s="268"/>
      <c r="AN58" s="268"/>
      <c r="AO58" s="268"/>
      <c r="AP58" s="268"/>
      <c r="AQ58" s="268"/>
      <c r="AR58" s="268"/>
      <c r="AS58" s="268"/>
      <c r="AT58" s="268"/>
      <c r="AU58" s="268"/>
      <c r="AV58" s="268"/>
      <c r="AW58" s="268"/>
      <c r="AX58" s="269"/>
    </row>
    <row r="59" spans="1:50" ht="35.25" customHeight="1" x14ac:dyDescent="0.15">
      <c r="A59" s="257"/>
      <c r="B59" s="258"/>
      <c r="C59" s="270" t="s">
        <v>42</v>
      </c>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2"/>
      <c r="AD59" s="273" t="s">
        <v>593</v>
      </c>
      <c r="AE59" s="274"/>
      <c r="AF59" s="274"/>
      <c r="AG59" s="275"/>
      <c r="AH59" s="276"/>
      <c r="AI59" s="276"/>
      <c r="AJ59" s="276"/>
      <c r="AK59" s="276"/>
      <c r="AL59" s="276"/>
      <c r="AM59" s="276"/>
      <c r="AN59" s="276"/>
      <c r="AO59" s="276"/>
      <c r="AP59" s="276"/>
      <c r="AQ59" s="276"/>
      <c r="AR59" s="276"/>
      <c r="AS59" s="276"/>
      <c r="AT59" s="276"/>
      <c r="AU59" s="276"/>
      <c r="AV59" s="276"/>
      <c r="AW59" s="276"/>
      <c r="AX59" s="277"/>
    </row>
    <row r="60" spans="1:50" ht="44.45" customHeight="1" x14ac:dyDescent="0.15">
      <c r="A60" s="257"/>
      <c r="B60" s="258"/>
      <c r="C60" s="278" t="s">
        <v>166</v>
      </c>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80" t="s">
        <v>578</v>
      </c>
      <c r="AE60" s="281"/>
      <c r="AF60" s="281"/>
      <c r="AG60" s="275" t="s">
        <v>589</v>
      </c>
      <c r="AH60" s="276"/>
      <c r="AI60" s="276"/>
      <c r="AJ60" s="276"/>
      <c r="AK60" s="276"/>
      <c r="AL60" s="276"/>
      <c r="AM60" s="276"/>
      <c r="AN60" s="276"/>
      <c r="AO60" s="276"/>
      <c r="AP60" s="276"/>
      <c r="AQ60" s="276"/>
      <c r="AR60" s="276"/>
      <c r="AS60" s="276"/>
      <c r="AT60" s="276"/>
      <c r="AU60" s="276"/>
      <c r="AV60" s="276"/>
      <c r="AW60" s="276"/>
      <c r="AX60" s="277"/>
    </row>
    <row r="61" spans="1:50" ht="51.75" customHeight="1" x14ac:dyDescent="0.15">
      <c r="A61" s="259"/>
      <c r="B61" s="260"/>
      <c r="C61" s="278" t="s">
        <v>41</v>
      </c>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80" t="s">
        <v>578</v>
      </c>
      <c r="AE61" s="281"/>
      <c r="AF61" s="281"/>
      <c r="AG61" s="305" t="s">
        <v>590</v>
      </c>
      <c r="AH61" s="109"/>
      <c r="AI61" s="109"/>
      <c r="AJ61" s="109"/>
      <c r="AK61" s="109"/>
      <c r="AL61" s="109"/>
      <c r="AM61" s="109"/>
      <c r="AN61" s="109"/>
      <c r="AO61" s="109"/>
      <c r="AP61" s="109"/>
      <c r="AQ61" s="109"/>
      <c r="AR61" s="109"/>
      <c r="AS61" s="109"/>
      <c r="AT61" s="109"/>
      <c r="AU61" s="109"/>
      <c r="AV61" s="109"/>
      <c r="AW61" s="109"/>
      <c r="AX61" s="306"/>
    </row>
    <row r="62" spans="1:50" ht="41.25" customHeight="1" x14ac:dyDescent="0.15">
      <c r="A62" s="289" t="s">
        <v>54</v>
      </c>
      <c r="B62" s="290"/>
      <c r="C62" s="295" t="s">
        <v>134</v>
      </c>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7"/>
      <c r="AD62" s="298"/>
      <c r="AE62" s="299"/>
      <c r="AF62" s="300"/>
      <c r="AG62" s="301"/>
      <c r="AH62" s="104"/>
      <c r="AI62" s="104"/>
      <c r="AJ62" s="104"/>
      <c r="AK62" s="104"/>
      <c r="AL62" s="104"/>
      <c r="AM62" s="104"/>
      <c r="AN62" s="104"/>
      <c r="AO62" s="104"/>
      <c r="AP62" s="104"/>
      <c r="AQ62" s="104"/>
      <c r="AR62" s="104"/>
      <c r="AS62" s="104"/>
      <c r="AT62" s="104"/>
      <c r="AU62" s="104"/>
      <c r="AV62" s="104"/>
      <c r="AW62" s="104"/>
      <c r="AX62" s="302"/>
    </row>
    <row r="63" spans="1:50" ht="19.7" customHeight="1" x14ac:dyDescent="0.15">
      <c r="A63" s="291"/>
      <c r="B63" s="292"/>
      <c r="C63" s="664" t="s">
        <v>0</v>
      </c>
      <c r="D63" s="665"/>
      <c r="E63" s="665"/>
      <c r="F63" s="665"/>
      <c r="G63" s="665"/>
      <c r="H63" s="665"/>
      <c r="I63" s="665"/>
      <c r="J63" s="665"/>
      <c r="K63" s="665"/>
      <c r="L63" s="665"/>
      <c r="M63" s="665"/>
      <c r="N63" s="665"/>
      <c r="O63" s="661" t="s">
        <v>563</v>
      </c>
      <c r="P63" s="662"/>
      <c r="Q63" s="662"/>
      <c r="R63" s="662"/>
      <c r="S63" s="662"/>
      <c r="T63" s="662"/>
      <c r="U63" s="662"/>
      <c r="V63" s="662"/>
      <c r="W63" s="662"/>
      <c r="X63" s="662"/>
      <c r="Y63" s="662"/>
      <c r="Z63" s="662"/>
      <c r="AA63" s="662"/>
      <c r="AB63" s="662"/>
      <c r="AC63" s="662"/>
      <c r="AD63" s="662"/>
      <c r="AE63" s="662"/>
      <c r="AF63" s="663"/>
      <c r="AG63" s="303"/>
      <c r="AH63" s="106"/>
      <c r="AI63" s="106"/>
      <c r="AJ63" s="106"/>
      <c r="AK63" s="106"/>
      <c r="AL63" s="106"/>
      <c r="AM63" s="106"/>
      <c r="AN63" s="106"/>
      <c r="AO63" s="106"/>
      <c r="AP63" s="106"/>
      <c r="AQ63" s="106"/>
      <c r="AR63" s="106"/>
      <c r="AS63" s="106"/>
      <c r="AT63" s="106"/>
      <c r="AU63" s="106"/>
      <c r="AV63" s="106"/>
      <c r="AW63" s="106"/>
      <c r="AX63" s="304"/>
    </row>
    <row r="64" spans="1:50" ht="24.75" customHeight="1" x14ac:dyDescent="0.15">
      <c r="A64" s="291"/>
      <c r="B64" s="292"/>
      <c r="C64" s="648"/>
      <c r="D64" s="649"/>
      <c r="E64" s="284"/>
      <c r="F64" s="284"/>
      <c r="G64" s="284"/>
      <c r="H64" s="285"/>
      <c r="I64" s="285"/>
      <c r="J64" s="650"/>
      <c r="K64" s="650"/>
      <c r="L64" s="650"/>
      <c r="M64" s="285"/>
      <c r="N64" s="651"/>
      <c r="O64" s="652"/>
      <c r="P64" s="653"/>
      <c r="Q64" s="653"/>
      <c r="R64" s="653"/>
      <c r="S64" s="653"/>
      <c r="T64" s="653"/>
      <c r="U64" s="653"/>
      <c r="V64" s="653"/>
      <c r="W64" s="653"/>
      <c r="X64" s="653"/>
      <c r="Y64" s="653"/>
      <c r="Z64" s="653"/>
      <c r="AA64" s="653"/>
      <c r="AB64" s="653"/>
      <c r="AC64" s="653"/>
      <c r="AD64" s="653"/>
      <c r="AE64" s="653"/>
      <c r="AF64" s="654"/>
      <c r="AG64" s="303"/>
      <c r="AH64" s="106"/>
      <c r="AI64" s="106"/>
      <c r="AJ64" s="106"/>
      <c r="AK64" s="106"/>
      <c r="AL64" s="106"/>
      <c r="AM64" s="106"/>
      <c r="AN64" s="106"/>
      <c r="AO64" s="106"/>
      <c r="AP64" s="106"/>
      <c r="AQ64" s="106"/>
      <c r="AR64" s="106"/>
      <c r="AS64" s="106"/>
      <c r="AT64" s="106"/>
      <c r="AU64" s="106"/>
      <c r="AV64" s="106"/>
      <c r="AW64" s="106"/>
      <c r="AX64" s="304"/>
    </row>
    <row r="65" spans="1:51" ht="24.75" customHeight="1" x14ac:dyDescent="0.15">
      <c r="A65" s="291"/>
      <c r="B65" s="292"/>
      <c r="C65" s="282"/>
      <c r="D65" s="283"/>
      <c r="E65" s="284"/>
      <c r="F65" s="284"/>
      <c r="G65" s="284"/>
      <c r="H65" s="285"/>
      <c r="I65" s="285"/>
      <c r="J65" s="286"/>
      <c r="K65" s="286"/>
      <c r="L65" s="286"/>
      <c r="M65" s="287"/>
      <c r="N65" s="288"/>
      <c r="O65" s="655"/>
      <c r="P65" s="656"/>
      <c r="Q65" s="656"/>
      <c r="R65" s="656"/>
      <c r="S65" s="656"/>
      <c r="T65" s="656"/>
      <c r="U65" s="656"/>
      <c r="V65" s="656"/>
      <c r="W65" s="656"/>
      <c r="X65" s="656"/>
      <c r="Y65" s="656"/>
      <c r="Z65" s="656"/>
      <c r="AA65" s="656"/>
      <c r="AB65" s="656"/>
      <c r="AC65" s="656"/>
      <c r="AD65" s="656"/>
      <c r="AE65" s="656"/>
      <c r="AF65" s="657"/>
      <c r="AG65" s="303"/>
      <c r="AH65" s="106"/>
      <c r="AI65" s="106"/>
      <c r="AJ65" s="106"/>
      <c r="AK65" s="106"/>
      <c r="AL65" s="106"/>
      <c r="AM65" s="106"/>
      <c r="AN65" s="106"/>
      <c r="AO65" s="106"/>
      <c r="AP65" s="106"/>
      <c r="AQ65" s="106"/>
      <c r="AR65" s="106"/>
      <c r="AS65" s="106"/>
      <c r="AT65" s="106"/>
      <c r="AU65" s="106"/>
      <c r="AV65" s="106"/>
      <c r="AW65" s="106"/>
      <c r="AX65" s="304"/>
    </row>
    <row r="66" spans="1:51" ht="24.75" customHeight="1" x14ac:dyDescent="0.15">
      <c r="A66" s="291"/>
      <c r="B66" s="292"/>
      <c r="C66" s="282"/>
      <c r="D66" s="283"/>
      <c r="E66" s="284"/>
      <c r="F66" s="284"/>
      <c r="G66" s="284"/>
      <c r="H66" s="285"/>
      <c r="I66" s="285"/>
      <c r="J66" s="286"/>
      <c r="K66" s="286"/>
      <c r="L66" s="286"/>
      <c r="M66" s="287"/>
      <c r="N66" s="288"/>
      <c r="O66" s="655"/>
      <c r="P66" s="656"/>
      <c r="Q66" s="656"/>
      <c r="R66" s="656"/>
      <c r="S66" s="656"/>
      <c r="T66" s="656"/>
      <c r="U66" s="656"/>
      <c r="V66" s="656"/>
      <c r="W66" s="656"/>
      <c r="X66" s="656"/>
      <c r="Y66" s="656"/>
      <c r="Z66" s="656"/>
      <c r="AA66" s="656"/>
      <c r="AB66" s="656"/>
      <c r="AC66" s="656"/>
      <c r="AD66" s="656"/>
      <c r="AE66" s="656"/>
      <c r="AF66" s="657"/>
      <c r="AG66" s="303"/>
      <c r="AH66" s="106"/>
      <c r="AI66" s="106"/>
      <c r="AJ66" s="106"/>
      <c r="AK66" s="106"/>
      <c r="AL66" s="106"/>
      <c r="AM66" s="106"/>
      <c r="AN66" s="106"/>
      <c r="AO66" s="106"/>
      <c r="AP66" s="106"/>
      <c r="AQ66" s="106"/>
      <c r="AR66" s="106"/>
      <c r="AS66" s="106"/>
      <c r="AT66" s="106"/>
      <c r="AU66" s="106"/>
      <c r="AV66" s="106"/>
      <c r="AW66" s="106"/>
      <c r="AX66" s="304"/>
    </row>
    <row r="67" spans="1:51" ht="24.75" customHeight="1" x14ac:dyDescent="0.15">
      <c r="A67" s="291"/>
      <c r="B67" s="292"/>
      <c r="C67" s="282"/>
      <c r="D67" s="283"/>
      <c r="E67" s="284"/>
      <c r="F67" s="284"/>
      <c r="G67" s="284"/>
      <c r="H67" s="285"/>
      <c r="I67" s="285"/>
      <c r="J67" s="286"/>
      <c r="K67" s="286"/>
      <c r="L67" s="286"/>
      <c r="M67" s="287"/>
      <c r="N67" s="288"/>
      <c r="O67" s="655"/>
      <c r="P67" s="656"/>
      <c r="Q67" s="656"/>
      <c r="R67" s="656"/>
      <c r="S67" s="656"/>
      <c r="T67" s="656"/>
      <c r="U67" s="656"/>
      <c r="V67" s="656"/>
      <c r="W67" s="656"/>
      <c r="X67" s="656"/>
      <c r="Y67" s="656"/>
      <c r="Z67" s="656"/>
      <c r="AA67" s="656"/>
      <c r="AB67" s="656"/>
      <c r="AC67" s="656"/>
      <c r="AD67" s="656"/>
      <c r="AE67" s="656"/>
      <c r="AF67" s="657"/>
      <c r="AG67" s="303"/>
      <c r="AH67" s="106"/>
      <c r="AI67" s="106"/>
      <c r="AJ67" s="106"/>
      <c r="AK67" s="106"/>
      <c r="AL67" s="106"/>
      <c r="AM67" s="106"/>
      <c r="AN67" s="106"/>
      <c r="AO67" s="106"/>
      <c r="AP67" s="106"/>
      <c r="AQ67" s="106"/>
      <c r="AR67" s="106"/>
      <c r="AS67" s="106"/>
      <c r="AT67" s="106"/>
      <c r="AU67" s="106"/>
      <c r="AV67" s="106"/>
      <c r="AW67" s="106"/>
      <c r="AX67" s="304"/>
    </row>
    <row r="68" spans="1:51" ht="24.75" customHeight="1" x14ac:dyDescent="0.15">
      <c r="A68" s="293"/>
      <c r="B68" s="294"/>
      <c r="C68" s="307"/>
      <c r="D68" s="308"/>
      <c r="E68" s="284"/>
      <c r="F68" s="284"/>
      <c r="G68" s="284"/>
      <c r="H68" s="285"/>
      <c r="I68" s="285"/>
      <c r="J68" s="309"/>
      <c r="K68" s="309"/>
      <c r="L68" s="309"/>
      <c r="M68" s="646"/>
      <c r="N68" s="647"/>
      <c r="O68" s="658"/>
      <c r="P68" s="659"/>
      <c r="Q68" s="659"/>
      <c r="R68" s="659"/>
      <c r="S68" s="659"/>
      <c r="T68" s="659"/>
      <c r="U68" s="659"/>
      <c r="V68" s="659"/>
      <c r="W68" s="659"/>
      <c r="X68" s="659"/>
      <c r="Y68" s="659"/>
      <c r="Z68" s="659"/>
      <c r="AA68" s="659"/>
      <c r="AB68" s="659"/>
      <c r="AC68" s="659"/>
      <c r="AD68" s="659"/>
      <c r="AE68" s="659"/>
      <c r="AF68" s="660"/>
      <c r="AG68" s="305"/>
      <c r="AH68" s="109"/>
      <c r="AI68" s="109"/>
      <c r="AJ68" s="109"/>
      <c r="AK68" s="109"/>
      <c r="AL68" s="109"/>
      <c r="AM68" s="109"/>
      <c r="AN68" s="109"/>
      <c r="AO68" s="109"/>
      <c r="AP68" s="109"/>
      <c r="AQ68" s="109"/>
      <c r="AR68" s="109"/>
      <c r="AS68" s="109"/>
      <c r="AT68" s="109"/>
      <c r="AU68" s="109"/>
      <c r="AV68" s="109"/>
      <c r="AW68" s="109"/>
      <c r="AX68" s="306"/>
    </row>
    <row r="69" spans="1:51" ht="92.25" customHeight="1" x14ac:dyDescent="0.15">
      <c r="A69" s="255" t="s">
        <v>45</v>
      </c>
      <c r="B69" s="673"/>
      <c r="C69" s="217" t="s">
        <v>49</v>
      </c>
      <c r="D69" s="504"/>
      <c r="E69" s="504"/>
      <c r="F69" s="505"/>
      <c r="G69" s="676" t="s">
        <v>602</v>
      </c>
      <c r="H69" s="676"/>
      <c r="I69" s="676"/>
      <c r="J69" s="676"/>
      <c r="K69" s="676"/>
      <c r="L69" s="676"/>
      <c r="M69" s="676"/>
      <c r="N69" s="676"/>
      <c r="O69" s="676"/>
      <c r="P69" s="676"/>
      <c r="Q69" s="676"/>
      <c r="R69" s="676"/>
      <c r="S69" s="676"/>
      <c r="T69" s="676"/>
      <c r="U69" s="676"/>
      <c r="V69" s="676"/>
      <c r="W69" s="676"/>
      <c r="X69" s="676"/>
      <c r="Y69" s="676"/>
      <c r="Z69" s="676"/>
      <c r="AA69" s="676"/>
      <c r="AB69" s="676"/>
      <c r="AC69" s="676"/>
      <c r="AD69" s="676"/>
      <c r="AE69" s="676"/>
      <c r="AF69" s="676"/>
      <c r="AG69" s="676"/>
      <c r="AH69" s="676"/>
      <c r="AI69" s="676"/>
      <c r="AJ69" s="676"/>
      <c r="AK69" s="676"/>
      <c r="AL69" s="676"/>
      <c r="AM69" s="676"/>
      <c r="AN69" s="676"/>
      <c r="AO69" s="676"/>
      <c r="AP69" s="676"/>
      <c r="AQ69" s="676"/>
      <c r="AR69" s="676"/>
      <c r="AS69" s="676"/>
      <c r="AT69" s="676"/>
      <c r="AU69" s="676"/>
      <c r="AV69" s="676"/>
      <c r="AW69" s="676"/>
      <c r="AX69" s="677"/>
    </row>
    <row r="70" spans="1:51" ht="125.45" customHeight="1" thickBot="1" x14ac:dyDescent="0.2">
      <c r="A70" s="674"/>
      <c r="B70" s="675"/>
      <c r="C70" s="678" t="s">
        <v>53</v>
      </c>
      <c r="D70" s="679"/>
      <c r="E70" s="679"/>
      <c r="F70" s="680"/>
      <c r="G70" s="681" t="s">
        <v>591</v>
      </c>
      <c r="H70" s="681"/>
      <c r="I70" s="681"/>
      <c r="J70" s="681"/>
      <c r="K70" s="681"/>
      <c r="L70" s="681"/>
      <c r="M70" s="681"/>
      <c r="N70" s="681"/>
      <c r="O70" s="681"/>
      <c r="P70" s="681"/>
      <c r="Q70" s="681"/>
      <c r="R70" s="681"/>
      <c r="S70" s="681"/>
      <c r="T70" s="681"/>
      <c r="U70" s="681"/>
      <c r="V70" s="681"/>
      <c r="W70" s="681"/>
      <c r="X70" s="681"/>
      <c r="Y70" s="681"/>
      <c r="Z70" s="681"/>
      <c r="AA70" s="681"/>
      <c r="AB70" s="681"/>
      <c r="AC70" s="681"/>
      <c r="AD70" s="681"/>
      <c r="AE70" s="681"/>
      <c r="AF70" s="681"/>
      <c r="AG70" s="681"/>
      <c r="AH70" s="681"/>
      <c r="AI70" s="681"/>
      <c r="AJ70" s="681"/>
      <c r="AK70" s="681"/>
      <c r="AL70" s="681"/>
      <c r="AM70" s="681"/>
      <c r="AN70" s="681"/>
      <c r="AO70" s="681"/>
      <c r="AP70" s="681"/>
      <c r="AQ70" s="681"/>
      <c r="AR70" s="681"/>
      <c r="AS70" s="681"/>
      <c r="AT70" s="681"/>
      <c r="AU70" s="681"/>
      <c r="AV70" s="681"/>
      <c r="AW70" s="681"/>
      <c r="AX70" s="682"/>
    </row>
    <row r="71" spans="1:51" ht="24" customHeight="1" x14ac:dyDescent="0.15">
      <c r="A71" s="666" t="s">
        <v>30</v>
      </c>
      <c r="B71" s="667"/>
      <c r="C71" s="667"/>
      <c r="D71" s="667"/>
      <c r="E71" s="667"/>
      <c r="F71" s="667"/>
      <c r="G71" s="667"/>
      <c r="H71" s="667"/>
      <c r="I71" s="667"/>
      <c r="J71" s="667"/>
      <c r="K71" s="667"/>
      <c r="L71" s="667"/>
      <c r="M71" s="667"/>
      <c r="N71" s="667"/>
      <c r="O71" s="667"/>
      <c r="P71" s="667"/>
      <c r="Q71" s="667"/>
      <c r="R71" s="667"/>
      <c r="S71" s="667"/>
      <c r="T71" s="667"/>
      <c r="U71" s="667"/>
      <c r="V71" s="667"/>
      <c r="W71" s="667"/>
      <c r="X71" s="667"/>
      <c r="Y71" s="667"/>
      <c r="Z71" s="667"/>
      <c r="AA71" s="667"/>
      <c r="AB71" s="667"/>
      <c r="AC71" s="667"/>
      <c r="AD71" s="667"/>
      <c r="AE71" s="667"/>
      <c r="AF71" s="667"/>
      <c r="AG71" s="667"/>
      <c r="AH71" s="667"/>
      <c r="AI71" s="667"/>
      <c r="AJ71" s="667"/>
      <c r="AK71" s="667"/>
      <c r="AL71" s="667"/>
      <c r="AM71" s="667"/>
      <c r="AN71" s="667"/>
      <c r="AO71" s="667"/>
      <c r="AP71" s="667"/>
      <c r="AQ71" s="667"/>
      <c r="AR71" s="667"/>
      <c r="AS71" s="667"/>
      <c r="AT71" s="667"/>
      <c r="AU71" s="667"/>
      <c r="AV71" s="667"/>
      <c r="AW71" s="667"/>
      <c r="AX71" s="668"/>
    </row>
    <row r="72" spans="1:51" ht="67.5" customHeight="1" thickBot="1" x14ac:dyDescent="0.2">
      <c r="A72" s="669" t="s">
        <v>603</v>
      </c>
      <c r="B72" s="243"/>
      <c r="C72" s="243"/>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3"/>
      <c r="AL72" s="243"/>
      <c r="AM72" s="243"/>
      <c r="AN72" s="243"/>
      <c r="AO72" s="243"/>
      <c r="AP72" s="243"/>
      <c r="AQ72" s="243"/>
      <c r="AR72" s="243"/>
      <c r="AS72" s="243"/>
      <c r="AT72" s="243"/>
      <c r="AU72" s="243"/>
      <c r="AV72" s="243"/>
      <c r="AW72" s="243"/>
      <c r="AX72" s="244"/>
    </row>
    <row r="73" spans="1:51" ht="24.75" customHeight="1" x14ac:dyDescent="0.15">
      <c r="A73" s="670" t="s">
        <v>31</v>
      </c>
      <c r="B73" s="671"/>
      <c r="C73" s="671"/>
      <c r="D73" s="671"/>
      <c r="E73" s="671"/>
      <c r="F73" s="671"/>
      <c r="G73" s="671"/>
      <c r="H73" s="671"/>
      <c r="I73" s="671"/>
      <c r="J73" s="671"/>
      <c r="K73" s="671"/>
      <c r="L73" s="671"/>
      <c r="M73" s="671"/>
      <c r="N73" s="671"/>
      <c r="O73" s="671"/>
      <c r="P73" s="671"/>
      <c r="Q73" s="671"/>
      <c r="R73" s="671"/>
      <c r="S73" s="671"/>
      <c r="T73" s="671"/>
      <c r="U73" s="671"/>
      <c r="V73" s="671"/>
      <c r="W73" s="671"/>
      <c r="X73" s="671"/>
      <c r="Y73" s="671"/>
      <c r="Z73" s="671"/>
      <c r="AA73" s="671"/>
      <c r="AB73" s="671"/>
      <c r="AC73" s="671"/>
      <c r="AD73" s="671"/>
      <c r="AE73" s="671"/>
      <c r="AF73" s="671"/>
      <c r="AG73" s="671"/>
      <c r="AH73" s="671"/>
      <c r="AI73" s="671"/>
      <c r="AJ73" s="671"/>
      <c r="AK73" s="671"/>
      <c r="AL73" s="671"/>
      <c r="AM73" s="671"/>
      <c r="AN73" s="671"/>
      <c r="AO73" s="671"/>
      <c r="AP73" s="671"/>
      <c r="AQ73" s="671"/>
      <c r="AR73" s="671"/>
      <c r="AS73" s="671"/>
      <c r="AT73" s="671"/>
      <c r="AU73" s="671"/>
      <c r="AV73" s="671"/>
      <c r="AW73" s="671"/>
      <c r="AX73" s="672"/>
    </row>
    <row r="74" spans="1:51" ht="67.5" customHeight="1" thickBot="1" x14ac:dyDescent="0.2">
      <c r="A74" s="239" t="s">
        <v>642</v>
      </c>
      <c r="B74" s="240"/>
      <c r="C74" s="240"/>
      <c r="D74" s="240"/>
      <c r="E74" s="241"/>
      <c r="F74" s="242" t="s">
        <v>643</v>
      </c>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4"/>
    </row>
    <row r="75" spans="1:51" ht="24.75" customHeight="1" x14ac:dyDescent="0.15">
      <c r="A75" s="670" t="s">
        <v>43</v>
      </c>
      <c r="B75" s="671"/>
      <c r="C75" s="671"/>
      <c r="D75" s="671"/>
      <c r="E75" s="671"/>
      <c r="F75" s="671"/>
      <c r="G75" s="671"/>
      <c r="H75" s="671"/>
      <c r="I75" s="671"/>
      <c r="J75" s="671"/>
      <c r="K75" s="671"/>
      <c r="L75" s="671"/>
      <c r="M75" s="671"/>
      <c r="N75" s="671"/>
      <c r="O75" s="671"/>
      <c r="P75" s="671"/>
      <c r="Q75" s="671"/>
      <c r="R75" s="671"/>
      <c r="S75" s="671"/>
      <c r="T75" s="671"/>
      <c r="U75" s="671"/>
      <c r="V75" s="671"/>
      <c r="W75" s="671"/>
      <c r="X75" s="671"/>
      <c r="Y75" s="671"/>
      <c r="Z75" s="671"/>
      <c r="AA75" s="671"/>
      <c r="AB75" s="671"/>
      <c r="AC75" s="671"/>
      <c r="AD75" s="671"/>
      <c r="AE75" s="671"/>
      <c r="AF75" s="671"/>
      <c r="AG75" s="671"/>
      <c r="AH75" s="671"/>
      <c r="AI75" s="671"/>
      <c r="AJ75" s="671"/>
      <c r="AK75" s="671"/>
      <c r="AL75" s="671"/>
      <c r="AM75" s="671"/>
      <c r="AN75" s="671"/>
      <c r="AO75" s="671"/>
      <c r="AP75" s="671"/>
      <c r="AQ75" s="671"/>
      <c r="AR75" s="671"/>
      <c r="AS75" s="671"/>
      <c r="AT75" s="671"/>
      <c r="AU75" s="671"/>
      <c r="AV75" s="671"/>
      <c r="AW75" s="671"/>
      <c r="AX75" s="672"/>
    </row>
    <row r="76" spans="1:51" ht="66" customHeight="1" thickBot="1" x14ac:dyDescent="0.2">
      <c r="A76" s="239" t="s">
        <v>231</v>
      </c>
      <c r="B76" s="240"/>
      <c r="C76" s="240"/>
      <c r="D76" s="240"/>
      <c r="E76" s="241"/>
      <c r="F76" s="242" t="s">
        <v>645</v>
      </c>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243"/>
      <c r="AX76" s="244"/>
    </row>
    <row r="77" spans="1:51" ht="24.75" customHeight="1" x14ac:dyDescent="0.15">
      <c r="A77" s="245" t="s">
        <v>32</v>
      </c>
      <c r="B77" s="246"/>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246"/>
      <c r="AX77" s="247"/>
    </row>
    <row r="78" spans="1:51" ht="351" customHeight="1" thickBot="1" x14ac:dyDescent="0.2">
      <c r="A78" s="248" t="s">
        <v>606</v>
      </c>
      <c r="B78" s="249"/>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249"/>
      <c r="AP78" s="249"/>
      <c r="AQ78" s="249"/>
      <c r="AR78" s="249"/>
      <c r="AS78" s="249"/>
      <c r="AT78" s="249"/>
      <c r="AU78" s="249"/>
      <c r="AV78" s="249"/>
      <c r="AW78" s="249"/>
      <c r="AX78" s="250"/>
    </row>
    <row r="79" spans="1:51" ht="24.75" customHeight="1" x14ac:dyDescent="0.15">
      <c r="A79" s="251" t="s">
        <v>209</v>
      </c>
      <c r="B79" s="252"/>
      <c r="C79" s="252"/>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2"/>
      <c r="AN79" s="252"/>
      <c r="AO79" s="252"/>
      <c r="AP79" s="252"/>
      <c r="AQ79" s="252"/>
      <c r="AR79" s="252"/>
      <c r="AS79" s="252"/>
      <c r="AT79" s="252"/>
      <c r="AU79" s="252"/>
      <c r="AV79" s="252"/>
      <c r="AW79" s="252"/>
      <c r="AX79" s="253"/>
    </row>
    <row r="80" spans="1:51" ht="24.75" customHeight="1" x14ac:dyDescent="0.15">
      <c r="A80" s="254" t="s">
        <v>245</v>
      </c>
      <c r="B80" s="81"/>
      <c r="C80" s="81"/>
      <c r="D80" s="82"/>
      <c r="E80" s="235" t="s">
        <v>570</v>
      </c>
      <c r="F80" s="236"/>
      <c r="G80" s="236"/>
      <c r="H80" s="236"/>
      <c r="I80" s="236"/>
      <c r="J80" s="236"/>
      <c r="K80" s="236"/>
      <c r="L80" s="236"/>
      <c r="M80" s="236"/>
      <c r="N80" s="236"/>
      <c r="O80" s="236"/>
      <c r="P80" s="237"/>
      <c r="Q80" s="235"/>
      <c r="R80" s="236"/>
      <c r="S80" s="236"/>
      <c r="T80" s="236"/>
      <c r="U80" s="236"/>
      <c r="V80" s="236"/>
      <c r="W80" s="236"/>
      <c r="X80" s="236"/>
      <c r="Y80" s="236"/>
      <c r="Z80" s="236"/>
      <c r="AA80" s="236"/>
      <c r="AB80" s="237"/>
      <c r="AC80" s="235"/>
      <c r="AD80" s="236"/>
      <c r="AE80" s="236"/>
      <c r="AF80" s="236"/>
      <c r="AG80" s="236"/>
      <c r="AH80" s="236"/>
      <c r="AI80" s="236"/>
      <c r="AJ80" s="236"/>
      <c r="AK80" s="236"/>
      <c r="AL80" s="236"/>
      <c r="AM80" s="236"/>
      <c r="AN80" s="237"/>
      <c r="AO80" s="235"/>
      <c r="AP80" s="236"/>
      <c r="AQ80" s="236"/>
      <c r="AR80" s="236"/>
      <c r="AS80" s="236"/>
      <c r="AT80" s="236"/>
      <c r="AU80" s="236"/>
      <c r="AV80" s="236"/>
      <c r="AW80" s="236"/>
      <c r="AX80" s="238"/>
      <c r="AY80" s="53"/>
    </row>
    <row r="81" spans="1:50" ht="24.75" customHeight="1" x14ac:dyDescent="0.15">
      <c r="A81" s="175" t="s">
        <v>244</v>
      </c>
      <c r="B81" s="175"/>
      <c r="C81" s="175"/>
      <c r="D81" s="175"/>
      <c r="E81" s="235" t="s">
        <v>570</v>
      </c>
      <c r="F81" s="236"/>
      <c r="G81" s="236"/>
      <c r="H81" s="236"/>
      <c r="I81" s="236"/>
      <c r="J81" s="236"/>
      <c r="K81" s="236"/>
      <c r="L81" s="236"/>
      <c r="M81" s="236"/>
      <c r="N81" s="236"/>
      <c r="O81" s="236"/>
      <c r="P81" s="237"/>
      <c r="Q81" s="235"/>
      <c r="R81" s="236"/>
      <c r="S81" s="236"/>
      <c r="T81" s="236"/>
      <c r="U81" s="236"/>
      <c r="V81" s="236"/>
      <c r="W81" s="236"/>
      <c r="X81" s="236"/>
      <c r="Y81" s="236"/>
      <c r="Z81" s="236"/>
      <c r="AA81" s="236"/>
      <c r="AB81" s="237"/>
      <c r="AC81" s="235"/>
      <c r="AD81" s="236"/>
      <c r="AE81" s="236"/>
      <c r="AF81" s="236"/>
      <c r="AG81" s="236"/>
      <c r="AH81" s="236"/>
      <c r="AI81" s="236"/>
      <c r="AJ81" s="236"/>
      <c r="AK81" s="236"/>
      <c r="AL81" s="236"/>
      <c r="AM81" s="236"/>
      <c r="AN81" s="237"/>
      <c r="AO81" s="235"/>
      <c r="AP81" s="236"/>
      <c r="AQ81" s="236"/>
      <c r="AR81" s="236"/>
      <c r="AS81" s="236"/>
      <c r="AT81" s="236"/>
      <c r="AU81" s="236"/>
      <c r="AV81" s="236"/>
      <c r="AW81" s="236"/>
      <c r="AX81" s="238"/>
    </row>
    <row r="82" spans="1:50" ht="24.75" customHeight="1" x14ac:dyDescent="0.15">
      <c r="A82" s="175" t="s">
        <v>243</v>
      </c>
      <c r="B82" s="175"/>
      <c r="C82" s="175"/>
      <c r="D82" s="175"/>
      <c r="E82" s="235" t="s">
        <v>570</v>
      </c>
      <c r="F82" s="236"/>
      <c r="G82" s="236"/>
      <c r="H82" s="236"/>
      <c r="I82" s="236"/>
      <c r="J82" s="236"/>
      <c r="K82" s="236"/>
      <c r="L82" s="236"/>
      <c r="M82" s="236"/>
      <c r="N82" s="236"/>
      <c r="O82" s="236"/>
      <c r="P82" s="237"/>
      <c r="Q82" s="235"/>
      <c r="R82" s="236"/>
      <c r="S82" s="236"/>
      <c r="T82" s="236"/>
      <c r="U82" s="236"/>
      <c r="V82" s="236"/>
      <c r="W82" s="236"/>
      <c r="X82" s="236"/>
      <c r="Y82" s="236"/>
      <c r="Z82" s="236"/>
      <c r="AA82" s="236"/>
      <c r="AB82" s="237"/>
      <c r="AC82" s="235"/>
      <c r="AD82" s="236"/>
      <c r="AE82" s="236"/>
      <c r="AF82" s="236"/>
      <c r="AG82" s="236"/>
      <c r="AH82" s="236"/>
      <c r="AI82" s="236"/>
      <c r="AJ82" s="236"/>
      <c r="AK82" s="236"/>
      <c r="AL82" s="236"/>
      <c r="AM82" s="236"/>
      <c r="AN82" s="237"/>
      <c r="AO82" s="235"/>
      <c r="AP82" s="236"/>
      <c r="AQ82" s="236"/>
      <c r="AR82" s="236"/>
      <c r="AS82" s="236"/>
      <c r="AT82" s="236"/>
      <c r="AU82" s="236"/>
      <c r="AV82" s="236"/>
      <c r="AW82" s="236"/>
      <c r="AX82" s="238"/>
    </row>
    <row r="83" spans="1:50" ht="24.75" customHeight="1" x14ac:dyDescent="0.15">
      <c r="A83" s="175" t="s">
        <v>242</v>
      </c>
      <c r="B83" s="175"/>
      <c r="C83" s="175"/>
      <c r="D83" s="175"/>
      <c r="E83" s="235" t="s">
        <v>570</v>
      </c>
      <c r="F83" s="236"/>
      <c r="G83" s="236"/>
      <c r="H83" s="236"/>
      <c r="I83" s="236"/>
      <c r="J83" s="236"/>
      <c r="K83" s="236"/>
      <c r="L83" s="236"/>
      <c r="M83" s="236"/>
      <c r="N83" s="236"/>
      <c r="O83" s="236"/>
      <c r="P83" s="237"/>
      <c r="Q83" s="235"/>
      <c r="R83" s="236"/>
      <c r="S83" s="236"/>
      <c r="T83" s="236"/>
      <c r="U83" s="236"/>
      <c r="V83" s="236"/>
      <c r="W83" s="236"/>
      <c r="X83" s="236"/>
      <c r="Y83" s="236"/>
      <c r="Z83" s="236"/>
      <c r="AA83" s="236"/>
      <c r="AB83" s="237"/>
      <c r="AC83" s="235"/>
      <c r="AD83" s="236"/>
      <c r="AE83" s="236"/>
      <c r="AF83" s="236"/>
      <c r="AG83" s="236"/>
      <c r="AH83" s="236"/>
      <c r="AI83" s="236"/>
      <c r="AJ83" s="236"/>
      <c r="AK83" s="236"/>
      <c r="AL83" s="236"/>
      <c r="AM83" s="236"/>
      <c r="AN83" s="237"/>
      <c r="AO83" s="235"/>
      <c r="AP83" s="236"/>
      <c r="AQ83" s="236"/>
      <c r="AR83" s="236"/>
      <c r="AS83" s="236"/>
      <c r="AT83" s="236"/>
      <c r="AU83" s="236"/>
      <c r="AV83" s="236"/>
      <c r="AW83" s="236"/>
      <c r="AX83" s="238"/>
    </row>
    <row r="84" spans="1:50" ht="24.75" customHeight="1" x14ac:dyDescent="0.15">
      <c r="A84" s="175" t="s">
        <v>241</v>
      </c>
      <c r="B84" s="175"/>
      <c r="C84" s="175"/>
      <c r="D84" s="175"/>
      <c r="E84" s="235" t="s">
        <v>570</v>
      </c>
      <c r="F84" s="236"/>
      <c r="G84" s="236"/>
      <c r="H84" s="236"/>
      <c r="I84" s="236"/>
      <c r="J84" s="236"/>
      <c r="K84" s="236"/>
      <c r="L84" s="236"/>
      <c r="M84" s="236"/>
      <c r="N84" s="236"/>
      <c r="O84" s="236"/>
      <c r="P84" s="237"/>
      <c r="Q84" s="235"/>
      <c r="R84" s="236"/>
      <c r="S84" s="236"/>
      <c r="T84" s="236"/>
      <c r="U84" s="236"/>
      <c r="V84" s="236"/>
      <c r="W84" s="236"/>
      <c r="X84" s="236"/>
      <c r="Y84" s="236"/>
      <c r="Z84" s="236"/>
      <c r="AA84" s="236"/>
      <c r="AB84" s="237"/>
      <c r="AC84" s="235"/>
      <c r="AD84" s="236"/>
      <c r="AE84" s="236"/>
      <c r="AF84" s="236"/>
      <c r="AG84" s="236"/>
      <c r="AH84" s="236"/>
      <c r="AI84" s="236"/>
      <c r="AJ84" s="236"/>
      <c r="AK84" s="236"/>
      <c r="AL84" s="236"/>
      <c r="AM84" s="236"/>
      <c r="AN84" s="237"/>
      <c r="AO84" s="235"/>
      <c r="AP84" s="236"/>
      <c r="AQ84" s="236"/>
      <c r="AR84" s="236"/>
      <c r="AS84" s="236"/>
      <c r="AT84" s="236"/>
      <c r="AU84" s="236"/>
      <c r="AV84" s="236"/>
      <c r="AW84" s="236"/>
      <c r="AX84" s="238"/>
    </row>
    <row r="85" spans="1:50" ht="24.75" customHeight="1" x14ac:dyDescent="0.15">
      <c r="A85" s="175" t="s">
        <v>240</v>
      </c>
      <c r="B85" s="175"/>
      <c r="C85" s="175"/>
      <c r="D85" s="175"/>
      <c r="E85" s="235" t="s">
        <v>575</v>
      </c>
      <c r="F85" s="236"/>
      <c r="G85" s="236"/>
      <c r="H85" s="236"/>
      <c r="I85" s="236"/>
      <c r="J85" s="236"/>
      <c r="K85" s="236"/>
      <c r="L85" s="236"/>
      <c r="M85" s="236"/>
      <c r="N85" s="236"/>
      <c r="O85" s="236"/>
      <c r="P85" s="237"/>
      <c r="Q85" s="235"/>
      <c r="R85" s="236"/>
      <c r="S85" s="236"/>
      <c r="T85" s="236"/>
      <c r="U85" s="236"/>
      <c r="V85" s="236"/>
      <c r="W85" s="236"/>
      <c r="X85" s="236"/>
      <c r="Y85" s="236"/>
      <c r="Z85" s="236"/>
      <c r="AA85" s="236"/>
      <c r="AB85" s="237"/>
      <c r="AC85" s="235"/>
      <c r="AD85" s="236"/>
      <c r="AE85" s="236"/>
      <c r="AF85" s="236"/>
      <c r="AG85" s="236"/>
      <c r="AH85" s="236"/>
      <c r="AI85" s="236"/>
      <c r="AJ85" s="236"/>
      <c r="AK85" s="236"/>
      <c r="AL85" s="236"/>
      <c r="AM85" s="236"/>
      <c r="AN85" s="237"/>
      <c r="AO85" s="235"/>
      <c r="AP85" s="236"/>
      <c r="AQ85" s="236"/>
      <c r="AR85" s="236"/>
      <c r="AS85" s="236"/>
      <c r="AT85" s="236"/>
      <c r="AU85" s="236"/>
      <c r="AV85" s="236"/>
      <c r="AW85" s="236"/>
      <c r="AX85" s="238"/>
    </row>
    <row r="86" spans="1:50" ht="24.75" customHeight="1" x14ac:dyDescent="0.15">
      <c r="A86" s="175" t="s">
        <v>239</v>
      </c>
      <c r="B86" s="175"/>
      <c r="C86" s="175"/>
      <c r="D86" s="175"/>
      <c r="E86" s="235" t="s">
        <v>576</v>
      </c>
      <c r="F86" s="236"/>
      <c r="G86" s="236"/>
      <c r="H86" s="236"/>
      <c r="I86" s="236"/>
      <c r="J86" s="236"/>
      <c r="K86" s="236"/>
      <c r="L86" s="236"/>
      <c r="M86" s="236"/>
      <c r="N86" s="236"/>
      <c r="O86" s="236"/>
      <c r="P86" s="237"/>
      <c r="Q86" s="235"/>
      <c r="R86" s="236"/>
      <c r="S86" s="236"/>
      <c r="T86" s="236"/>
      <c r="U86" s="236"/>
      <c r="V86" s="236"/>
      <c r="W86" s="236"/>
      <c r="X86" s="236"/>
      <c r="Y86" s="236"/>
      <c r="Z86" s="236"/>
      <c r="AA86" s="236"/>
      <c r="AB86" s="237"/>
      <c r="AC86" s="235"/>
      <c r="AD86" s="236"/>
      <c r="AE86" s="236"/>
      <c r="AF86" s="236"/>
      <c r="AG86" s="236"/>
      <c r="AH86" s="236"/>
      <c r="AI86" s="236"/>
      <c r="AJ86" s="236"/>
      <c r="AK86" s="236"/>
      <c r="AL86" s="236"/>
      <c r="AM86" s="236"/>
      <c r="AN86" s="237"/>
      <c r="AO86" s="235"/>
      <c r="AP86" s="236"/>
      <c r="AQ86" s="236"/>
      <c r="AR86" s="236"/>
      <c r="AS86" s="236"/>
      <c r="AT86" s="236"/>
      <c r="AU86" s="236"/>
      <c r="AV86" s="236"/>
      <c r="AW86" s="236"/>
      <c r="AX86" s="238"/>
    </row>
    <row r="87" spans="1:50" ht="24.75" customHeight="1" x14ac:dyDescent="0.15">
      <c r="A87" s="175" t="s">
        <v>238</v>
      </c>
      <c r="B87" s="175"/>
      <c r="C87" s="175"/>
      <c r="D87" s="175"/>
      <c r="E87" s="235" t="s">
        <v>577</v>
      </c>
      <c r="F87" s="236"/>
      <c r="G87" s="236"/>
      <c r="H87" s="236"/>
      <c r="I87" s="236"/>
      <c r="J87" s="236"/>
      <c r="K87" s="236"/>
      <c r="L87" s="236"/>
      <c r="M87" s="236"/>
      <c r="N87" s="236"/>
      <c r="O87" s="236"/>
      <c r="P87" s="237"/>
      <c r="Q87" s="235"/>
      <c r="R87" s="236"/>
      <c r="S87" s="236"/>
      <c r="T87" s="236"/>
      <c r="U87" s="236"/>
      <c r="V87" s="236"/>
      <c r="W87" s="236"/>
      <c r="X87" s="236"/>
      <c r="Y87" s="236"/>
      <c r="Z87" s="236"/>
      <c r="AA87" s="236"/>
      <c r="AB87" s="237"/>
      <c r="AC87" s="235"/>
      <c r="AD87" s="236"/>
      <c r="AE87" s="236"/>
      <c r="AF87" s="236"/>
      <c r="AG87" s="236"/>
      <c r="AH87" s="236"/>
      <c r="AI87" s="236"/>
      <c r="AJ87" s="236"/>
      <c r="AK87" s="236"/>
      <c r="AL87" s="236"/>
      <c r="AM87" s="236"/>
      <c r="AN87" s="237"/>
      <c r="AO87" s="235"/>
      <c r="AP87" s="236"/>
      <c r="AQ87" s="236"/>
      <c r="AR87" s="236"/>
      <c r="AS87" s="236"/>
      <c r="AT87" s="236"/>
      <c r="AU87" s="236"/>
      <c r="AV87" s="236"/>
      <c r="AW87" s="236"/>
      <c r="AX87" s="238"/>
    </row>
    <row r="88" spans="1:50" ht="24.75" customHeight="1" x14ac:dyDescent="0.15">
      <c r="A88" s="175" t="s">
        <v>383</v>
      </c>
      <c r="B88" s="175"/>
      <c r="C88" s="175"/>
      <c r="D88" s="175"/>
      <c r="E88" s="88" t="s">
        <v>565</v>
      </c>
      <c r="F88" s="78"/>
      <c r="G88" s="78"/>
      <c r="H88" s="56" t="str">
        <f>IF(E88="","","-")</f>
        <v>-</v>
      </c>
      <c r="I88" s="78"/>
      <c r="J88" s="78"/>
      <c r="K88" s="56" t="str">
        <f>IF(I88="","","-")</f>
        <v/>
      </c>
      <c r="L88" s="89">
        <v>105</v>
      </c>
      <c r="M88" s="89"/>
      <c r="N88" s="56" t="str">
        <f>IF(O88="","","-")</f>
        <v/>
      </c>
      <c r="O88" s="90"/>
      <c r="P88" s="91"/>
      <c r="Q88" s="88"/>
      <c r="R88" s="78"/>
      <c r="S88" s="78"/>
      <c r="T88" s="56" t="str">
        <f>IF(Q88="","","-")</f>
        <v/>
      </c>
      <c r="U88" s="78"/>
      <c r="V88" s="78"/>
      <c r="W88" s="56" t="str">
        <f>IF(U88="","","-")</f>
        <v/>
      </c>
      <c r="X88" s="89"/>
      <c r="Y88" s="89"/>
      <c r="Z88" s="56" t="str">
        <f>IF(AA88="","","-")</f>
        <v/>
      </c>
      <c r="AA88" s="90"/>
      <c r="AB88" s="91"/>
      <c r="AC88" s="88"/>
      <c r="AD88" s="78"/>
      <c r="AE88" s="78"/>
      <c r="AF88" s="56" t="str">
        <f>IF(AC88="","","-")</f>
        <v/>
      </c>
      <c r="AG88" s="78"/>
      <c r="AH88" s="78"/>
      <c r="AI88" s="56" t="str">
        <f>IF(AG88="","","-")</f>
        <v/>
      </c>
      <c r="AJ88" s="89"/>
      <c r="AK88" s="89"/>
      <c r="AL88" s="56" t="str">
        <f>IF(AM88="","","-")</f>
        <v/>
      </c>
      <c r="AM88" s="90"/>
      <c r="AN88" s="91"/>
      <c r="AO88" s="88"/>
      <c r="AP88" s="78"/>
      <c r="AQ88" s="56" t="str">
        <f>IF(AO88="","","-")</f>
        <v/>
      </c>
      <c r="AR88" s="78"/>
      <c r="AS88" s="78"/>
      <c r="AT88" s="56" t="str">
        <f>IF(AR88="","","-")</f>
        <v/>
      </c>
      <c r="AU88" s="89"/>
      <c r="AV88" s="89"/>
      <c r="AW88" s="56" t="str">
        <f>IF(AX88="","","-")</f>
        <v/>
      </c>
      <c r="AX88" s="59"/>
    </row>
    <row r="89" spans="1:50" ht="24.75" customHeight="1" x14ac:dyDescent="0.15">
      <c r="A89" s="175" t="s">
        <v>556</v>
      </c>
      <c r="B89" s="175"/>
      <c r="C89" s="175"/>
      <c r="D89" s="175"/>
      <c r="E89" s="88" t="s">
        <v>565</v>
      </c>
      <c r="F89" s="78"/>
      <c r="G89" s="78"/>
      <c r="H89" s="56"/>
      <c r="I89" s="78"/>
      <c r="J89" s="78"/>
      <c r="K89" s="56"/>
      <c r="L89" s="89">
        <v>106</v>
      </c>
      <c r="M89" s="89"/>
      <c r="N89" s="56" t="str">
        <f>IF(O89="","","-")</f>
        <v/>
      </c>
      <c r="O89" s="90"/>
      <c r="P89" s="91"/>
      <c r="Q89" s="88"/>
      <c r="R89" s="78"/>
      <c r="S89" s="78"/>
      <c r="T89" s="56" t="str">
        <f>IF(Q89="","","-")</f>
        <v/>
      </c>
      <c r="U89" s="78"/>
      <c r="V89" s="78"/>
      <c r="W89" s="56" t="str">
        <f>IF(U89="","","-")</f>
        <v/>
      </c>
      <c r="X89" s="89"/>
      <c r="Y89" s="89"/>
      <c r="Z89" s="56" t="str">
        <f>IF(AA89="","","-")</f>
        <v/>
      </c>
      <c r="AA89" s="90"/>
      <c r="AB89" s="91"/>
      <c r="AC89" s="88"/>
      <c r="AD89" s="78"/>
      <c r="AE89" s="78"/>
      <c r="AF89" s="56" t="str">
        <f>IF(AC89="","","-")</f>
        <v/>
      </c>
      <c r="AG89" s="78"/>
      <c r="AH89" s="78"/>
      <c r="AI89" s="56" t="str">
        <f>IF(AG89="","","-")</f>
        <v/>
      </c>
      <c r="AJ89" s="89"/>
      <c r="AK89" s="89"/>
      <c r="AL89" s="56" t="str">
        <f>IF(AM89="","","-")</f>
        <v/>
      </c>
      <c r="AM89" s="90"/>
      <c r="AN89" s="91"/>
      <c r="AO89" s="88"/>
      <c r="AP89" s="78"/>
      <c r="AQ89" s="56" t="str">
        <f>IF(AO89="","","-")</f>
        <v/>
      </c>
      <c r="AR89" s="78"/>
      <c r="AS89" s="78"/>
      <c r="AT89" s="56" t="str">
        <f>IF(AR89="","","-")</f>
        <v/>
      </c>
      <c r="AU89" s="89"/>
      <c r="AV89" s="89"/>
      <c r="AW89" s="56" t="str">
        <f>IF(AX89="","","-")</f>
        <v/>
      </c>
      <c r="AX89" s="59"/>
    </row>
    <row r="90" spans="1:50" ht="24.75" customHeight="1" x14ac:dyDescent="0.15">
      <c r="A90" s="175" t="s">
        <v>351</v>
      </c>
      <c r="B90" s="175"/>
      <c r="C90" s="175"/>
      <c r="D90" s="175"/>
      <c r="E90" s="76">
        <v>2021</v>
      </c>
      <c r="F90" s="77"/>
      <c r="G90" s="78" t="s">
        <v>579</v>
      </c>
      <c r="H90" s="78"/>
      <c r="I90" s="78"/>
      <c r="J90" s="77">
        <v>20</v>
      </c>
      <c r="K90" s="77"/>
      <c r="L90" s="89">
        <v>119</v>
      </c>
      <c r="M90" s="89"/>
      <c r="N90" s="89"/>
      <c r="O90" s="77"/>
      <c r="P90" s="77"/>
      <c r="Q90" s="76"/>
      <c r="R90" s="77"/>
      <c r="S90" s="78"/>
      <c r="T90" s="78"/>
      <c r="U90" s="78"/>
      <c r="V90" s="77"/>
      <c r="W90" s="77"/>
      <c r="X90" s="89"/>
      <c r="Y90" s="89"/>
      <c r="Z90" s="89"/>
      <c r="AA90" s="77"/>
      <c r="AB90" s="225"/>
      <c r="AC90" s="76"/>
      <c r="AD90" s="77"/>
      <c r="AE90" s="78"/>
      <c r="AF90" s="78"/>
      <c r="AG90" s="78"/>
      <c r="AH90" s="77"/>
      <c r="AI90" s="77"/>
      <c r="AJ90" s="89"/>
      <c r="AK90" s="89"/>
      <c r="AL90" s="89"/>
      <c r="AM90" s="77"/>
      <c r="AN90" s="225"/>
      <c r="AO90" s="76"/>
      <c r="AP90" s="77"/>
      <c r="AQ90" s="78"/>
      <c r="AR90" s="78"/>
      <c r="AS90" s="78"/>
      <c r="AT90" s="77"/>
      <c r="AU90" s="77"/>
      <c r="AV90" s="89"/>
      <c r="AW90" s="89"/>
      <c r="AX90" s="59"/>
    </row>
    <row r="91" spans="1:50" ht="28.35" customHeight="1" x14ac:dyDescent="0.15">
      <c r="A91" s="226" t="s">
        <v>232</v>
      </c>
      <c r="B91" s="227"/>
      <c r="C91" s="227"/>
      <c r="D91" s="227"/>
      <c r="E91" s="227"/>
      <c r="F91" s="228"/>
      <c r="G91" s="44" t="s">
        <v>558</v>
      </c>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6"/>
    </row>
    <row r="92" spans="1:50" ht="28.35" customHeight="1" x14ac:dyDescent="0.15">
      <c r="A92" s="226"/>
      <c r="B92" s="227"/>
      <c r="C92" s="227"/>
      <c r="D92" s="227"/>
      <c r="E92" s="227"/>
      <c r="F92" s="228"/>
      <c r="G92" s="34"/>
      <c r="H92" s="35"/>
      <c r="I92" s="35"/>
      <c r="J92" s="35"/>
      <c r="K92" s="35"/>
      <c r="L92" s="35"/>
      <c r="M92" s="35"/>
      <c r="N92" s="35"/>
      <c r="O92" s="35"/>
      <c r="P92" s="35"/>
      <c r="Q92" s="35"/>
      <c r="R92" s="35"/>
      <c r="S92" s="35"/>
      <c r="T92" s="35"/>
      <c r="U92" s="35"/>
      <c r="V92" s="35"/>
      <c r="W92" s="35"/>
      <c r="X92" s="66" t="s">
        <v>607</v>
      </c>
      <c r="Y92" s="67"/>
      <c r="Z92" s="67"/>
      <c r="AA92" s="67"/>
      <c r="AB92" s="67"/>
      <c r="AC92" s="67"/>
      <c r="AD92" s="67"/>
      <c r="AE92" s="67"/>
      <c r="AF92" s="67"/>
      <c r="AG92" s="67"/>
      <c r="AH92" s="67"/>
      <c r="AI92" s="67"/>
      <c r="AJ92" s="67"/>
      <c r="AK92" s="67"/>
      <c r="AL92" s="67"/>
      <c r="AM92" s="68"/>
      <c r="AN92" s="35"/>
      <c r="AO92" s="35"/>
      <c r="AP92" s="35"/>
      <c r="AQ92" s="35"/>
      <c r="AR92" s="35"/>
      <c r="AS92" s="35"/>
      <c r="AT92" s="35"/>
      <c r="AU92" s="35"/>
      <c r="AV92" s="35"/>
      <c r="AW92" s="35"/>
      <c r="AX92" s="36"/>
    </row>
    <row r="93" spans="1:50" ht="28.35" customHeight="1" x14ac:dyDescent="0.15">
      <c r="A93" s="226"/>
      <c r="B93" s="227"/>
      <c r="C93" s="227"/>
      <c r="D93" s="227"/>
      <c r="E93" s="227"/>
      <c r="F93" s="228"/>
      <c r="G93" s="34"/>
      <c r="H93" s="35"/>
      <c r="I93" s="35"/>
      <c r="J93" s="35"/>
      <c r="K93" s="35"/>
      <c r="L93" s="35"/>
      <c r="M93" s="35"/>
      <c r="N93" s="35"/>
      <c r="O93" s="35"/>
      <c r="P93" s="35"/>
      <c r="Q93" s="35"/>
      <c r="R93" s="35"/>
      <c r="S93" s="35"/>
      <c r="T93" s="35"/>
      <c r="U93" s="35"/>
      <c r="V93" s="35"/>
      <c r="W93" s="35"/>
      <c r="X93" s="69"/>
      <c r="Y93" s="70"/>
      <c r="Z93" s="70"/>
      <c r="AA93" s="70"/>
      <c r="AB93" s="70"/>
      <c r="AC93" s="70"/>
      <c r="AD93" s="70"/>
      <c r="AE93" s="70"/>
      <c r="AF93" s="70"/>
      <c r="AG93" s="70"/>
      <c r="AH93" s="70"/>
      <c r="AI93" s="70"/>
      <c r="AJ93" s="70"/>
      <c r="AK93" s="70"/>
      <c r="AL93" s="70"/>
      <c r="AM93" s="71"/>
      <c r="AN93" s="35"/>
      <c r="AO93" s="35"/>
      <c r="AP93" s="35"/>
      <c r="AQ93" s="35"/>
      <c r="AR93" s="35"/>
      <c r="AS93" s="35"/>
      <c r="AT93" s="35"/>
      <c r="AU93" s="35"/>
      <c r="AV93" s="35"/>
      <c r="AW93" s="35"/>
      <c r="AX93" s="36"/>
    </row>
    <row r="94" spans="1:50" ht="27.75" customHeight="1" x14ac:dyDescent="0.15">
      <c r="A94" s="226"/>
      <c r="B94" s="227"/>
      <c r="C94" s="227"/>
      <c r="D94" s="227"/>
      <c r="E94" s="227"/>
      <c r="F94" s="228"/>
      <c r="G94" s="34"/>
      <c r="H94" s="35"/>
      <c r="I94" s="35"/>
      <c r="J94" s="35"/>
      <c r="K94" s="35"/>
      <c r="L94" s="35"/>
      <c r="M94" s="35"/>
      <c r="N94" s="35"/>
      <c r="O94" s="35"/>
      <c r="P94" s="35"/>
      <c r="Q94" s="35"/>
      <c r="R94" s="35"/>
      <c r="S94" s="35"/>
      <c r="T94" s="35"/>
      <c r="U94" s="35"/>
      <c r="V94" s="35"/>
      <c r="W94" s="35"/>
      <c r="X94" s="69"/>
      <c r="Y94" s="70"/>
      <c r="Z94" s="70"/>
      <c r="AA94" s="70"/>
      <c r="AB94" s="70"/>
      <c r="AC94" s="70"/>
      <c r="AD94" s="70"/>
      <c r="AE94" s="70"/>
      <c r="AF94" s="70"/>
      <c r="AG94" s="70"/>
      <c r="AH94" s="70"/>
      <c r="AI94" s="70"/>
      <c r="AJ94" s="70"/>
      <c r="AK94" s="70"/>
      <c r="AL94" s="70"/>
      <c r="AM94" s="71"/>
      <c r="AN94" s="35"/>
      <c r="AO94" s="35"/>
      <c r="AP94" s="35"/>
      <c r="AQ94" s="35"/>
      <c r="AR94" s="35"/>
      <c r="AS94" s="35"/>
      <c r="AT94" s="35"/>
      <c r="AU94" s="35"/>
      <c r="AV94" s="35"/>
      <c r="AW94" s="35"/>
      <c r="AX94" s="36"/>
    </row>
    <row r="95" spans="1:50" ht="28.35" customHeight="1" x14ac:dyDescent="0.15">
      <c r="A95" s="226"/>
      <c r="B95" s="227"/>
      <c r="C95" s="227"/>
      <c r="D95" s="227"/>
      <c r="E95" s="227"/>
      <c r="F95" s="228"/>
      <c r="G95" s="34"/>
      <c r="H95" s="35"/>
      <c r="I95" s="35"/>
      <c r="J95" s="35"/>
      <c r="K95" s="35"/>
      <c r="L95" s="35"/>
      <c r="M95" s="35"/>
      <c r="N95" s="35"/>
      <c r="O95" s="35"/>
      <c r="P95" s="35"/>
      <c r="Q95" s="35"/>
      <c r="R95" s="35"/>
      <c r="S95" s="35"/>
      <c r="T95" s="35"/>
      <c r="U95" s="35"/>
      <c r="V95" s="35"/>
      <c r="W95" s="35"/>
      <c r="X95" s="72"/>
      <c r="Y95" s="73"/>
      <c r="Z95" s="73"/>
      <c r="AA95" s="73"/>
      <c r="AB95" s="73"/>
      <c r="AC95" s="73"/>
      <c r="AD95" s="73"/>
      <c r="AE95" s="73"/>
      <c r="AF95" s="73"/>
      <c r="AG95" s="73"/>
      <c r="AH95" s="73"/>
      <c r="AI95" s="73"/>
      <c r="AJ95" s="73"/>
      <c r="AK95" s="73"/>
      <c r="AL95" s="73"/>
      <c r="AM95" s="74"/>
      <c r="AN95" s="35"/>
      <c r="AO95" s="35"/>
      <c r="AP95" s="35"/>
      <c r="AQ95" s="35"/>
      <c r="AR95" s="35"/>
      <c r="AS95" s="35"/>
      <c r="AT95" s="35"/>
      <c r="AU95" s="35"/>
      <c r="AV95" s="35"/>
      <c r="AW95" s="35"/>
      <c r="AX95" s="36"/>
    </row>
    <row r="96" spans="1:50" ht="28.35" customHeight="1" x14ac:dyDescent="0.15">
      <c r="A96" s="226"/>
      <c r="B96" s="227"/>
      <c r="C96" s="227"/>
      <c r="D96" s="227"/>
      <c r="E96" s="227"/>
      <c r="F96" s="228"/>
      <c r="G96" s="34"/>
      <c r="H96" s="35"/>
      <c r="I96" s="35"/>
      <c r="J96" s="35"/>
      <c r="K96" s="35"/>
      <c r="L96" s="35"/>
      <c r="M96" s="35"/>
      <c r="N96" s="35"/>
      <c r="O96" s="35"/>
      <c r="P96" s="35"/>
      <c r="Q96" s="35"/>
      <c r="R96" s="35"/>
      <c r="S96" s="35"/>
      <c r="T96" s="35"/>
      <c r="U96" s="35"/>
      <c r="V96" s="35"/>
      <c r="W96" s="35"/>
      <c r="X96" s="75" t="s">
        <v>608</v>
      </c>
      <c r="Y96" s="75"/>
      <c r="Z96" s="75"/>
      <c r="AA96" s="75"/>
      <c r="AB96" s="75"/>
      <c r="AC96" s="75"/>
      <c r="AD96" s="75"/>
      <c r="AE96" s="75"/>
      <c r="AF96" s="75"/>
      <c r="AG96" s="75"/>
      <c r="AH96" s="75"/>
      <c r="AI96" s="75"/>
      <c r="AJ96" s="75"/>
      <c r="AK96" s="75"/>
      <c r="AL96" s="75"/>
      <c r="AM96" s="75"/>
      <c r="AN96" s="35"/>
      <c r="AO96" s="35"/>
      <c r="AP96" s="35"/>
      <c r="AQ96" s="35"/>
      <c r="AR96" s="35"/>
      <c r="AS96" s="35"/>
      <c r="AT96" s="35"/>
      <c r="AU96" s="35"/>
      <c r="AV96" s="35"/>
      <c r="AW96" s="35"/>
      <c r="AX96" s="36"/>
    </row>
    <row r="97" spans="1:51" ht="27.75" customHeight="1" x14ac:dyDescent="0.15">
      <c r="A97" s="226"/>
      <c r="B97" s="227"/>
      <c r="C97" s="227"/>
      <c r="D97" s="227"/>
      <c r="E97" s="227"/>
      <c r="F97" s="228"/>
      <c r="G97" s="34"/>
      <c r="H97" s="35"/>
      <c r="I97" s="35"/>
      <c r="J97" s="35"/>
      <c r="K97" s="35"/>
      <c r="L97" s="35"/>
      <c r="M97" s="35"/>
      <c r="N97" s="35"/>
      <c r="O97" s="35"/>
      <c r="P97" s="35"/>
      <c r="Q97" s="35"/>
      <c r="R97" s="35"/>
      <c r="S97" s="35"/>
      <c r="T97" s="35"/>
      <c r="U97" s="35"/>
      <c r="V97" s="35"/>
      <c r="W97" s="35"/>
      <c r="X97" s="35"/>
      <c r="Y97" s="35"/>
      <c r="Z97" s="35"/>
      <c r="AA97" s="35"/>
      <c r="AB97" s="35"/>
      <c r="AC97" s="35"/>
      <c r="AD97" s="62"/>
      <c r="AE97" s="35"/>
      <c r="AF97" s="35"/>
      <c r="AG97" s="35"/>
      <c r="AH97" s="35"/>
      <c r="AI97" s="35"/>
      <c r="AJ97" s="35"/>
      <c r="AK97" s="35"/>
      <c r="AL97" s="35"/>
      <c r="AM97" s="35"/>
      <c r="AN97" s="35"/>
      <c r="AO97" s="35"/>
      <c r="AP97" s="35"/>
      <c r="AQ97" s="35"/>
      <c r="AR97" s="35"/>
      <c r="AS97" s="35"/>
      <c r="AT97" s="35"/>
      <c r="AU97" s="35"/>
      <c r="AV97" s="35"/>
      <c r="AW97" s="35"/>
      <c r="AX97" s="36"/>
    </row>
    <row r="98" spans="1:51" ht="28.35" customHeight="1" x14ac:dyDescent="0.15">
      <c r="A98" s="226"/>
      <c r="B98" s="227"/>
      <c r="C98" s="227"/>
      <c r="D98" s="227"/>
      <c r="E98" s="227"/>
      <c r="F98" s="228"/>
      <c r="G98" s="34"/>
      <c r="H98" s="35"/>
      <c r="I98" s="35"/>
      <c r="J98" s="35"/>
      <c r="K98" s="35"/>
      <c r="L98" s="35"/>
      <c r="M98" s="35"/>
      <c r="N98" s="35"/>
      <c r="O98" s="35"/>
      <c r="P98" s="35"/>
      <c r="Q98" s="35"/>
      <c r="R98" s="35"/>
      <c r="S98" s="35"/>
      <c r="T98" s="35"/>
      <c r="U98" s="35"/>
      <c r="V98" s="35"/>
      <c r="W98" s="35"/>
      <c r="X98" s="35"/>
      <c r="Y98" s="35"/>
      <c r="Z98" s="35"/>
      <c r="AA98" s="35"/>
      <c r="AB98" s="35"/>
      <c r="AC98" s="35"/>
      <c r="AD98" s="63"/>
      <c r="AE98" s="35"/>
      <c r="AF98" s="35"/>
      <c r="AG98" s="35"/>
      <c r="AH98" s="35"/>
      <c r="AI98" s="35"/>
      <c r="AJ98" s="35"/>
      <c r="AK98" s="35"/>
      <c r="AL98" s="35"/>
      <c r="AM98" s="35"/>
      <c r="AN98" s="35"/>
      <c r="AO98" s="35"/>
      <c r="AP98" s="35"/>
      <c r="AQ98" s="35"/>
      <c r="AR98" s="35"/>
      <c r="AS98" s="35"/>
      <c r="AT98" s="35"/>
      <c r="AU98" s="35"/>
      <c r="AV98" s="35"/>
      <c r="AW98" s="35"/>
      <c r="AX98" s="36"/>
    </row>
    <row r="99" spans="1:51" ht="28.35" customHeight="1" x14ac:dyDescent="0.15">
      <c r="A99" s="226"/>
      <c r="B99" s="227"/>
      <c r="C99" s="227"/>
      <c r="D99" s="227"/>
      <c r="E99" s="227"/>
      <c r="F99" s="228"/>
      <c r="G99" s="34"/>
      <c r="H99" s="35"/>
      <c r="I99" s="35"/>
      <c r="J99" s="35"/>
      <c r="K99" s="35"/>
      <c r="L99" s="35"/>
      <c r="M99" s="35"/>
      <c r="N99" s="35"/>
      <c r="O99" s="35"/>
      <c r="P99" s="35"/>
      <c r="Q99" s="35"/>
      <c r="R99" s="35"/>
      <c r="S99" s="35"/>
      <c r="T99" s="35"/>
      <c r="U99" s="35"/>
      <c r="V99" s="35"/>
      <c r="W99" s="35"/>
      <c r="X99" s="35"/>
      <c r="Y99" s="35"/>
      <c r="Z99" s="35"/>
      <c r="AA99" s="35"/>
      <c r="AB99" s="35"/>
      <c r="AC99" s="35"/>
      <c r="AD99" s="64"/>
      <c r="AE99" s="35"/>
      <c r="AF99" s="35"/>
      <c r="AG99" s="35"/>
      <c r="AH99" s="35"/>
      <c r="AI99" s="35"/>
      <c r="AJ99" s="35"/>
      <c r="AK99" s="35"/>
      <c r="AL99" s="35"/>
      <c r="AM99" s="35"/>
      <c r="AN99" s="35"/>
      <c r="AO99" s="35"/>
      <c r="AP99" s="35"/>
      <c r="AQ99" s="35"/>
      <c r="AR99" s="35"/>
      <c r="AS99" s="35"/>
      <c r="AT99" s="35"/>
      <c r="AU99" s="35"/>
      <c r="AV99" s="35"/>
      <c r="AW99" s="35"/>
      <c r="AX99" s="36"/>
    </row>
    <row r="100" spans="1:51" ht="28.35" customHeight="1" x14ac:dyDescent="0.15">
      <c r="A100" s="226"/>
      <c r="B100" s="227"/>
      <c r="C100" s="227"/>
      <c r="D100" s="227"/>
      <c r="E100" s="227"/>
      <c r="F100" s="228"/>
      <c r="G100" s="34"/>
      <c r="H100" s="35"/>
      <c r="I100" s="35"/>
      <c r="J100" s="35"/>
      <c r="K100" s="35"/>
      <c r="L100" s="35"/>
      <c r="M100" s="35"/>
      <c r="N100" s="35"/>
      <c r="O100" s="35"/>
      <c r="P100" s="35"/>
      <c r="Q100" s="35"/>
      <c r="R100" s="35"/>
      <c r="S100" s="35"/>
      <c r="T100" s="35"/>
      <c r="U100" s="35"/>
      <c r="V100" s="35"/>
      <c r="W100" s="35"/>
      <c r="X100" s="35"/>
      <c r="Y100" s="35"/>
      <c r="Z100" s="66" t="s">
        <v>609</v>
      </c>
      <c r="AA100" s="67"/>
      <c r="AB100" s="67"/>
      <c r="AC100" s="67"/>
      <c r="AD100" s="67"/>
      <c r="AE100" s="67"/>
      <c r="AF100" s="67"/>
      <c r="AG100" s="67"/>
      <c r="AH100" s="67"/>
      <c r="AI100" s="67"/>
      <c r="AJ100" s="67"/>
      <c r="AK100" s="68"/>
      <c r="AL100" s="35"/>
      <c r="AM100" s="35"/>
      <c r="AN100" s="35"/>
      <c r="AO100" s="35"/>
      <c r="AP100" s="35"/>
      <c r="AQ100" s="35"/>
      <c r="AR100" s="35"/>
      <c r="AS100" s="35"/>
      <c r="AT100" s="35"/>
      <c r="AU100" s="35"/>
      <c r="AV100" s="35"/>
      <c r="AW100" s="35"/>
      <c r="AX100" s="36"/>
    </row>
    <row r="101" spans="1:51" ht="27.75" customHeight="1" x14ac:dyDescent="0.15">
      <c r="A101" s="226"/>
      <c r="B101" s="227"/>
      <c r="C101" s="227"/>
      <c r="D101" s="227"/>
      <c r="E101" s="227"/>
      <c r="F101" s="228"/>
      <c r="G101" s="34"/>
      <c r="H101" s="35"/>
      <c r="I101" s="35"/>
      <c r="J101" s="35"/>
      <c r="K101" s="35"/>
      <c r="L101" s="35"/>
      <c r="M101" s="35"/>
      <c r="N101" s="35"/>
      <c r="O101" s="35"/>
      <c r="P101" s="35"/>
      <c r="Q101" s="35"/>
      <c r="R101" s="35"/>
      <c r="S101" s="35"/>
      <c r="T101" s="35"/>
      <c r="U101" s="35"/>
      <c r="V101" s="35"/>
      <c r="W101" s="35"/>
      <c r="X101" s="35"/>
      <c r="Y101" s="35"/>
      <c r="Z101" s="69"/>
      <c r="AA101" s="70"/>
      <c r="AB101" s="70"/>
      <c r="AC101" s="70"/>
      <c r="AD101" s="70"/>
      <c r="AE101" s="70"/>
      <c r="AF101" s="70"/>
      <c r="AG101" s="70"/>
      <c r="AH101" s="70"/>
      <c r="AI101" s="70"/>
      <c r="AJ101" s="70"/>
      <c r="AK101" s="71"/>
      <c r="AL101" s="35"/>
      <c r="AM101" s="35"/>
      <c r="AN101" s="35"/>
      <c r="AO101" s="35"/>
      <c r="AP101" s="35"/>
      <c r="AQ101" s="35"/>
      <c r="AR101" s="35"/>
      <c r="AS101" s="35"/>
      <c r="AT101" s="35"/>
      <c r="AU101" s="35"/>
      <c r="AV101" s="35"/>
      <c r="AW101" s="35"/>
      <c r="AX101" s="36"/>
    </row>
    <row r="102" spans="1:51" ht="28.35" customHeight="1" x14ac:dyDescent="0.15">
      <c r="A102" s="226"/>
      <c r="B102" s="227"/>
      <c r="C102" s="227"/>
      <c r="D102" s="227"/>
      <c r="E102" s="227"/>
      <c r="F102" s="228"/>
      <c r="G102" s="34"/>
      <c r="H102" s="35"/>
      <c r="I102" s="35"/>
      <c r="J102" s="35"/>
      <c r="K102" s="35"/>
      <c r="L102" s="35"/>
      <c r="M102" s="35"/>
      <c r="N102" s="35"/>
      <c r="O102" s="35"/>
      <c r="P102" s="35"/>
      <c r="Q102" s="35"/>
      <c r="R102" s="35"/>
      <c r="S102" s="35"/>
      <c r="T102" s="35"/>
      <c r="U102" s="35"/>
      <c r="V102" s="35"/>
      <c r="W102" s="35"/>
      <c r="X102" s="35"/>
      <c r="Y102" s="35"/>
      <c r="Z102" s="69"/>
      <c r="AA102" s="70"/>
      <c r="AB102" s="70"/>
      <c r="AC102" s="70"/>
      <c r="AD102" s="70"/>
      <c r="AE102" s="70"/>
      <c r="AF102" s="70"/>
      <c r="AG102" s="70"/>
      <c r="AH102" s="70"/>
      <c r="AI102" s="70"/>
      <c r="AJ102" s="70"/>
      <c r="AK102" s="71"/>
      <c r="AL102" s="35"/>
      <c r="AM102" s="35"/>
      <c r="AN102" s="35"/>
      <c r="AO102" s="35"/>
      <c r="AP102" s="35"/>
      <c r="AQ102" s="35"/>
      <c r="AR102" s="35"/>
      <c r="AS102" s="35"/>
      <c r="AT102" s="35"/>
      <c r="AU102" s="35"/>
      <c r="AV102" s="35"/>
      <c r="AW102" s="35"/>
      <c r="AX102" s="36"/>
    </row>
    <row r="103" spans="1:51" ht="28.35" customHeight="1" x14ac:dyDescent="0.15">
      <c r="A103" s="226"/>
      <c r="B103" s="227"/>
      <c r="C103" s="227"/>
      <c r="D103" s="227"/>
      <c r="E103" s="227"/>
      <c r="F103" s="228"/>
      <c r="G103" s="34"/>
      <c r="H103" s="35"/>
      <c r="I103" s="35"/>
      <c r="J103" s="35"/>
      <c r="K103" s="35"/>
      <c r="L103" s="35"/>
      <c r="M103" s="35"/>
      <c r="N103" s="35"/>
      <c r="O103" s="35"/>
      <c r="P103" s="35"/>
      <c r="Q103" s="35"/>
      <c r="R103" s="35"/>
      <c r="S103" s="35"/>
      <c r="T103" s="35"/>
      <c r="U103" s="35"/>
      <c r="V103" s="35"/>
      <c r="W103" s="35"/>
      <c r="X103" s="35"/>
      <c r="Y103" s="35"/>
      <c r="Z103" s="72"/>
      <c r="AA103" s="73"/>
      <c r="AB103" s="73"/>
      <c r="AC103" s="73"/>
      <c r="AD103" s="73"/>
      <c r="AE103" s="73"/>
      <c r="AF103" s="73"/>
      <c r="AG103" s="73"/>
      <c r="AH103" s="73"/>
      <c r="AI103" s="73"/>
      <c r="AJ103" s="73"/>
      <c r="AK103" s="74"/>
      <c r="AL103" s="35"/>
      <c r="AM103" s="35"/>
      <c r="AN103" s="35"/>
      <c r="AO103" s="35"/>
      <c r="AP103" s="35"/>
      <c r="AQ103" s="35"/>
      <c r="AR103" s="35"/>
      <c r="AS103" s="35"/>
      <c r="AT103" s="35"/>
      <c r="AU103" s="35"/>
      <c r="AV103" s="35"/>
      <c r="AW103" s="35"/>
      <c r="AX103" s="36"/>
    </row>
    <row r="104" spans="1:51" ht="28.35" customHeight="1" thickBot="1" x14ac:dyDescent="0.2">
      <c r="A104" s="226"/>
      <c r="B104" s="227"/>
      <c r="C104" s="227"/>
      <c r="D104" s="227"/>
      <c r="E104" s="227"/>
      <c r="F104" s="228"/>
      <c r="G104" s="34"/>
      <c r="H104" s="35"/>
      <c r="I104" s="35"/>
      <c r="J104" s="35"/>
      <c r="K104" s="35"/>
      <c r="L104" s="35"/>
      <c r="M104" s="35"/>
      <c r="N104" s="35"/>
      <c r="O104" s="35"/>
      <c r="P104" s="35"/>
      <c r="Q104" s="35"/>
      <c r="R104" s="35"/>
      <c r="S104" s="35"/>
      <c r="T104" s="35"/>
      <c r="U104" s="35"/>
      <c r="V104" s="35"/>
      <c r="W104" s="35"/>
      <c r="X104" s="35"/>
      <c r="Y104" s="35" t="s">
        <v>610</v>
      </c>
      <c r="Z104" s="6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1" ht="24.75" customHeight="1" x14ac:dyDescent="0.15">
      <c r="A105" s="229" t="s">
        <v>234</v>
      </c>
      <c r="B105" s="230"/>
      <c r="C105" s="230"/>
      <c r="D105" s="230"/>
      <c r="E105" s="230"/>
      <c r="F105" s="231"/>
      <c r="G105" s="213" t="s">
        <v>637</v>
      </c>
      <c r="H105" s="214"/>
      <c r="I105" s="214"/>
      <c r="J105" s="214"/>
      <c r="K105" s="214"/>
      <c r="L105" s="214"/>
      <c r="M105" s="214"/>
      <c r="N105" s="214"/>
      <c r="O105" s="214"/>
      <c r="P105" s="214"/>
      <c r="Q105" s="214"/>
      <c r="R105" s="214"/>
      <c r="S105" s="214"/>
      <c r="T105" s="214"/>
      <c r="U105" s="214"/>
      <c r="V105" s="214"/>
      <c r="W105" s="214"/>
      <c r="X105" s="214"/>
      <c r="Y105" s="214"/>
      <c r="Z105" s="214"/>
      <c r="AA105" s="214"/>
      <c r="AB105" s="215"/>
      <c r="AC105" s="213" t="s">
        <v>214</v>
      </c>
      <c r="AD105" s="214"/>
      <c r="AE105" s="214"/>
      <c r="AF105" s="214"/>
      <c r="AG105" s="214"/>
      <c r="AH105" s="214"/>
      <c r="AI105" s="214"/>
      <c r="AJ105" s="214"/>
      <c r="AK105" s="214"/>
      <c r="AL105" s="214"/>
      <c r="AM105" s="214"/>
      <c r="AN105" s="214"/>
      <c r="AO105" s="214"/>
      <c r="AP105" s="214"/>
      <c r="AQ105" s="214"/>
      <c r="AR105" s="214"/>
      <c r="AS105" s="214"/>
      <c r="AT105" s="214"/>
      <c r="AU105" s="214"/>
      <c r="AV105" s="214"/>
      <c r="AW105" s="214"/>
      <c r="AX105" s="216"/>
    </row>
    <row r="106" spans="1:51" ht="24.75" customHeight="1" x14ac:dyDescent="0.15">
      <c r="A106" s="232"/>
      <c r="B106" s="233"/>
      <c r="C106" s="233"/>
      <c r="D106" s="233"/>
      <c r="E106" s="233"/>
      <c r="F106" s="234"/>
      <c r="G106" s="217" t="s">
        <v>15</v>
      </c>
      <c r="H106" s="218"/>
      <c r="I106" s="218"/>
      <c r="J106" s="218"/>
      <c r="K106" s="218"/>
      <c r="L106" s="219" t="s">
        <v>16</v>
      </c>
      <c r="M106" s="218"/>
      <c r="N106" s="218"/>
      <c r="O106" s="218"/>
      <c r="P106" s="218"/>
      <c r="Q106" s="218"/>
      <c r="R106" s="218"/>
      <c r="S106" s="218"/>
      <c r="T106" s="218"/>
      <c r="U106" s="218"/>
      <c r="V106" s="218"/>
      <c r="W106" s="218"/>
      <c r="X106" s="220"/>
      <c r="Y106" s="221" t="s">
        <v>17</v>
      </c>
      <c r="Z106" s="222"/>
      <c r="AA106" s="222"/>
      <c r="AB106" s="223"/>
      <c r="AC106" s="217" t="s">
        <v>15</v>
      </c>
      <c r="AD106" s="218"/>
      <c r="AE106" s="218"/>
      <c r="AF106" s="218"/>
      <c r="AG106" s="218"/>
      <c r="AH106" s="219" t="s">
        <v>16</v>
      </c>
      <c r="AI106" s="218"/>
      <c r="AJ106" s="218"/>
      <c r="AK106" s="218"/>
      <c r="AL106" s="218"/>
      <c r="AM106" s="218"/>
      <c r="AN106" s="218"/>
      <c r="AO106" s="218"/>
      <c r="AP106" s="218"/>
      <c r="AQ106" s="218"/>
      <c r="AR106" s="218"/>
      <c r="AS106" s="218"/>
      <c r="AT106" s="220"/>
      <c r="AU106" s="221" t="s">
        <v>17</v>
      </c>
      <c r="AV106" s="222"/>
      <c r="AW106" s="222"/>
      <c r="AX106" s="224"/>
    </row>
    <row r="107" spans="1:51" ht="24.75" customHeight="1" x14ac:dyDescent="0.15">
      <c r="A107" s="232"/>
      <c r="B107" s="233"/>
      <c r="C107" s="233"/>
      <c r="D107" s="233"/>
      <c r="E107" s="233"/>
      <c r="F107" s="234"/>
      <c r="G107" s="203" t="s">
        <v>638</v>
      </c>
      <c r="H107" s="204"/>
      <c r="I107" s="204"/>
      <c r="J107" s="204"/>
      <c r="K107" s="205"/>
      <c r="L107" s="206" t="s">
        <v>639</v>
      </c>
      <c r="M107" s="207"/>
      <c r="N107" s="207"/>
      <c r="O107" s="207"/>
      <c r="P107" s="207"/>
      <c r="Q107" s="207"/>
      <c r="R107" s="207"/>
      <c r="S107" s="207"/>
      <c r="T107" s="207"/>
      <c r="U107" s="207"/>
      <c r="V107" s="207"/>
      <c r="W107" s="207"/>
      <c r="X107" s="208"/>
      <c r="Y107" s="209">
        <v>21</v>
      </c>
      <c r="Z107" s="210"/>
      <c r="AA107" s="210"/>
      <c r="AB107" s="211"/>
      <c r="AC107" s="203"/>
      <c r="AD107" s="204"/>
      <c r="AE107" s="204"/>
      <c r="AF107" s="204"/>
      <c r="AG107" s="205"/>
      <c r="AH107" s="206"/>
      <c r="AI107" s="207"/>
      <c r="AJ107" s="207"/>
      <c r="AK107" s="207"/>
      <c r="AL107" s="207"/>
      <c r="AM107" s="207"/>
      <c r="AN107" s="207"/>
      <c r="AO107" s="207"/>
      <c r="AP107" s="207"/>
      <c r="AQ107" s="207"/>
      <c r="AR107" s="207"/>
      <c r="AS107" s="207"/>
      <c r="AT107" s="208"/>
      <c r="AU107" s="209"/>
      <c r="AV107" s="210"/>
      <c r="AW107" s="210"/>
      <c r="AX107" s="212"/>
    </row>
    <row r="108" spans="1:51" ht="24.75" customHeight="1" x14ac:dyDescent="0.15">
      <c r="A108" s="232"/>
      <c r="B108" s="233"/>
      <c r="C108" s="233"/>
      <c r="D108" s="233"/>
      <c r="E108" s="233"/>
      <c r="F108" s="234"/>
      <c r="G108" s="193"/>
      <c r="H108" s="194"/>
      <c r="I108" s="194"/>
      <c r="J108" s="194"/>
      <c r="K108" s="195"/>
      <c r="L108" s="196"/>
      <c r="M108" s="197"/>
      <c r="N108" s="197"/>
      <c r="O108" s="197"/>
      <c r="P108" s="197"/>
      <c r="Q108" s="197"/>
      <c r="R108" s="197"/>
      <c r="S108" s="197"/>
      <c r="T108" s="197"/>
      <c r="U108" s="197"/>
      <c r="V108" s="197"/>
      <c r="W108" s="197"/>
      <c r="X108" s="198"/>
      <c r="Y108" s="199"/>
      <c r="Z108" s="200"/>
      <c r="AA108" s="200"/>
      <c r="AB108" s="201"/>
      <c r="AC108" s="193"/>
      <c r="AD108" s="194"/>
      <c r="AE108" s="194"/>
      <c r="AF108" s="194"/>
      <c r="AG108" s="195"/>
      <c r="AH108" s="196"/>
      <c r="AI108" s="197"/>
      <c r="AJ108" s="197"/>
      <c r="AK108" s="197"/>
      <c r="AL108" s="197"/>
      <c r="AM108" s="197"/>
      <c r="AN108" s="197"/>
      <c r="AO108" s="197"/>
      <c r="AP108" s="197"/>
      <c r="AQ108" s="197"/>
      <c r="AR108" s="197"/>
      <c r="AS108" s="197"/>
      <c r="AT108" s="198"/>
      <c r="AU108" s="199"/>
      <c r="AV108" s="200"/>
      <c r="AW108" s="200"/>
      <c r="AX108" s="202"/>
    </row>
    <row r="109" spans="1:51" ht="24.75" customHeight="1" x14ac:dyDescent="0.15">
      <c r="A109" s="232"/>
      <c r="B109" s="233"/>
      <c r="C109" s="233"/>
      <c r="D109" s="233"/>
      <c r="E109" s="233"/>
      <c r="F109" s="234"/>
      <c r="G109" s="184" t="s">
        <v>18</v>
      </c>
      <c r="H109" s="185"/>
      <c r="I109" s="185"/>
      <c r="J109" s="185"/>
      <c r="K109" s="185"/>
      <c r="L109" s="186"/>
      <c r="M109" s="187"/>
      <c r="N109" s="187"/>
      <c r="O109" s="187"/>
      <c r="P109" s="187"/>
      <c r="Q109" s="187"/>
      <c r="R109" s="187"/>
      <c r="S109" s="187"/>
      <c r="T109" s="187"/>
      <c r="U109" s="187"/>
      <c r="V109" s="187"/>
      <c r="W109" s="187"/>
      <c r="X109" s="188"/>
      <c r="Y109" s="189">
        <f>SUM(Y107:AB108)</f>
        <v>21</v>
      </c>
      <c r="Z109" s="190"/>
      <c r="AA109" s="190"/>
      <c r="AB109" s="191"/>
      <c r="AC109" s="184" t="s">
        <v>18</v>
      </c>
      <c r="AD109" s="185"/>
      <c r="AE109" s="185"/>
      <c r="AF109" s="185"/>
      <c r="AG109" s="185"/>
      <c r="AH109" s="186"/>
      <c r="AI109" s="187"/>
      <c r="AJ109" s="187"/>
      <c r="AK109" s="187"/>
      <c r="AL109" s="187"/>
      <c r="AM109" s="187"/>
      <c r="AN109" s="187"/>
      <c r="AO109" s="187"/>
      <c r="AP109" s="187"/>
      <c r="AQ109" s="187"/>
      <c r="AR109" s="187"/>
      <c r="AS109" s="187"/>
      <c r="AT109" s="188"/>
      <c r="AU109" s="189">
        <f>SUM(AU107:AX108)</f>
        <v>0</v>
      </c>
      <c r="AV109" s="190"/>
      <c r="AW109" s="190"/>
      <c r="AX109" s="192"/>
    </row>
    <row r="110" spans="1:51" ht="24.75" customHeight="1" thickBot="1" x14ac:dyDescent="0.2">
      <c r="A110" s="179" t="s">
        <v>541</v>
      </c>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1"/>
      <c r="AL110" s="182" t="s">
        <v>205</v>
      </c>
      <c r="AM110" s="183"/>
      <c r="AN110" s="183"/>
      <c r="AO110" s="58" t="s">
        <v>204</v>
      </c>
      <c r="AP110" s="20"/>
      <c r="AQ110" s="20"/>
      <c r="AR110" s="20"/>
      <c r="AS110" s="20"/>
      <c r="AT110" s="20"/>
      <c r="AU110" s="20"/>
      <c r="AV110" s="20"/>
      <c r="AW110" s="20"/>
      <c r="AX110" s="21"/>
      <c r="AY110">
        <f>COUNTIF($AO$110,"☑")</f>
        <v>0</v>
      </c>
    </row>
    <row r="111" spans="1:51" ht="24.75" customHeight="1" x14ac:dyDescent="0.15">
      <c r="A111" s="4"/>
      <c r="B111" s="4"/>
      <c r="C111" s="4"/>
      <c r="D111" s="4"/>
      <c r="E111" s="4"/>
      <c r="F111" s="4"/>
      <c r="G111" s="7"/>
      <c r="H111" s="7"/>
      <c r="I111" s="7"/>
      <c r="J111" s="7"/>
      <c r="K111" s="7"/>
      <c r="L111" s="3"/>
      <c r="M111" s="7"/>
      <c r="N111" s="7"/>
      <c r="O111" s="7"/>
      <c r="P111" s="7"/>
      <c r="Q111" s="7"/>
      <c r="R111" s="7"/>
      <c r="S111" s="7"/>
      <c r="T111" s="7"/>
      <c r="U111" s="7"/>
      <c r="V111" s="7"/>
      <c r="W111" s="7"/>
      <c r="X111" s="7"/>
      <c r="Y111" s="8"/>
      <c r="Z111" s="8"/>
      <c r="AA111" s="8"/>
      <c r="AB111" s="8"/>
      <c r="AC111" s="7"/>
      <c r="AD111" s="7"/>
      <c r="AE111" s="7"/>
      <c r="AF111" s="7"/>
      <c r="AG111" s="7"/>
      <c r="AH111" s="3"/>
      <c r="AI111" s="7"/>
      <c r="AJ111" s="7"/>
      <c r="AK111" s="7"/>
      <c r="AL111" s="7"/>
      <c r="AM111" s="7"/>
      <c r="AN111" s="7"/>
      <c r="AO111" s="7"/>
      <c r="AP111" s="7"/>
      <c r="AQ111" s="7"/>
      <c r="AR111" s="7"/>
      <c r="AS111" s="7"/>
      <c r="AT111" s="7"/>
      <c r="AU111" s="8"/>
      <c r="AV111" s="8"/>
      <c r="AW111" s="8"/>
      <c r="AX111" s="8"/>
    </row>
    <row r="112" spans="1:51" ht="24.75" customHeight="1" x14ac:dyDescent="0.15"/>
    <row r="113" spans="1:51" ht="24.75" customHeight="1" x14ac:dyDescent="0.15">
      <c r="A113" s="9"/>
      <c r="B113" s="1" t="s">
        <v>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24.75" customHeight="1" x14ac:dyDescent="0.15">
      <c r="A114" s="9"/>
      <c r="B114" s="37" t="s">
        <v>213</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1" ht="59.25" customHeight="1" x14ac:dyDescent="0.15">
      <c r="A115" s="174"/>
      <c r="B115" s="174"/>
      <c r="C115" s="174" t="s">
        <v>24</v>
      </c>
      <c r="D115" s="174"/>
      <c r="E115" s="174"/>
      <c r="F115" s="174"/>
      <c r="G115" s="174"/>
      <c r="H115" s="174"/>
      <c r="I115" s="174"/>
      <c r="J115" s="167" t="s">
        <v>179</v>
      </c>
      <c r="K115" s="175"/>
      <c r="L115" s="175"/>
      <c r="M115" s="175"/>
      <c r="N115" s="175"/>
      <c r="O115" s="175"/>
      <c r="P115" s="98" t="s">
        <v>25</v>
      </c>
      <c r="Q115" s="98"/>
      <c r="R115" s="98"/>
      <c r="S115" s="98"/>
      <c r="T115" s="98"/>
      <c r="U115" s="98"/>
      <c r="V115" s="98"/>
      <c r="W115" s="98"/>
      <c r="X115" s="98"/>
      <c r="Y115" s="176" t="s">
        <v>178</v>
      </c>
      <c r="Z115" s="177"/>
      <c r="AA115" s="177"/>
      <c r="AB115" s="177"/>
      <c r="AC115" s="167" t="s">
        <v>203</v>
      </c>
      <c r="AD115" s="167"/>
      <c r="AE115" s="167"/>
      <c r="AF115" s="167"/>
      <c r="AG115" s="167"/>
      <c r="AH115" s="176" t="s">
        <v>219</v>
      </c>
      <c r="AI115" s="174"/>
      <c r="AJ115" s="174"/>
      <c r="AK115" s="174"/>
      <c r="AL115" s="174" t="s">
        <v>19</v>
      </c>
      <c r="AM115" s="174"/>
      <c r="AN115" s="174"/>
      <c r="AO115" s="178"/>
      <c r="AP115" s="168" t="s">
        <v>180</v>
      </c>
      <c r="AQ115" s="168"/>
      <c r="AR115" s="168"/>
      <c r="AS115" s="168"/>
      <c r="AT115" s="168"/>
      <c r="AU115" s="168"/>
      <c r="AV115" s="168"/>
      <c r="AW115" s="168"/>
      <c r="AX115" s="168"/>
    </row>
    <row r="116" spans="1:51" ht="30" customHeight="1" x14ac:dyDescent="0.15">
      <c r="A116" s="160">
        <v>1</v>
      </c>
      <c r="B116" s="160">
        <v>1</v>
      </c>
      <c r="C116" s="170" t="s">
        <v>611</v>
      </c>
      <c r="D116" s="169"/>
      <c r="E116" s="169"/>
      <c r="F116" s="169"/>
      <c r="G116" s="169"/>
      <c r="H116" s="169"/>
      <c r="I116" s="169"/>
      <c r="J116" s="161">
        <v>2000020260002</v>
      </c>
      <c r="K116" s="162"/>
      <c r="L116" s="162"/>
      <c r="M116" s="162"/>
      <c r="N116" s="162"/>
      <c r="O116" s="162"/>
      <c r="P116" s="171" t="s">
        <v>621</v>
      </c>
      <c r="Q116" s="163"/>
      <c r="R116" s="163"/>
      <c r="S116" s="163"/>
      <c r="T116" s="163"/>
      <c r="U116" s="163"/>
      <c r="V116" s="163"/>
      <c r="W116" s="163"/>
      <c r="X116" s="163"/>
      <c r="Y116" s="164">
        <v>21</v>
      </c>
      <c r="Z116" s="165"/>
      <c r="AA116" s="165"/>
      <c r="AB116" s="166"/>
      <c r="AC116" s="152" t="s">
        <v>622</v>
      </c>
      <c r="AD116" s="153"/>
      <c r="AE116" s="153"/>
      <c r="AF116" s="153"/>
      <c r="AG116" s="153"/>
      <c r="AH116" s="172" t="s">
        <v>623</v>
      </c>
      <c r="AI116" s="173"/>
      <c r="AJ116" s="173"/>
      <c r="AK116" s="173"/>
      <c r="AL116" s="156" t="s">
        <v>623</v>
      </c>
      <c r="AM116" s="157"/>
      <c r="AN116" s="157"/>
      <c r="AO116" s="158"/>
      <c r="AP116" s="159" t="s">
        <v>624</v>
      </c>
      <c r="AQ116" s="159"/>
      <c r="AR116" s="159"/>
      <c r="AS116" s="159"/>
      <c r="AT116" s="159"/>
      <c r="AU116" s="159"/>
      <c r="AV116" s="159"/>
      <c r="AW116" s="159"/>
      <c r="AX116" s="159"/>
    </row>
    <row r="117" spans="1:51" ht="30" customHeight="1" x14ac:dyDescent="0.15">
      <c r="A117" s="160">
        <v>2</v>
      </c>
      <c r="B117" s="160">
        <v>1</v>
      </c>
      <c r="C117" s="170" t="s">
        <v>612</v>
      </c>
      <c r="D117" s="169"/>
      <c r="E117" s="169"/>
      <c r="F117" s="169"/>
      <c r="G117" s="169"/>
      <c r="H117" s="169"/>
      <c r="I117" s="169"/>
      <c r="J117" s="161">
        <v>6000020121002</v>
      </c>
      <c r="K117" s="162"/>
      <c r="L117" s="162"/>
      <c r="M117" s="162"/>
      <c r="N117" s="162"/>
      <c r="O117" s="162"/>
      <c r="P117" s="171" t="s">
        <v>621</v>
      </c>
      <c r="Q117" s="163"/>
      <c r="R117" s="163"/>
      <c r="S117" s="163"/>
      <c r="T117" s="163"/>
      <c r="U117" s="163"/>
      <c r="V117" s="163"/>
      <c r="W117" s="163"/>
      <c r="X117" s="163"/>
      <c r="Y117" s="164">
        <v>11</v>
      </c>
      <c r="Z117" s="165"/>
      <c r="AA117" s="165"/>
      <c r="AB117" s="166"/>
      <c r="AC117" s="152" t="s">
        <v>622</v>
      </c>
      <c r="AD117" s="153"/>
      <c r="AE117" s="153"/>
      <c r="AF117" s="153"/>
      <c r="AG117" s="153"/>
      <c r="AH117" s="172" t="s">
        <v>623</v>
      </c>
      <c r="AI117" s="173"/>
      <c r="AJ117" s="173"/>
      <c r="AK117" s="173"/>
      <c r="AL117" s="156" t="s">
        <v>623</v>
      </c>
      <c r="AM117" s="157"/>
      <c r="AN117" s="157"/>
      <c r="AO117" s="158"/>
      <c r="AP117" s="159" t="s">
        <v>624</v>
      </c>
      <c r="AQ117" s="159"/>
      <c r="AR117" s="159"/>
      <c r="AS117" s="159"/>
      <c r="AT117" s="159"/>
      <c r="AU117" s="159"/>
      <c r="AV117" s="159"/>
      <c r="AW117" s="159"/>
      <c r="AX117" s="159"/>
      <c r="AY117">
        <f>COUNTA($C$117)</f>
        <v>1</v>
      </c>
    </row>
    <row r="118" spans="1:51" ht="30" customHeight="1" x14ac:dyDescent="0.15">
      <c r="A118" s="160">
        <v>3</v>
      </c>
      <c r="B118" s="160">
        <v>1</v>
      </c>
      <c r="C118" s="170" t="s">
        <v>613</v>
      </c>
      <c r="D118" s="169"/>
      <c r="E118" s="169"/>
      <c r="F118" s="169"/>
      <c r="G118" s="169"/>
      <c r="H118" s="169"/>
      <c r="I118" s="169"/>
      <c r="J118" s="161">
        <v>3000020221309</v>
      </c>
      <c r="K118" s="162"/>
      <c r="L118" s="162"/>
      <c r="M118" s="162"/>
      <c r="N118" s="162"/>
      <c r="O118" s="162"/>
      <c r="P118" s="171" t="s">
        <v>621</v>
      </c>
      <c r="Q118" s="163"/>
      <c r="R118" s="163"/>
      <c r="S118" s="163"/>
      <c r="T118" s="163"/>
      <c r="U118" s="163"/>
      <c r="V118" s="163"/>
      <c r="W118" s="163"/>
      <c r="X118" s="163"/>
      <c r="Y118" s="164">
        <v>11</v>
      </c>
      <c r="Z118" s="165"/>
      <c r="AA118" s="165"/>
      <c r="AB118" s="166"/>
      <c r="AC118" s="152" t="s">
        <v>622</v>
      </c>
      <c r="AD118" s="153"/>
      <c r="AE118" s="153"/>
      <c r="AF118" s="153"/>
      <c r="AG118" s="153"/>
      <c r="AH118" s="154" t="s">
        <v>623</v>
      </c>
      <c r="AI118" s="155"/>
      <c r="AJ118" s="155"/>
      <c r="AK118" s="155"/>
      <c r="AL118" s="156" t="s">
        <v>623</v>
      </c>
      <c r="AM118" s="157"/>
      <c r="AN118" s="157"/>
      <c r="AO118" s="158"/>
      <c r="AP118" s="159" t="s">
        <v>624</v>
      </c>
      <c r="AQ118" s="159"/>
      <c r="AR118" s="159"/>
      <c r="AS118" s="159"/>
      <c r="AT118" s="159"/>
      <c r="AU118" s="159"/>
      <c r="AV118" s="159"/>
      <c r="AW118" s="159"/>
      <c r="AX118" s="159"/>
      <c r="AY118">
        <f>COUNTA($C$118)</f>
        <v>1</v>
      </c>
    </row>
    <row r="119" spans="1:51" ht="30" customHeight="1" x14ac:dyDescent="0.15">
      <c r="A119" s="160">
        <v>4</v>
      </c>
      <c r="B119" s="160">
        <v>1</v>
      </c>
      <c r="C119" s="170" t="s">
        <v>614</v>
      </c>
      <c r="D119" s="169"/>
      <c r="E119" s="169"/>
      <c r="F119" s="169"/>
      <c r="G119" s="169"/>
      <c r="H119" s="169"/>
      <c r="I119" s="169"/>
      <c r="J119" s="161">
        <v>5000020060003</v>
      </c>
      <c r="K119" s="162"/>
      <c r="L119" s="162"/>
      <c r="M119" s="162"/>
      <c r="N119" s="162"/>
      <c r="O119" s="162"/>
      <c r="P119" s="171" t="s">
        <v>621</v>
      </c>
      <c r="Q119" s="163"/>
      <c r="R119" s="163"/>
      <c r="S119" s="163"/>
      <c r="T119" s="163"/>
      <c r="U119" s="163"/>
      <c r="V119" s="163"/>
      <c r="W119" s="163"/>
      <c r="X119" s="163"/>
      <c r="Y119" s="164">
        <v>10</v>
      </c>
      <c r="Z119" s="165"/>
      <c r="AA119" s="165"/>
      <c r="AB119" s="166"/>
      <c r="AC119" s="152" t="s">
        <v>622</v>
      </c>
      <c r="AD119" s="153"/>
      <c r="AE119" s="153"/>
      <c r="AF119" s="153"/>
      <c r="AG119" s="153"/>
      <c r="AH119" s="154" t="s">
        <v>623</v>
      </c>
      <c r="AI119" s="155"/>
      <c r="AJ119" s="155"/>
      <c r="AK119" s="155"/>
      <c r="AL119" s="156" t="s">
        <v>623</v>
      </c>
      <c r="AM119" s="157"/>
      <c r="AN119" s="157"/>
      <c r="AO119" s="158"/>
      <c r="AP119" s="159" t="s">
        <v>624</v>
      </c>
      <c r="AQ119" s="159"/>
      <c r="AR119" s="159"/>
      <c r="AS119" s="159"/>
      <c r="AT119" s="159"/>
      <c r="AU119" s="159"/>
      <c r="AV119" s="159"/>
      <c r="AW119" s="159"/>
      <c r="AX119" s="159"/>
      <c r="AY119">
        <f>COUNTA($C$119)</f>
        <v>1</v>
      </c>
    </row>
    <row r="120" spans="1:51" ht="30" customHeight="1" x14ac:dyDescent="0.15">
      <c r="A120" s="160">
        <v>5</v>
      </c>
      <c r="B120" s="160">
        <v>1</v>
      </c>
      <c r="C120" s="170" t="s">
        <v>615</v>
      </c>
      <c r="D120" s="169"/>
      <c r="E120" s="169"/>
      <c r="F120" s="169"/>
      <c r="G120" s="169"/>
      <c r="H120" s="169"/>
      <c r="I120" s="169"/>
      <c r="J120" s="161">
        <v>4000020210005</v>
      </c>
      <c r="K120" s="162"/>
      <c r="L120" s="162"/>
      <c r="M120" s="162"/>
      <c r="N120" s="162"/>
      <c r="O120" s="162"/>
      <c r="P120" s="171" t="s">
        <v>621</v>
      </c>
      <c r="Q120" s="163"/>
      <c r="R120" s="163"/>
      <c r="S120" s="163"/>
      <c r="T120" s="163"/>
      <c r="U120" s="163"/>
      <c r="V120" s="163"/>
      <c r="W120" s="163"/>
      <c r="X120" s="163"/>
      <c r="Y120" s="164">
        <v>10</v>
      </c>
      <c r="Z120" s="165"/>
      <c r="AA120" s="165"/>
      <c r="AB120" s="166"/>
      <c r="AC120" s="152" t="s">
        <v>622</v>
      </c>
      <c r="AD120" s="153"/>
      <c r="AE120" s="153"/>
      <c r="AF120" s="153"/>
      <c r="AG120" s="153"/>
      <c r="AH120" s="154" t="s">
        <v>623</v>
      </c>
      <c r="AI120" s="155"/>
      <c r="AJ120" s="155"/>
      <c r="AK120" s="155"/>
      <c r="AL120" s="156" t="s">
        <v>623</v>
      </c>
      <c r="AM120" s="157"/>
      <c r="AN120" s="157"/>
      <c r="AO120" s="158"/>
      <c r="AP120" s="159" t="s">
        <v>624</v>
      </c>
      <c r="AQ120" s="159"/>
      <c r="AR120" s="159"/>
      <c r="AS120" s="159"/>
      <c r="AT120" s="159"/>
      <c r="AU120" s="159"/>
      <c r="AV120" s="159"/>
      <c r="AW120" s="159"/>
      <c r="AX120" s="159"/>
      <c r="AY120">
        <f>COUNTA($C$120)</f>
        <v>1</v>
      </c>
    </row>
    <row r="121" spans="1:51" ht="30" customHeight="1" x14ac:dyDescent="0.15">
      <c r="A121" s="160">
        <v>6</v>
      </c>
      <c r="B121" s="160">
        <v>1</v>
      </c>
      <c r="C121" s="170" t="s">
        <v>616</v>
      </c>
      <c r="D121" s="169"/>
      <c r="E121" s="169"/>
      <c r="F121" s="169"/>
      <c r="G121" s="169"/>
      <c r="H121" s="169"/>
      <c r="I121" s="169"/>
      <c r="J121" s="161">
        <v>9000020011002</v>
      </c>
      <c r="K121" s="162"/>
      <c r="L121" s="162"/>
      <c r="M121" s="162"/>
      <c r="N121" s="162"/>
      <c r="O121" s="162"/>
      <c r="P121" s="171" t="s">
        <v>621</v>
      </c>
      <c r="Q121" s="163"/>
      <c r="R121" s="163"/>
      <c r="S121" s="163"/>
      <c r="T121" s="163"/>
      <c r="U121" s="163"/>
      <c r="V121" s="163"/>
      <c r="W121" s="163"/>
      <c r="X121" s="163"/>
      <c r="Y121" s="164">
        <v>10</v>
      </c>
      <c r="Z121" s="165"/>
      <c r="AA121" s="165"/>
      <c r="AB121" s="166"/>
      <c r="AC121" s="152" t="s">
        <v>622</v>
      </c>
      <c r="AD121" s="153"/>
      <c r="AE121" s="153"/>
      <c r="AF121" s="153"/>
      <c r="AG121" s="153"/>
      <c r="AH121" s="154" t="s">
        <v>623</v>
      </c>
      <c r="AI121" s="155"/>
      <c r="AJ121" s="155"/>
      <c r="AK121" s="155"/>
      <c r="AL121" s="156" t="s">
        <v>623</v>
      </c>
      <c r="AM121" s="157"/>
      <c r="AN121" s="157"/>
      <c r="AO121" s="158"/>
      <c r="AP121" s="159" t="s">
        <v>624</v>
      </c>
      <c r="AQ121" s="159"/>
      <c r="AR121" s="159"/>
      <c r="AS121" s="159"/>
      <c r="AT121" s="159"/>
      <c r="AU121" s="159"/>
      <c r="AV121" s="159"/>
      <c r="AW121" s="159"/>
      <c r="AX121" s="159"/>
      <c r="AY121">
        <f>COUNTA($C$121)</f>
        <v>1</v>
      </c>
    </row>
    <row r="122" spans="1:51" ht="30" customHeight="1" x14ac:dyDescent="0.15">
      <c r="A122" s="160">
        <v>7</v>
      </c>
      <c r="B122" s="160">
        <v>1</v>
      </c>
      <c r="C122" s="170" t="s">
        <v>617</v>
      </c>
      <c r="D122" s="169"/>
      <c r="E122" s="169"/>
      <c r="F122" s="169"/>
      <c r="G122" s="169"/>
      <c r="H122" s="169"/>
      <c r="I122" s="169"/>
      <c r="J122" s="161">
        <v>6000020271004</v>
      </c>
      <c r="K122" s="162"/>
      <c r="L122" s="162"/>
      <c r="M122" s="162"/>
      <c r="N122" s="162"/>
      <c r="O122" s="162"/>
      <c r="P122" s="171" t="s">
        <v>621</v>
      </c>
      <c r="Q122" s="163"/>
      <c r="R122" s="163"/>
      <c r="S122" s="163"/>
      <c r="T122" s="163"/>
      <c r="U122" s="163"/>
      <c r="V122" s="163"/>
      <c r="W122" s="163"/>
      <c r="X122" s="163"/>
      <c r="Y122" s="164">
        <v>9</v>
      </c>
      <c r="Z122" s="165"/>
      <c r="AA122" s="165"/>
      <c r="AB122" s="166"/>
      <c r="AC122" s="152" t="s">
        <v>622</v>
      </c>
      <c r="AD122" s="153"/>
      <c r="AE122" s="153"/>
      <c r="AF122" s="153"/>
      <c r="AG122" s="153"/>
      <c r="AH122" s="154" t="s">
        <v>623</v>
      </c>
      <c r="AI122" s="155"/>
      <c r="AJ122" s="155"/>
      <c r="AK122" s="155"/>
      <c r="AL122" s="156" t="s">
        <v>623</v>
      </c>
      <c r="AM122" s="157"/>
      <c r="AN122" s="157"/>
      <c r="AO122" s="158"/>
      <c r="AP122" s="159" t="s">
        <v>624</v>
      </c>
      <c r="AQ122" s="159"/>
      <c r="AR122" s="159"/>
      <c r="AS122" s="159"/>
      <c r="AT122" s="159"/>
      <c r="AU122" s="159"/>
      <c r="AV122" s="159"/>
      <c r="AW122" s="159"/>
      <c r="AX122" s="159"/>
      <c r="AY122">
        <f>COUNTA($C$122)</f>
        <v>1</v>
      </c>
    </row>
    <row r="123" spans="1:51" ht="30" customHeight="1" x14ac:dyDescent="0.15">
      <c r="A123" s="160">
        <v>8</v>
      </c>
      <c r="B123" s="160">
        <v>1</v>
      </c>
      <c r="C123" s="170" t="s">
        <v>618</v>
      </c>
      <c r="D123" s="169"/>
      <c r="E123" s="169"/>
      <c r="F123" s="169"/>
      <c r="G123" s="169"/>
      <c r="H123" s="169"/>
      <c r="I123" s="169"/>
      <c r="J123" s="161">
        <v>8000020040002</v>
      </c>
      <c r="K123" s="162"/>
      <c r="L123" s="162"/>
      <c r="M123" s="162"/>
      <c r="N123" s="162"/>
      <c r="O123" s="162"/>
      <c r="P123" s="171" t="s">
        <v>621</v>
      </c>
      <c r="Q123" s="163"/>
      <c r="R123" s="163"/>
      <c r="S123" s="163"/>
      <c r="T123" s="163"/>
      <c r="U123" s="163"/>
      <c r="V123" s="163"/>
      <c r="W123" s="163"/>
      <c r="X123" s="163"/>
      <c r="Y123" s="164">
        <v>8</v>
      </c>
      <c r="Z123" s="165"/>
      <c r="AA123" s="165"/>
      <c r="AB123" s="166"/>
      <c r="AC123" s="152" t="s">
        <v>622</v>
      </c>
      <c r="AD123" s="153"/>
      <c r="AE123" s="153"/>
      <c r="AF123" s="153"/>
      <c r="AG123" s="153"/>
      <c r="AH123" s="154" t="s">
        <v>623</v>
      </c>
      <c r="AI123" s="155"/>
      <c r="AJ123" s="155"/>
      <c r="AK123" s="155"/>
      <c r="AL123" s="156" t="s">
        <v>623</v>
      </c>
      <c r="AM123" s="157"/>
      <c r="AN123" s="157"/>
      <c r="AO123" s="158"/>
      <c r="AP123" s="159" t="s">
        <v>624</v>
      </c>
      <c r="AQ123" s="159"/>
      <c r="AR123" s="159"/>
      <c r="AS123" s="159"/>
      <c r="AT123" s="159"/>
      <c r="AU123" s="159"/>
      <c r="AV123" s="159"/>
      <c r="AW123" s="159"/>
      <c r="AX123" s="159"/>
      <c r="AY123">
        <f>COUNTA($C$123)</f>
        <v>1</v>
      </c>
    </row>
    <row r="124" spans="1:51" ht="30" customHeight="1" x14ac:dyDescent="0.15">
      <c r="A124" s="160">
        <v>9</v>
      </c>
      <c r="B124" s="160">
        <v>1</v>
      </c>
      <c r="C124" s="170" t="s">
        <v>619</v>
      </c>
      <c r="D124" s="169"/>
      <c r="E124" s="169"/>
      <c r="F124" s="169"/>
      <c r="G124" s="169"/>
      <c r="H124" s="169"/>
      <c r="I124" s="169"/>
      <c r="J124" s="161">
        <v>1000020372013</v>
      </c>
      <c r="K124" s="162"/>
      <c r="L124" s="162"/>
      <c r="M124" s="162"/>
      <c r="N124" s="162"/>
      <c r="O124" s="162"/>
      <c r="P124" s="171" t="s">
        <v>621</v>
      </c>
      <c r="Q124" s="163"/>
      <c r="R124" s="163"/>
      <c r="S124" s="163"/>
      <c r="T124" s="163"/>
      <c r="U124" s="163"/>
      <c r="V124" s="163"/>
      <c r="W124" s="163"/>
      <c r="X124" s="163"/>
      <c r="Y124" s="164">
        <v>8</v>
      </c>
      <c r="Z124" s="165"/>
      <c r="AA124" s="165"/>
      <c r="AB124" s="166"/>
      <c r="AC124" s="152" t="s">
        <v>622</v>
      </c>
      <c r="AD124" s="153"/>
      <c r="AE124" s="153"/>
      <c r="AF124" s="153"/>
      <c r="AG124" s="153"/>
      <c r="AH124" s="154" t="s">
        <v>623</v>
      </c>
      <c r="AI124" s="155"/>
      <c r="AJ124" s="155"/>
      <c r="AK124" s="155"/>
      <c r="AL124" s="156" t="s">
        <v>623</v>
      </c>
      <c r="AM124" s="157"/>
      <c r="AN124" s="157"/>
      <c r="AO124" s="158"/>
      <c r="AP124" s="159" t="s">
        <v>624</v>
      </c>
      <c r="AQ124" s="159"/>
      <c r="AR124" s="159"/>
      <c r="AS124" s="159"/>
      <c r="AT124" s="159"/>
      <c r="AU124" s="159"/>
      <c r="AV124" s="159"/>
      <c r="AW124" s="159"/>
      <c r="AX124" s="159"/>
      <c r="AY124">
        <f>COUNTA($C$124)</f>
        <v>1</v>
      </c>
    </row>
    <row r="125" spans="1:51" ht="30" customHeight="1" x14ac:dyDescent="0.15">
      <c r="A125" s="160">
        <v>10</v>
      </c>
      <c r="B125" s="160">
        <v>1</v>
      </c>
      <c r="C125" s="170" t="s">
        <v>620</v>
      </c>
      <c r="D125" s="169"/>
      <c r="E125" s="169"/>
      <c r="F125" s="169"/>
      <c r="G125" s="169"/>
      <c r="H125" s="169"/>
      <c r="I125" s="169"/>
      <c r="J125" s="161">
        <v>2000020261009</v>
      </c>
      <c r="K125" s="162"/>
      <c r="L125" s="162"/>
      <c r="M125" s="162"/>
      <c r="N125" s="162"/>
      <c r="O125" s="162"/>
      <c r="P125" s="171" t="s">
        <v>621</v>
      </c>
      <c r="Q125" s="163"/>
      <c r="R125" s="163"/>
      <c r="S125" s="163"/>
      <c r="T125" s="163"/>
      <c r="U125" s="163"/>
      <c r="V125" s="163"/>
      <c r="W125" s="163"/>
      <c r="X125" s="163"/>
      <c r="Y125" s="164">
        <v>6</v>
      </c>
      <c r="Z125" s="165"/>
      <c r="AA125" s="165"/>
      <c r="AB125" s="166"/>
      <c r="AC125" s="152" t="s">
        <v>622</v>
      </c>
      <c r="AD125" s="153"/>
      <c r="AE125" s="153"/>
      <c r="AF125" s="153"/>
      <c r="AG125" s="153"/>
      <c r="AH125" s="154" t="s">
        <v>623</v>
      </c>
      <c r="AI125" s="155"/>
      <c r="AJ125" s="155"/>
      <c r="AK125" s="155"/>
      <c r="AL125" s="156" t="s">
        <v>623</v>
      </c>
      <c r="AM125" s="157"/>
      <c r="AN125" s="157"/>
      <c r="AO125" s="158"/>
      <c r="AP125" s="159" t="s">
        <v>624</v>
      </c>
      <c r="AQ125" s="159"/>
      <c r="AR125" s="159"/>
      <c r="AS125" s="159"/>
      <c r="AT125" s="159"/>
      <c r="AU125" s="159"/>
      <c r="AV125" s="159"/>
      <c r="AW125" s="159"/>
      <c r="AX125" s="159"/>
      <c r="AY125">
        <f>COUNTA($C$125)</f>
        <v>1</v>
      </c>
    </row>
  </sheetData>
  <sheetProtection formatRows="0"/>
  <dataConsolidate link="1"/>
  <mergeCells count="543">
    <mergeCell ref="M68:N68"/>
    <mergeCell ref="C64:D64"/>
    <mergeCell ref="E64:G64"/>
    <mergeCell ref="H64:I64"/>
    <mergeCell ref="J64:L64"/>
    <mergeCell ref="M64:N64"/>
    <mergeCell ref="O64:AF64"/>
    <mergeCell ref="O65:AF65"/>
    <mergeCell ref="O66:AF66"/>
    <mergeCell ref="O67:AF67"/>
    <mergeCell ref="O68:AF68"/>
    <mergeCell ref="O63:AF63"/>
    <mergeCell ref="C63:N63"/>
    <mergeCell ref="X90:Z90"/>
    <mergeCell ref="AJ90:AL90"/>
    <mergeCell ref="C66:D66"/>
    <mergeCell ref="E66:G66"/>
    <mergeCell ref="H66:I66"/>
    <mergeCell ref="A71:AX71"/>
    <mergeCell ref="A72:AX72"/>
    <mergeCell ref="A73:AX73"/>
    <mergeCell ref="A74:E74"/>
    <mergeCell ref="F74:AX74"/>
    <mergeCell ref="A75:AX75"/>
    <mergeCell ref="A69:B70"/>
    <mergeCell ref="C69:F69"/>
    <mergeCell ref="G69:AX69"/>
    <mergeCell ref="C70:F70"/>
    <mergeCell ref="G70:AX70"/>
    <mergeCell ref="A81:D81"/>
    <mergeCell ref="AT90:AU90"/>
    <mergeCell ref="AV90:AW90"/>
    <mergeCell ref="G41:V42"/>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G30:X31"/>
    <mergeCell ref="AE30:AH30"/>
    <mergeCell ref="AI30:AL30"/>
    <mergeCell ref="AM30:AP30"/>
    <mergeCell ref="AQ30:AX30"/>
    <mergeCell ref="Y31:AA31"/>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AM31:AP31"/>
    <mergeCell ref="AQ31:AX31"/>
    <mergeCell ref="Y30:AA30"/>
    <mergeCell ref="AB30:AD30"/>
    <mergeCell ref="AE27:AH27"/>
    <mergeCell ref="AI27:AL27"/>
    <mergeCell ref="A26:F28"/>
    <mergeCell ref="G26:O26"/>
    <mergeCell ref="P26:X26"/>
    <mergeCell ref="Y26:AA26"/>
    <mergeCell ref="AB26:AD26"/>
    <mergeCell ref="AE26:AH26"/>
    <mergeCell ref="AB35:AD35"/>
    <mergeCell ref="AE35:AH35"/>
    <mergeCell ref="AI35:AL35"/>
    <mergeCell ref="Y35:AA35"/>
    <mergeCell ref="A29:F31"/>
    <mergeCell ref="G29:X29"/>
    <mergeCell ref="Y29:AA29"/>
    <mergeCell ref="AB29:AD29"/>
    <mergeCell ref="AE29:AH29"/>
    <mergeCell ref="AI29:AL29"/>
    <mergeCell ref="AB31:AD31"/>
    <mergeCell ref="AE31:AH31"/>
    <mergeCell ref="AI31:AL31"/>
    <mergeCell ref="AE32:AH33"/>
    <mergeCell ref="AI32:AL33"/>
    <mergeCell ref="AM32:AP33"/>
    <mergeCell ref="AQ32:AT32"/>
    <mergeCell ref="AU32:AX32"/>
    <mergeCell ref="AQ33:AR33"/>
    <mergeCell ref="AS33:AT33"/>
    <mergeCell ref="AU33:AV33"/>
    <mergeCell ref="AW33:AX33"/>
    <mergeCell ref="A32:F36"/>
    <mergeCell ref="G32:O33"/>
    <mergeCell ref="P32:X33"/>
    <mergeCell ref="Y32:AA33"/>
    <mergeCell ref="AB32:AD33"/>
    <mergeCell ref="AM34:AP34"/>
    <mergeCell ref="AQ34:AT34"/>
    <mergeCell ref="AU34:AX34"/>
    <mergeCell ref="AM35:AP35"/>
    <mergeCell ref="AQ35:AT35"/>
    <mergeCell ref="AU35:AX35"/>
    <mergeCell ref="G34:O36"/>
    <mergeCell ref="P34:X36"/>
    <mergeCell ref="Y36:AA36"/>
    <mergeCell ref="AB36:AD36"/>
    <mergeCell ref="AE36:AH36"/>
    <mergeCell ref="AI36:AL36"/>
    <mergeCell ref="AM36:AP36"/>
    <mergeCell ref="AQ36:AT36"/>
    <mergeCell ref="AU36:AX36"/>
    <mergeCell ref="A37:F38"/>
    <mergeCell ref="G37:AX38"/>
    <mergeCell ref="A43:AX43"/>
    <mergeCell ref="C44:AC44"/>
    <mergeCell ref="AD44:AF44"/>
    <mergeCell ref="AG44:AX44"/>
    <mergeCell ref="W41:AA41"/>
    <mergeCell ref="AB41:AX41"/>
    <mergeCell ref="W42:AA42"/>
    <mergeCell ref="AB42:AX42"/>
    <mergeCell ref="A40:B42"/>
    <mergeCell ref="C40:D42"/>
    <mergeCell ref="E40:F40"/>
    <mergeCell ref="G40:AX40"/>
    <mergeCell ref="E41:F42"/>
    <mergeCell ref="A39:AN39"/>
    <mergeCell ref="AO39:AQ39"/>
    <mergeCell ref="AS39:AX39"/>
    <mergeCell ref="A48:B57"/>
    <mergeCell ref="C48:AC48"/>
    <mergeCell ref="AD48:AF48"/>
    <mergeCell ref="AG48:AX50"/>
    <mergeCell ref="C49:D50"/>
    <mergeCell ref="E49:AC49"/>
    <mergeCell ref="AD49:AF49"/>
    <mergeCell ref="E50:AC50"/>
    <mergeCell ref="AD50:AF50"/>
    <mergeCell ref="C51:AC51"/>
    <mergeCell ref="A45:B47"/>
    <mergeCell ref="C45:AC45"/>
    <mergeCell ref="AD45:AF45"/>
    <mergeCell ref="AG45:AX45"/>
    <mergeCell ref="C46:AC46"/>
    <mergeCell ref="AD46:AF46"/>
    <mergeCell ref="AG46:AX46"/>
    <mergeCell ref="C47:AC47"/>
    <mergeCell ref="AD47:AF47"/>
    <mergeCell ref="AG47:AX47"/>
    <mergeCell ref="C56:AC56"/>
    <mergeCell ref="AD56:AF56"/>
    <mergeCell ref="AG56:AX56"/>
    <mergeCell ref="C57:AC57"/>
    <mergeCell ref="AD57:AF57"/>
    <mergeCell ref="AG57:AX57"/>
    <mergeCell ref="C54:AC54"/>
    <mergeCell ref="AD54:AF54"/>
    <mergeCell ref="AG54:AX54"/>
    <mergeCell ref="C55:AC55"/>
    <mergeCell ref="AD55:AF55"/>
    <mergeCell ref="AG55:AX55"/>
    <mergeCell ref="AD51:AF51"/>
    <mergeCell ref="AG51:AX51"/>
    <mergeCell ref="C52:AC52"/>
    <mergeCell ref="AD52:AF52"/>
    <mergeCell ref="AG52:AX52"/>
    <mergeCell ref="C53:AC53"/>
    <mergeCell ref="AD53:AF53"/>
    <mergeCell ref="AG53:AX53"/>
    <mergeCell ref="AG61:AX61"/>
    <mergeCell ref="A58:B61"/>
    <mergeCell ref="C58:AC58"/>
    <mergeCell ref="AD58:AF58"/>
    <mergeCell ref="AG58:AX58"/>
    <mergeCell ref="C59:AC59"/>
    <mergeCell ref="AD59:AF59"/>
    <mergeCell ref="AG59:AX59"/>
    <mergeCell ref="C60:AC60"/>
    <mergeCell ref="AD60:AF60"/>
    <mergeCell ref="AG60:AX60"/>
    <mergeCell ref="C61:AC61"/>
    <mergeCell ref="AD61:AF61"/>
    <mergeCell ref="C65:D65"/>
    <mergeCell ref="E65:G65"/>
    <mergeCell ref="H65:I65"/>
    <mergeCell ref="J65:L65"/>
    <mergeCell ref="M65:N65"/>
    <mergeCell ref="A62:B68"/>
    <mergeCell ref="C62:AC62"/>
    <mergeCell ref="AD62:AF62"/>
    <mergeCell ref="AG62:AX68"/>
    <mergeCell ref="J66:L66"/>
    <mergeCell ref="M66:N66"/>
    <mergeCell ref="C67:D67"/>
    <mergeCell ref="E67:G67"/>
    <mergeCell ref="H67:I67"/>
    <mergeCell ref="J67:L67"/>
    <mergeCell ref="M67:N67"/>
    <mergeCell ref="C68:D68"/>
    <mergeCell ref="E68:G68"/>
    <mergeCell ref="H68:I68"/>
    <mergeCell ref="J68:L68"/>
    <mergeCell ref="E81:P81"/>
    <mergeCell ref="Q81:AB81"/>
    <mergeCell ref="AC81:AN81"/>
    <mergeCell ref="AO81:AX81"/>
    <mergeCell ref="A82:D82"/>
    <mergeCell ref="E82:P82"/>
    <mergeCell ref="Q82:AB82"/>
    <mergeCell ref="AC82:AN82"/>
    <mergeCell ref="AO82:AX82"/>
    <mergeCell ref="A76:E76"/>
    <mergeCell ref="F76:AX76"/>
    <mergeCell ref="A77:AX77"/>
    <mergeCell ref="A78:AX78"/>
    <mergeCell ref="A79:AX79"/>
    <mergeCell ref="A80:D80"/>
    <mergeCell ref="E80:P80"/>
    <mergeCell ref="Q80:AB80"/>
    <mergeCell ref="AC80:AN80"/>
    <mergeCell ref="AO80:AX80"/>
    <mergeCell ref="A87:D87"/>
    <mergeCell ref="E87:P87"/>
    <mergeCell ref="Q87:AB87"/>
    <mergeCell ref="AC87:AN87"/>
    <mergeCell ref="AO87:AX87"/>
    <mergeCell ref="A88:D88"/>
    <mergeCell ref="A85:D85"/>
    <mergeCell ref="E85:P85"/>
    <mergeCell ref="Q85:AB85"/>
    <mergeCell ref="AC85:AN85"/>
    <mergeCell ref="AO85:AX85"/>
    <mergeCell ref="A86:D86"/>
    <mergeCell ref="E86:P86"/>
    <mergeCell ref="Q86:AB86"/>
    <mergeCell ref="AC86:AN86"/>
    <mergeCell ref="AO86:AX86"/>
    <mergeCell ref="A83:D83"/>
    <mergeCell ref="E83:P83"/>
    <mergeCell ref="Q83:AB83"/>
    <mergeCell ref="AC83:AN83"/>
    <mergeCell ref="AO83:AX83"/>
    <mergeCell ref="A84:D84"/>
    <mergeCell ref="E84:P84"/>
    <mergeCell ref="Q84:AB84"/>
    <mergeCell ref="AC84:AN84"/>
    <mergeCell ref="AO84:AX84"/>
    <mergeCell ref="AA88:AB88"/>
    <mergeCell ref="AC88:AE88"/>
    <mergeCell ref="AG88:AH88"/>
    <mergeCell ref="AJ88:AK88"/>
    <mergeCell ref="AM88:AN88"/>
    <mergeCell ref="AO88:AP88"/>
    <mergeCell ref="AM90:AN90"/>
    <mergeCell ref="AO90:AP90"/>
    <mergeCell ref="A91:F104"/>
    <mergeCell ref="A105:F109"/>
    <mergeCell ref="G105:AB105"/>
    <mergeCell ref="AC105:AX105"/>
    <mergeCell ref="G106:K106"/>
    <mergeCell ref="L106:X106"/>
    <mergeCell ref="AA90:AB90"/>
    <mergeCell ref="AM89:AN89"/>
    <mergeCell ref="AO89:AP89"/>
    <mergeCell ref="AR89:AS89"/>
    <mergeCell ref="AU89:AV89"/>
    <mergeCell ref="A90:D90"/>
    <mergeCell ref="O90:P90"/>
    <mergeCell ref="U89:V89"/>
    <mergeCell ref="X89:Y89"/>
    <mergeCell ref="AA89:AB89"/>
    <mergeCell ref="AC89:AE89"/>
    <mergeCell ref="AG89:AH89"/>
    <mergeCell ref="AJ89:AK89"/>
    <mergeCell ref="A89:D89"/>
    <mergeCell ref="E89:G89"/>
    <mergeCell ref="I89:J89"/>
    <mergeCell ref="L89:M89"/>
    <mergeCell ref="O89:P89"/>
    <mergeCell ref="Q89:S89"/>
    <mergeCell ref="L90:N90"/>
    <mergeCell ref="Y106:AB106"/>
    <mergeCell ref="AC106:AG106"/>
    <mergeCell ref="AH106:AT106"/>
    <mergeCell ref="AU106:AX106"/>
    <mergeCell ref="G107:K107"/>
    <mergeCell ref="L107:X107"/>
    <mergeCell ref="Y107:AB107"/>
    <mergeCell ref="AC107:AG107"/>
    <mergeCell ref="AH107:AT107"/>
    <mergeCell ref="AU107:AX107"/>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110:AK110"/>
    <mergeCell ref="AL110:AN110"/>
    <mergeCell ref="A115:B115"/>
    <mergeCell ref="C115:I115"/>
    <mergeCell ref="J115:O115"/>
    <mergeCell ref="P115:X115"/>
    <mergeCell ref="Y115:AB115"/>
    <mergeCell ref="AC115:AG115"/>
    <mergeCell ref="AH115:AK115"/>
    <mergeCell ref="AL115:AO115"/>
    <mergeCell ref="AH117:AK117"/>
    <mergeCell ref="AL117:AO117"/>
    <mergeCell ref="AP117:AX117"/>
    <mergeCell ref="A118:B118"/>
    <mergeCell ref="C118:I118"/>
    <mergeCell ref="J118:O118"/>
    <mergeCell ref="P118:X118"/>
    <mergeCell ref="Y118:AB118"/>
    <mergeCell ref="AC118:AG118"/>
    <mergeCell ref="AH118:AK118"/>
    <mergeCell ref="A117:B117"/>
    <mergeCell ref="C117:I117"/>
    <mergeCell ref="J117:O117"/>
    <mergeCell ref="P117:X117"/>
    <mergeCell ref="Y117:AB117"/>
    <mergeCell ref="AC117:AG117"/>
    <mergeCell ref="AP115:AX115"/>
    <mergeCell ref="A116:B116"/>
    <mergeCell ref="C116:I116"/>
    <mergeCell ref="J116:O116"/>
    <mergeCell ref="P116:X116"/>
    <mergeCell ref="Y116:AB116"/>
    <mergeCell ref="AC116:AG116"/>
    <mergeCell ref="AH116:AK116"/>
    <mergeCell ref="AL116:AO116"/>
    <mergeCell ref="AP116:AX116"/>
    <mergeCell ref="AP119:AX119"/>
    <mergeCell ref="A120:B120"/>
    <mergeCell ref="C120:I120"/>
    <mergeCell ref="J120:O120"/>
    <mergeCell ref="P120:X120"/>
    <mergeCell ref="Y120:AB120"/>
    <mergeCell ref="AC120:AG120"/>
    <mergeCell ref="AH120:AK120"/>
    <mergeCell ref="AL120:AO120"/>
    <mergeCell ref="AP120:AX120"/>
    <mergeCell ref="AL118:AO118"/>
    <mergeCell ref="AP118:AX118"/>
    <mergeCell ref="A119:B119"/>
    <mergeCell ref="C119:I119"/>
    <mergeCell ref="J119:O119"/>
    <mergeCell ref="P119:X119"/>
    <mergeCell ref="Y119:AB119"/>
    <mergeCell ref="AC119:AG119"/>
    <mergeCell ref="AH119:AK119"/>
    <mergeCell ref="AL119:AO119"/>
    <mergeCell ref="AL122:AO122"/>
    <mergeCell ref="AP122:AX122"/>
    <mergeCell ref="A123:B123"/>
    <mergeCell ref="C123:I123"/>
    <mergeCell ref="J123:O123"/>
    <mergeCell ref="P123:X123"/>
    <mergeCell ref="Y123:AB123"/>
    <mergeCell ref="AC123:AG123"/>
    <mergeCell ref="AH123:AK123"/>
    <mergeCell ref="AL123:AO123"/>
    <mergeCell ref="AH121:AK121"/>
    <mergeCell ref="AL121:AO121"/>
    <mergeCell ref="AP121:AX121"/>
    <mergeCell ref="A122:B122"/>
    <mergeCell ref="C122:I122"/>
    <mergeCell ref="J122:O122"/>
    <mergeCell ref="P122:X122"/>
    <mergeCell ref="Y122:AB122"/>
    <mergeCell ref="AC122:AG122"/>
    <mergeCell ref="AH122:AK122"/>
    <mergeCell ref="A121:B121"/>
    <mergeCell ref="C121:I121"/>
    <mergeCell ref="J121:O121"/>
    <mergeCell ref="P121:X121"/>
    <mergeCell ref="Y121:AB121"/>
    <mergeCell ref="AC121:AG121"/>
    <mergeCell ref="AH125:AK125"/>
    <mergeCell ref="AL125:AO125"/>
    <mergeCell ref="AP125:AX125"/>
    <mergeCell ref="A125:B125"/>
    <mergeCell ref="C125:I125"/>
    <mergeCell ref="J125:O125"/>
    <mergeCell ref="P125:X125"/>
    <mergeCell ref="Y125:AB125"/>
    <mergeCell ref="AC125:AG125"/>
    <mergeCell ref="AP123:AX123"/>
    <mergeCell ref="A124:B124"/>
    <mergeCell ref="C124:I124"/>
    <mergeCell ref="J124:O124"/>
    <mergeCell ref="P124:X124"/>
    <mergeCell ref="Y124:AB124"/>
    <mergeCell ref="AC124:AG124"/>
    <mergeCell ref="AH124:AK124"/>
    <mergeCell ref="AL124:AO124"/>
    <mergeCell ref="AP124:AX124"/>
    <mergeCell ref="Y34:AA34"/>
    <mergeCell ref="AB34:AD34"/>
    <mergeCell ref="AE34:AH34"/>
    <mergeCell ref="AI34:AL34"/>
    <mergeCell ref="Q88:S88"/>
    <mergeCell ref="U88:V88"/>
    <mergeCell ref="X88:Y88"/>
    <mergeCell ref="AR88:AS88"/>
    <mergeCell ref="AU88:AV88"/>
    <mergeCell ref="X92:AM95"/>
    <mergeCell ref="X96:AM96"/>
    <mergeCell ref="Z100:AK103"/>
    <mergeCell ref="E90:F90"/>
    <mergeCell ref="G90:I90"/>
    <mergeCell ref="J90:K90"/>
    <mergeCell ref="Q90:R90"/>
    <mergeCell ref="S90:U90"/>
    <mergeCell ref="V90:W90"/>
    <mergeCell ref="AC90:AD90"/>
    <mergeCell ref="AE90:AG90"/>
    <mergeCell ref="AH90:AI90"/>
    <mergeCell ref="AQ90:AS90"/>
    <mergeCell ref="E88:G88"/>
    <mergeCell ref="I88:J88"/>
    <mergeCell ref="L88:M88"/>
    <mergeCell ref="O88:P88"/>
  </mergeCells>
  <phoneticPr fontId="5"/>
  <conditionalFormatting sqref="P14:AQ14 Y108 AU108">
    <cfRule type="expression" dxfId="697" priority="905">
      <formula>IF(RIGHT(TEXT(P14,"0.#"),1)=".",FALSE,TRUE)</formula>
    </cfRule>
    <cfRule type="expression" dxfId="696" priority="906">
      <formula>IF(RIGHT(TEXT(P14,"0.#"),1)=".",TRUE,FALSE)</formula>
    </cfRule>
  </conditionalFormatting>
  <conditionalFormatting sqref="P18:AX18">
    <cfRule type="expression" dxfId="695" priority="903">
      <formula>IF(RIGHT(TEXT(P18,"0.#"),1)=".",FALSE,TRUE)</formula>
    </cfRule>
    <cfRule type="expression" dxfId="694" priority="904">
      <formula>IF(RIGHT(TEXT(P18,"0.#"),1)=".",TRUE,FALSE)</formula>
    </cfRule>
  </conditionalFormatting>
  <conditionalFormatting sqref="Y109">
    <cfRule type="expression" dxfId="693" priority="899">
      <formula>IF(RIGHT(TEXT(Y109,"0.#"),1)=".",FALSE,TRUE)</formula>
    </cfRule>
    <cfRule type="expression" dxfId="692" priority="900">
      <formula>IF(RIGHT(TEXT(Y109,"0.#"),1)=".",TRUE,FALSE)</formula>
    </cfRule>
  </conditionalFormatting>
  <conditionalFormatting sqref="P16:AQ17 P15:AX15 P13:AX13">
    <cfRule type="expression" dxfId="691" priority="897">
      <formula>IF(RIGHT(TEXT(P13,"0.#"),1)=".",FALSE,TRUE)</formula>
    </cfRule>
    <cfRule type="expression" dxfId="690" priority="898">
      <formula>IF(RIGHT(TEXT(P13,"0.#"),1)=".",TRUE,FALSE)</formula>
    </cfRule>
  </conditionalFormatting>
  <conditionalFormatting sqref="P19:AJ19">
    <cfRule type="expression" dxfId="689" priority="895">
      <formula>IF(RIGHT(TEXT(P19,"0.#"),1)=".",FALSE,TRUE)</formula>
    </cfRule>
    <cfRule type="expression" dxfId="688" priority="896">
      <formula>IF(RIGHT(TEXT(P19,"0.#"),1)=".",TRUE,FALSE)</formula>
    </cfRule>
  </conditionalFormatting>
  <conditionalFormatting sqref="AE27 AQ27">
    <cfRule type="expression" dxfId="687" priority="893">
      <formula>IF(RIGHT(TEXT(AE27,"0.#"),1)=".",FALSE,TRUE)</formula>
    </cfRule>
    <cfRule type="expression" dxfId="686" priority="894">
      <formula>IF(RIGHT(TEXT(AE27,"0.#"),1)=".",TRUE,FALSE)</formula>
    </cfRule>
  </conditionalFormatting>
  <conditionalFormatting sqref="Y107">
    <cfRule type="expression" dxfId="685" priority="891">
      <formula>IF(RIGHT(TEXT(Y107,"0.#"),1)=".",FALSE,TRUE)</formula>
    </cfRule>
    <cfRule type="expression" dxfId="684" priority="892">
      <formula>IF(RIGHT(TEXT(Y107,"0.#"),1)=".",TRUE,FALSE)</formula>
    </cfRule>
  </conditionalFormatting>
  <conditionalFormatting sqref="AU109">
    <cfRule type="expression" dxfId="683" priority="887">
      <formula>IF(RIGHT(TEXT(AU109,"0.#"),1)=".",FALSE,TRUE)</formula>
    </cfRule>
    <cfRule type="expression" dxfId="682" priority="888">
      <formula>IF(RIGHT(TEXT(AU109,"0.#"),1)=".",TRUE,FALSE)</formula>
    </cfRule>
  </conditionalFormatting>
  <conditionalFormatting sqref="AU107">
    <cfRule type="expression" dxfId="681" priority="885">
      <formula>IF(RIGHT(TEXT(AU107,"0.#"),1)=".",FALSE,TRUE)</formula>
    </cfRule>
    <cfRule type="expression" dxfId="680" priority="886">
      <formula>IF(RIGHT(TEXT(AU107,"0.#"),1)=".",TRUE,FALSE)</formula>
    </cfRule>
  </conditionalFormatting>
  <conditionalFormatting sqref="AI27">
    <cfRule type="expression" dxfId="679" priority="871">
      <formula>IF(RIGHT(TEXT(AI27,"0.#"),1)=".",FALSE,TRUE)</formula>
    </cfRule>
    <cfRule type="expression" dxfId="678" priority="872">
      <formula>IF(RIGHT(TEXT(AI27,"0.#"),1)=".",TRUE,FALSE)</formula>
    </cfRule>
  </conditionalFormatting>
  <conditionalFormatting sqref="AM27">
    <cfRule type="expression" dxfId="677" priority="869">
      <formula>IF(RIGHT(TEXT(AM27,"0.#"),1)=".",FALSE,TRUE)</formula>
    </cfRule>
    <cfRule type="expression" dxfId="676" priority="870">
      <formula>IF(RIGHT(TEXT(AM27,"0.#"),1)=".",TRUE,FALSE)</formula>
    </cfRule>
  </conditionalFormatting>
  <conditionalFormatting sqref="AE28">
    <cfRule type="expression" dxfId="675" priority="867">
      <formula>IF(RIGHT(TEXT(AE28,"0.#"),1)=".",FALSE,TRUE)</formula>
    </cfRule>
    <cfRule type="expression" dxfId="674" priority="868">
      <formula>IF(RIGHT(TEXT(AE28,"0.#"),1)=".",TRUE,FALSE)</formula>
    </cfRule>
  </conditionalFormatting>
  <conditionalFormatting sqref="AI28">
    <cfRule type="expression" dxfId="673" priority="865">
      <formula>IF(RIGHT(TEXT(AI28,"0.#"),1)=".",FALSE,TRUE)</formula>
    </cfRule>
    <cfRule type="expression" dxfId="672" priority="866">
      <formula>IF(RIGHT(TEXT(AI28,"0.#"),1)=".",TRUE,FALSE)</formula>
    </cfRule>
  </conditionalFormatting>
  <conditionalFormatting sqref="AM28">
    <cfRule type="expression" dxfId="671" priority="863">
      <formula>IF(RIGHT(TEXT(AM28,"0.#"),1)=".",FALSE,TRUE)</formula>
    </cfRule>
    <cfRule type="expression" dxfId="670" priority="864">
      <formula>IF(RIGHT(TEXT(AM28,"0.#"),1)=".",TRUE,FALSE)</formula>
    </cfRule>
  </conditionalFormatting>
  <conditionalFormatting sqref="AQ28">
    <cfRule type="expression" dxfId="669" priority="861">
      <formula>IF(RIGHT(TEXT(AQ28,"0.#"),1)=".",FALSE,TRUE)</formula>
    </cfRule>
    <cfRule type="expression" dxfId="668" priority="862">
      <formula>IF(RIGHT(TEXT(AQ28,"0.#"),1)=".",TRUE,FALSE)</formula>
    </cfRule>
  </conditionalFormatting>
  <conditionalFormatting sqref="AL118:AO125">
    <cfRule type="expression" dxfId="649" priority="839">
      <formula>IF(AND(AL118&gt;=0, RIGHT(TEXT(AL118,"0.#"),1)&lt;&gt;"."),TRUE,FALSE)</formula>
    </cfRule>
    <cfRule type="expression" dxfId="648" priority="840">
      <formula>IF(AND(AL118&gt;=0, RIGHT(TEXT(AL118,"0.#"),1)="."),TRUE,FALSE)</formula>
    </cfRule>
    <cfRule type="expression" dxfId="647" priority="841">
      <formula>IF(AND(AL118&lt;0, RIGHT(TEXT(AL118,"0.#"),1)&lt;&gt;"."),TRUE,FALSE)</formula>
    </cfRule>
    <cfRule type="expression" dxfId="646" priority="842">
      <formula>IF(AND(AL118&lt;0, RIGHT(TEXT(AL118,"0.#"),1)="."),TRUE,FALSE)</formula>
    </cfRule>
  </conditionalFormatting>
  <conditionalFormatting sqref="Y118:Y125">
    <cfRule type="expression" dxfId="641" priority="833">
      <formula>IF(RIGHT(TEXT(Y118,"0.#"),1)=".",FALSE,TRUE)</formula>
    </cfRule>
    <cfRule type="expression" dxfId="640" priority="834">
      <formula>IF(RIGHT(TEXT(Y118,"0.#"),1)=".",TRUE,FALSE)</formula>
    </cfRule>
  </conditionalFormatting>
  <conditionalFormatting sqref="AL116:AO117">
    <cfRule type="expression" dxfId="639" priority="823">
      <formula>IF(AND(AL116&gt;=0, RIGHT(TEXT(AL116,"0.#"),1)&lt;&gt;"."),TRUE,FALSE)</formula>
    </cfRule>
    <cfRule type="expression" dxfId="638" priority="824">
      <formula>IF(AND(AL116&gt;=0, RIGHT(TEXT(AL116,"0.#"),1)="."),TRUE,FALSE)</formula>
    </cfRule>
    <cfRule type="expression" dxfId="637" priority="825">
      <formula>IF(AND(AL116&lt;0, RIGHT(TEXT(AL116,"0.#"),1)&lt;&gt;"."),TRUE,FALSE)</formula>
    </cfRule>
    <cfRule type="expression" dxfId="636" priority="826">
      <formula>IF(AND(AL116&lt;0, RIGHT(TEXT(AL116,"0.#"),1)="."),TRUE,FALSE)</formula>
    </cfRule>
  </conditionalFormatting>
  <conditionalFormatting sqref="Y116:Y117">
    <cfRule type="expression" dxfId="635" priority="821">
      <formula>IF(RIGHT(TEXT(Y116,"0.#"),1)=".",FALSE,TRUE)</formula>
    </cfRule>
    <cfRule type="expression" dxfId="634" priority="822">
      <formula>IF(RIGHT(TEXT(Y116,"0.#"),1)=".",TRUE,FALSE)</formula>
    </cfRule>
  </conditionalFormatting>
  <conditionalFormatting sqref="W23">
    <cfRule type="expression" dxfId="633" priority="819">
      <formula>IF(RIGHT(TEXT(W23,"0.#"),1)=".",FALSE,TRUE)</formula>
    </cfRule>
    <cfRule type="expression" dxfId="632" priority="820">
      <formula>IF(RIGHT(TEXT(W23,"0.#"),1)=".",TRUE,FALSE)</formula>
    </cfRule>
  </conditionalFormatting>
  <conditionalFormatting sqref="P23">
    <cfRule type="expression" dxfId="627" priority="813">
      <formula>IF(RIGHT(TEXT(P23,"0.#"),1)=".",FALSE,TRUE)</formula>
    </cfRule>
    <cfRule type="expression" dxfId="626" priority="814">
      <formula>IF(RIGHT(TEXT(P23,"0.#"),1)=".",TRUE,FALSE)</formula>
    </cfRule>
  </conditionalFormatting>
  <conditionalFormatting sqref="AU28">
    <cfRule type="expression" dxfId="577" priority="677">
      <formula>IF(RIGHT(TEXT(AU28,"0.#"),1)=".",FALSE,TRUE)</formula>
    </cfRule>
    <cfRule type="expression" dxfId="576" priority="678">
      <formula>IF(RIGHT(TEXT(AU28,"0.#"),1)=".",TRUE,FALSE)</formula>
    </cfRule>
  </conditionalFormatting>
  <conditionalFormatting sqref="AU27">
    <cfRule type="expression" dxfId="575" priority="679">
      <formula>IF(RIGHT(TEXT(AU27,"0.#"),1)=".",FALSE,TRUE)</formula>
    </cfRule>
    <cfRule type="expression" dxfId="574" priority="680">
      <formula>IF(RIGHT(TEXT(AU27,"0.#"),1)=".",TRUE,FALSE)</formula>
    </cfRule>
  </conditionalFormatting>
  <conditionalFormatting sqref="P24:AC24">
    <cfRule type="expression" dxfId="573" priority="675">
      <formula>IF(RIGHT(TEXT(P24,"0.#"),1)=".",FALSE,TRUE)</formula>
    </cfRule>
    <cfRule type="expression" dxfId="572" priority="676">
      <formula>IF(RIGHT(TEXT(P24,"0.#"),1)=".",TRUE,FALSE)</formula>
    </cfRule>
  </conditionalFormatting>
  <conditionalFormatting sqref="AM30">
    <cfRule type="expression" dxfId="501" priority="541">
      <formula>IF(RIGHT(TEXT(AM30,"0.#"),1)=".",FALSE,TRUE)</formula>
    </cfRule>
    <cfRule type="expression" dxfId="500" priority="542">
      <formula>IF(RIGHT(TEXT(AM30,"0.#"),1)=".",TRUE,FALSE)</formula>
    </cfRule>
  </conditionalFormatting>
  <conditionalFormatting sqref="AE31 AM31">
    <cfRule type="expression" dxfId="499" priority="539">
      <formula>IF(RIGHT(TEXT(AE31,"0.#"),1)=".",FALSE,TRUE)</formula>
    </cfRule>
    <cfRule type="expression" dxfId="498" priority="540">
      <formula>IF(RIGHT(TEXT(AE31,"0.#"),1)=".",TRUE,FALSE)</formula>
    </cfRule>
  </conditionalFormatting>
  <conditionalFormatting sqref="AI31">
    <cfRule type="expression" dxfId="497" priority="537">
      <formula>IF(RIGHT(TEXT(AI31,"0.#"),1)=".",FALSE,TRUE)</formula>
    </cfRule>
    <cfRule type="expression" dxfId="496" priority="538">
      <formula>IF(RIGHT(TEXT(AI31,"0.#"),1)=".",TRUE,FALSE)</formula>
    </cfRule>
  </conditionalFormatting>
  <conditionalFormatting sqref="AQ31">
    <cfRule type="expression" dxfId="495" priority="535">
      <formula>IF(RIGHT(TEXT(AQ31,"0.#"),1)=".",FALSE,TRUE)</formula>
    </cfRule>
    <cfRule type="expression" dxfId="494" priority="536">
      <formula>IF(RIGHT(TEXT(AQ31,"0.#"),1)=".",TRUE,FALSE)</formula>
    </cfRule>
  </conditionalFormatting>
  <conditionalFormatting sqref="AE30 AQ30">
    <cfRule type="expression" dxfId="493" priority="545">
      <formula>IF(RIGHT(TEXT(AE30,"0.#"),1)=".",FALSE,TRUE)</formula>
    </cfRule>
    <cfRule type="expression" dxfId="492" priority="546">
      <formula>IF(RIGHT(TEXT(AE30,"0.#"),1)=".",TRUE,FALSE)</formula>
    </cfRule>
  </conditionalFormatting>
  <conditionalFormatting sqref="AI30">
    <cfRule type="expression" dxfId="491" priority="543">
      <formula>IF(RIGHT(TEXT(AI30,"0.#"),1)=".",FALSE,TRUE)</formula>
    </cfRule>
    <cfRule type="expression" dxfId="490" priority="544">
      <formula>IF(RIGHT(TEXT(AI30,"0.#"),1)=".",TRUE,FALSE)</formula>
    </cfRule>
  </conditionalFormatting>
  <conditionalFormatting sqref="AE34">
    <cfRule type="expression" dxfId="453" priority="497">
      <formula>IF(RIGHT(TEXT(AE34,"0.#"),1)=".",FALSE,TRUE)</formula>
    </cfRule>
    <cfRule type="expression" dxfId="452" priority="498">
      <formula>IF(RIGHT(TEXT(AE34,"0.#"),1)=".",TRUE,FALSE)</formula>
    </cfRule>
  </conditionalFormatting>
  <conditionalFormatting sqref="AM36">
    <cfRule type="expression" dxfId="451" priority="481">
      <formula>IF(RIGHT(TEXT(AM36,"0.#"),1)=".",FALSE,TRUE)</formula>
    </cfRule>
    <cfRule type="expression" dxfId="450" priority="482">
      <formula>IF(RIGHT(TEXT(AM36,"0.#"),1)=".",TRUE,FALSE)</formula>
    </cfRule>
  </conditionalFormatting>
  <conditionalFormatting sqref="AE35">
    <cfRule type="expression" dxfId="449" priority="495">
      <formula>IF(RIGHT(TEXT(AE35,"0.#"),1)=".",FALSE,TRUE)</formula>
    </cfRule>
    <cfRule type="expression" dxfId="448" priority="496">
      <formula>IF(RIGHT(TEXT(AE35,"0.#"),1)=".",TRUE,FALSE)</formula>
    </cfRule>
  </conditionalFormatting>
  <conditionalFormatting sqref="AE36">
    <cfRule type="expression" dxfId="447" priority="493">
      <formula>IF(RIGHT(TEXT(AE36,"0.#"),1)=".",FALSE,TRUE)</formula>
    </cfRule>
    <cfRule type="expression" dxfId="446" priority="494">
      <formula>IF(RIGHT(TEXT(AE36,"0.#"),1)=".",TRUE,FALSE)</formula>
    </cfRule>
  </conditionalFormatting>
  <conditionalFormatting sqref="AI36">
    <cfRule type="expression" dxfId="445" priority="491">
      <formula>IF(RIGHT(TEXT(AI36,"0.#"),1)=".",FALSE,TRUE)</formula>
    </cfRule>
    <cfRule type="expression" dxfId="444" priority="492">
      <formula>IF(RIGHT(TEXT(AI36,"0.#"),1)=".",TRUE,FALSE)</formula>
    </cfRule>
  </conditionalFormatting>
  <conditionalFormatting sqref="AI35">
    <cfRule type="expression" dxfId="443" priority="489">
      <formula>IF(RIGHT(TEXT(AI35,"0.#"),1)=".",FALSE,TRUE)</formula>
    </cfRule>
    <cfRule type="expression" dxfId="442" priority="490">
      <formula>IF(RIGHT(TEXT(AI35,"0.#"),1)=".",TRUE,FALSE)</formula>
    </cfRule>
  </conditionalFormatting>
  <conditionalFormatting sqref="AI34">
    <cfRule type="expression" dxfId="441" priority="487">
      <formula>IF(RIGHT(TEXT(AI34,"0.#"),1)=".",FALSE,TRUE)</formula>
    </cfRule>
    <cfRule type="expression" dxfId="440" priority="488">
      <formula>IF(RIGHT(TEXT(AI34,"0.#"),1)=".",TRUE,FALSE)</formula>
    </cfRule>
  </conditionalFormatting>
  <conditionalFormatting sqref="AM34">
    <cfRule type="expression" dxfId="439" priority="485">
      <formula>IF(RIGHT(TEXT(AM34,"0.#"),1)=".",FALSE,TRUE)</formula>
    </cfRule>
    <cfRule type="expression" dxfId="438" priority="486">
      <formula>IF(RIGHT(TEXT(AM34,"0.#"),1)=".",TRUE,FALSE)</formula>
    </cfRule>
  </conditionalFormatting>
  <conditionalFormatting sqref="AM35">
    <cfRule type="expression" dxfId="437" priority="483">
      <formula>IF(RIGHT(TEXT(AM35,"0.#"),1)=".",FALSE,TRUE)</formula>
    </cfRule>
    <cfRule type="expression" dxfId="436" priority="484">
      <formula>IF(RIGHT(TEXT(AM35,"0.#"),1)=".",TRUE,FALSE)</formula>
    </cfRule>
  </conditionalFormatting>
  <conditionalFormatting sqref="AQ34:AQ36">
    <cfRule type="expression" dxfId="435" priority="479">
      <formula>IF(RIGHT(TEXT(AQ34,"0.#"),1)=".",FALSE,TRUE)</formula>
    </cfRule>
    <cfRule type="expression" dxfId="434" priority="480">
      <formula>IF(RIGHT(TEXT(AQ34,"0.#"),1)=".",TRUE,FALSE)</formula>
    </cfRule>
  </conditionalFormatting>
  <conditionalFormatting sqref="AU34:AU36">
    <cfRule type="expression" dxfId="433" priority="477">
      <formula>IF(RIGHT(TEXT(AU34,"0.#"),1)=".",FALSE,TRUE)</formula>
    </cfRule>
    <cfRule type="expression" dxfId="432" priority="478">
      <formula>IF(RIGHT(TEXT(AU34,"0.#"),1)=".",TRUE,FALSE)</formula>
    </cfRule>
  </conditionalFormatting>
  <dataValidations count="17">
    <dataValidation type="whole" allowBlank="1" showInputMessage="1" showErrorMessage="1" sqref="O88:P89 AX88:AX90 AA88:AB89 AM88:AN89">
      <formula1>0</formula1>
      <formula2>99</formula2>
    </dataValidation>
    <dataValidation type="whole" allowBlank="1" showInputMessage="1" showErrorMessage="1" sqref="AJ88:AK89 X88:Y89 AJ90 L88:L90 M88:M89 X90 AU88:AV89 J64:J6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4:E74">
      <formula1>T行政事業レビュー推進チームの所見</formula1>
    </dataValidation>
    <dataValidation type="custom" imeMode="disabled" allowBlank="1" showInputMessage="1" showErrorMessage="1" sqref="AH116:AK125">
      <formula1>OR(AND(MOD(IF(ISNUMBER(AH116), AH116, 0.5),1)=0, 0&lt;=AH116), AH116="-")</formula1>
    </dataValidation>
    <dataValidation type="whole" imeMode="disabled" allowBlank="1" showInputMessage="1" showErrorMessage="1" sqref="AW2:AX2">
      <formula1>0</formula1>
      <formula2>99</formula2>
    </dataValidation>
    <dataValidation type="list" allowBlank="1" showInputMessage="1" showErrorMessage="1" sqref="A76:E76">
      <formula1>T所見を踏まえた改善点</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sqref="AO110 AR39">
      <formula1>"　, ☑"</formula1>
    </dataValidation>
    <dataValidation type="list" allowBlank="1" showInputMessage="1" showErrorMessage="1" sqref="S5:X5">
      <formula1>T終了年度</formula1>
    </dataValidation>
    <dataValidation type="list" allowBlank="1" showInputMessage="1" showErrorMessage="1" sqref="H64:I68">
      <formula1>T事業番号</formula1>
    </dataValidation>
    <dataValidation type="custom" imeMode="disabled" allowBlank="1" showInputMessage="1" showErrorMessage="1" sqref="AY23 P13:AX13 AR15:AX15 P14:AQ18 AR18:AX18 P19:AJ19 Y116:AB125 AL116:AO125 AE27:AX28 AE30:AX30 AQ33:AR33 AU33:AX33 AE34:AX36 AU107:AX108 Y107:AB108 P23:AC24">
      <formula1>OR(ISNUMBER(P13), P13="-")</formula1>
    </dataValidation>
    <dataValidation type="list" allowBlank="1" showInputMessage="1" showErrorMessage="1" sqref="Q90:R90 AC90:AD90 AO90:AP90">
      <formula1>#REF!</formula1>
    </dataValidation>
    <dataValidation type="custom" allowBlank="1" showInputMessage="1" showErrorMessage="1" errorTitle="法人番号チェック" error="法人番号は13桁の数字で入力してください。" sqref="J116:O125">
      <formula1>OR(J116="-",AND(LEN(J116)=13,IFERROR(SEARCH("-",J116),"")="",IFERROR(SEARCH(".",J116),"")="",ISNUMBER(J116)))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1" max="49" man="1"/>
    <brk id="76" max="16383" man="1"/>
    <brk id="104"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U89:V89 I89:J89 AG89:AH89 AR89:AS89</xm:sqref>
        </x14:dataValidation>
        <x14:dataValidation type="list" allowBlank="1" showInputMessage="1" showErrorMessage="1">
          <x14:formula1>
            <xm:f>入力規則等!$U$40:$U$42</xm:f>
          </x14:formula1>
          <xm:sqref>AG88:AH88 U88:V88 I88:J88 AR88:AS88</xm:sqref>
        </x14:dataValidation>
        <x14:dataValidation type="list" allowBlank="1" showInputMessage="1" showErrorMessage="1">
          <x14:formula1>
            <xm:f>入力規則等!$AG$2:$AG$13</xm:f>
          </x14:formula1>
          <xm:sqref>AC116:AG125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AO88:AP89 Q88:S89 AC88:AE89 E88:G89</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入力規則等!$U$13:$U$35</xm:f>
          </x14:formula1>
          <xm:sqref>AJ2:AM2 E64:G68 AE90:AG90 G90:I90 AQ90:AS90 S90:U90</xm:sqref>
        </x14:dataValidation>
        <x14:dataValidation type="list" allowBlank="1" showInputMessage="1" showErrorMessage="1">
          <x14:formula1>
            <xm:f>入力規則等!$U$56:$U$58</xm:f>
          </x14:formula1>
          <xm:sqref>J90:K90 AT90:AU90 AH90:AI90 V90:W90</xm:sqref>
        </x14:dataValidation>
        <x14:dataValidation type="list" allowBlank="1" showInputMessage="1" showErrorMessage="1">
          <x14:formula1>
            <xm:f>入力規則等!$U$49</xm:f>
          </x14:formula1>
          <xm:sqref>C64:D68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384</v>
      </c>
      <c r="AA1" s="28" t="s">
        <v>74</v>
      </c>
      <c r="AB1" s="28" t="s">
        <v>385</v>
      </c>
      <c r="AC1" s="28" t="s">
        <v>31</v>
      </c>
      <c r="AD1" s="27"/>
      <c r="AE1" s="28" t="s">
        <v>43</v>
      </c>
      <c r="AF1" s="29"/>
      <c r="AG1" s="38" t="s">
        <v>167</v>
      </c>
      <c r="AI1" s="38" t="s">
        <v>169</v>
      </c>
      <c r="AK1" s="38" t="s">
        <v>173</v>
      </c>
      <c r="AM1" s="43"/>
      <c r="AN1" s="43"/>
      <c r="AP1" s="27" t="s">
        <v>211</v>
      </c>
    </row>
    <row r="2" spans="1:42" ht="13.5" customHeight="1" x14ac:dyDescent="0.15">
      <c r="A2" s="13" t="s">
        <v>77</v>
      </c>
      <c r="B2" s="14"/>
      <c r="C2" s="12" t="str">
        <f>IF(B2="","",A2)</f>
        <v/>
      </c>
      <c r="D2" s="12" t="str">
        <f>IF(C2="","",IF(D1&lt;&gt;"",CONCATENATE(D1,"、",C2),C2))</f>
        <v/>
      </c>
      <c r="F2" s="11" t="s">
        <v>64</v>
      </c>
      <c r="G2" s="16" t="s">
        <v>578</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57">
        <v>21</v>
      </c>
      <c r="W2" s="31" t="s">
        <v>161</v>
      </c>
      <c r="Y2" s="31" t="s">
        <v>60</v>
      </c>
      <c r="Z2" s="31" t="s">
        <v>60</v>
      </c>
      <c r="AA2" s="50" t="s">
        <v>254</v>
      </c>
      <c r="AB2" s="50" t="s">
        <v>479</v>
      </c>
      <c r="AC2" s="51" t="s">
        <v>126</v>
      </c>
      <c r="AD2" s="27"/>
      <c r="AE2" s="33" t="s">
        <v>157</v>
      </c>
      <c r="AF2" s="29"/>
      <c r="AG2" s="39" t="s">
        <v>221</v>
      </c>
      <c r="AI2" s="38" t="s">
        <v>251</v>
      </c>
      <c r="AK2" s="38" t="s">
        <v>174</v>
      </c>
      <c r="AM2" s="43"/>
      <c r="AN2" s="43"/>
      <c r="AP2" s="39" t="s">
        <v>221</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
      </c>
      <c r="T3" s="12"/>
      <c r="U3" s="31" t="s">
        <v>510</v>
      </c>
      <c r="W3" s="31" t="s">
        <v>136</v>
      </c>
      <c r="Y3" s="31" t="s">
        <v>61</v>
      </c>
      <c r="Z3" s="31" t="s">
        <v>386</v>
      </c>
      <c r="AA3" s="50" t="s">
        <v>352</v>
      </c>
      <c r="AB3" s="50" t="s">
        <v>480</v>
      </c>
      <c r="AC3" s="51" t="s">
        <v>127</v>
      </c>
      <c r="AD3" s="27"/>
      <c r="AE3" s="33" t="s">
        <v>158</v>
      </c>
      <c r="AF3" s="29"/>
      <c r="AG3" s="39" t="s">
        <v>222</v>
      </c>
      <c r="AI3" s="38" t="s">
        <v>168</v>
      </c>
      <c r="AK3" s="38" t="str">
        <f>CHAR(CODE(AK2)+1)</f>
        <v>B</v>
      </c>
      <c r="AM3" s="43"/>
      <c r="AN3" s="43"/>
      <c r="AP3" s="39" t="s">
        <v>222</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
      </c>
      <c r="T4" s="12"/>
      <c r="U4" s="31" t="s">
        <v>562</v>
      </c>
      <c r="W4" s="31" t="s">
        <v>137</v>
      </c>
      <c r="Y4" s="31" t="s">
        <v>259</v>
      </c>
      <c r="Z4" s="31" t="s">
        <v>387</v>
      </c>
      <c r="AA4" s="50" t="s">
        <v>353</v>
      </c>
      <c r="AB4" s="50" t="s">
        <v>481</v>
      </c>
      <c r="AC4" s="50" t="s">
        <v>128</v>
      </c>
      <c r="AD4" s="27"/>
      <c r="AE4" s="33" t="s">
        <v>159</v>
      </c>
      <c r="AF4" s="29"/>
      <c r="AG4" s="39" t="s">
        <v>223</v>
      </c>
      <c r="AI4" s="38" t="s">
        <v>170</v>
      </c>
      <c r="AK4" s="38" t="str">
        <f t="shared" ref="AK4:AK49" si="7">CHAR(CODE(AK3)+1)</f>
        <v>C</v>
      </c>
      <c r="AM4" s="43"/>
      <c r="AN4" s="43"/>
      <c r="AP4" s="39" t="s">
        <v>223</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
      </c>
      <c r="T5" s="12"/>
      <c r="W5" s="31" t="s">
        <v>534</v>
      </c>
      <c r="Y5" s="31" t="s">
        <v>260</v>
      </c>
      <c r="Z5" s="31" t="s">
        <v>388</v>
      </c>
      <c r="AA5" s="50" t="s">
        <v>354</v>
      </c>
      <c r="AB5" s="50" t="s">
        <v>482</v>
      </c>
      <c r="AC5" s="50" t="s">
        <v>160</v>
      </c>
      <c r="AD5" s="30"/>
      <c r="AE5" s="33" t="s">
        <v>233</v>
      </c>
      <c r="AF5" s="29"/>
      <c r="AG5" s="39" t="s">
        <v>224</v>
      </c>
      <c r="AI5" s="38" t="s">
        <v>257</v>
      </c>
      <c r="AK5" s="38" t="str">
        <f t="shared" si="7"/>
        <v>D</v>
      </c>
      <c r="AP5" s="39" t="s">
        <v>224</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t="s">
        <v>578</v>
      </c>
      <c r="R6" s="12" t="str">
        <f t="shared" si="3"/>
        <v>交付</v>
      </c>
      <c r="S6" s="12" t="str">
        <f t="shared" si="4"/>
        <v>交付</v>
      </c>
      <c r="T6" s="12"/>
      <c r="U6" s="31" t="s">
        <v>235</v>
      </c>
      <c r="W6" s="31" t="s">
        <v>536</v>
      </c>
      <c r="Y6" s="31" t="s">
        <v>261</v>
      </c>
      <c r="Z6" s="31" t="s">
        <v>389</v>
      </c>
      <c r="AA6" s="50" t="s">
        <v>355</v>
      </c>
      <c r="AB6" s="50" t="s">
        <v>483</v>
      </c>
      <c r="AC6" s="50" t="s">
        <v>129</v>
      </c>
      <c r="AD6" s="30"/>
      <c r="AE6" s="33" t="s">
        <v>231</v>
      </c>
      <c r="AF6" s="29"/>
      <c r="AG6" s="39" t="s">
        <v>225</v>
      </c>
      <c r="AI6" s="38" t="s">
        <v>258</v>
      </c>
      <c r="AK6" s="38" t="str">
        <f>CHAR(CODE(AK5)+1)</f>
        <v>E</v>
      </c>
      <c r="AP6" s="39" t="s">
        <v>225</v>
      </c>
    </row>
    <row r="7" spans="1:42" ht="13.5" customHeight="1" x14ac:dyDescent="0.15">
      <c r="A7" s="13" t="s">
        <v>82</v>
      </c>
      <c r="B7" s="14"/>
      <c r="C7" s="12" t="str">
        <f t="shared" si="0"/>
        <v/>
      </c>
      <c r="D7" s="12" t="str">
        <f t="shared" si="8"/>
        <v/>
      </c>
      <c r="F7" s="17" t="s">
        <v>181</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交付</v>
      </c>
      <c r="T7" s="12"/>
      <c r="U7" s="31"/>
      <c r="W7" s="31" t="s">
        <v>138</v>
      </c>
      <c r="Y7" s="31" t="s">
        <v>262</v>
      </c>
      <c r="Z7" s="31" t="s">
        <v>390</v>
      </c>
      <c r="AA7" s="50" t="s">
        <v>356</v>
      </c>
      <c r="AB7" s="50" t="s">
        <v>484</v>
      </c>
      <c r="AC7" s="30"/>
      <c r="AD7" s="30"/>
      <c r="AE7" s="31" t="s">
        <v>129</v>
      </c>
      <c r="AF7" s="29"/>
      <c r="AG7" s="39" t="s">
        <v>226</v>
      </c>
      <c r="AH7" s="46"/>
      <c r="AI7" s="39" t="s">
        <v>247</v>
      </c>
      <c r="AK7" s="38" t="str">
        <f>CHAR(CODE(AK6)+1)</f>
        <v>F</v>
      </c>
      <c r="AP7" s="39" t="s">
        <v>226</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交付</v>
      </c>
      <c r="T8" s="12"/>
      <c r="U8" s="31" t="s">
        <v>255</v>
      </c>
      <c r="W8" s="31" t="s">
        <v>139</v>
      </c>
      <c r="Y8" s="31" t="s">
        <v>263</v>
      </c>
      <c r="Z8" s="31" t="s">
        <v>391</v>
      </c>
      <c r="AA8" s="50" t="s">
        <v>357</v>
      </c>
      <c r="AB8" s="50" t="s">
        <v>485</v>
      </c>
      <c r="AC8" s="30"/>
      <c r="AD8" s="30"/>
      <c r="AE8" s="30"/>
      <c r="AF8" s="29"/>
      <c r="AG8" s="39" t="s">
        <v>227</v>
      </c>
      <c r="AI8" s="38" t="s">
        <v>248</v>
      </c>
      <c r="AK8" s="38" t="str">
        <f t="shared" si="7"/>
        <v>G</v>
      </c>
      <c r="AP8" s="39" t="s">
        <v>227</v>
      </c>
    </row>
    <row r="9" spans="1:42" ht="13.5" customHeight="1" x14ac:dyDescent="0.15">
      <c r="A9" s="13" t="s">
        <v>84</v>
      </c>
      <c r="B9" s="14"/>
      <c r="C9" s="12" t="str">
        <f t="shared" si="0"/>
        <v/>
      </c>
      <c r="D9" s="12" t="str">
        <f t="shared" si="8"/>
        <v/>
      </c>
      <c r="F9" s="17" t="s">
        <v>182</v>
      </c>
      <c r="G9" s="16"/>
      <c r="H9" s="12" t="str">
        <f t="shared" si="1"/>
        <v/>
      </c>
      <c r="I9" s="12" t="str">
        <f t="shared" si="5"/>
        <v>一般会計</v>
      </c>
      <c r="K9" s="13" t="s">
        <v>101</v>
      </c>
      <c r="L9" s="14"/>
      <c r="M9" s="12" t="str">
        <f t="shared" si="2"/>
        <v/>
      </c>
      <c r="N9" s="12" t="str">
        <f t="shared" si="6"/>
        <v/>
      </c>
      <c r="O9" s="12"/>
      <c r="P9" s="12"/>
      <c r="Q9" s="18"/>
      <c r="T9" s="12"/>
      <c r="U9" s="31" t="s">
        <v>256</v>
      </c>
      <c r="W9" s="31" t="s">
        <v>140</v>
      </c>
      <c r="Y9" s="31" t="s">
        <v>264</v>
      </c>
      <c r="Z9" s="31" t="s">
        <v>392</v>
      </c>
      <c r="AA9" s="50" t="s">
        <v>358</v>
      </c>
      <c r="AB9" s="50" t="s">
        <v>486</v>
      </c>
      <c r="AC9" s="30"/>
      <c r="AD9" s="30"/>
      <c r="AE9" s="30"/>
      <c r="AF9" s="29"/>
      <c r="AG9" s="39" t="s">
        <v>228</v>
      </c>
      <c r="AI9" s="42"/>
      <c r="AK9" s="38" t="str">
        <f t="shared" si="7"/>
        <v>H</v>
      </c>
      <c r="AP9" s="39" t="s">
        <v>228</v>
      </c>
    </row>
    <row r="10" spans="1:42" ht="13.5" customHeight="1" x14ac:dyDescent="0.15">
      <c r="A10" s="13" t="s">
        <v>199</v>
      </c>
      <c r="B10" s="14"/>
      <c r="C10" s="12" t="str">
        <f t="shared" si="0"/>
        <v/>
      </c>
      <c r="D10" s="12" t="str">
        <f t="shared" si="8"/>
        <v/>
      </c>
      <c r="F10" s="17" t="s">
        <v>108</v>
      </c>
      <c r="G10" s="16"/>
      <c r="H10" s="12" t="str">
        <f t="shared" si="1"/>
        <v/>
      </c>
      <c r="I10" s="12" t="str">
        <f t="shared" si="5"/>
        <v>一般会計</v>
      </c>
      <c r="K10" s="13" t="s">
        <v>200</v>
      </c>
      <c r="L10" s="14"/>
      <c r="M10" s="12" t="str">
        <f t="shared" si="2"/>
        <v/>
      </c>
      <c r="N10" s="12" t="str">
        <f t="shared" si="6"/>
        <v/>
      </c>
      <c r="O10" s="12"/>
      <c r="P10" s="12" t="str">
        <f>S8</f>
        <v>交付</v>
      </c>
      <c r="Q10" s="18"/>
      <c r="T10" s="12"/>
      <c r="W10" s="31" t="s">
        <v>141</v>
      </c>
      <c r="Y10" s="31" t="s">
        <v>265</v>
      </c>
      <c r="Z10" s="31" t="s">
        <v>393</v>
      </c>
      <c r="AA10" s="50" t="s">
        <v>359</v>
      </c>
      <c r="AB10" s="50" t="s">
        <v>487</v>
      </c>
      <c r="AC10" s="30"/>
      <c r="AD10" s="30"/>
      <c r="AE10" s="30"/>
      <c r="AF10" s="29"/>
      <c r="AG10" s="39" t="s">
        <v>215</v>
      </c>
      <c r="AK10" s="38" t="str">
        <f t="shared" si="7"/>
        <v>I</v>
      </c>
      <c r="AP10" s="38" t="s">
        <v>212</v>
      </c>
    </row>
    <row r="11" spans="1:42" ht="13.5" customHeight="1" x14ac:dyDescent="0.15">
      <c r="A11" s="13" t="s">
        <v>85</v>
      </c>
      <c r="B11" s="14" t="s">
        <v>578</v>
      </c>
      <c r="C11" s="12" t="str">
        <f t="shared" si="0"/>
        <v>子ども・若者育成支援</v>
      </c>
      <c r="D11" s="12" t="str">
        <f t="shared" si="8"/>
        <v>子ども・若者育成支援</v>
      </c>
      <c r="F11" s="17" t="s">
        <v>109</v>
      </c>
      <c r="G11" s="16"/>
      <c r="H11" s="12" t="str">
        <f t="shared" si="1"/>
        <v/>
      </c>
      <c r="I11" s="12" t="str">
        <f t="shared" si="5"/>
        <v>一般会計</v>
      </c>
      <c r="K11" s="13" t="s">
        <v>102</v>
      </c>
      <c r="L11" s="14" t="s">
        <v>578</v>
      </c>
      <c r="M11" s="12" t="str">
        <f t="shared" si="2"/>
        <v>その他の事項経費</v>
      </c>
      <c r="N11" s="12" t="str">
        <f t="shared" si="6"/>
        <v>その他の事項経費</v>
      </c>
      <c r="O11" s="12"/>
      <c r="P11" s="12"/>
      <c r="Q11" s="18"/>
      <c r="T11" s="12"/>
      <c r="W11" s="31" t="s">
        <v>559</v>
      </c>
      <c r="Y11" s="31" t="s">
        <v>266</v>
      </c>
      <c r="Z11" s="31" t="s">
        <v>394</v>
      </c>
      <c r="AA11" s="50" t="s">
        <v>360</v>
      </c>
      <c r="AB11" s="50" t="s">
        <v>488</v>
      </c>
      <c r="AC11" s="30"/>
      <c r="AD11" s="30"/>
      <c r="AE11" s="30"/>
      <c r="AF11" s="29"/>
      <c r="AG11" s="38" t="s">
        <v>218</v>
      </c>
      <c r="AK11" s="38" t="str">
        <f t="shared" si="7"/>
        <v>J</v>
      </c>
    </row>
    <row r="12" spans="1:42" ht="13.5" customHeight="1" x14ac:dyDescent="0.15">
      <c r="A12" s="13" t="s">
        <v>86</v>
      </c>
      <c r="B12" s="14"/>
      <c r="C12" s="12" t="str">
        <f t="shared" ref="C12:C23" si="9">IF(B12="","",A12)</f>
        <v/>
      </c>
      <c r="D12" s="12" t="str">
        <f t="shared" si="8"/>
        <v>子ども・若者育成支援</v>
      </c>
      <c r="F12" s="17" t="s">
        <v>110</v>
      </c>
      <c r="G12" s="16"/>
      <c r="H12" s="12" t="str">
        <f t="shared" si="1"/>
        <v/>
      </c>
      <c r="I12" s="12" t="str">
        <f t="shared" si="5"/>
        <v>一般会計</v>
      </c>
      <c r="K12" s="12"/>
      <c r="L12" s="12"/>
      <c r="O12" s="12"/>
      <c r="P12" s="12"/>
      <c r="Q12" s="18"/>
      <c r="T12" s="12"/>
      <c r="U12" s="28" t="s">
        <v>511</v>
      </c>
      <c r="W12" s="31" t="s">
        <v>142</v>
      </c>
      <c r="Y12" s="31" t="s">
        <v>267</v>
      </c>
      <c r="Z12" s="31" t="s">
        <v>395</v>
      </c>
      <c r="AA12" s="50" t="s">
        <v>361</v>
      </c>
      <c r="AB12" s="50" t="s">
        <v>489</v>
      </c>
      <c r="AC12" s="30"/>
      <c r="AD12" s="30"/>
      <c r="AE12" s="30"/>
      <c r="AF12" s="29"/>
      <c r="AG12" s="38" t="s">
        <v>216</v>
      </c>
      <c r="AK12" s="38" t="str">
        <f t="shared" si="7"/>
        <v>K</v>
      </c>
    </row>
    <row r="13" spans="1:42" ht="13.5" customHeight="1" x14ac:dyDescent="0.15">
      <c r="A13" s="13" t="s">
        <v>87</v>
      </c>
      <c r="B13" s="14"/>
      <c r="C13" s="12" t="str">
        <f t="shared" si="9"/>
        <v/>
      </c>
      <c r="D13" s="12" t="str">
        <f t="shared" si="8"/>
        <v>子ども・若者育成支援</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268</v>
      </c>
      <c r="Z13" s="31" t="s">
        <v>396</v>
      </c>
      <c r="AA13" s="50" t="s">
        <v>362</v>
      </c>
      <c r="AB13" s="50" t="s">
        <v>490</v>
      </c>
      <c r="AC13" s="30"/>
      <c r="AD13" s="30"/>
      <c r="AE13" s="30"/>
      <c r="AF13" s="29"/>
      <c r="AG13" s="38" t="s">
        <v>217</v>
      </c>
      <c r="AK13" s="38" t="str">
        <f t="shared" si="7"/>
        <v>L</v>
      </c>
    </row>
    <row r="14" spans="1:42" ht="13.5" customHeight="1" x14ac:dyDescent="0.15">
      <c r="A14" s="13" t="s">
        <v>88</v>
      </c>
      <c r="B14" s="14"/>
      <c r="C14" s="12" t="str">
        <f t="shared" si="9"/>
        <v/>
      </c>
      <c r="D14" s="12" t="str">
        <f t="shared" si="8"/>
        <v>子ども・若者育成支援</v>
      </c>
      <c r="F14" s="17" t="s">
        <v>112</v>
      </c>
      <c r="G14" s="16"/>
      <c r="H14" s="12" t="str">
        <f t="shared" si="1"/>
        <v/>
      </c>
      <c r="I14" s="12" t="str">
        <f t="shared" si="5"/>
        <v>一般会計</v>
      </c>
      <c r="K14" s="12"/>
      <c r="L14" s="12"/>
      <c r="O14" s="12"/>
      <c r="P14" s="12"/>
      <c r="Q14" s="18"/>
      <c r="T14" s="12"/>
      <c r="U14" s="31" t="s">
        <v>512</v>
      </c>
      <c r="W14" s="31" t="s">
        <v>144</v>
      </c>
      <c r="Y14" s="31" t="s">
        <v>269</v>
      </c>
      <c r="Z14" s="31" t="s">
        <v>397</v>
      </c>
      <c r="AA14" s="50" t="s">
        <v>363</v>
      </c>
      <c r="AB14" s="50" t="s">
        <v>491</v>
      </c>
      <c r="AC14" s="30"/>
      <c r="AD14" s="30"/>
      <c r="AE14" s="30"/>
      <c r="AF14" s="29"/>
      <c r="AG14" s="42"/>
      <c r="AK14" s="38" t="str">
        <f t="shared" si="7"/>
        <v>M</v>
      </c>
    </row>
    <row r="15" spans="1:42" ht="13.5" customHeight="1" x14ac:dyDescent="0.15">
      <c r="A15" s="13" t="s">
        <v>89</v>
      </c>
      <c r="B15" s="14"/>
      <c r="C15" s="12" t="str">
        <f t="shared" si="9"/>
        <v/>
      </c>
      <c r="D15" s="12" t="str">
        <f t="shared" si="8"/>
        <v>子ども・若者育成支援</v>
      </c>
      <c r="F15" s="17" t="s">
        <v>113</v>
      </c>
      <c r="G15" s="16"/>
      <c r="H15" s="12" t="str">
        <f t="shared" si="1"/>
        <v/>
      </c>
      <c r="I15" s="12" t="str">
        <f t="shared" si="5"/>
        <v>一般会計</v>
      </c>
      <c r="K15" s="12"/>
      <c r="L15" s="12"/>
      <c r="O15" s="12"/>
      <c r="P15" s="12"/>
      <c r="Q15" s="18"/>
      <c r="T15" s="12"/>
      <c r="U15" s="31" t="s">
        <v>513</v>
      </c>
      <c r="W15" s="31" t="s">
        <v>145</v>
      </c>
      <c r="Y15" s="31" t="s">
        <v>270</v>
      </c>
      <c r="Z15" s="31" t="s">
        <v>398</v>
      </c>
      <c r="AA15" s="50" t="s">
        <v>364</v>
      </c>
      <c r="AB15" s="50" t="s">
        <v>492</v>
      </c>
      <c r="AC15" s="30"/>
      <c r="AD15" s="30"/>
      <c r="AE15" s="30"/>
      <c r="AF15" s="29"/>
      <c r="AG15" s="43"/>
      <c r="AK15" s="38" t="str">
        <f t="shared" si="7"/>
        <v>N</v>
      </c>
    </row>
    <row r="16" spans="1:42" ht="13.5" customHeight="1" x14ac:dyDescent="0.15">
      <c r="A16" s="13" t="s">
        <v>90</v>
      </c>
      <c r="B16" s="14"/>
      <c r="C16" s="12" t="str">
        <f t="shared" si="9"/>
        <v/>
      </c>
      <c r="D16" s="12" t="str">
        <f t="shared" si="8"/>
        <v>子ども・若者育成支援</v>
      </c>
      <c r="F16" s="17" t="s">
        <v>114</v>
      </c>
      <c r="G16" s="16"/>
      <c r="H16" s="12" t="str">
        <f t="shared" si="1"/>
        <v/>
      </c>
      <c r="I16" s="12" t="str">
        <f t="shared" si="5"/>
        <v>一般会計</v>
      </c>
      <c r="K16" s="12"/>
      <c r="L16" s="12"/>
      <c r="O16" s="12"/>
      <c r="P16" s="12"/>
      <c r="Q16" s="18"/>
      <c r="T16" s="12"/>
      <c r="U16" s="31" t="s">
        <v>514</v>
      </c>
      <c r="W16" s="31" t="s">
        <v>146</v>
      </c>
      <c r="Y16" s="31" t="s">
        <v>271</v>
      </c>
      <c r="Z16" s="31" t="s">
        <v>399</v>
      </c>
      <c r="AA16" s="50" t="s">
        <v>365</v>
      </c>
      <c r="AB16" s="50" t="s">
        <v>493</v>
      </c>
      <c r="AC16" s="30"/>
      <c r="AD16" s="30"/>
      <c r="AE16" s="30"/>
      <c r="AF16" s="29"/>
      <c r="AG16" s="43"/>
      <c r="AK16" s="38" t="str">
        <f t="shared" si="7"/>
        <v>O</v>
      </c>
    </row>
    <row r="17" spans="1:37" ht="13.5" customHeight="1" x14ac:dyDescent="0.15">
      <c r="A17" s="13" t="s">
        <v>91</v>
      </c>
      <c r="B17" s="14"/>
      <c r="C17" s="12" t="str">
        <f t="shared" si="9"/>
        <v/>
      </c>
      <c r="D17" s="12" t="str">
        <f t="shared" si="8"/>
        <v>子ども・若者育成支援</v>
      </c>
      <c r="F17" s="17" t="s">
        <v>115</v>
      </c>
      <c r="G17" s="16"/>
      <c r="H17" s="12" t="str">
        <f t="shared" si="1"/>
        <v/>
      </c>
      <c r="I17" s="12" t="str">
        <f t="shared" si="5"/>
        <v>一般会計</v>
      </c>
      <c r="K17" s="12"/>
      <c r="L17" s="12"/>
      <c r="O17" s="12"/>
      <c r="P17" s="12"/>
      <c r="Q17" s="18"/>
      <c r="T17" s="12"/>
      <c r="U17" s="31" t="s">
        <v>532</v>
      </c>
      <c r="W17" s="31" t="s">
        <v>147</v>
      </c>
      <c r="Y17" s="31" t="s">
        <v>272</v>
      </c>
      <c r="Z17" s="31" t="s">
        <v>400</v>
      </c>
      <c r="AA17" s="50" t="s">
        <v>366</v>
      </c>
      <c r="AB17" s="50" t="s">
        <v>494</v>
      </c>
      <c r="AC17" s="30"/>
      <c r="AD17" s="30"/>
      <c r="AE17" s="30"/>
      <c r="AF17" s="29"/>
      <c r="AG17" s="43"/>
      <c r="AK17" s="38" t="str">
        <f t="shared" si="7"/>
        <v>P</v>
      </c>
    </row>
    <row r="18" spans="1:37" ht="13.5" customHeight="1" x14ac:dyDescent="0.15">
      <c r="A18" s="13" t="s">
        <v>92</v>
      </c>
      <c r="B18" s="14"/>
      <c r="C18" s="12" t="str">
        <f t="shared" si="9"/>
        <v/>
      </c>
      <c r="D18" s="12" t="str">
        <f t="shared" si="8"/>
        <v>子ども・若者育成支援</v>
      </c>
      <c r="F18" s="17" t="s">
        <v>116</v>
      </c>
      <c r="G18" s="16"/>
      <c r="H18" s="12" t="str">
        <f t="shared" si="1"/>
        <v/>
      </c>
      <c r="I18" s="12" t="str">
        <f t="shared" si="5"/>
        <v>一般会計</v>
      </c>
      <c r="K18" s="12"/>
      <c r="L18" s="12"/>
      <c r="O18" s="12"/>
      <c r="P18" s="12"/>
      <c r="Q18" s="18"/>
      <c r="T18" s="12"/>
      <c r="U18" s="31" t="s">
        <v>515</v>
      </c>
      <c r="W18" s="31" t="s">
        <v>148</v>
      </c>
      <c r="Y18" s="31" t="s">
        <v>273</v>
      </c>
      <c r="Z18" s="31" t="s">
        <v>401</v>
      </c>
      <c r="AA18" s="50" t="s">
        <v>367</v>
      </c>
      <c r="AB18" s="50" t="s">
        <v>495</v>
      </c>
      <c r="AC18" s="30"/>
      <c r="AD18" s="30"/>
      <c r="AE18" s="30"/>
      <c r="AF18" s="29"/>
      <c r="AK18" s="38" t="str">
        <f t="shared" si="7"/>
        <v>Q</v>
      </c>
    </row>
    <row r="19" spans="1:37" ht="13.5" customHeight="1" x14ac:dyDescent="0.15">
      <c r="A19" s="13" t="s">
        <v>192</v>
      </c>
      <c r="B19" s="14"/>
      <c r="C19" s="12" t="str">
        <f t="shared" si="9"/>
        <v/>
      </c>
      <c r="D19" s="12" t="str">
        <f t="shared" si="8"/>
        <v>子ども・若者育成支援</v>
      </c>
      <c r="F19" s="17" t="s">
        <v>117</v>
      </c>
      <c r="G19" s="16"/>
      <c r="H19" s="12" t="str">
        <f t="shared" si="1"/>
        <v/>
      </c>
      <c r="I19" s="12" t="str">
        <f t="shared" si="5"/>
        <v>一般会計</v>
      </c>
      <c r="K19" s="12"/>
      <c r="L19" s="12"/>
      <c r="O19" s="12"/>
      <c r="P19" s="12"/>
      <c r="Q19" s="18"/>
      <c r="T19" s="12"/>
      <c r="U19" s="31" t="s">
        <v>516</v>
      </c>
      <c r="W19" s="31" t="s">
        <v>149</v>
      </c>
      <c r="Y19" s="31" t="s">
        <v>274</v>
      </c>
      <c r="Z19" s="31" t="s">
        <v>402</v>
      </c>
      <c r="AA19" s="50" t="s">
        <v>368</v>
      </c>
      <c r="AB19" s="50" t="s">
        <v>496</v>
      </c>
      <c r="AC19" s="30"/>
      <c r="AD19" s="30"/>
      <c r="AE19" s="30"/>
      <c r="AF19" s="29"/>
      <c r="AK19" s="38" t="str">
        <f t="shared" si="7"/>
        <v>R</v>
      </c>
    </row>
    <row r="20" spans="1:37" ht="13.5" customHeight="1" x14ac:dyDescent="0.15">
      <c r="A20" s="13" t="s">
        <v>193</v>
      </c>
      <c r="B20" s="14"/>
      <c r="C20" s="12" t="str">
        <f t="shared" si="9"/>
        <v/>
      </c>
      <c r="D20" s="12" t="str">
        <f t="shared" si="8"/>
        <v>子ども・若者育成支援</v>
      </c>
      <c r="F20" s="17" t="s">
        <v>191</v>
      </c>
      <c r="G20" s="16"/>
      <c r="H20" s="12" t="str">
        <f t="shared" si="1"/>
        <v/>
      </c>
      <c r="I20" s="12" t="str">
        <f t="shared" si="5"/>
        <v>一般会計</v>
      </c>
      <c r="K20" s="12"/>
      <c r="L20" s="12"/>
      <c r="O20" s="12"/>
      <c r="P20" s="12"/>
      <c r="Q20" s="18"/>
      <c r="T20" s="12"/>
      <c r="U20" s="31" t="s">
        <v>517</v>
      </c>
      <c r="W20" s="31" t="s">
        <v>150</v>
      </c>
      <c r="Y20" s="31" t="s">
        <v>275</v>
      </c>
      <c r="Z20" s="31" t="s">
        <v>403</v>
      </c>
      <c r="AA20" s="50" t="s">
        <v>369</v>
      </c>
      <c r="AB20" s="50" t="s">
        <v>497</v>
      </c>
      <c r="AC20" s="30"/>
      <c r="AD20" s="30"/>
      <c r="AE20" s="30"/>
      <c r="AF20" s="29"/>
      <c r="AK20" s="38" t="str">
        <f t="shared" si="7"/>
        <v>S</v>
      </c>
    </row>
    <row r="21" spans="1:37" ht="13.5" customHeight="1" x14ac:dyDescent="0.15">
      <c r="A21" s="13" t="s">
        <v>194</v>
      </c>
      <c r="B21" s="14"/>
      <c r="C21" s="12" t="str">
        <f t="shared" si="9"/>
        <v/>
      </c>
      <c r="D21" s="12" t="str">
        <f t="shared" si="8"/>
        <v>子ども・若者育成支援</v>
      </c>
      <c r="F21" s="17" t="s">
        <v>118</v>
      </c>
      <c r="G21" s="16"/>
      <c r="H21" s="12" t="str">
        <f t="shared" si="1"/>
        <v/>
      </c>
      <c r="I21" s="12" t="str">
        <f t="shared" si="5"/>
        <v>一般会計</v>
      </c>
      <c r="K21" s="12"/>
      <c r="L21" s="12"/>
      <c r="O21" s="12"/>
      <c r="P21" s="12"/>
      <c r="Q21" s="18"/>
      <c r="T21" s="12"/>
      <c r="U21" s="31" t="s">
        <v>518</v>
      </c>
      <c r="W21" s="31" t="s">
        <v>151</v>
      </c>
      <c r="Y21" s="31" t="s">
        <v>276</v>
      </c>
      <c r="Z21" s="31" t="s">
        <v>404</v>
      </c>
      <c r="AA21" s="50" t="s">
        <v>370</v>
      </c>
      <c r="AB21" s="50" t="s">
        <v>498</v>
      </c>
      <c r="AC21" s="30"/>
      <c r="AD21" s="30"/>
      <c r="AE21" s="30"/>
      <c r="AF21" s="29"/>
      <c r="AK21" s="38" t="str">
        <f t="shared" si="7"/>
        <v>T</v>
      </c>
    </row>
    <row r="22" spans="1:37" ht="13.5" customHeight="1" x14ac:dyDescent="0.15">
      <c r="A22" s="13" t="s">
        <v>195</v>
      </c>
      <c r="B22" s="14"/>
      <c r="C22" s="12" t="str">
        <f t="shared" si="9"/>
        <v/>
      </c>
      <c r="D22" s="12" t="str">
        <f>IF(C22="",D21,IF(D21&lt;&gt;"",CONCATENATE(D21,"、",C22),C22))</f>
        <v>子ども・若者育成支援</v>
      </c>
      <c r="F22" s="17" t="s">
        <v>119</v>
      </c>
      <c r="G22" s="16"/>
      <c r="H22" s="12" t="str">
        <f t="shared" si="1"/>
        <v/>
      </c>
      <c r="I22" s="12" t="str">
        <f t="shared" si="5"/>
        <v>一般会計</v>
      </c>
      <c r="K22" s="12"/>
      <c r="L22" s="12"/>
      <c r="O22" s="12"/>
      <c r="P22" s="12"/>
      <c r="Q22" s="18"/>
      <c r="T22" s="12"/>
      <c r="U22" s="31" t="s">
        <v>561</v>
      </c>
      <c r="W22" s="31" t="s">
        <v>152</v>
      </c>
      <c r="Y22" s="31" t="s">
        <v>277</v>
      </c>
      <c r="Z22" s="31" t="s">
        <v>405</v>
      </c>
      <c r="AA22" s="50" t="s">
        <v>371</v>
      </c>
      <c r="AB22" s="50" t="s">
        <v>499</v>
      </c>
      <c r="AC22" s="30"/>
      <c r="AD22" s="30"/>
      <c r="AE22" s="30"/>
      <c r="AF22" s="29"/>
      <c r="AK22" s="38" t="str">
        <f t="shared" si="7"/>
        <v>U</v>
      </c>
    </row>
    <row r="23" spans="1:37" ht="13.5" customHeight="1" x14ac:dyDescent="0.15">
      <c r="A23" s="49" t="s">
        <v>249</v>
      </c>
      <c r="B23" s="14"/>
      <c r="C23" s="12" t="str">
        <f t="shared" si="9"/>
        <v/>
      </c>
      <c r="D23" s="12" t="str">
        <f>IF(C23="",D22,IF(D22&lt;&gt;"",CONCATENATE(D22,"、",C23),C23))</f>
        <v>子ども・若者育成支援</v>
      </c>
      <c r="F23" s="17" t="s">
        <v>120</v>
      </c>
      <c r="G23" s="16"/>
      <c r="H23" s="12" t="str">
        <f t="shared" si="1"/>
        <v/>
      </c>
      <c r="I23" s="12" t="str">
        <f t="shared" si="5"/>
        <v>一般会計</v>
      </c>
      <c r="K23" s="12"/>
      <c r="L23" s="12"/>
      <c r="O23" s="12"/>
      <c r="P23" s="12"/>
      <c r="Q23" s="18"/>
      <c r="T23" s="12"/>
      <c r="U23" s="31" t="s">
        <v>519</v>
      </c>
      <c r="W23" s="31" t="s">
        <v>153</v>
      </c>
      <c r="Y23" s="31" t="s">
        <v>278</v>
      </c>
      <c r="Z23" s="31" t="s">
        <v>406</v>
      </c>
      <c r="AA23" s="50" t="s">
        <v>372</v>
      </c>
      <c r="AB23" s="50" t="s">
        <v>500</v>
      </c>
      <c r="AC23" s="30"/>
      <c r="AD23" s="30"/>
      <c r="AE23" s="30"/>
      <c r="AF23" s="29"/>
      <c r="AK23" s="38" t="str">
        <f t="shared" si="7"/>
        <v>V</v>
      </c>
    </row>
    <row r="24" spans="1:37" ht="13.5" customHeight="1" x14ac:dyDescent="0.15">
      <c r="A24" s="61"/>
      <c r="B24" s="47"/>
      <c r="F24" s="17" t="s">
        <v>252</v>
      </c>
      <c r="G24" s="16"/>
      <c r="H24" s="12" t="str">
        <f t="shared" si="1"/>
        <v/>
      </c>
      <c r="I24" s="12" t="str">
        <f t="shared" si="5"/>
        <v>一般会計</v>
      </c>
      <c r="K24" s="12"/>
      <c r="L24" s="12"/>
      <c r="O24" s="12"/>
      <c r="P24" s="12"/>
      <c r="Q24" s="18"/>
      <c r="T24" s="12"/>
      <c r="U24" s="31" t="s">
        <v>520</v>
      </c>
      <c r="W24" s="31" t="s">
        <v>154</v>
      </c>
      <c r="Y24" s="31" t="s">
        <v>279</v>
      </c>
      <c r="Z24" s="31" t="s">
        <v>407</v>
      </c>
      <c r="AA24" s="50" t="s">
        <v>373</v>
      </c>
      <c r="AB24" s="50" t="s">
        <v>501</v>
      </c>
      <c r="AC24" s="30"/>
      <c r="AD24" s="30"/>
      <c r="AE24" s="30"/>
      <c r="AF24" s="29"/>
      <c r="AK24" s="38" t="str">
        <f>CHAR(CODE(AK23)+1)</f>
        <v>W</v>
      </c>
    </row>
    <row r="25" spans="1:37" ht="13.5" customHeight="1" x14ac:dyDescent="0.15">
      <c r="A25" s="48"/>
      <c r="B25" s="47"/>
      <c r="F25" s="17" t="s">
        <v>121</v>
      </c>
      <c r="G25" s="16"/>
      <c r="H25" s="12" t="str">
        <f t="shared" si="1"/>
        <v/>
      </c>
      <c r="I25" s="12" t="str">
        <f t="shared" si="5"/>
        <v>一般会計</v>
      </c>
      <c r="K25" s="12"/>
      <c r="L25" s="12"/>
      <c r="O25" s="12"/>
      <c r="P25" s="12"/>
      <c r="Q25" s="18"/>
      <c r="T25" s="12"/>
      <c r="U25" s="31" t="s">
        <v>521</v>
      </c>
      <c r="W25" s="41"/>
      <c r="Y25" s="31" t="s">
        <v>280</v>
      </c>
      <c r="Z25" s="31" t="s">
        <v>408</v>
      </c>
      <c r="AA25" s="50" t="s">
        <v>374</v>
      </c>
      <c r="AB25" s="50" t="s">
        <v>502</v>
      </c>
      <c r="AC25" s="30"/>
      <c r="AD25" s="30"/>
      <c r="AE25" s="30"/>
      <c r="AF25" s="29"/>
      <c r="AK25" s="38" t="str">
        <f t="shared" si="7"/>
        <v>X</v>
      </c>
    </row>
    <row r="26" spans="1:37" ht="13.5" customHeight="1" x14ac:dyDescent="0.15">
      <c r="A26" s="48"/>
      <c r="B26" s="47"/>
      <c r="F26" s="17" t="s">
        <v>122</v>
      </c>
      <c r="G26" s="16"/>
      <c r="H26" s="12" t="str">
        <f t="shared" si="1"/>
        <v/>
      </c>
      <c r="I26" s="12" t="str">
        <f t="shared" si="5"/>
        <v>一般会計</v>
      </c>
      <c r="K26" s="12"/>
      <c r="L26" s="12"/>
      <c r="O26" s="12"/>
      <c r="P26" s="12"/>
      <c r="Q26" s="18"/>
      <c r="T26" s="12"/>
      <c r="U26" s="31" t="s">
        <v>522</v>
      </c>
      <c r="Y26" s="31" t="s">
        <v>281</v>
      </c>
      <c r="Z26" s="31" t="s">
        <v>409</v>
      </c>
      <c r="AA26" s="50" t="s">
        <v>375</v>
      </c>
      <c r="AB26" s="50" t="s">
        <v>503</v>
      </c>
      <c r="AC26" s="30"/>
      <c r="AD26" s="30"/>
      <c r="AE26" s="30"/>
      <c r="AF26" s="29"/>
      <c r="AK26" s="38" t="str">
        <f t="shared" si="7"/>
        <v>Y</v>
      </c>
    </row>
    <row r="27" spans="1:37" ht="13.5" customHeight="1" x14ac:dyDescent="0.15">
      <c r="A27" s="12" t="str">
        <f>IF(D23="", "-", D23)</f>
        <v>子ども・若者育成支援</v>
      </c>
      <c r="B27" s="12"/>
      <c r="F27" s="17" t="s">
        <v>123</v>
      </c>
      <c r="G27" s="16"/>
      <c r="H27" s="12" t="str">
        <f t="shared" si="1"/>
        <v/>
      </c>
      <c r="I27" s="12" t="str">
        <f t="shared" si="5"/>
        <v>一般会計</v>
      </c>
      <c r="K27" s="12"/>
      <c r="L27" s="12"/>
      <c r="O27" s="12"/>
      <c r="P27" s="12"/>
      <c r="Q27" s="18"/>
      <c r="T27" s="12"/>
      <c r="U27" s="31" t="s">
        <v>523</v>
      </c>
      <c r="Y27" s="31" t="s">
        <v>282</v>
      </c>
      <c r="Z27" s="31" t="s">
        <v>410</v>
      </c>
      <c r="AA27" s="50" t="s">
        <v>376</v>
      </c>
      <c r="AB27" s="50" t="s">
        <v>504</v>
      </c>
      <c r="AC27" s="30"/>
      <c r="AD27" s="30"/>
      <c r="AE27" s="30"/>
      <c r="AF27" s="29"/>
      <c r="AK27" s="38"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524</v>
      </c>
      <c r="Y28" s="31" t="s">
        <v>283</v>
      </c>
      <c r="Z28" s="31" t="s">
        <v>411</v>
      </c>
      <c r="AA28" s="50" t="s">
        <v>377</v>
      </c>
      <c r="AB28" s="50" t="s">
        <v>505</v>
      </c>
      <c r="AC28" s="30"/>
      <c r="AD28" s="30"/>
      <c r="AE28" s="30"/>
      <c r="AF28" s="29"/>
      <c r="AK28" s="38" t="s">
        <v>175</v>
      </c>
    </row>
    <row r="29" spans="1:37" ht="13.5" customHeight="1" x14ac:dyDescent="0.15">
      <c r="A29" s="12"/>
      <c r="B29" s="12"/>
      <c r="F29" s="17" t="s">
        <v>183</v>
      </c>
      <c r="G29" s="16"/>
      <c r="H29" s="12" t="str">
        <f t="shared" si="1"/>
        <v/>
      </c>
      <c r="I29" s="12" t="str">
        <f t="shared" si="5"/>
        <v>一般会計</v>
      </c>
      <c r="K29" s="12"/>
      <c r="L29" s="12"/>
      <c r="O29" s="12"/>
      <c r="P29" s="12"/>
      <c r="Q29" s="18"/>
      <c r="T29" s="12"/>
      <c r="U29" s="31" t="s">
        <v>525</v>
      </c>
      <c r="Y29" s="31" t="s">
        <v>284</v>
      </c>
      <c r="Z29" s="31" t="s">
        <v>412</v>
      </c>
      <c r="AA29" s="50" t="s">
        <v>378</v>
      </c>
      <c r="AB29" s="50" t="s">
        <v>506</v>
      </c>
      <c r="AC29" s="30"/>
      <c r="AD29" s="30"/>
      <c r="AE29" s="30"/>
      <c r="AF29" s="29"/>
      <c r="AK29" s="38" t="str">
        <f t="shared" si="7"/>
        <v>b</v>
      </c>
    </row>
    <row r="30" spans="1:37" ht="13.5" customHeight="1" x14ac:dyDescent="0.15">
      <c r="A30" s="12"/>
      <c r="B30" s="12"/>
      <c r="F30" s="17" t="s">
        <v>184</v>
      </c>
      <c r="G30" s="16"/>
      <c r="H30" s="12" t="str">
        <f t="shared" si="1"/>
        <v/>
      </c>
      <c r="I30" s="12" t="str">
        <f t="shared" si="5"/>
        <v>一般会計</v>
      </c>
      <c r="K30" s="12"/>
      <c r="L30" s="12"/>
      <c r="O30" s="12"/>
      <c r="P30" s="12"/>
      <c r="Q30" s="18"/>
      <c r="T30" s="12"/>
      <c r="U30" s="31" t="s">
        <v>526</v>
      </c>
      <c r="Y30" s="31" t="s">
        <v>285</v>
      </c>
      <c r="Z30" s="31" t="s">
        <v>413</v>
      </c>
      <c r="AA30" s="50" t="s">
        <v>379</v>
      </c>
      <c r="AB30" s="50" t="s">
        <v>507</v>
      </c>
      <c r="AC30" s="30"/>
      <c r="AD30" s="30"/>
      <c r="AE30" s="30"/>
      <c r="AF30" s="29"/>
      <c r="AK30" s="38" t="str">
        <f t="shared" si="7"/>
        <v>c</v>
      </c>
    </row>
    <row r="31" spans="1:37" ht="13.5" customHeight="1" x14ac:dyDescent="0.15">
      <c r="A31" s="12"/>
      <c r="B31" s="12"/>
      <c r="F31" s="17" t="s">
        <v>185</v>
      </c>
      <c r="G31" s="16"/>
      <c r="H31" s="12" t="str">
        <f t="shared" si="1"/>
        <v/>
      </c>
      <c r="I31" s="12" t="str">
        <f t="shared" si="5"/>
        <v>一般会計</v>
      </c>
      <c r="K31" s="12"/>
      <c r="L31" s="12"/>
      <c r="O31" s="12"/>
      <c r="P31" s="12"/>
      <c r="Q31" s="18"/>
      <c r="T31" s="12"/>
      <c r="U31" s="31" t="s">
        <v>527</v>
      </c>
      <c r="Y31" s="31" t="s">
        <v>286</v>
      </c>
      <c r="Z31" s="31" t="s">
        <v>414</v>
      </c>
      <c r="AA31" s="50" t="s">
        <v>380</v>
      </c>
      <c r="AB31" s="50" t="s">
        <v>508</v>
      </c>
      <c r="AC31" s="30"/>
      <c r="AD31" s="30"/>
      <c r="AE31" s="30"/>
      <c r="AF31" s="29"/>
      <c r="AK31" s="38" t="str">
        <f t="shared" si="7"/>
        <v>d</v>
      </c>
    </row>
    <row r="32" spans="1:37" ht="13.5" customHeight="1" x14ac:dyDescent="0.15">
      <c r="A32" s="12"/>
      <c r="B32" s="12"/>
      <c r="F32" s="17" t="s">
        <v>186</v>
      </c>
      <c r="G32" s="16"/>
      <c r="H32" s="12" t="str">
        <f t="shared" si="1"/>
        <v/>
      </c>
      <c r="I32" s="12" t="str">
        <f t="shared" si="5"/>
        <v>一般会計</v>
      </c>
      <c r="K32" s="12"/>
      <c r="L32" s="12"/>
      <c r="O32" s="12"/>
      <c r="P32" s="12"/>
      <c r="Q32" s="18"/>
      <c r="T32" s="12"/>
      <c r="U32" s="31" t="s">
        <v>528</v>
      </c>
      <c r="Y32" s="31" t="s">
        <v>287</v>
      </c>
      <c r="Z32" s="31" t="s">
        <v>415</v>
      </c>
      <c r="AA32" s="50" t="s">
        <v>62</v>
      </c>
      <c r="AB32" s="50" t="s">
        <v>62</v>
      </c>
      <c r="AC32" s="30"/>
      <c r="AD32" s="30"/>
      <c r="AE32" s="30"/>
      <c r="AF32" s="29"/>
      <c r="AK32" s="38" t="str">
        <f t="shared" si="7"/>
        <v>e</v>
      </c>
    </row>
    <row r="33" spans="1:37" ht="13.5" customHeight="1" x14ac:dyDescent="0.15">
      <c r="A33" s="12"/>
      <c r="B33" s="12"/>
      <c r="F33" s="17" t="s">
        <v>187</v>
      </c>
      <c r="G33" s="16"/>
      <c r="H33" s="12" t="str">
        <f t="shared" si="1"/>
        <v/>
      </c>
      <c r="I33" s="12" t="str">
        <f t="shared" si="5"/>
        <v>一般会計</v>
      </c>
      <c r="K33" s="12"/>
      <c r="L33" s="12"/>
      <c r="O33" s="12"/>
      <c r="P33" s="12"/>
      <c r="Q33" s="18"/>
      <c r="T33" s="12"/>
      <c r="U33" s="31" t="s">
        <v>529</v>
      </c>
      <c r="Y33" s="31" t="s">
        <v>288</v>
      </c>
      <c r="Z33" s="31" t="s">
        <v>416</v>
      </c>
      <c r="AA33" s="41"/>
      <c r="AB33" s="30"/>
      <c r="AC33" s="30"/>
      <c r="AD33" s="30"/>
      <c r="AE33" s="30"/>
      <c r="AF33" s="29"/>
      <c r="AK33" s="38" t="str">
        <f t="shared" si="7"/>
        <v>f</v>
      </c>
    </row>
    <row r="34" spans="1:37" ht="13.5" customHeight="1" x14ac:dyDescent="0.15">
      <c r="A34" s="12"/>
      <c r="B34" s="12"/>
      <c r="F34" s="17" t="s">
        <v>188</v>
      </c>
      <c r="G34" s="16"/>
      <c r="H34" s="12" t="str">
        <f t="shared" si="1"/>
        <v/>
      </c>
      <c r="I34" s="12" t="str">
        <f t="shared" si="5"/>
        <v>一般会計</v>
      </c>
      <c r="K34" s="12"/>
      <c r="L34" s="12"/>
      <c r="O34" s="12"/>
      <c r="P34" s="12"/>
      <c r="Q34" s="18"/>
      <c r="T34" s="12"/>
      <c r="U34" s="31" t="s">
        <v>530</v>
      </c>
      <c r="Y34" s="31" t="s">
        <v>289</v>
      </c>
      <c r="Z34" s="31" t="s">
        <v>417</v>
      </c>
      <c r="AB34" s="30"/>
      <c r="AC34" s="30"/>
      <c r="AD34" s="30"/>
      <c r="AE34" s="30"/>
      <c r="AF34" s="29"/>
      <c r="AK34" s="38" t="str">
        <f t="shared" si="7"/>
        <v>g</v>
      </c>
    </row>
    <row r="35" spans="1:37" ht="13.5" customHeight="1" x14ac:dyDescent="0.15">
      <c r="A35" s="12"/>
      <c r="B35" s="12"/>
      <c r="F35" s="17" t="s">
        <v>189</v>
      </c>
      <c r="G35" s="16"/>
      <c r="H35" s="12" t="str">
        <f t="shared" si="1"/>
        <v/>
      </c>
      <c r="I35" s="12" t="str">
        <f t="shared" si="5"/>
        <v>一般会計</v>
      </c>
      <c r="K35" s="12"/>
      <c r="L35" s="12"/>
      <c r="O35" s="12"/>
      <c r="P35" s="12"/>
      <c r="Q35" s="18"/>
      <c r="T35" s="12"/>
      <c r="U35" s="31" t="s">
        <v>531</v>
      </c>
      <c r="Y35" s="31" t="s">
        <v>290</v>
      </c>
      <c r="Z35" s="31" t="s">
        <v>418</v>
      </c>
      <c r="AC35" s="30"/>
      <c r="AF35" s="29"/>
      <c r="AK35" s="38" t="str">
        <f t="shared" si="7"/>
        <v>h</v>
      </c>
    </row>
    <row r="36" spans="1:37" ht="13.5" customHeight="1" x14ac:dyDescent="0.15">
      <c r="A36" s="12"/>
      <c r="B36" s="12"/>
      <c r="F36" s="17" t="s">
        <v>190</v>
      </c>
      <c r="G36" s="16"/>
      <c r="H36" s="12" t="str">
        <f t="shared" si="1"/>
        <v/>
      </c>
      <c r="I36" s="12" t="str">
        <f t="shared" si="5"/>
        <v>一般会計</v>
      </c>
      <c r="K36" s="12"/>
      <c r="L36" s="12"/>
      <c r="O36" s="12"/>
      <c r="P36" s="12"/>
      <c r="Q36" s="18"/>
      <c r="T36" s="12"/>
      <c r="Y36" s="31" t="s">
        <v>291</v>
      </c>
      <c r="Z36" s="31" t="s">
        <v>419</v>
      </c>
      <c r="AF36" s="29"/>
      <c r="AK36" s="38"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292</v>
      </c>
      <c r="Z37" s="31" t="s">
        <v>420</v>
      </c>
      <c r="AF37" s="29"/>
      <c r="AK37" s="38" t="str">
        <f t="shared" si="7"/>
        <v>j</v>
      </c>
    </row>
    <row r="38" spans="1:37" x14ac:dyDescent="0.15">
      <c r="A38" s="12"/>
      <c r="B38" s="12"/>
      <c r="F38" s="12"/>
      <c r="G38" s="18"/>
      <c r="K38" s="12"/>
      <c r="L38" s="12"/>
      <c r="O38" s="12"/>
      <c r="P38" s="12"/>
      <c r="Q38" s="18"/>
      <c r="T38" s="12"/>
      <c r="Y38" s="31" t="s">
        <v>293</v>
      </c>
      <c r="Z38" s="31" t="s">
        <v>421</v>
      </c>
      <c r="AF38" s="29"/>
      <c r="AK38" s="38" t="str">
        <f t="shared" si="7"/>
        <v>k</v>
      </c>
    </row>
    <row r="39" spans="1:37" x14ac:dyDescent="0.15">
      <c r="A39" s="12"/>
      <c r="B39" s="12"/>
      <c r="F39" s="12" t="str">
        <f>I37</f>
        <v>一般会計</v>
      </c>
      <c r="G39" s="18"/>
      <c r="K39" s="12"/>
      <c r="L39" s="12"/>
      <c r="O39" s="12"/>
      <c r="P39" s="12"/>
      <c r="Q39" s="18"/>
      <c r="T39" s="12"/>
      <c r="U39" s="31" t="s">
        <v>533</v>
      </c>
      <c r="Y39" s="31" t="s">
        <v>294</v>
      </c>
      <c r="Z39" s="31" t="s">
        <v>422</v>
      </c>
      <c r="AF39" s="29"/>
      <c r="AK39" s="38" t="str">
        <f t="shared" si="7"/>
        <v>l</v>
      </c>
    </row>
    <row r="40" spans="1:37" x14ac:dyDescent="0.15">
      <c r="A40" s="12"/>
      <c r="B40" s="12"/>
      <c r="F40" s="12"/>
      <c r="G40" s="18"/>
      <c r="K40" s="12"/>
      <c r="L40" s="12"/>
      <c r="O40" s="12"/>
      <c r="P40" s="12"/>
      <c r="Q40" s="18"/>
      <c r="T40" s="12"/>
      <c r="U40" s="31"/>
      <c r="Y40" s="31" t="s">
        <v>295</v>
      </c>
      <c r="Z40" s="31" t="s">
        <v>423</v>
      </c>
      <c r="AF40" s="29"/>
      <c r="AK40" s="38" t="str">
        <f t="shared" si="7"/>
        <v>m</v>
      </c>
    </row>
    <row r="41" spans="1:37" x14ac:dyDescent="0.15">
      <c r="A41" s="12"/>
      <c r="B41" s="12"/>
      <c r="F41" s="12"/>
      <c r="G41" s="18"/>
      <c r="K41" s="12"/>
      <c r="L41" s="12"/>
      <c r="O41" s="12"/>
      <c r="P41" s="12"/>
      <c r="Q41" s="18"/>
      <c r="T41" s="12"/>
      <c r="U41" s="31" t="s">
        <v>236</v>
      </c>
      <c r="Y41" s="31" t="s">
        <v>296</v>
      </c>
      <c r="Z41" s="31" t="s">
        <v>424</v>
      </c>
      <c r="AF41" s="29"/>
      <c r="AK41" s="38" t="str">
        <f t="shared" si="7"/>
        <v>n</v>
      </c>
    </row>
    <row r="42" spans="1:37" x14ac:dyDescent="0.15">
      <c r="A42" s="12"/>
      <c r="B42" s="12"/>
      <c r="F42" s="12"/>
      <c r="G42" s="18"/>
      <c r="K42" s="12"/>
      <c r="L42" s="12"/>
      <c r="O42" s="12"/>
      <c r="P42" s="12"/>
      <c r="Q42" s="18"/>
      <c r="T42" s="12"/>
      <c r="U42" s="31" t="s">
        <v>246</v>
      </c>
      <c r="Y42" s="31" t="s">
        <v>297</v>
      </c>
      <c r="Z42" s="31" t="s">
        <v>425</v>
      </c>
      <c r="AF42" s="29"/>
      <c r="AK42" s="38" t="str">
        <f t="shared" si="7"/>
        <v>o</v>
      </c>
    </row>
    <row r="43" spans="1:37" x14ac:dyDescent="0.15">
      <c r="A43" s="12"/>
      <c r="B43" s="12"/>
      <c r="F43" s="12"/>
      <c r="G43" s="18"/>
      <c r="K43" s="12"/>
      <c r="L43" s="12"/>
      <c r="O43" s="12"/>
      <c r="P43" s="12"/>
      <c r="Q43" s="18"/>
      <c r="T43" s="12"/>
      <c r="Y43" s="31" t="s">
        <v>298</v>
      </c>
      <c r="Z43" s="31" t="s">
        <v>426</v>
      </c>
      <c r="AF43" s="29"/>
      <c r="AK43" s="38" t="str">
        <f t="shared" si="7"/>
        <v>p</v>
      </c>
    </row>
    <row r="44" spans="1:37" x14ac:dyDescent="0.15">
      <c r="A44" s="12"/>
      <c r="B44" s="12"/>
      <c r="F44" s="12"/>
      <c r="G44" s="18"/>
      <c r="K44" s="12"/>
      <c r="L44" s="12"/>
      <c r="O44" s="12"/>
      <c r="P44" s="12"/>
      <c r="Q44" s="18"/>
      <c r="T44" s="12"/>
      <c r="Y44" s="31" t="s">
        <v>299</v>
      </c>
      <c r="Z44" s="31" t="s">
        <v>427</v>
      </c>
      <c r="AF44" s="29"/>
      <c r="AK44" s="38" t="str">
        <f t="shared" si="7"/>
        <v>q</v>
      </c>
    </row>
    <row r="45" spans="1:37" x14ac:dyDescent="0.15">
      <c r="A45" s="12"/>
      <c r="B45" s="12"/>
      <c r="F45" s="12"/>
      <c r="G45" s="18"/>
      <c r="K45" s="12"/>
      <c r="L45" s="12"/>
      <c r="O45" s="12"/>
      <c r="P45" s="12"/>
      <c r="Q45" s="18"/>
      <c r="T45" s="12"/>
      <c r="U45" s="28" t="s">
        <v>156</v>
      </c>
      <c r="Y45" s="31" t="s">
        <v>300</v>
      </c>
      <c r="Z45" s="31" t="s">
        <v>428</v>
      </c>
      <c r="AF45" s="29"/>
      <c r="AK45" s="38" t="str">
        <f t="shared" si="7"/>
        <v>r</v>
      </c>
    </row>
    <row r="46" spans="1:37" x14ac:dyDescent="0.15">
      <c r="A46" s="12"/>
      <c r="B46" s="12"/>
      <c r="F46" s="12"/>
      <c r="G46" s="18"/>
      <c r="K46" s="12"/>
      <c r="L46" s="12"/>
      <c r="O46" s="12"/>
      <c r="P46" s="12"/>
      <c r="Q46" s="18"/>
      <c r="T46" s="12"/>
      <c r="U46" s="57" t="s">
        <v>560</v>
      </c>
      <c r="Y46" s="31" t="s">
        <v>301</v>
      </c>
      <c r="Z46" s="31" t="s">
        <v>429</v>
      </c>
      <c r="AF46" s="29"/>
      <c r="AK46" s="38" t="str">
        <f t="shared" si="7"/>
        <v>s</v>
      </c>
    </row>
    <row r="47" spans="1:37" x14ac:dyDescent="0.15">
      <c r="A47" s="12"/>
      <c r="B47" s="12"/>
      <c r="F47" s="12"/>
      <c r="G47" s="18"/>
      <c r="K47" s="12"/>
      <c r="L47" s="12"/>
      <c r="O47" s="12"/>
      <c r="P47" s="12"/>
      <c r="Q47" s="18"/>
      <c r="T47" s="12"/>
      <c r="Y47" s="31" t="s">
        <v>302</v>
      </c>
      <c r="Z47" s="31" t="s">
        <v>430</v>
      </c>
      <c r="AF47" s="29"/>
      <c r="AK47" s="38" t="str">
        <f t="shared" si="7"/>
        <v>t</v>
      </c>
    </row>
    <row r="48" spans="1:37" x14ac:dyDescent="0.15">
      <c r="A48" s="12"/>
      <c r="B48" s="12"/>
      <c r="F48" s="12"/>
      <c r="G48" s="18"/>
      <c r="K48" s="12"/>
      <c r="L48" s="12"/>
      <c r="O48" s="12"/>
      <c r="P48" s="12"/>
      <c r="Q48" s="18"/>
      <c r="T48" s="12"/>
      <c r="U48" s="57">
        <v>2021</v>
      </c>
      <c r="Y48" s="31" t="s">
        <v>303</v>
      </c>
      <c r="Z48" s="31" t="s">
        <v>431</v>
      </c>
      <c r="AF48" s="29"/>
      <c r="AK48" s="38" t="str">
        <f t="shared" si="7"/>
        <v>u</v>
      </c>
    </row>
    <row r="49" spans="1:37" x14ac:dyDescent="0.15">
      <c r="A49" s="12"/>
      <c r="B49" s="12"/>
      <c r="F49" s="12"/>
      <c r="G49" s="18"/>
      <c r="K49" s="12"/>
      <c r="L49" s="12"/>
      <c r="O49" s="12"/>
      <c r="P49" s="12"/>
      <c r="Q49" s="18"/>
      <c r="T49" s="12"/>
      <c r="U49" s="57">
        <v>2022</v>
      </c>
      <c r="Y49" s="31" t="s">
        <v>304</v>
      </c>
      <c r="Z49" s="31" t="s">
        <v>432</v>
      </c>
      <c r="AF49" s="29"/>
      <c r="AK49" s="38" t="str">
        <f t="shared" si="7"/>
        <v>v</v>
      </c>
    </row>
    <row r="50" spans="1:37" x14ac:dyDescent="0.15">
      <c r="A50" s="12"/>
      <c r="B50" s="12"/>
      <c r="F50" s="12"/>
      <c r="G50" s="18"/>
      <c r="K50" s="12"/>
      <c r="L50" s="12"/>
      <c r="O50" s="12"/>
      <c r="P50" s="12"/>
      <c r="Q50" s="18"/>
      <c r="T50" s="12"/>
      <c r="U50" s="57">
        <v>2023</v>
      </c>
      <c r="Y50" s="31" t="s">
        <v>305</v>
      </c>
      <c r="Z50" s="31" t="s">
        <v>433</v>
      </c>
      <c r="AF50" s="29"/>
    </row>
    <row r="51" spans="1:37" x14ac:dyDescent="0.15">
      <c r="A51" s="12"/>
      <c r="B51" s="12"/>
      <c r="F51" s="12"/>
      <c r="G51" s="18"/>
      <c r="K51" s="12"/>
      <c r="L51" s="12"/>
      <c r="O51" s="12"/>
      <c r="P51" s="12"/>
      <c r="Q51" s="18"/>
      <c r="T51" s="12"/>
      <c r="U51" s="57">
        <v>2024</v>
      </c>
      <c r="Y51" s="31" t="s">
        <v>306</v>
      </c>
      <c r="Z51" s="31" t="s">
        <v>434</v>
      </c>
      <c r="AF51" s="29"/>
    </row>
    <row r="52" spans="1:37" x14ac:dyDescent="0.15">
      <c r="A52" s="12"/>
      <c r="B52" s="12"/>
      <c r="F52" s="12"/>
      <c r="G52" s="18"/>
      <c r="K52" s="12"/>
      <c r="L52" s="12"/>
      <c r="O52" s="12"/>
      <c r="P52" s="12"/>
      <c r="Q52" s="18"/>
      <c r="T52" s="12"/>
      <c r="U52" s="57">
        <v>2025</v>
      </c>
      <c r="Y52" s="31" t="s">
        <v>307</v>
      </c>
      <c r="Z52" s="31" t="s">
        <v>435</v>
      </c>
      <c r="AF52" s="29"/>
    </row>
    <row r="53" spans="1:37" x14ac:dyDescent="0.15">
      <c r="A53" s="12"/>
      <c r="B53" s="12"/>
      <c r="F53" s="12"/>
      <c r="G53" s="18"/>
      <c r="K53" s="12"/>
      <c r="L53" s="12"/>
      <c r="O53" s="12"/>
      <c r="P53" s="12"/>
      <c r="Q53" s="18"/>
      <c r="T53" s="12"/>
      <c r="U53" s="57">
        <v>2026</v>
      </c>
      <c r="Y53" s="31" t="s">
        <v>308</v>
      </c>
      <c r="Z53" s="31" t="s">
        <v>436</v>
      </c>
      <c r="AF53" s="29"/>
    </row>
    <row r="54" spans="1:37" x14ac:dyDescent="0.15">
      <c r="A54" s="12"/>
      <c r="B54" s="12"/>
      <c r="F54" s="12"/>
      <c r="G54" s="18"/>
      <c r="K54" s="12"/>
      <c r="L54" s="12"/>
      <c r="O54" s="12"/>
      <c r="P54" s="19"/>
      <c r="Q54" s="18"/>
      <c r="T54" s="12"/>
      <c r="Y54" s="31" t="s">
        <v>309</v>
      </c>
      <c r="Z54" s="31" t="s">
        <v>437</v>
      </c>
      <c r="AF54" s="29"/>
    </row>
    <row r="55" spans="1:37" x14ac:dyDescent="0.15">
      <c r="A55" s="12"/>
      <c r="B55" s="12"/>
      <c r="F55" s="12"/>
      <c r="G55" s="18"/>
      <c r="K55" s="12"/>
      <c r="L55" s="12"/>
      <c r="O55" s="12"/>
      <c r="P55" s="12"/>
      <c r="Q55" s="18"/>
      <c r="T55" s="12"/>
      <c r="Y55" s="31" t="s">
        <v>310</v>
      </c>
      <c r="Z55" s="31" t="s">
        <v>438</v>
      </c>
      <c r="AF55" s="29"/>
    </row>
    <row r="56" spans="1:37" x14ac:dyDescent="0.15">
      <c r="A56" s="12"/>
      <c r="B56" s="12"/>
      <c r="F56" s="12"/>
      <c r="G56" s="18"/>
      <c r="K56" s="12"/>
      <c r="L56" s="12"/>
      <c r="O56" s="12"/>
      <c r="P56" s="12"/>
      <c r="Q56" s="18"/>
      <c r="T56" s="12"/>
      <c r="U56" s="57">
        <v>20</v>
      </c>
      <c r="Y56" s="31" t="s">
        <v>311</v>
      </c>
      <c r="Z56" s="31" t="s">
        <v>439</v>
      </c>
      <c r="AF56" s="29"/>
    </row>
    <row r="57" spans="1:37" x14ac:dyDescent="0.15">
      <c r="A57" s="12"/>
      <c r="B57" s="12"/>
      <c r="F57" s="12"/>
      <c r="G57" s="18"/>
      <c r="K57" s="12"/>
      <c r="L57" s="12"/>
      <c r="O57" s="12"/>
      <c r="P57" s="12"/>
      <c r="Q57" s="18"/>
      <c r="T57" s="12"/>
      <c r="U57" s="31" t="s">
        <v>509</v>
      </c>
      <c r="Y57" s="31" t="s">
        <v>312</v>
      </c>
      <c r="Z57" s="31" t="s">
        <v>440</v>
      </c>
      <c r="AF57" s="29"/>
    </row>
    <row r="58" spans="1:37" x14ac:dyDescent="0.15">
      <c r="A58" s="12"/>
      <c r="B58" s="12"/>
      <c r="F58" s="12"/>
      <c r="G58" s="18"/>
      <c r="K58" s="12"/>
      <c r="L58" s="12"/>
      <c r="O58" s="12"/>
      <c r="P58" s="12"/>
      <c r="Q58" s="18"/>
      <c r="T58" s="12"/>
      <c r="U58" s="31" t="s">
        <v>510</v>
      </c>
      <c r="Y58" s="31" t="s">
        <v>313</v>
      </c>
      <c r="Z58" s="31" t="s">
        <v>441</v>
      </c>
      <c r="AF58" s="29"/>
    </row>
    <row r="59" spans="1:37" x14ac:dyDescent="0.15">
      <c r="A59" s="12"/>
      <c r="B59" s="12"/>
      <c r="F59" s="12"/>
      <c r="G59" s="18"/>
      <c r="K59" s="12"/>
      <c r="L59" s="12"/>
      <c r="O59" s="12"/>
      <c r="P59" s="12"/>
      <c r="Q59" s="18"/>
      <c r="T59" s="12"/>
      <c r="Y59" s="31" t="s">
        <v>314</v>
      </c>
      <c r="Z59" s="31" t="s">
        <v>442</v>
      </c>
      <c r="AF59" s="29"/>
    </row>
    <row r="60" spans="1:37" x14ac:dyDescent="0.15">
      <c r="A60" s="12"/>
      <c r="B60" s="12"/>
      <c r="F60" s="12"/>
      <c r="G60" s="18"/>
      <c r="K60" s="12"/>
      <c r="L60" s="12"/>
      <c r="O60" s="12"/>
      <c r="P60" s="12"/>
      <c r="Q60" s="18"/>
      <c r="T60" s="12"/>
      <c r="Y60" s="31" t="s">
        <v>315</v>
      </c>
      <c r="Z60" s="31" t="s">
        <v>443</v>
      </c>
      <c r="AF60" s="29"/>
    </row>
    <row r="61" spans="1:37" x14ac:dyDescent="0.15">
      <c r="A61" s="12"/>
      <c r="B61" s="12"/>
      <c r="F61" s="12"/>
      <c r="G61" s="18"/>
      <c r="K61" s="12"/>
      <c r="L61" s="12"/>
      <c r="O61" s="12"/>
      <c r="P61" s="12"/>
      <c r="Q61" s="18"/>
      <c r="T61" s="12"/>
      <c r="Y61" s="31" t="s">
        <v>316</v>
      </c>
      <c r="Z61" s="31" t="s">
        <v>444</v>
      </c>
      <c r="AF61" s="29"/>
    </row>
    <row r="62" spans="1:37" x14ac:dyDescent="0.15">
      <c r="A62" s="12"/>
      <c r="B62" s="12"/>
      <c r="F62" s="12"/>
      <c r="G62" s="18"/>
      <c r="K62" s="12"/>
      <c r="L62" s="12"/>
      <c r="O62" s="12"/>
      <c r="P62" s="12"/>
      <c r="Q62" s="18"/>
      <c r="T62" s="12"/>
      <c r="Y62" s="31" t="s">
        <v>317</v>
      </c>
      <c r="Z62" s="31" t="s">
        <v>445</v>
      </c>
      <c r="AF62" s="29"/>
    </row>
    <row r="63" spans="1:37" x14ac:dyDescent="0.15">
      <c r="A63" s="12"/>
      <c r="B63" s="12"/>
      <c r="F63" s="12"/>
      <c r="G63" s="18"/>
      <c r="K63" s="12"/>
      <c r="L63" s="12"/>
      <c r="O63" s="12"/>
      <c r="P63" s="12"/>
      <c r="Q63" s="18"/>
      <c r="T63" s="12"/>
      <c r="Y63" s="31" t="s">
        <v>318</v>
      </c>
      <c r="Z63" s="31" t="s">
        <v>446</v>
      </c>
      <c r="AF63" s="29"/>
    </row>
    <row r="64" spans="1:37" x14ac:dyDescent="0.15">
      <c r="A64" s="12"/>
      <c r="B64" s="12"/>
      <c r="F64" s="12"/>
      <c r="G64" s="18"/>
      <c r="K64" s="12"/>
      <c r="L64" s="12"/>
      <c r="O64" s="12"/>
      <c r="P64" s="12"/>
      <c r="Q64" s="18"/>
      <c r="T64" s="12"/>
      <c r="Y64" s="31" t="s">
        <v>319</v>
      </c>
      <c r="Z64" s="31" t="s">
        <v>447</v>
      </c>
      <c r="AF64" s="29"/>
    </row>
    <row r="65" spans="1:32" x14ac:dyDescent="0.15">
      <c r="A65" s="12"/>
      <c r="B65" s="12"/>
      <c r="F65" s="12"/>
      <c r="G65" s="18"/>
      <c r="K65" s="12"/>
      <c r="L65" s="12"/>
      <c r="O65" s="12"/>
      <c r="P65" s="12"/>
      <c r="Q65" s="18"/>
      <c r="T65" s="12"/>
      <c r="Y65" s="31" t="s">
        <v>320</v>
      </c>
      <c r="Z65" s="31" t="s">
        <v>448</v>
      </c>
      <c r="AF65" s="29"/>
    </row>
    <row r="66" spans="1:32" x14ac:dyDescent="0.15">
      <c r="A66" s="12"/>
      <c r="B66" s="12"/>
      <c r="F66" s="12"/>
      <c r="G66" s="18"/>
      <c r="K66" s="12"/>
      <c r="L66" s="12"/>
      <c r="O66" s="12"/>
      <c r="P66" s="12"/>
      <c r="Q66" s="18"/>
      <c r="T66" s="12"/>
      <c r="Y66" s="31" t="s">
        <v>63</v>
      </c>
      <c r="Z66" s="31" t="s">
        <v>449</v>
      </c>
      <c r="AF66" s="29"/>
    </row>
    <row r="67" spans="1:32" x14ac:dyDescent="0.15">
      <c r="A67" s="12"/>
      <c r="B67" s="12"/>
      <c r="F67" s="12"/>
      <c r="G67" s="18"/>
      <c r="K67" s="12"/>
      <c r="L67" s="12"/>
      <c r="O67" s="12"/>
      <c r="P67" s="12"/>
      <c r="Q67" s="18"/>
      <c r="T67" s="12"/>
      <c r="Y67" s="31" t="s">
        <v>321</v>
      </c>
      <c r="Z67" s="31" t="s">
        <v>450</v>
      </c>
      <c r="AF67" s="29"/>
    </row>
    <row r="68" spans="1:32" x14ac:dyDescent="0.15">
      <c r="A68" s="12"/>
      <c r="B68" s="12"/>
      <c r="F68" s="12"/>
      <c r="G68" s="18"/>
      <c r="K68" s="12"/>
      <c r="L68" s="12"/>
      <c r="O68" s="12"/>
      <c r="P68" s="12"/>
      <c r="Q68" s="18"/>
      <c r="T68" s="12"/>
      <c r="Y68" s="31" t="s">
        <v>322</v>
      </c>
      <c r="Z68" s="31" t="s">
        <v>451</v>
      </c>
      <c r="AF68" s="29"/>
    </row>
    <row r="69" spans="1:32" x14ac:dyDescent="0.15">
      <c r="A69" s="12"/>
      <c r="B69" s="12"/>
      <c r="F69" s="12"/>
      <c r="G69" s="18"/>
      <c r="K69" s="12"/>
      <c r="L69" s="12"/>
      <c r="O69" s="12"/>
      <c r="P69" s="12"/>
      <c r="Q69" s="18"/>
      <c r="T69" s="12"/>
      <c r="Y69" s="31" t="s">
        <v>323</v>
      </c>
      <c r="Z69" s="31" t="s">
        <v>452</v>
      </c>
      <c r="AF69" s="29"/>
    </row>
    <row r="70" spans="1:32" x14ac:dyDescent="0.15">
      <c r="A70" s="12"/>
      <c r="B70" s="12"/>
      <c r="Y70" s="31" t="s">
        <v>324</v>
      </c>
      <c r="Z70" s="31" t="s">
        <v>453</v>
      </c>
    </row>
    <row r="71" spans="1:32" x14ac:dyDescent="0.15">
      <c r="Y71" s="31" t="s">
        <v>325</v>
      </c>
      <c r="Z71" s="31" t="s">
        <v>454</v>
      </c>
    </row>
    <row r="72" spans="1:32" x14ac:dyDescent="0.15">
      <c r="Y72" s="31" t="s">
        <v>326</v>
      </c>
      <c r="Z72" s="31" t="s">
        <v>455</v>
      </c>
    </row>
    <row r="73" spans="1:32" x14ac:dyDescent="0.15">
      <c r="Y73" s="31" t="s">
        <v>327</v>
      </c>
      <c r="Z73" s="31" t="s">
        <v>456</v>
      </c>
    </row>
    <row r="74" spans="1:32" x14ac:dyDescent="0.15">
      <c r="Y74" s="31" t="s">
        <v>328</v>
      </c>
      <c r="Z74" s="31" t="s">
        <v>457</v>
      </c>
    </row>
    <row r="75" spans="1:32" x14ac:dyDescent="0.15">
      <c r="Y75" s="31" t="s">
        <v>329</v>
      </c>
      <c r="Z75" s="31" t="s">
        <v>458</v>
      </c>
    </row>
    <row r="76" spans="1:32" x14ac:dyDescent="0.15">
      <c r="Y76" s="31" t="s">
        <v>330</v>
      </c>
      <c r="Z76" s="31" t="s">
        <v>459</v>
      </c>
    </row>
    <row r="77" spans="1:32" x14ac:dyDescent="0.15">
      <c r="Y77" s="31" t="s">
        <v>331</v>
      </c>
      <c r="Z77" s="31" t="s">
        <v>460</v>
      </c>
    </row>
    <row r="78" spans="1:32" x14ac:dyDescent="0.15">
      <c r="Y78" s="31" t="s">
        <v>332</v>
      </c>
      <c r="Z78" s="31" t="s">
        <v>461</v>
      </c>
    </row>
    <row r="79" spans="1:32" x14ac:dyDescent="0.15">
      <c r="Y79" s="31" t="s">
        <v>333</v>
      </c>
      <c r="Z79" s="31" t="s">
        <v>462</v>
      </c>
    </row>
    <row r="80" spans="1:32" x14ac:dyDescent="0.15">
      <c r="Y80" s="31" t="s">
        <v>334</v>
      </c>
      <c r="Z80" s="31" t="s">
        <v>463</v>
      </c>
    </row>
    <row r="81" spans="25:26" x14ac:dyDescent="0.15">
      <c r="Y81" s="31" t="s">
        <v>335</v>
      </c>
      <c r="Z81" s="31" t="s">
        <v>464</v>
      </c>
    </row>
    <row r="82" spans="25:26" x14ac:dyDescent="0.15">
      <c r="Y82" s="31" t="s">
        <v>336</v>
      </c>
      <c r="Z82" s="31" t="s">
        <v>465</v>
      </c>
    </row>
    <row r="83" spans="25:26" x14ac:dyDescent="0.15">
      <c r="Y83" s="31" t="s">
        <v>337</v>
      </c>
      <c r="Z83" s="31" t="s">
        <v>466</v>
      </c>
    </row>
    <row r="84" spans="25:26" x14ac:dyDescent="0.15">
      <c r="Y84" s="31" t="s">
        <v>338</v>
      </c>
      <c r="Z84" s="31" t="s">
        <v>467</v>
      </c>
    </row>
    <row r="85" spans="25:26" x14ac:dyDescent="0.15">
      <c r="Y85" s="31" t="s">
        <v>339</v>
      </c>
      <c r="Z85" s="31" t="s">
        <v>468</v>
      </c>
    </row>
    <row r="86" spans="25:26" x14ac:dyDescent="0.15">
      <c r="Y86" s="31" t="s">
        <v>340</v>
      </c>
      <c r="Z86" s="31" t="s">
        <v>469</v>
      </c>
    </row>
    <row r="87" spans="25:26" x14ac:dyDescent="0.15">
      <c r="Y87" s="31" t="s">
        <v>341</v>
      </c>
      <c r="Z87" s="31" t="s">
        <v>470</v>
      </c>
    </row>
    <row r="88" spans="25:26" x14ac:dyDescent="0.15">
      <c r="Y88" s="31" t="s">
        <v>342</v>
      </c>
      <c r="Z88" s="31" t="s">
        <v>471</v>
      </c>
    </row>
    <row r="89" spans="25:26" x14ac:dyDescent="0.15">
      <c r="Y89" s="31" t="s">
        <v>343</v>
      </c>
      <c r="Z89" s="31" t="s">
        <v>472</v>
      </c>
    </row>
    <row r="90" spans="25:26" x14ac:dyDescent="0.15">
      <c r="Y90" s="31" t="s">
        <v>344</v>
      </c>
      <c r="Z90" s="31" t="s">
        <v>473</v>
      </c>
    </row>
    <row r="91" spans="25:26" x14ac:dyDescent="0.15">
      <c r="Y91" s="31" t="s">
        <v>345</v>
      </c>
      <c r="Z91" s="31" t="s">
        <v>474</v>
      </c>
    </row>
    <row r="92" spans="25:26" x14ac:dyDescent="0.15">
      <c r="Y92" s="31" t="s">
        <v>346</v>
      </c>
      <c r="Z92" s="31" t="s">
        <v>475</v>
      </c>
    </row>
    <row r="93" spans="25:26" x14ac:dyDescent="0.15">
      <c r="Y93" s="31" t="s">
        <v>347</v>
      </c>
      <c r="Z93" s="31" t="s">
        <v>476</v>
      </c>
    </row>
    <row r="94" spans="25:26" x14ac:dyDescent="0.15">
      <c r="Y94" s="31" t="s">
        <v>348</v>
      </c>
      <c r="Z94" s="31" t="s">
        <v>477</v>
      </c>
    </row>
    <row r="95" spans="25:26" x14ac:dyDescent="0.15">
      <c r="Y95" s="31" t="s">
        <v>349</v>
      </c>
      <c r="Z95" s="31" t="s">
        <v>478</v>
      </c>
    </row>
    <row r="96" spans="25:26" x14ac:dyDescent="0.15">
      <c r="Y96" s="31" t="s">
        <v>253</v>
      </c>
      <c r="Z96" s="31" t="s">
        <v>479</v>
      </c>
    </row>
    <row r="97" spans="25:26" x14ac:dyDescent="0.15">
      <c r="Y97" s="31" t="s">
        <v>350</v>
      </c>
      <c r="Z97" s="31" t="s">
        <v>480</v>
      </c>
    </row>
    <row r="98" spans="25:26" x14ac:dyDescent="0.15">
      <c r="Y98" s="31" t="s">
        <v>351</v>
      </c>
      <c r="Z98" s="31" t="s">
        <v>481</v>
      </c>
    </row>
    <row r="99" spans="25:26" x14ac:dyDescent="0.15">
      <c r="Y99" s="31" t="s">
        <v>381</v>
      </c>
      <c r="Z99" s="31" t="s">
        <v>482</v>
      </c>
    </row>
    <row r="100" spans="25:26" x14ac:dyDescent="0.15">
      <c r="Y100" s="31" t="s">
        <v>564</v>
      </c>
      <c r="Z100" s="31"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2022-08-26T08:33:03Z</dcterms:created>
  <dcterms:modified xsi:type="dcterms:W3CDTF">2022-08-26T08:40:25Z</dcterms:modified>
</cp:coreProperties>
</file>