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externalReferences>
    <externalReference r:id="rId3"/>
  </externalReferences>
  <definedNames>
    <definedName name="_xlnm._FilterDatabase" localSheetId="0" hidden="1">行政事業レビューシート!$A$2:$BG$145</definedName>
    <definedName name="_xlnm.Print_Area" localSheetId="0">行政事業レビューシート!$A$1:$AY$192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0" i="11" l="1"/>
  <c r="AY55" i="11" s="1"/>
  <c r="AY47" i="11"/>
  <c r="AY48" i="11" s="1"/>
  <c r="AY44" i="11"/>
  <c r="AY46" i="11" s="1"/>
  <c r="AY43" i="11"/>
  <c r="AY157" i="11"/>
  <c r="AY153" i="11"/>
  <c r="AY155" i="11" s="1"/>
  <c r="AY152" i="11"/>
  <c r="AY141" i="11"/>
  <c r="AY143" i="11" s="1"/>
  <c r="AY133" i="11"/>
  <c r="AY154" i="11" l="1"/>
  <c r="AY156" i="11"/>
  <c r="AY135" i="11"/>
  <c r="AY137" i="11"/>
  <c r="AY139" i="11"/>
  <c r="AY140" i="11"/>
  <c r="AY134" i="11"/>
  <c r="AY136" i="11"/>
  <c r="AY138" i="11"/>
  <c r="AY49" i="11"/>
  <c r="AY45" i="11"/>
  <c r="AY54" i="11"/>
  <c r="AY52" i="11"/>
  <c r="AY56" i="11"/>
  <c r="AY53" i="11"/>
  <c r="AY51" i="11"/>
  <c r="AY142" i="11"/>
  <c r="AY59" i="11"/>
  <c r="AY58" i="11"/>
  <c r="AY60" i="11" s="1"/>
  <c r="AY57" i="11"/>
  <c r="AY61" i="11"/>
  <c r="AY63" i="11" s="1"/>
  <c r="AY62" i="11" l="1"/>
  <c r="AY64" i="11" l="1"/>
  <c r="AY70" i="11" s="1"/>
  <c r="AY67" i="11" l="1"/>
  <c r="AY68" i="11"/>
  <c r="AY65" i="11"/>
  <c r="AY69" i="11"/>
  <c r="AY66" i="11"/>
  <c r="AW113" i="11" l="1"/>
  <c r="AT113" i="11"/>
  <c r="AQ113" i="11"/>
  <c r="AL113" i="11"/>
  <c r="AI113" i="11"/>
  <c r="AF113" i="11"/>
  <c r="Z113" i="11"/>
  <c r="W113" i="11"/>
  <c r="T113" i="11"/>
  <c r="N113" i="11"/>
  <c r="AW112" i="11"/>
  <c r="AT112" i="11"/>
  <c r="AQ112" i="11"/>
  <c r="AL112" i="11"/>
  <c r="AI112" i="11"/>
  <c r="AF112" i="11"/>
  <c r="Z112" i="11"/>
  <c r="W112" i="11"/>
  <c r="T112" i="11"/>
  <c r="N112" i="11"/>
  <c r="K112" i="11"/>
  <c r="H112" i="11"/>
  <c r="AY188" i="11" l="1"/>
  <c r="AY187" i="11"/>
  <c r="AY186" i="11"/>
  <c r="AY185" i="11"/>
  <c r="AY184" i="11"/>
  <c r="AY183" i="11"/>
  <c r="AY182" i="11"/>
  <c r="AY181" i="11"/>
  <c r="AY180" i="11"/>
  <c r="AY176" i="11"/>
  <c r="AY179" i="11" s="1"/>
  <c r="AY172" i="11"/>
  <c r="AY174" i="11" s="1"/>
  <c r="AY171" i="11"/>
  <c r="AY170" i="11"/>
  <c r="AY169" i="11"/>
  <c r="AY168" i="11"/>
  <c r="AY167" i="11"/>
  <c r="AY166" i="11"/>
  <c r="AY165" i="11"/>
  <c r="AY164" i="11"/>
  <c r="AY163" i="11"/>
  <c r="AY159" i="11"/>
  <c r="AY162" i="11" s="1"/>
  <c r="AY158" i="11"/>
  <c r="AY145" i="11"/>
  <c r="AU144" i="11"/>
  <c r="Y144" i="11"/>
  <c r="AY144" i="11"/>
  <c r="AU140" i="11"/>
  <c r="Y140" i="11"/>
  <c r="AU132" i="11"/>
  <c r="Y132" i="11"/>
  <c r="W28" i="11"/>
  <c r="P28" i="11"/>
  <c r="AD21" i="11"/>
  <c r="W21" i="11"/>
  <c r="P21" i="11"/>
  <c r="AR18" i="11"/>
  <c r="AK18" i="11"/>
  <c r="AD18" i="11"/>
  <c r="AD20" i="11" s="1"/>
  <c r="W18" i="11"/>
  <c r="W20" i="11" s="1"/>
  <c r="P18" i="11"/>
  <c r="P20" i="11" s="1"/>
  <c r="AV2" i="11"/>
  <c r="AY175" i="11" l="1"/>
  <c r="AY173" i="11"/>
  <c r="AY161" i="11"/>
  <c r="AY178" i="11"/>
  <c r="AY160" i="11"/>
  <c r="AY17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<sst xmlns="http://schemas.openxmlformats.org/spreadsheetml/2006/main" count="1112" uniqueCount="722">
  <si>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</si>
  <si>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</si>
  <si>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</si>
  <si>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</si>
  <si>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</si>
  <si>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</si>
  <si>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</si>
  <si>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</si>
  <si>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</si>
  <si>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</si>
  <si>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</si>
  <si>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</si>
  <si>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</si>
  <si>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</si>
  <si>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</si>
  <si>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</si>
  <si>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</si>
  <si>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</si>
  <si>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</si>
  <si>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</si>
  <si>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</si>
  <si>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</si>
  <si>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</si>
  <si>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</si>
  <si>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</si>
  <si>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</si>
  <si>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</si>
  <si>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</si>
  <si>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</si>
  <si>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</si>
  <si>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</si>
  <si>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</si>
  <si>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</si>
  <si>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</si>
  <si>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</si>
  <si>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</si>
  <si>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</si>
  <si>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</si>
  <si>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</si>
  <si>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</si>
  <si>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</si>
  <si>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</si>
  <si>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</si>
  <si>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</si>
  <si>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</si>
  <si>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</si>
  <si>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</si>
  <si>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</si>
  <si>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</si>
  <si>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</si>
  <si>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</si>
  <si>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</si>
  <si>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</si>
  <si>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</si>
  <si>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</si>
  <si>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</si>
  <si>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</si>
  <si>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</si>
  <si>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</si>
  <si>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</si>
  <si>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</si>
  <si>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</si>
  <si>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</si>
  <si>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</si>
  <si>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</si>
  <si>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</si>
  <si>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</si>
  <si>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</si>
  <si>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</si>
  <si>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</si>
  <si>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</si>
  <si>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</si>
  <si>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</si>
  <si>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</si>
  <si>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</si>
  <si>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</si>
  <si>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</si>
  <si>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</si>
  <si>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</si>
  <si>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</si>
  <si>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</si>
  <si>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</si>
  <si>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</si>
  <si>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</si>
  <si>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</si>
  <si>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</si>
  <si>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</si>
  <si>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</si>
  <si>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</si>
  <si>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</si>
  <si>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</si>
  <si>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</si>
  <si>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</si>
  <si>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</si>
  <si>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</si>
  <si>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</si>
  <si>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</si>
  <si>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</si>
  <si>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</si>
  <si>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</si>
  <si>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</si>
  <si>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</si>
  <si>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</si>
  <si>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</si>
  <si>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</si>
  <si>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</si>
  <si>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</si>
  <si>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</si>
  <si>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</si>
  <si>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</si>
  <si>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</si>
  <si>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</si>
  <si>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</si>
  <si>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</si>
  <si>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</si>
  <si>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</si>
  <si>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</si>
  <si>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</si>
  <si>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</si>
  <si>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</si>
  <si>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</si>
  <si>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</si>
  <si>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</si>
  <si>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</si>
  <si>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</si>
  <si>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</si>
  <si>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</si>
  <si>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</si>
  <si>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</si>
  <si>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</si>
  <si>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</si>
  <si>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</si>
  <si>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</si>
  <si>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</si>
  <si>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</si>
  <si>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</si>
  <si>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</si>
  <si>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</si>
  <si>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</si>
  <si>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</si>
  <si>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</si>
  <si>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</si>
  <si>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</si>
  <si>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</si>
  <si>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</si>
  <si>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</si>
  <si>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</si>
  <si>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</si>
  <si>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</si>
  <si>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</si>
  <si>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</si>
  <si>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</si>
  <si>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</si>
  <si>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</si>
  <si>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</si>
  <si>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</si>
  <si>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</si>
  <si>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</si>
  <si>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</si>
  <si>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</si>
  <si>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</si>
  <si>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</si>
  <si>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</si>
  <si>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</si>
  <si>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</si>
  <si>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</si>
  <si>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</si>
  <si>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</si>
  <si>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</si>
  <si>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</si>
  <si>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</si>
  <si>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</si>
  <si>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</si>
  <si>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</si>
  <si>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</si>
  <si>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</si>
  <si>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</si>
  <si>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</si>
  <si>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</si>
  <si>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</si>
  <si>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</si>
  <si>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</si>
  <si>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</si>
  <si>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</si>
  <si>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</si>
  <si>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</si>
  <si>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</si>
  <si>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</si>
  <si>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</si>
  <si>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</si>
  <si>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</si>
  <si>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</si>
  <si>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</si>
  <si>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</si>
  <si>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</si>
  <si>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</si>
  <si>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</si>
  <si>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</si>
  <si>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</si>
  <si>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</si>
  <si>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</si>
  <si>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</si>
  <si>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</si>
  <si>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</si>
  <si>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</si>
  <si>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</si>
  <si>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</si>
  <si>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</si>
  <si>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</si>
  <si>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</si>
  <si>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</si>
  <si>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</si>
  <si>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</si>
  <si>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</si>
  <si>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</si>
  <si>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</si>
  <si>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</si>
  <si>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</si>
  <si>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</si>
  <si>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</si>
  <si>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</si>
  <si>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</si>
  <si>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</si>
  <si>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</si>
  <si>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</si>
  <si>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</si>
  <si>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</si>
  <si>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</si>
  <si>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</si>
  <si>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</si>
  <si>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</si>
  <si>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</si>
  <si>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</si>
  <si>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</si>
  <si>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</si>
  <si>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</si>
  <si>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</si>
  <si>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</si>
  <si>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</si>
  <si>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</si>
  <si>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</si>
  <si>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</si>
  <si>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</si>
  <si>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</si>
  <si>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</si>
  <si>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</si>
  <si>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</si>
  <si>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</si>
  <si>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</si>
  <si>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</si>
  <si>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</si>
  <si>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</si>
  <si>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</si>
  <si>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</si>
  <si>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</si>
  <si>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</si>
  <si>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</si>
  <si>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</si>
  <si>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</si>
  <si>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</si>
  <si>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</si>
  <si>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</si>
  <si>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</si>
  <si>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</si>
  <si>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</si>
  <si>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</si>
  <si>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</si>
  <si>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</si>
  <si>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</si>
  <si>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</si>
  <si>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</si>
  <si>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</si>
  <si>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</si>
  <si>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</si>
  <si>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</si>
  <si>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</si>
  <si>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</si>
  <si>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</si>
  <si>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</si>
  <si>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</si>
  <si>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</si>
  <si>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</si>
  <si>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</si>
  <si>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</si>
  <si>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</si>
  <si>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</si>
  <si>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</si>
  <si>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</si>
  <si>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</si>
  <si>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</si>
  <si>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</si>
  <si>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</si>
  <si>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</si>
  <si>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</si>
  <si>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</si>
  <si>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</si>
  <si>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</si>
  <si>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</si>
  <si>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</si>
  <si>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</si>
  <si>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</si>
  <si>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</si>
  <si>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</si>
  <si>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</si>
  <si>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</si>
  <si>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</si>
  <si>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</si>
  <si>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</si>
  <si>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</si>
  <si>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</si>
  <si>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</si>
  <si>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</si>
  <si>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</si>
  <si>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</si>
  <si>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</si>
  <si>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</si>
  <si>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</si>
  <si>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</si>
  <si>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</si>
  <si>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</si>
  <si>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</si>
  <si>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</si>
  <si>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</si>
  <si>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</si>
  <si>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</si>
  <si>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</si>
  <si>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</si>
  <si>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</si>
  <si>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</si>
  <si>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</si>
  <si>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</si>
  <si>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</si>
  <si>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</si>
  <si>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</si>
  <si>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</si>
  <si>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</si>
  <si>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</si>
  <si>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</si>
  <si>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</si>
  <si>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</si>
  <si>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</si>
  <si>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</si>
  <si>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</si>
  <si>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</si>
  <si>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</si>
  <si>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</si>
  <si>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</si>
  <si>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</si>
  <si>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</si>
  <si>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</si>
  <si>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</si>
  <si>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</si>
  <si>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</si>
  <si>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</si>
  <si>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</si>
  <si>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</si>
  <si>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</si>
  <si>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</si>
  <si>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</si>
  <si>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</si>
  <si>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</si>
  <si>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</si>
  <si>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</si>
  <si>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</si>
  <si>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</si>
  <si>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</si>
  <si>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</si>
  <si>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</si>
  <si>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</si>
  <si>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</si>
  <si>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</si>
  <si>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</si>
  <si>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</si>
  <si>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</si>
  <si>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</si>
  <si>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</si>
  <si>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</si>
  <si>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</si>
  <si>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</si>
  <si>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</si>
  <si>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</si>
  <si>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</si>
  <si>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</si>
  <si>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</si>
  <si>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</si>
  <si>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</si>
  <si>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</si>
  <si>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</si>
  <si>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</si>
  <si>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</si>
  <si>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</si>
  <si>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</si>
  <si>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</si>
  <si>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</si>
  <si>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</si>
  <si>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</si>
  <si>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</si>
  <si>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</si>
  <si>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</si>
  <si>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</si>
  <si>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</si>
  <si>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</si>
  <si>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</si>
  <si>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</si>
  <si>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</si>
  <si>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</si>
  <si>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</si>
  <si>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</si>
  <si>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</si>
  <si>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</si>
  <si>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</si>
  <si>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</si>
  <si>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</si>
  <si>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</si>
  <si>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</si>
  <si>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</si>
  <si>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</si>
  <si>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</si>
  <si>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</si>
  <si>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</si>
  <si>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</si>
  <si>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</si>
  <si>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</si>
  <si>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</si>
  <si>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</si>
  <si>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</si>
  <si>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</si>
  <si>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</si>
  <si>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</si>
  <si>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</si>
  <si>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</si>
  <si>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</si>
  <si>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</si>
  <si>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</si>
  <si>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</si>
  <si>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</si>
  <si>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</si>
  <si>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</si>
  <si>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</si>
  <si>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</si>
  <si>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</si>
  <si>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</si>
  <si>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</si>
  <si>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</si>
  <si>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</si>
  <si>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</si>
  <si>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</si>
  <si>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</si>
  <si>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</si>
  <si>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</si>
  <si>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</si>
  <si>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</si>
  <si>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</si>
  <si>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</si>
  <si>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</si>
  <si>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</si>
  <si>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</si>
  <si>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</si>
  <si>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</si>
  <si>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</si>
  <si>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</si>
  <si>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</si>
  <si>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</si>
  <si>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</si>
  <si>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</si>
  <si>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</si>
  <si>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</si>
  <si>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</si>
  <si>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</si>
  <si>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</si>
  <si>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</si>
  <si>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</si>
  <si>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</si>
  <si>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</si>
  <si>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</si>
  <si>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</si>
  <si>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</si>
  <si>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</si>
  <si>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</si>
  <si>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</si>
  <si>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</si>
  <si>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</si>
  <si>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</si>
  <si>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</si>
  <si>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</si>
  <si>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</si>
  <si>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</si>
  <si>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</si>
  <si>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</si>
  <si>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</si>
  <si>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</si>
  <si>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</si>
  <si>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</si>
  <si>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</si>
  <si>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</si>
  <si>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</si>
  <si>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</si>
  <si>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</si>
  <si>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</si>
  <si>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</si>
  <si>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</si>
  <si>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</si>
  <si>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</si>
  <si>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</si>
  <si>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</si>
  <si>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</si>
  <si>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</si>
  <si>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</si>
  <si>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</si>
  <si>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</si>
  <si>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</si>
  <si>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</si>
  <si>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</si>
  <si>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</si>
  <si>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</si>
  <si>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</si>
  <si>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</si>
  <si>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</si>
  <si>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</si>
  <si>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</si>
  <si>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</si>
  <si>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</si>
  <si>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</si>
  <si>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</si>
  <si>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</si>
  <si>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</si>
  <si>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</si>
  <si>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</si>
  <si>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</si>
  <si>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</si>
  <si>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</si>
  <si>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</si>
  <si>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</si>
  <si>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</si>
  <si>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</si>
  <si>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</si>
  <si>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</si>
  <si>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</si>
  <si>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</si>
  <si>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</si>
  <si>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</si>
  <si>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</si>
  <si>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</si>
  <si>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</si>
  <si>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</si>
  <si>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</si>
  <si>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</si>
  <si>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</si>
  <si>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</si>
  <si>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</si>
  <si>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</si>
  <si>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</si>
  <si>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</si>
  <si>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</si>
  <si>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</si>
  <si>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</si>
  <si>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</si>
  <si>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</si>
  <si>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</si>
  <si>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</si>
  <si>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</si>
  <si>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</si>
  <si>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</si>
  <si>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</si>
  <si>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</si>
  <si>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</si>
  <si>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</si>
  <si>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</si>
  <si>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</si>
  <si>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</si>
  <si>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</si>
  <si>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子どもの貧困対策調査研究等経費</t>
  </si>
  <si>
    <t>政策統括官（政策調整担当）</t>
  </si>
  <si>
    <t>平成26年度</t>
  </si>
  <si>
    <t>参事官（子どもの貧困対策担当）</t>
  </si>
  <si>
    <t>子どもの貧困対策の推進に関する法律
　（平成25年法律第64号）</t>
  </si>
  <si>
    <t>子どもの貧困対策の推進に関する法律の施行について（通知）
子供の貧困対策に関する大綱（令和元年１１月閣議決定）</t>
  </si>
  <si>
    <t>明日の日本を支えていくのは今を生きる子供たちである。一方、現実には子供たちの将来がその生まれ育った家庭の事情等に左右されてしまう場合が少なくない。全ての子供たちが夢と希望を持って成長していける社会を実現するため、生育環境の整備、教育の機会の均等化、生活の支援、保護者の就労支援などを通じていわゆる貧困の連鎖を断ち切ることを目的としている。</t>
  </si>
  <si>
    <t>-</t>
  </si>
  <si>
    <t>諸謝金</t>
  </si>
  <si>
    <t>庁費</t>
  </si>
  <si>
    <t>情報処理業務庁費</t>
  </si>
  <si>
    <t>職員旅費</t>
  </si>
  <si>
    <t>子供の貧困対策に関する国民運動、ブロック会議の開催などを通じて子供の貧困に関する認知率を向上させる。</t>
  </si>
  <si>
    <t>子供の貧困認知率（子供の貧困認知数／意識調査数）</t>
  </si>
  <si>
    <t>子供の貧困対策に関する調査研究等</t>
  </si>
  <si>
    <t>件</t>
  </si>
  <si>
    <t>子供の貧困対策ブロック会議の開催</t>
  </si>
  <si>
    <t>回</t>
  </si>
  <si>
    <t>子供の未来応援国民運動に係る広報啓発等</t>
  </si>
  <si>
    <t>X=調査研究に関する諸経費／Y=調査研究件数　　　　　　　　　　　　　</t>
    <phoneticPr fontId="5"/>
  </si>
  <si>
    <t>百万円</t>
  </si>
  <si>
    <t>　X/Y</t>
    <phoneticPr fontId="5"/>
  </si>
  <si>
    <t>9/1</t>
  </si>
  <si>
    <t>X=子供の貧困対策人材育成等経費／Y=ブロック会議開催回数</t>
    <phoneticPr fontId="5"/>
  </si>
  <si>
    <t>3/7</t>
  </si>
  <si>
    <t>X=国民運動経費／Y=国民運動に係る広報啓発等</t>
    <phoneticPr fontId="5"/>
  </si>
  <si>
    <t>73/1</t>
  </si>
  <si>
    <t>48/1</t>
  </si>
  <si>
    <t>新26-0011</t>
  </si>
  <si>
    <t>0093</t>
  </si>
  <si>
    <t>0081</t>
  </si>
  <si>
    <t>0086</t>
  </si>
  <si>
    <t>0094</t>
  </si>
  <si>
    <t>○</t>
  </si>
  <si>
    <t>府</t>
  </si>
  <si>
    <t>参事官　手倉森　一郎</t>
    <rPh sb="4" eb="7">
      <t>テクラモリ</t>
    </rPh>
    <rPh sb="8" eb="10">
      <t>イチロウ</t>
    </rPh>
    <phoneticPr fontId="5"/>
  </si>
  <si>
    <t>○子供の貧困対策に関する国民運動の推進
子供の貧困に関する国民への広報啓発、地域における交流・連携事業の展開、企業等の支援リソースとNPO等の支援ニーズのマッチング事業、優れた支援事例の収集・情報提供・顕彰、支援情報の一元的な集約・情報提供、民間資金を核とする基金運用。
○調査研究の実施
子供の貧困に関する調査研究
※子供の未来応援国民運動HPの経費については、令和４年度予算からデジタル庁にて計上</t>
    <rPh sb="187" eb="189">
      <t>ヨサン</t>
    </rPh>
    <phoneticPr fontId="5"/>
  </si>
  <si>
    <t>-</t>
    <phoneticPr fontId="5"/>
  </si>
  <si>
    <t>インターネットによる共生社会及び子ども・子育て支援に関する意識調査</t>
    <phoneticPr fontId="5"/>
  </si>
  <si>
    <t>-</t>
    <phoneticPr fontId="5"/>
  </si>
  <si>
    <t>32/1</t>
    <phoneticPr fontId="5"/>
  </si>
  <si>
    <t>4/4</t>
    <phoneticPr fontId="5"/>
  </si>
  <si>
    <t>9/2</t>
    <phoneticPr fontId="5"/>
  </si>
  <si>
    <t>0.1/2</t>
    <phoneticPr fontId="5"/>
  </si>
  <si>
    <t>50/1</t>
    <phoneticPr fontId="5"/>
  </si>
  <si>
    <t>71/1</t>
    <phoneticPr fontId="5"/>
  </si>
  <si>
    <t>子供の貧困対策は子供の貧困世代間の連鎖を断ち切り、将来世代に渡って貧困が続かないよう努める施策であり国民や社会の要請に応えるものである。</t>
  </si>
  <si>
    <t>子供の貧困対策に関する大綱（令和元年11月29日閣議決定）において国は官公民連携・協働プロジェクトの推進、国民運動の展開及び調査研究をしていくこと、その他必要な施策を講じるものとされている。</t>
  </si>
  <si>
    <t>子供の貧困対策の推進を図る上で、調査研究による現状把握・分析や広報啓発による国民の幅広い理解・協力の促進等は必要不可欠な取組であり、子供の貧困対策に関する大綱にも掲げられている。</t>
  </si>
  <si>
    <t>無</t>
  </si>
  <si>
    <t>有</t>
  </si>
  <si>
    <t>支出先の選定に当たっては、基本的には一般競争入札又は見積合わせを行うことにより競争性のある調達方法としている。
随意契約に関しては価格の妥当性の検証に努め、随意契約審査委員会において契約内容などの事前審査を行うなど、適正性を確保している。</t>
  </si>
  <si>
    <t>‐</t>
  </si>
  <si>
    <t>事業実施にあたって、一般競争入札により、経費の効率化を図ることで、適正なコスト水準としている。</t>
  </si>
  <si>
    <t>子供の貧困対策に必要な経費として、適切な費目・使途に限定し、執行している。</t>
  </si>
  <si>
    <t>支出先の選定に当たっては、概算見積りを予め取得し市場価格調査を行うと共に、一般競争入札（又は見積合わせ）を行うことで競争性及び妥当なコスト水準を確保することとしている。</t>
  </si>
  <si>
    <t>成果実績は、成果目標に見合ったものとなっている。</t>
  </si>
  <si>
    <t>行政機関の知見と民間企業のノウハウを組み合わせて効果的に事業を実施すると共に民間への委託部分を限定し、一般競争入札等を活用することで低コストに抑えている。</t>
  </si>
  <si>
    <t>活動は見込みに見合ったものとなっている。</t>
  </si>
  <si>
    <t>調査研究、広報啓発等の成果は、内閣府のみにとどまらず、関係省庁、地方公共団体等において、広く子供の貧困対策の企画・立案等に活用されており、国民運動のホームページや内閣府ホームページを通じて国民への情報提供も行っている。</t>
  </si>
  <si>
    <t>経費削減や事業実施の効率化などを図り予算の効果・効率的執行に努めた。</t>
  </si>
  <si>
    <t>事業実施に当たっては、効果的かつ低コストな方法について今後も継続して見直しを行う。</t>
  </si>
  <si>
    <t>B.(株)読売広告社</t>
    <rPh sb="2" eb="5">
      <t>カブ</t>
    </rPh>
    <rPh sb="5" eb="7">
      <t>ヨミウリ</t>
    </rPh>
    <rPh sb="7" eb="10">
      <t>コウコクシャ</t>
    </rPh>
    <phoneticPr fontId="5"/>
  </si>
  <si>
    <t>人件費</t>
    <rPh sb="0" eb="3">
      <t>ジンケンヒ</t>
    </rPh>
    <phoneticPr fontId="24"/>
  </si>
  <si>
    <t>令和３年度子供の未来応援国民運動参加拡大・促進等業務人件費</t>
    <rPh sb="0" eb="2">
      <t>レイワ</t>
    </rPh>
    <rPh sb="3" eb="5">
      <t>ネンド</t>
    </rPh>
    <rPh sb="5" eb="7">
      <t>コドモ</t>
    </rPh>
    <rPh sb="8" eb="10">
      <t>ミライ</t>
    </rPh>
    <rPh sb="10" eb="12">
      <t>オウエン</t>
    </rPh>
    <rPh sb="12" eb="14">
      <t>コクミン</t>
    </rPh>
    <rPh sb="14" eb="16">
      <t>ウンドウ</t>
    </rPh>
    <rPh sb="16" eb="18">
      <t>サンカ</t>
    </rPh>
    <rPh sb="18" eb="20">
      <t>カクダイ</t>
    </rPh>
    <rPh sb="21" eb="23">
      <t>ソクシン</t>
    </rPh>
    <rPh sb="23" eb="24">
      <t>トウ</t>
    </rPh>
    <rPh sb="24" eb="26">
      <t>ギョウム</t>
    </rPh>
    <rPh sb="26" eb="29">
      <t>ジンケンヒ</t>
    </rPh>
    <phoneticPr fontId="24"/>
  </si>
  <si>
    <t>イベント運営費</t>
    <rPh sb="4" eb="6">
      <t>ウンエイ</t>
    </rPh>
    <rPh sb="6" eb="7">
      <t>ヒ</t>
    </rPh>
    <phoneticPr fontId="24"/>
  </si>
  <si>
    <t>子供の未来応援フォーラム運営</t>
    <rPh sb="0" eb="2">
      <t>コドモ</t>
    </rPh>
    <rPh sb="3" eb="5">
      <t>ミライ</t>
    </rPh>
    <rPh sb="5" eb="7">
      <t>オウエン</t>
    </rPh>
    <rPh sb="12" eb="14">
      <t>ウンエイ</t>
    </rPh>
    <phoneticPr fontId="24"/>
  </si>
  <si>
    <t>記事制作費</t>
    <rPh sb="0" eb="2">
      <t>キジ</t>
    </rPh>
    <rPh sb="2" eb="4">
      <t>セイサク</t>
    </rPh>
    <rPh sb="4" eb="5">
      <t>ヒ</t>
    </rPh>
    <phoneticPr fontId="24"/>
  </si>
  <si>
    <t>啓発用ネット等記事</t>
    <rPh sb="0" eb="2">
      <t>ケイハツ</t>
    </rPh>
    <rPh sb="2" eb="3">
      <t>ヨウ</t>
    </rPh>
    <rPh sb="6" eb="7">
      <t>トウ</t>
    </rPh>
    <rPh sb="7" eb="9">
      <t>キジ</t>
    </rPh>
    <phoneticPr fontId="24"/>
  </si>
  <si>
    <t>タイアップ経費</t>
    <rPh sb="5" eb="7">
      <t>ケイヒ</t>
    </rPh>
    <phoneticPr fontId="24"/>
  </si>
  <si>
    <t>オンライン募金等</t>
    <rPh sb="5" eb="7">
      <t>ボキン</t>
    </rPh>
    <rPh sb="7" eb="8">
      <t>トウ</t>
    </rPh>
    <phoneticPr fontId="24"/>
  </si>
  <si>
    <t>印刷・制作費</t>
    <rPh sb="0" eb="2">
      <t>インサツ</t>
    </rPh>
    <rPh sb="3" eb="5">
      <t>セイサク</t>
    </rPh>
    <rPh sb="5" eb="6">
      <t>ヒ</t>
    </rPh>
    <phoneticPr fontId="24"/>
  </si>
  <si>
    <t>パンフレット</t>
    <phoneticPr fontId="24"/>
  </si>
  <si>
    <t>その他</t>
    <rPh sb="2" eb="3">
      <t>タ</t>
    </rPh>
    <phoneticPr fontId="24"/>
  </si>
  <si>
    <t>消費税等</t>
    <rPh sb="0" eb="3">
      <t>ショウヒゼイ</t>
    </rPh>
    <rPh sb="3" eb="4">
      <t>トウ</t>
    </rPh>
    <phoneticPr fontId="24"/>
  </si>
  <si>
    <t>旅費</t>
    <rPh sb="0" eb="2">
      <t>リョヒ</t>
    </rPh>
    <phoneticPr fontId="24"/>
  </si>
  <si>
    <t>D.(独)福祉医療機構</t>
    <rPh sb="2" eb="5">
      <t>ドク</t>
    </rPh>
    <rPh sb="5" eb="7">
      <t>フクシ</t>
    </rPh>
    <rPh sb="7" eb="9">
      <t>イリョウ</t>
    </rPh>
    <rPh sb="9" eb="11">
      <t>キコウ</t>
    </rPh>
    <phoneticPr fontId="5"/>
  </si>
  <si>
    <t>会場借料、消耗品費</t>
    <rPh sb="0" eb="2">
      <t>カイジョウ</t>
    </rPh>
    <rPh sb="2" eb="4">
      <t>シャクリョウ</t>
    </rPh>
    <rPh sb="5" eb="8">
      <t>ショウモウヒン</t>
    </rPh>
    <rPh sb="8" eb="9">
      <t>ヒ</t>
    </rPh>
    <phoneticPr fontId="24"/>
  </si>
  <si>
    <t>通信費、印刷製本費</t>
    <rPh sb="0" eb="3">
      <t>ツウシンヒ</t>
    </rPh>
    <rPh sb="4" eb="6">
      <t>インサツ</t>
    </rPh>
    <rPh sb="6" eb="8">
      <t>セイホン</t>
    </rPh>
    <rPh sb="8" eb="9">
      <t>ヒ</t>
    </rPh>
    <phoneticPr fontId="24"/>
  </si>
  <si>
    <t>子供の未来応援基金に関する支援先団体の公募及び審査等業務人件費</t>
    <rPh sb="0" eb="2">
      <t>コドモ</t>
    </rPh>
    <rPh sb="3" eb="5">
      <t>ミライ</t>
    </rPh>
    <rPh sb="5" eb="7">
      <t>オウエン</t>
    </rPh>
    <rPh sb="7" eb="9">
      <t>キキン</t>
    </rPh>
    <rPh sb="10" eb="11">
      <t>カン</t>
    </rPh>
    <rPh sb="13" eb="15">
      <t>シエン</t>
    </rPh>
    <rPh sb="15" eb="16">
      <t>サキ</t>
    </rPh>
    <rPh sb="16" eb="18">
      <t>ダンタイ</t>
    </rPh>
    <rPh sb="19" eb="21">
      <t>コウボ</t>
    </rPh>
    <rPh sb="21" eb="22">
      <t>オヨ</t>
    </rPh>
    <rPh sb="23" eb="25">
      <t>シンサ</t>
    </rPh>
    <rPh sb="25" eb="26">
      <t>トウ</t>
    </rPh>
    <rPh sb="26" eb="28">
      <t>ギョウム</t>
    </rPh>
    <rPh sb="28" eb="31">
      <t>ジンケンヒ</t>
    </rPh>
    <phoneticPr fontId="24"/>
  </si>
  <si>
    <t>基金説明会旅費</t>
    <rPh sb="0" eb="2">
      <t>キキン</t>
    </rPh>
    <rPh sb="2" eb="5">
      <t>セツメイカイ</t>
    </rPh>
    <rPh sb="5" eb="7">
      <t>リョヒ</t>
    </rPh>
    <phoneticPr fontId="24"/>
  </si>
  <si>
    <t>基金説明会会場、消耗品費</t>
    <rPh sb="0" eb="2">
      <t>キキン</t>
    </rPh>
    <rPh sb="2" eb="5">
      <t>セツメイカイ</t>
    </rPh>
    <rPh sb="5" eb="7">
      <t>カイジョウ</t>
    </rPh>
    <rPh sb="8" eb="11">
      <t>ショウモウヒン</t>
    </rPh>
    <rPh sb="11" eb="12">
      <t>ヒ</t>
    </rPh>
    <phoneticPr fontId="24"/>
  </si>
  <si>
    <t>礼状等送付、印刷</t>
    <rPh sb="0" eb="2">
      <t>レイジョウ</t>
    </rPh>
    <rPh sb="2" eb="3">
      <t>トウ</t>
    </rPh>
    <rPh sb="3" eb="5">
      <t>ソウフ</t>
    </rPh>
    <rPh sb="6" eb="8">
      <t>インサツ</t>
    </rPh>
    <phoneticPr fontId="24"/>
  </si>
  <si>
    <t>（１００万円未満）</t>
    <rPh sb="4" eb="6">
      <t>マンエン</t>
    </rPh>
    <rPh sb="6" eb="8">
      <t>ミマン</t>
    </rPh>
    <phoneticPr fontId="24"/>
  </si>
  <si>
    <t>C.民間事業者</t>
    <rPh sb="2" eb="4">
      <t>ミンカン</t>
    </rPh>
    <rPh sb="4" eb="7">
      <t>ジギョウシャ</t>
    </rPh>
    <phoneticPr fontId="5"/>
  </si>
  <si>
    <t>A.民間事業者</t>
    <rPh sb="2" eb="4">
      <t>ミンカン</t>
    </rPh>
    <rPh sb="4" eb="7">
      <t>ジギョウシャ</t>
    </rPh>
    <phoneticPr fontId="5"/>
  </si>
  <si>
    <t>E.個人</t>
    <rPh sb="2" eb="4">
      <t>コジン</t>
    </rPh>
    <phoneticPr fontId="5"/>
  </si>
  <si>
    <t>単価契約＊速記料
子供の未来応援基金事業審査委員会（第６回未来応援ネットワーク事業）</t>
    <phoneticPr fontId="24"/>
  </si>
  <si>
    <t>子供の未来応援基金 2020年度活動事業報告書 印刷</t>
    <rPh sb="24" eb="26">
      <t>インサツ</t>
    </rPh>
    <phoneticPr fontId="24"/>
  </si>
  <si>
    <t>子供の未来応援基金 2020年度活動事業報告書 印刷応援国民運動ポスター 外印刷</t>
    <rPh sb="24" eb="26">
      <t>インサツ</t>
    </rPh>
    <rPh sb="26" eb="28">
      <t>オウエン</t>
    </rPh>
    <rPh sb="28" eb="30">
      <t>コクミン</t>
    </rPh>
    <rPh sb="30" eb="32">
      <t>ウンドウ</t>
    </rPh>
    <rPh sb="37" eb="38">
      <t>ソト</t>
    </rPh>
    <rPh sb="38" eb="40">
      <t>インサツ</t>
    </rPh>
    <phoneticPr fontId="24"/>
  </si>
  <si>
    <t>-</t>
    <phoneticPr fontId="24"/>
  </si>
  <si>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24"/>
  </si>
  <si>
    <t>令和３年度子供の未来応援国民運動参加拡大・促進等業務</t>
    <phoneticPr fontId="24"/>
  </si>
  <si>
    <t>子供の未来応援国民運動ポスター 梱包発送</t>
    <phoneticPr fontId="24"/>
  </si>
  <si>
    <t>子供の未来応援基金 第６回支援団体公募ポスター等 梱包発送</t>
    <rPh sb="23" eb="24">
      <t>トウ</t>
    </rPh>
    <phoneticPr fontId="24"/>
  </si>
  <si>
    <r>
      <t>子供の未来応援基金 個人寄付者向けリーフレット</t>
    </r>
    <r>
      <rPr>
        <sz val="11"/>
        <rFont val="ＭＳ Ｐゴシック"/>
        <family val="3"/>
        <charset val="128"/>
      </rPr>
      <t xml:space="preserve"> 印刷</t>
    </r>
    <rPh sb="24" eb="26">
      <t>インサツ</t>
    </rPh>
    <phoneticPr fontId="24"/>
  </si>
  <si>
    <t>動画の撮影および動画ファイルの作成</t>
    <phoneticPr fontId="24"/>
  </si>
  <si>
    <t>子供の未来応援基金 公募のためのポスター・チラシデザイン制作</t>
    <phoneticPr fontId="24"/>
  </si>
  <si>
    <t>特定非営利活動法人寄付型自動販売機普及協会</t>
    <rPh sb="0" eb="2">
      <t>トクテイ</t>
    </rPh>
    <rPh sb="2" eb="5">
      <t>ヒエイリ</t>
    </rPh>
    <rPh sb="5" eb="7">
      <t>カツドウ</t>
    </rPh>
    <rPh sb="7" eb="9">
      <t>ホウジン</t>
    </rPh>
    <rPh sb="9" eb="11">
      <t>キフ</t>
    </rPh>
    <rPh sb="11" eb="12">
      <t>ガタ</t>
    </rPh>
    <rPh sb="12" eb="14">
      <t>ジドウ</t>
    </rPh>
    <rPh sb="14" eb="17">
      <t>ハンバイキ</t>
    </rPh>
    <rPh sb="17" eb="19">
      <t>フキュウ</t>
    </rPh>
    <rPh sb="19" eb="21">
      <t>キョウカイ</t>
    </rPh>
    <phoneticPr fontId="24"/>
  </si>
  <si>
    <t>子供の未来応援基金寄付型自動販売機ラッピングデザイン制作</t>
    <phoneticPr fontId="24"/>
  </si>
  <si>
    <t>子供の未来応援基金 第５回支援団体公募ポスター 印刷</t>
    <rPh sb="24" eb="26">
      <t>インサツ</t>
    </rPh>
    <phoneticPr fontId="24"/>
  </si>
  <si>
    <t>子供の未来応援基金に関する支援先団体の公募及び審査等業務</t>
    <phoneticPr fontId="24"/>
  </si>
  <si>
    <t>職員Ａ</t>
    <rPh sb="0" eb="2">
      <t>ショクイン</t>
    </rPh>
    <phoneticPr fontId="24"/>
  </si>
  <si>
    <t>委員Ａ</t>
    <rPh sb="0" eb="2">
      <t>イイン</t>
    </rPh>
    <phoneticPr fontId="24"/>
  </si>
  <si>
    <t>委員Ｂ</t>
    <rPh sb="0" eb="2">
      <t>イイン</t>
    </rPh>
    <phoneticPr fontId="24"/>
  </si>
  <si>
    <t>委員Ｃ</t>
    <rPh sb="0" eb="2">
      <t>イイン</t>
    </rPh>
    <phoneticPr fontId="24"/>
  </si>
  <si>
    <t>委員Ｄ</t>
    <rPh sb="0" eb="2">
      <t>イイン</t>
    </rPh>
    <phoneticPr fontId="24"/>
  </si>
  <si>
    <t>職員Ｂ</t>
    <rPh sb="0" eb="2">
      <t>ショクイン</t>
    </rPh>
    <phoneticPr fontId="24"/>
  </si>
  <si>
    <t>職員Ｃ</t>
    <rPh sb="0" eb="2">
      <t>ショクイン</t>
    </rPh>
    <phoneticPr fontId="24"/>
  </si>
  <si>
    <t>職員Ｄ</t>
    <rPh sb="0" eb="2">
      <t>ショクイン</t>
    </rPh>
    <phoneticPr fontId="24"/>
  </si>
  <si>
    <t>税務署</t>
    <rPh sb="0" eb="3">
      <t>ゼイムショ</t>
    </rPh>
    <phoneticPr fontId="24"/>
  </si>
  <si>
    <t>「令和３年度子供の未来応援国民運動参加拡大・促進等業務」取材同行</t>
    <phoneticPr fontId="24"/>
  </si>
  <si>
    <t>子供の未来応援基金事業審査員会（第６回未来応援ネットワーク事業） 謝金</t>
    <rPh sb="33" eb="35">
      <t>シャキン</t>
    </rPh>
    <phoneticPr fontId="24"/>
  </si>
  <si>
    <t>子供の未来応援基金事業審査員会（第７回未来応援ネットワーク事業） 旅費</t>
    <rPh sb="33" eb="35">
      <t>リョヒ</t>
    </rPh>
    <phoneticPr fontId="24"/>
  </si>
  <si>
    <t>マッチング事例におけるフードパントリー及び学習支援施設視察</t>
    <phoneticPr fontId="24"/>
  </si>
  <si>
    <t>A</t>
  </si>
  <si>
    <t>国及び地方公共団体が子供の貧困対策を適正に策定し実施するため、必要な調査研究を実施する。</t>
    <rPh sb="10" eb="12">
      <t>コドモ</t>
    </rPh>
    <rPh sb="31" eb="33">
      <t>ヒツヨウ</t>
    </rPh>
    <rPh sb="34" eb="36">
      <t>チョウサ</t>
    </rPh>
    <rPh sb="36" eb="38">
      <t>ケンキュウ</t>
    </rPh>
    <rPh sb="39" eb="41">
      <t>ジッシ</t>
    </rPh>
    <phoneticPr fontId="24"/>
  </si>
  <si>
    <t>国及び地方公共団体における子供の貧困対策の推進に資する調査研究の実施。</t>
    <rPh sb="0" eb="1">
      <t>クニ</t>
    </rPh>
    <rPh sb="1" eb="2">
      <t>オヨ</t>
    </rPh>
    <rPh sb="3" eb="5">
      <t>チホウ</t>
    </rPh>
    <rPh sb="5" eb="7">
      <t>コウキョウ</t>
    </rPh>
    <rPh sb="7" eb="9">
      <t>ダンタイ</t>
    </rPh>
    <rPh sb="13" eb="15">
      <t>コドモ</t>
    </rPh>
    <rPh sb="16" eb="18">
      <t>ヒンコン</t>
    </rPh>
    <rPh sb="18" eb="20">
      <t>タイサク</t>
    </rPh>
    <rPh sb="21" eb="23">
      <t>スイシン</t>
    </rPh>
    <rPh sb="24" eb="25">
      <t>シ</t>
    </rPh>
    <rPh sb="27" eb="29">
      <t>チョウサ</t>
    </rPh>
    <rPh sb="29" eb="31">
      <t>ケンキュウ</t>
    </rPh>
    <rPh sb="32" eb="34">
      <t>ジッシ</t>
    </rPh>
    <phoneticPr fontId="24"/>
  </si>
  <si>
    <t xml:space="preserve">子供の貧困対策を推進するため、地方公共団体における連携を支援するための研修等を実施する。
</t>
    <rPh sb="17" eb="19">
      <t>コウキョウ</t>
    </rPh>
    <rPh sb="19" eb="21">
      <t>ダンタイ</t>
    </rPh>
    <rPh sb="39" eb="41">
      <t>ジッシ</t>
    </rPh>
    <phoneticPr fontId="24"/>
  </si>
  <si>
    <t>地方公共団体における連携を支援するための研修の実施。</t>
    <rPh sb="2" eb="4">
      <t>コウキョウ</t>
    </rPh>
    <rPh sb="4" eb="6">
      <t>ダンタイ</t>
    </rPh>
    <rPh sb="23" eb="25">
      <t>ジッシ</t>
    </rPh>
    <phoneticPr fontId="24"/>
  </si>
  <si>
    <t>国民の幅広い理解と協力の下に子供の貧困対策を展開するため、国民運動を実施する。</t>
    <rPh sb="29" eb="31">
      <t>コクミン</t>
    </rPh>
    <rPh sb="31" eb="33">
      <t>ウンドウ</t>
    </rPh>
    <rPh sb="34" eb="36">
      <t>ジッシ</t>
    </rPh>
    <phoneticPr fontId="24"/>
  </si>
  <si>
    <t>国民運動の理解・参画を促進するための広報啓発等の実施。</t>
    <rPh sb="0" eb="2">
      <t>コクミン</t>
    </rPh>
    <rPh sb="2" eb="4">
      <t>ウンドウ</t>
    </rPh>
    <rPh sb="5" eb="7">
      <t>リカイ</t>
    </rPh>
    <rPh sb="8" eb="10">
      <t>サンカク</t>
    </rPh>
    <rPh sb="11" eb="13">
      <t>ソクシン</t>
    </rPh>
    <rPh sb="18" eb="20">
      <t>コウホウ</t>
    </rPh>
    <rPh sb="20" eb="22">
      <t>ケイハツ</t>
    </rPh>
    <rPh sb="22" eb="23">
      <t>トウ</t>
    </rPh>
    <rPh sb="24" eb="26">
      <t>ジッシ</t>
    </rPh>
    <phoneticPr fontId="24"/>
  </si>
  <si>
    <t>一般競争入札による入札減等による。</t>
    <rPh sb="0" eb="2">
      <t>イッパン</t>
    </rPh>
    <rPh sb="2" eb="4">
      <t>キョウソウ</t>
    </rPh>
    <rPh sb="4" eb="6">
      <t>ニュウサツ</t>
    </rPh>
    <rPh sb="9" eb="11">
      <t>ニュウサツ</t>
    </rPh>
    <rPh sb="11" eb="12">
      <t>ゲン</t>
    </rPh>
    <rPh sb="12" eb="13">
      <t>トウ</t>
    </rPh>
    <phoneticPr fontId="24"/>
  </si>
  <si>
    <t>ＥＹ新日本有限責任監査法人</t>
    <rPh sb="2" eb="5">
      <t>シンニホン</t>
    </rPh>
    <rPh sb="5" eb="7">
      <t>ユウゲン</t>
    </rPh>
    <rPh sb="7" eb="9">
      <t>セキニン</t>
    </rPh>
    <rPh sb="9" eb="11">
      <t>カンサ</t>
    </rPh>
    <rPh sb="11" eb="13">
      <t>ホウジン</t>
    </rPh>
    <phoneticPr fontId="24"/>
  </si>
  <si>
    <t>子供の生活状況調査の分析業務</t>
    <phoneticPr fontId="24"/>
  </si>
  <si>
    <t>　秋のレビュー（令和３年11月）における指摘事項（関係個所のみ）は、以下のとおり。
●テーマ：子供の貧困・シングルペアレンツ問題
・内閣府、文部科学省、厚生労働省においては、子供に関わる部局間の連携・ＮＰＯ等との連携が一層進むよう、先進事例を参考にしつつボトルネックの分析を進め、意識改革も含めた取組を進めるべきである。その際、自治体内外の壁となり得る個人情報保護に係る問題については、早急に整理し、具体例を盛り込んだ「ガイドライン」を策定し、自治体へ通知するべきである。
・内閣府、文部科学省、厚生労働省において、今後の取組を進めるに当たっては、各地方自治体における福祉部局と教育部局の連携強化・一体的体制の構築など、教育部局が把握した情報をいち早く福祉部局に共有し、潜在的に支援を必要としている親に対する支援に繋げるための方策を含め、検討を進めるべきである。また、地方自治体の努力によって、現行制度でもできることがあることを踏まえれば、地方自治体自身の創意工夫や努力も求められる。
・内閣府、文部科学省、厚生労働省においては、学校を拠点とすることを前提とするのではなく、あらゆる子供が保護や支援を受けられるように、子供に対する直接的支援や学校外教育クーポンの制度化などの提案を踏まえ、貧困の連鎖を断ち切る教育を実現するための学習支援の更なる充実を早急に検討すべきである。また、高校中退者に対する支援等の在り方を検討し、子供の成長に応じた切れ目のない支援の実現に取り組むべきである。
・内閣府、文部科学省、厚生労働省において、これらの取組を進めるに当たっては、今般のコロナ禍の中で顕在化した問題にも配慮しつつ、状況に応じて必要な計画・施策の見直しを行うべきである。
●テーマ：子供を見守るためのデータ連携
・去年の秋のレビューの指摘を踏まえて、内閣府がデータ連携に関わる共通インフラの構築に向けた取組を推進していることは大変評価する。この取組を着実に前進させるために、先進的な地方自治体の例も参考にしつつ、①支援を必要とする子供を把握するために必要となるデータ、②連携を図るべきデータ、③個人情報保護の解釈・運用上の問題を含めて、データを収集・連携する上でのボトルネックを特定し、スピード感をもって検討を進めるべきである。その際、内閣府、文部科学省及び厚生労働省は、データを収集・連携する上でのボトルネックの解消に向けて、連携して取組むべきである。
・データ連携については、今後進められる地方自治体の基幹業務システムの統一・標準化の取組との連携にも留意した工程表を策定し、計画的かつ着実に推進するとともに、それによって集積した情報が地方自治体に利用しやすいものとなるようにすべきである。
・以上のような取組を通じて、教育と福祉のより一層の連携を促進し、困っている子供や保護者にプッシュ型で支援を届ける、ぬくもりのある行政の成功事例を作り、行政におけるデータ連携の壁を乗り越える推進力にすべきである。併せて、デジタル庁及び総務省によるスマートフォンへのマイナンバーカード機能の搭載など、国民がデータ連携のメリットを実感できることを最優先に推進すべきである。
・このような観点から、内閣府、文部科学省及び厚生労働省による、①上記工程表の策定、②地方自治体における効率的なシステムの構築、③速やかな給付を実現するための取組、④支援を必要とする子供をより的確に把握するために必要となるデータ群を探索する取組について、デジタル庁は、ユーザーである地方自治体の視点に立って、縦割りを排する観点を踏まえつつ、データ連携・システム構築の側面から支援すべきである。</t>
    <rPh sb="1" eb="2">
      <t>アキ</t>
    </rPh>
    <rPh sb="20" eb="22">
      <t>シテキ</t>
    </rPh>
    <rPh sb="22" eb="24">
      <t>ジコウ</t>
    </rPh>
    <rPh sb="25" eb="27">
      <t>カンケイ</t>
    </rPh>
    <rPh sb="27" eb="29">
      <t>カショ</t>
    </rPh>
    <rPh sb="34" eb="36">
      <t>イカ</t>
    </rPh>
    <phoneticPr fontId="5"/>
  </si>
  <si>
    <t>１０．共生社会政策</t>
    <phoneticPr fontId="24"/>
  </si>
  <si>
    <t>１５．子どもの貧困対策大綱の作成・推進</t>
    <phoneticPr fontId="24"/>
  </si>
  <si>
    <t>https://www8.cao.go.jp/hyouka/h30hyouka/kodomonohinkon/hontai.pdf</t>
    <phoneticPr fontId="24"/>
  </si>
  <si>
    <t>子供の貧困対策（子供の未来応援国民運動）広報ＨＰの改修及び運用支援業務</t>
    <rPh sb="17" eb="19">
      <t>ウンドウ</t>
    </rPh>
    <phoneticPr fontId="24"/>
  </si>
  <si>
    <t>貧困状態の子供の支援のための教育・福祉等データベースの構築等に向けた調査研究業務</t>
    <phoneticPr fontId="24"/>
  </si>
  <si>
    <t>子供の未来応援基金事業審査委員会（第６回未来応援ネットワーク事業）におけるＷＥＢ会議準備等業務</t>
    <rPh sb="40" eb="42">
      <t>カイギ</t>
    </rPh>
    <rPh sb="42" eb="44">
      <t>ジュンビ</t>
    </rPh>
    <rPh sb="44" eb="45">
      <t>トウ</t>
    </rPh>
    <rPh sb="45" eb="47">
      <t>ギョウム</t>
    </rPh>
    <phoneticPr fontId="24"/>
  </si>
  <si>
    <t>点検対象外</t>
    <rPh sb="0" eb="2">
      <t>テンケン</t>
    </rPh>
    <rPh sb="2" eb="5">
      <t>タイショウガイ</t>
    </rPh>
    <phoneticPr fontId="24"/>
  </si>
  <si>
    <t>委員等旅費</t>
    <phoneticPr fontId="24"/>
  </si>
  <si>
    <t>終了予定</t>
  </si>
  <si>
    <t>今後、同種の事業を実施する際は、当該事業の知見を最大限生かして、効率的・効果的な事業の実施に努めること。</t>
    <phoneticPr fontId="24"/>
  </si>
  <si>
    <t>-</t>
    <phoneticPr fontId="24"/>
  </si>
  <si>
    <t>今後、同種の事業を実施する際は、当該事業の知見を最大限生かして、効率的・効果的な事業の実施することとする。</t>
    <phoneticPr fontId="24"/>
  </si>
  <si>
    <t>Ｐ１，Ｐ５，Ｐ６，Ｐ８，Ｐ９</t>
    <phoneticPr fontId="24"/>
  </si>
  <si>
    <t>株式会社ＷＣＡ</t>
    <phoneticPr fontId="24"/>
  </si>
  <si>
    <t>扶桑速記印刷株式会社</t>
    <rPh sb="0" eb="2">
      <t>フソウ</t>
    </rPh>
    <rPh sb="2" eb="4">
      <t>ソッキ</t>
    </rPh>
    <rPh sb="4" eb="6">
      <t>インサツ</t>
    </rPh>
    <rPh sb="6" eb="10">
      <t>カブシキガイシャ</t>
    </rPh>
    <phoneticPr fontId="24"/>
  </si>
  <si>
    <t>株式会社読売広告社</t>
    <rPh sb="0" eb="4">
      <t>カブシキガイシャ</t>
    </rPh>
    <rPh sb="4" eb="6">
      <t>ヨミウリ</t>
    </rPh>
    <rPh sb="6" eb="9">
      <t>コウコクシャ</t>
    </rPh>
    <phoneticPr fontId="24"/>
  </si>
  <si>
    <t>株式会社浜銀総合研究所</t>
    <rPh sb="0" eb="4">
      <t>カブシキガイシャ</t>
    </rPh>
    <rPh sb="4" eb="5">
      <t>ハマ</t>
    </rPh>
    <rPh sb="5" eb="6">
      <t>ギン</t>
    </rPh>
    <rPh sb="6" eb="8">
      <t>ソウゴウ</t>
    </rPh>
    <rPh sb="8" eb="11">
      <t>ケンキュウジョ</t>
    </rPh>
    <phoneticPr fontId="24"/>
  </si>
  <si>
    <t>株式会社アライ印刷</t>
    <rPh sb="0" eb="4">
      <t>カブシキガイシャ</t>
    </rPh>
    <rPh sb="7" eb="9">
      <t>インサツ</t>
    </rPh>
    <phoneticPr fontId="24"/>
  </si>
  <si>
    <t>株式会社シスク</t>
    <rPh sb="0" eb="4">
      <t>カブシキガイシャ</t>
    </rPh>
    <phoneticPr fontId="24"/>
  </si>
  <si>
    <t>株式会社マルト</t>
    <rPh sb="0" eb="4">
      <t>カブシキガイシャ</t>
    </rPh>
    <phoneticPr fontId="24"/>
  </si>
  <si>
    <t>朝日梱包株式会社</t>
    <rPh sb="0" eb="2">
      <t>アサヒ</t>
    </rPh>
    <rPh sb="2" eb="4">
      <t>コンポウ</t>
    </rPh>
    <rPh sb="4" eb="8">
      <t>カブシキガイシャ</t>
    </rPh>
    <phoneticPr fontId="24"/>
  </si>
  <si>
    <t>株式会社スカパー・ブロードキャスティング</t>
    <rPh sb="0" eb="4">
      <t>カブシキガイシャ</t>
    </rPh>
    <phoneticPr fontId="24"/>
  </si>
  <si>
    <t>株式会社電通ＰＲコンサルティング</t>
    <rPh sb="0" eb="4">
      <t>カブシキガイシャ</t>
    </rPh>
    <rPh sb="4" eb="6">
      <t>デンツウ</t>
    </rPh>
    <phoneticPr fontId="24"/>
  </si>
  <si>
    <t>独立行政法人福祉医療機構</t>
    <rPh sb="0" eb="2">
      <t>ドクリツ</t>
    </rPh>
    <rPh sb="2" eb="4">
      <t>ギョウセイ</t>
    </rPh>
    <rPh sb="4" eb="6">
      <t>ホウジン</t>
    </rPh>
    <rPh sb="6" eb="8">
      <t>フクシ</t>
    </rPh>
    <rPh sb="8" eb="10">
      <t>イリョウ</t>
    </rPh>
    <rPh sb="10" eb="12">
      <t>キコウ</t>
    </rPh>
    <phoneticPr fontId="24"/>
  </si>
  <si>
    <t>株式会社ＷＣＡ</t>
    <rPh sb="0" eb="4">
      <t>カブシキガイシャ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</si>
</sst>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8"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2"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3"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6" borderId="9" xfId="0" applyFont="1" applyFill="1" applyBorder="1" applyAlignment="1">
      <alignment vertical="center" wrapText="1"/>
    </xf>
    <xf numFmtId="0" fontId="3" fillId="6"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43793</xdr:colOff>
          <xdr:row>115</xdr:row>
          <xdr:rowOff>13048</xdr:rowOff>
        </xdr:from>
        <xdr:to>
          <xdr:col>49</xdr:col>
          <xdr:colOff>424730</xdr:colOff>
          <xdr:row>122</xdr:row>
          <xdr:rowOff>8759</xdr:rowOff>
        </xdr:to>
        <xdr:pic>
          <xdr:nvPicPr>
            <xdr:cNvPr id="9" name="図 8"/>
            <xdr:cNvPicPr>
              <a:picLocks noChangeAspect="1" noChangeArrowheads="1"/>
              <a:extLst>
                <a:ext uri="{84589F7E-364E-4C9E-8A38-B11213B215E9}">
                  <a14:cameraTool cellRange="[1]Sheet1!$A$1:$P$16" spid="_x0000_s1092"/>
                </a:ext>
              </a:extLst>
            </xdr:cNvPicPr>
          </xdr:nvPicPr>
          <xdr:blipFill>
            <a:blip xmlns:r="http://schemas.openxmlformats.org/officeDocument/2006/relationships" r:embed="rId1"/>
            <a:srcRect/>
            <a:stretch>
              <a:fillRect/>
            </a:stretch>
          </xdr:blipFill>
          <xdr:spPr bwMode="auto">
            <a:xfrm>
              <a:off x="1147379" y="44279117"/>
              <a:ext cx="8289972" cy="247002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032;&#12305;10&#21442;&#20107;&#23448;&#65288;&#23376;&#12393;&#12418;&#12398;&#36007;&#22256;&#23550;&#31574;&#25285;&#24403;&#65289;/01%20&#20840;&#25285;&#24403;&#20849;&#36890;/02%20&#20104;&#31639;&#12539;&#20250;&#35336;/02%20&#22519;&#34892;/01%20&#25903;&#20986;&#38306;&#20418;/&#9671;&#34892;&#25919;&#20107;&#26989;&#12524;&#12499;&#12517;&#12540;/R4/&#9733;&#12524;&#12499;&#12517;&#12540;&#12471;&#12540;&#12488;&#20316;&#25104;/0520_&#25552;&#20986;/&#20316;&#26989;&#29992;&#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19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6" t="s">
        <v>0</v>
      </c>
      <c r="Y2" s="59"/>
      <c r="Z2" s="42"/>
      <c r="AA2" s="42"/>
      <c r="AB2" s="42"/>
      <c r="AC2" s="42"/>
      <c r="AD2" s="136">
        <v>2022</v>
      </c>
      <c r="AE2" s="136"/>
      <c r="AF2" s="136"/>
      <c r="AG2" s="136"/>
      <c r="AH2" s="136"/>
      <c r="AI2" s="68" t="s">
        <v>258</v>
      </c>
      <c r="AJ2" s="136" t="s">
        <v>605</v>
      </c>
      <c r="AK2" s="136"/>
      <c r="AL2" s="136"/>
      <c r="AM2" s="136"/>
      <c r="AN2" s="68" t="s">
        <v>258</v>
      </c>
      <c r="AO2" s="136">
        <v>21</v>
      </c>
      <c r="AP2" s="136"/>
      <c r="AQ2" s="136"/>
      <c r="AR2" s="69" t="s">
        <v>258</v>
      </c>
      <c r="AS2" s="137">
        <v>115</v>
      </c>
      <c r="AT2" s="137"/>
      <c r="AU2" s="137"/>
      <c r="AV2" s="68" t="str">
        <f>IF(AW2="","","-")</f>
        <v/>
      </c>
      <c r="AW2" s="138"/>
      <c r="AX2" s="138"/>
    </row>
    <row r="3" spans="1:50" ht="25.5" customHeight="1" thickBot="1" x14ac:dyDescent="0.2">
      <c r="A3" s="139" t="s">
        <v>563</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23" t="s">
        <v>55</v>
      </c>
      <c r="AJ3" s="141" t="s">
        <v>570</v>
      </c>
      <c r="AK3" s="141"/>
      <c r="AL3" s="141"/>
      <c r="AM3" s="141"/>
      <c r="AN3" s="141"/>
      <c r="AO3" s="141"/>
      <c r="AP3" s="141"/>
      <c r="AQ3" s="141"/>
      <c r="AR3" s="141"/>
      <c r="AS3" s="141"/>
      <c r="AT3" s="141"/>
      <c r="AU3" s="141"/>
      <c r="AV3" s="141"/>
      <c r="AW3" s="141"/>
      <c r="AX3" s="24" t="s">
        <v>56</v>
      </c>
    </row>
    <row r="4" spans="1:50" ht="20.45" customHeight="1" x14ac:dyDescent="0.15">
      <c r="A4" s="111" t="s">
        <v>23</v>
      </c>
      <c r="B4" s="112"/>
      <c r="C4" s="112"/>
      <c r="D4" s="112"/>
      <c r="E4" s="112"/>
      <c r="F4" s="112"/>
      <c r="G4" s="113" t="s">
        <v>571</v>
      </c>
      <c r="H4" s="114"/>
      <c r="I4" s="114"/>
      <c r="J4" s="114"/>
      <c r="K4" s="114"/>
      <c r="L4" s="114"/>
      <c r="M4" s="114"/>
      <c r="N4" s="114"/>
      <c r="O4" s="114"/>
      <c r="P4" s="114"/>
      <c r="Q4" s="114"/>
      <c r="R4" s="114"/>
      <c r="S4" s="114"/>
      <c r="T4" s="114"/>
      <c r="U4" s="114"/>
      <c r="V4" s="114"/>
      <c r="W4" s="114"/>
      <c r="X4" s="114"/>
      <c r="Y4" s="115" t="s">
        <v>1</v>
      </c>
      <c r="Z4" s="116"/>
      <c r="AA4" s="116"/>
      <c r="AB4" s="116"/>
      <c r="AC4" s="116"/>
      <c r="AD4" s="117"/>
      <c r="AE4" s="118" t="s">
        <v>572</v>
      </c>
      <c r="AF4" s="119"/>
      <c r="AG4" s="119"/>
      <c r="AH4" s="119"/>
      <c r="AI4" s="119"/>
      <c r="AJ4" s="119"/>
      <c r="AK4" s="119"/>
      <c r="AL4" s="119"/>
      <c r="AM4" s="119"/>
      <c r="AN4" s="119"/>
      <c r="AO4" s="119"/>
      <c r="AP4" s="120"/>
      <c r="AQ4" s="121" t="s">
        <v>2</v>
      </c>
      <c r="AR4" s="116"/>
      <c r="AS4" s="116"/>
      <c r="AT4" s="116"/>
      <c r="AU4" s="116"/>
      <c r="AV4" s="116"/>
      <c r="AW4" s="116"/>
      <c r="AX4" s="122"/>
    </row>
    <row r="5" spans="1:50" ht="20.45" customHeight="1" x14ac:dyDescent="0.15">
      <c r="A5" s="123" t="s">
        <v>58</v>
      </c>
      <c r="B5" s="124"/>
      <c r="C5" s="124"/>
      <c r="D5" s="124"/>
      <c r="E5" s="124"/>
      <c r="F5" s="125"/>
      <c r="G5" s="126" t="s">
        <v>573</v>
      </c>
      <c r="H5" s="127"/>
      <c r="I5" s="127"/>
      <c r="J5" s="127"/>
      <c r="K5" s="127"/>
      <c r="L5" s="127"/>
      <c r="M5" s="128" t="s">
        <v>57</v>
      </c>
      <c r="N5" s="129"/>
      <c r="O5" s="129"/>
      <c r="P5" s="129"/>
      <c r="Q5" s="129"/>
      <c r="R5" s="130"/>
      <c r="S5" s="131" t="s">
        <v>361</v>
      </c>
      <c r="T5" s="127"/>
      <c r="U5" s="127"/>
      <c r="V5" s="127"/>
      <c r="W5" s="127"/>
      <c r="X5" s="132"/>
      <c r="Y5" s="133" t="s">
        <v>3</v>
      </c>
      <c r="Z5" s="134"/>
      <c r="AA5" s="134"/>
      <c r="AB5" s="134"/>
      <c r="AC5" s="134"/>
      <c r="AD5" s="135"/>
      <c r="AE5" s="158" t="s">
        <v>574</v>
      </c>
      <c r="AF5" s="158"/>
      <c r="AG5" s="158"/>
      <c r="AH5" s="158"/>
      <c r="AI5" s="158"/>
      <c r="AJ5" s="158"/>
      <c r="AK5" s="158"/>
      <c r="AL5" s="158"/>
      <c r="AM5" s="158"/>
      <c r="AN5" s="158"/>
      <c r="AO5" s="158"/>
      <c r="AP5" s="159"/>
      <c r="AQ5" s="160" t="s">
        <v>606</v>
      </c>
      <c r="AR5" s="161"/>
      <c r="AS5" s="161"/>
      <c r="AT5" s="161"/>
      <c r="AU5" s="161"/>
      <c r="AV5" s="161"/>
      <c r="AW5" s="161"/>
      <c r="AX5" s="162"/>
    </row>
    <row r="6" spans="1:50" ht="20.45" customHeight="1" x14ac:dyDescent="0.15">
      <c r="A6" s="163" t="s">
        <v>4</v>
      </c>
      <c r="B6" s="164"/>
      <c r="C6" s="164"/>
      <c r="D6" s="164"/>
      <c r="E6" s="164"/>
      <c r="F6" s="164"/>
      <c r="G6" s="165" t="str">
        <f>入力規則等!F39</f>
        <v>一般会計</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7"/>
    </row>
    <row r="7" spans="1:50" ht="49.5" customHeight="1" x14ac:dyDescent="0.15">
      <c r="A7" s="142" t="s">
        <v>20</v>
      </c>
      <c r="B7" s="143"/>
      <c r="C7" s="143"/>
      <c r="D7" s="143"/>
      <c r="E7" s="143"/>
      <c r="F7" s="144"/>
      <c r="G7" s="168" t="s">
        <v>575</v>
      </c>
      <c r="H7" s="169"/>
      <c r="I7" s="169"/>
      <c r="J7" s="169"/>
      <c r="K7" s="169"/>
      <c r="L7" s="169"/>
      <c r="M7" s="169"/>
      <c r="N7" s="169"/>
      <c r="O7" s="169"/>
      <c r="P7" s="169"/>
      <c r="Q7" s="169"/>
      <c r="R7" s="169"/>
      <c r="S7" s="169"/>
      <c r="T7" s="169"/>
      <c r="U7" s="169"/>
      <c r="V7" s="169"/>
      <c r="W7" s="169"/>
      <c r="X7" s="170"/>
      <c r="Y7" s="171" t="s">
        <v>244</v>
      </c>
      <c r="Z7" s="172"/>
      <c r="AA7" s="172"/>
      <c r="AB7" s="172"/>
      <c r="AC7" s="172"/>
      <c r="AD7" s="173"/>
      <c r="AE7" s="174" t="s">
        <v>576</v>
      </c>
      <c r="AF7" s="175"/>
      <c r="AG7" s="175"/>
      <c r="AH7" s="175"/>
      <c r="AI7" s="175"/>
      <c r="AJ7" s="175"/>
      <c r="AK7" s="175"/>
      <c r="AL7" s="175"/>
      <c r="AM7" s="175"/>
      <c r="AN7" s="175"/>
      <c r="AO7" s="175"/>
      <c r="AP7" s="175"/>
      <c r="AQ7" s="175"/>
      <c r="AR7" s="175"/>
      <c r="AS7" s="175"/>
      <c r="AT7" s="175"/>
      <c r="AU7" s="175"/>
      <c r="AV7" s="175"/>
      <c r="AW7" s="175"/>
      <c r="AX7" s="176"/>
    </row>
    <row r="8" spans="1:50" ht="21" customHeight="1" x14ac:dyDescent="0.15">
      <c r="A8" s="142" t="s">
        <v>172</v>
      </c>
      <c r="B8" s="143"/>
      <c r="C8" s="143"/>
      <c r="D8" s="143"/>
      <c r="E8" s="143"/>
      <c r="F8" s="144"/>
      <c r="G8" s="145" t="str">
        <f>入力規則等!A27</f>
        <v>子ども・若者育成支援</v>
      </c>
      <c r="H8" s="146"/>
      <c r="I8" s="146"/>
      <c r="J8" s="146"/>
      <c r="K8" s="146"/>
      <c r="L8" s="146"/>
      <c r="M8" s="146"/>
      <c r="N8" s="146"/>
      <c r="O8" s="146"/>
      <c r="P8" s="146"/>
      <c r="Q8" s="146"/>
      <c r="R8" s="146"/>
      <c r="S8" s="146"/>
      <c r="T8" s="146"/>
      <c r="U8" s="146"/>
      <c r="V8" s="146"/>
      <c r="W8" s="146"/>
      <c r="X8" s="147"/>
      <c r="Y8" s="148" t="s">
        <v>173</v>
      </c>
      <c r="Z8" s="149"/>
      <c r="AA8" s="149"/>
      <c r="AB8" s="149"/>
      <c r="AC8" s="149"/>
      <c r="AD8" s="150"/>
      <c r="AE8" s="151"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152"/>
    </row>
    <row r="9" spans="1:50" ht="58.5" customHeight="1" x14ac:dyDescent="0.15">
      <c r="A9" s="153" t="s">
        <v>21</v>
      </c>
      <c r="B9" s="154"/>
      <c r="C9" s="154"/>
      <c r="D9" s="154"/>
      <c r="E9" s="154"/>
      <c r="F9" s="154"/>
      <c r="G9" s="155" t="s">
        <v>577</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80.25" customHeight="1" x14ac:dyDescent="0.15">
      <c r="A10" s="198" t="s">
        <v>27</v>
      </c>
      <c r="B10" s="199"/>
      <c r="C10" s="199"/>
      <c r="D10" s="199"/>
      <c r="E10" s="199"/>
      <c r="F10" s="199"/>
      <c r="G10" s="200" t="s">
        <v>607</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1.95" customHeight="1" x14ac:dyDescent="0.15">
      <c r="A11" s="198" t="s">
        <v>5</v>
      </c>
      <c r="B11" s="199"/>
      <c r="C11" s="199"/>
      <c r="D11" s="199"/>
      <c r="E11" s="199"/>
      <c r="F11" s="203"/>
      <c r="G11" s="204" t="str">
        <f>入力規則等!P10</f>
        <v>直接実施、委託・請負</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6"/>
    </row>
    <row r="12" spans="1:50" ht="20.45" customHeight="1" x14ac:dyDescent="0.15">
      <c r="A12" s="207" t="s">
        <v>22</v>
      </c>
      <c r="B12" s="208"/>
      <c r="C12" s="208"/>
      <c r="D12" s="208"/>
      <c r="E12" s="208"/>
      <c r="F12" s="209"/>
      <c r="G12" s="214"/>
      <c r="H12" s="215"/>
      <c r="I12" s="215"/>
      <c r="J12" s="215"/>
      <c r="K12" s="215"/>
      <c r="L12" s="215"/>
      <c r="M12" s="215"/>
      <c r="N12" s="215"/>
      <c r="O12" s="215"/>
      <c r="P12" s="186" t="s">
        <v>390</v>
      </c>
      <c r="Q12" s="187"/>
      <c r="R12" s="187"/>
      <c r="S12" s="187"/>
      <c r="T12" s="187"/>
      <c r="U12" s="187"/>
      <c r="V12" s="216"/>
      <c r="W12" s="186" t="s">
        <v>542</v>
      </c>
      <c r="X12" s="187"/>
      <c r="Y12" s="187"/>
      <c r="Z12" s="187"/>
      <c r="AA12" s="187"/>
      <c r="AB12" s="187"/>
      <c r="AC12" s="216"/>
      <c r="AD12" s="186" t="s">
        <v>544</v>
      </c>
      <c r="AE12" s="187"/>
      <c r="AF12" s="187"/>
      <c r="AG12" s="187"/>
      <c r="AH12" s="187"/>
      <c r="AI12" s="187"/>
      <c r="AJ12" s="216"/>
      <c r="AK12" s="186" t="s">
        <v>555</v>
      </c>
      <c r="AL12" s="187"/>
      <c r="AM12" s="187"/>
      <c r="AN12" s="187"/>
      <c r="AO12" s="187"/>
      <c r="AP12" s="187"/>
      <c r="AQ12" s="216"/>
      <c r="AR12" s="186" t="s">
        <v>556</v>
      </c>
      <c r="AS12" s="187"/>
      <c r="AT12" s="187"/>
      <c r="AU12" s="187"/>
      <c r="AV12" s="187"/>
      <c r="AW12" s="187"/>
      <c r="AX12" s="188"/>
    </row>
    <row r="13" spans="1:50" ht="20.45" customHeight="1" x14ac:dyDescent="0.15">
      <c r="A13" s="210"/>
      <c r="B13" s="211"/>
      <c r="C13" s="211"/>
      <c r="D13" s="211"/>
      <c r="E13" s="211"/>
      <c r="F13" s="212"/>
      <c r="G13" s="230" t="s">
        <v>6</v>
      </c>
      <c r="H13" s="231"/>
      <c r="I13" s="189" t="s">
        <v>7</v>
      </c>
      <c r="J13" s="190"/>
      <c r="K13" s="190"/>
      <c r="L13" s="190"/>
      <c r="M13" s="190"/>
      <c r="N13" s="190"/>
      <c r="O13" s="191"/>
      <c r="P13" s="180">
        <v>147</v>
      </c>
      <c r="Q13" s="181"/>
      <c r="R13" s="181"/>
      <c r="S13" s="181"/>
      <c r="T13" s="181"/>
      <c r="U13" s="181"/>
      <c r="V13" s="182"/>
      <c r="W13" s="180">
        <v>140</v>
      </c>
      <c r="X13" s="181"/>
      <c r="Y13" s="181"/>
      <c r="Z13" s="181"/>
      <c r="AA13" s="181"/>
      <c r="AB13" s="181"/>
      <c r="AC13" s="182"/>
      <c r="AD13" s="180">
        <v>140</v>
      </c>
      <c r="AE13" s="181"/>
      <c r="AF13" s="181"/>
      <c r="AG13" s="181"/>
      <c r="AH13" s="181"/>
      <c r="AI13" s="181"/>
      <c r="AJ13" s="182"/>
      <c r="AK13" s="180">
        <v>138</v>
      </c>
      <c r="AL13" s="181"/>
      <c r="AM13" s="181"/>
      <c r="AN13" s="181"/>
      <c r="AO13" s="181"/>
      <c r="AP13" s="181"/>
      <c r="AQ13" s="182"/>
      <c r="AR13" s="192" t="s">
        <v>707</v>
      </c>
      <c r="AS13" s="193"/>
      <c r="AT13" s="193"/>
      <c r="AU13" s="193"/>
      <c r="AV13" s="193"/>
      <c r="AW13" s="193"/>
      <c r="AX13" s="194"/>
    </row>
    <row r="14" spans="1:50" ht="20.45" customHeight="1" x14ac:dyDescent="0.15">
      <c r="A14" s="210"/>
      <c r="B14" s="211"/>
      <c r="C14" s="211"/>
      <c r="D14" s="211"/>
      <c r="E14" s="211"/>
      <c r="F14" s="212"/>
      <c r="G14" s="232"/>
      <c r="H14" s="233"/>
      <c r="I14" s="177" t="s">
        <v>8</v>
      </c>
      <c r="J14" s="195"/>
      <c r="K14" s="195"/>
      <c r="L14" s="195"/>
      <c r="M14" s="195"/>
      <c r="N14" s="195"/>
      <c r="O14" s="196"/>
      <c r="P14" s="180" t="s">
        <v>578</v>
      </c>
      <c r="Q14" s="181"/>
      <c r="R14" s="181"/>
      <c r="S14" s="181"/>
      <c r="T14" s="181"/>
      <c r="U14" s="181"/>
      <c r="V14" s="182"/>
      <c r="W14" s="180">
        <v>13</v>
      </c>
      <c r="X14" s="181"/>
      <c r="Y14" s="181"/>
      <c r="Z14" s="181"/>
      <c r="AA14" s="181"/>
      <c r="AB14" s="181"/>
      <c r="AC14" s="182"/>
      <c r="AD14" s="180" t="s">
        <v>578</v>
      </c>
      <c r="AE14" s="181"/>
      <c r="AF14" s="181"/>
      <c r="AG14" s="181"/>
      <c r="AH14" s="181"/>
      <c r="AI14" s="181"/>
      <c r="AJ14" s="182"/>
      <c r="AK14" s="180" t="s">
        <v>608</v>
      </c>
      <c r="AL14" s="181"/>
      <c r="AM14" s="181"/>
      <c r="AN14" s="181"/>
      <c r="AO14" s="181"/>
      <c r="AP14" s="181"/>
      <c r="AQ14" s="182"/>
      <c r="AR14" s="236"/>
      <c r="AS14" s="236"/>
      <c r="AT14" s="236"/>
      <c r="AU14" s="236"/>
      <c r="AV14" s="236"/>
      <c r="AW14" s="236"/>
      <c r="AX14" s="237"/>
    </row>
    <row r="15" spans="1:50" ht="20.45" customHeight="1" x14ac:dyDescent="0.15">
      <c r="A15" s="210"/>
      <c r="B15" s="211"/>
      <c r="C15" s="211"/>
      <c r="D15" s="211"/>
      <c r="E15" s="211"/>
      <c r="F15" s="212"/>
      <c r="G15" s="232"/>
      <c r="H15" s="233"/>
      <c r="I15" s="177" t="s">
        <v>47</v>
      </c>
      <c r="J15" s="178"/>
      <c r="K15" s="178"/>
      <c r="L15" s="178"/>
      <c r="M15" s="178"/>
      <c r="N15" s="178"/>
      <c r="O15" s="179"/>
      <c r="P15" s="180" t="s">
        <v>578</v>
      </c>
      <c r="Q15" s="181"/>
      <c r="R15" s="181"/>
      <c r="S15" s="181"/>
      <c r="T15" s="181"/>
      <c r="U15" s="181"/>
      <c r="V15" s="182"/>
      <c r="W15" s="180" t="s">
        <v>578</v>
      </c>
      <c r="X15" s="181"/>
      <c r="Y15" s="181"/>
      <c r="Z15" s="181"/>
      <c r="AA15" s="181"/>
      <c r="AB15" s="181"/>
      <c r="AC15" s="182"/>
      <c r="AD15" s="180">
        <v>4</v>
      </c>
      <c r="AE15" s="181"/>
      <c r="AF15" s="181"/>
      <c r="AG15" s="181"/>
      <c r="AH15" s="181"/>
      <c r="AI15" s="181"/>
      <c r="AJ15" s="182"/>
      <c r="AK15" s="180" t="s">
        <v>608</v>
      </c>
      <c r="AL15" s="181"/>
      <c r="AM15" s="181"/>
      <c r="AN15" s="181"/>
      <c r="AO15" s="181"/>
      <c r="AP15" s="181"/>
      <c r="AQ15" s="182"/>
      <c r="AR15" s="180" t="s">
        <v>707</v>
      </c>
      <c r="AS15" s="181"/>
      <c r="AT15" s="181"/>
      <c r="AU15" s="181"/>
      <c r="AV15" s="181"/>
      <c r="AW15" s="181"/>
      <c r="AX15" s="197"/>
    </row>
    <row r="16" spans="1:50" ht="20.45" customHeight="1" x14ac:dyDescent="0.15">
      <c r="A16" s="210"/>
      <c r="B16" s="211"/>
      <c r="C16" s="211"/>
      <c r="D16" s="211"/>
      <c r="E16" s="211"/>
      <c r="F16" s="212"/>
      <c r="G16" s="232"/>
      <c r="H16" s="233"/>
      <c r="I16" s="177" t="s">
        <v>48</v>
      </c>
      <c r="J16" s="178"/>
      <c r="K16" s="178"/>
      <c r="L16" s="178"/>
      <c r="M16" s="178"/>
      <c r="N16" s="178"/>
      <c r="O16" s="179"/>
      <c r="P16" s="180" t="s">
        <v>578</v>
      </c>
      <c r="Q16" s="181"/>
      <c r="R16" s="181"/>
      <c r="S16" s="181"/>
      <c r="T16" s="181"/>
      <c r="U16" s="181"/>
      <c r="V16" s="182"/>
      <c r="W16" s="180">
        <v>-4</v>
      </c>
      <c r="X16" s="181"/>
      <c r="Y16" s="181"/>
      <c r="Z16" s="181"/>
      <c r="AA16" s="181"/>
      <c r="AB16" s="181"/>
      <c r="AC16" s="182"/>
      <c r="AD16" s="180" t="s">
        <v>578</v>
      </c>
      <c r="AE16" s="181"/>
      <c r="AF16" s="181"/>
      <c r="AG16" s="181"/>
      <c r="AH16" s="181"/>
      <c r="AI16" s="181"/>
      <c r="AJ16" s="182"/>
      <c r="AK16" s="180" t="s">
        <v>608</v>
      </c>
      <c r="AL16" s="181"/>
      <c r="AM16" s="181"/>
      <c r="AN16" s="181"/>
      <c r="AO16" s="181"/>
      <c r="AP16" s="181"/>
      <c r="AQ16" s="182"/>
      <c r="AR16" s="183"/>
      <c r="AS16" s="184"/>
      <c r="AT16" s="184"/>
      <c r="AU16" s="184"/>
      <c r="AV16" s="184"/>
      <c r="AW16" s="184"/>
      <c r="AX16" s="185"/>
    </row>
    <row r="17" spans="1:50" ht="20.45" customHeight="1" x14ac:dyDescent="0.15">
      <c r="A17" s="210"/>
      <c r="B17" s="211"/>
      <c r="C17" s="211"/>
      <c r="D17" s="211"/>
      <c r="E17" s="211"/>
      <c r="F17" s="212"/>
      <c r="G17" s="232"/>
      <c r="H17" s="233"/>
      <c r="I17" s="177" t="s">
        <v>46</v>
      </c>
      <c r="J17" s="195"/>
      <c r="K17" s="195"/>
      <c r="L17" s="195"/>
      <c r="M17" s="195"/>
      <c r="N17" s="195"/>
      <c r="O17" s="196"/>
      <c r="P17" s="180" t="s">
        <v>578</v>
      </c>
      <c r="Q17" s="181"/>
      <c r="R17" s="181"/>
      <c r="S17" s="181"/>
      <c r="T17" s="181"/>
      <c r="U17" s="181"/>
      <c r="V17" s="182"/>
      <c r="W17" s="180" t="s">
        <v>578</v>
      </c>
      <c r="X17" s="181"/>
      <c r="Y17" s="181"/>
      <c r="Z17" s="181"/>
      <c r="AA17" s="181"/>
      <c r="AB17" s="181"/>
      <c r="AC17" s="182"/>
      <c r="AD17" s="180" t="s">
        <v>578</v>
      </c>
      <c r="AE17" s="181"/>
      <c r="AF17" s="181"/>
      <c r="AG17" s="181"/>
      <c r="AH17" s="181"/>
      <c r="AI17" s="181"/>
      <c r="AJ17" s="182"/>
      <c r="AK17" s="180" t="s">
        <v>608</v>
      </c>
      <c r="AL17" s="181"/>
      <c r="AM17" s="181"/>
      <c r="AN17" s="181"/>
      <c r="AO17" s="181"/>
      <c r="AP17" s="181"/>
      <c r="AQ17" s="182"/>
      <c r="AR17" s="228"/>
      <c r="AS17" s="228"/>
      <c r="AT17" s="228"/>
      <c r="AU17" s="228"/>
      <c r="AV17" s="228"/>
      <c r="AW17" s="228"/>
      <c r="AX17" s="229"/>
    </row>
    <row r="18" spans="1:50" ht="20.45" customHeight="1" x14ac:dyDescent="0.15">
      <c r="A18" s="210"/>
      <c r="B18" s="211"/>
      <c r="C18" s="211"/>
      <c r="D18" s="211"/>
      <c r="E18" s="211"/>
      <c r="F18" s="212"/>
      <c r="G18" s="234"/>
      <c r="H18" s="235"/>
      <c r="I18" s="221" t="s">
        <v>18</v>
      </c>
      <c r="J18" s="222"/>
      <c r="K18" s="222"/>
      <c r="L18" s="222"/>
      <c r="M18" s="222"/>
      <c r="N18" s="222"/>
      <c r="O18" s="223"/>
      <c r="P18" s="224">
        <f>SUM(P13:V17)</f>
        <v>147</v>
      </c>
      <c r="Q18" s="225"/>
      <c r="R18" s="225"/>
      <c r="S18" s="225"/>
      <c r="T18" s="225"/>
      <c r="U18" s="225"/>
      <c r="V18" s="226"/>
      <c r="W18" s="224">
        <f>SUM(W13:AC17)</f>
        <v>149</v>
      </c>
      <c r="X18" s="225"/>
      <c r="Y18" s="225"/>
      <c r="Z18" s="225"/>
      <c r="AA18" s="225"/>
      <c r="AB18" s="225"/>
      <c r="AC18" s="226"/>
      <c r="AD18" s="224">
        <f>SUM(AD13:AJ17)</f>
        <v>144</v>
      </c>
      <c r="AE18" s="225"/>
      <c r="AF18" s="225"/>
      <c r="AG18" s="225"/>
      <c r="AH18" s="225"/>
      <c r="AI18" s="225"/>
      <c r="AJ18" s="226"/>
      <c r="AK18" s="224">
        <f>SUM(AK13:AQ17)</f>
        <v>138</v>
      </c>
      <c r="AL18" s="225"/>
      <c r="AM18" s="225"/>
      <c r="AN18" s="225"/>
      <c r="AO18" s="225"/>
      <c r="AP18" s="225"/>
      <c r="AQ18" s="226"/>
      <c r="AR18" s="224">
        <f>SUM(AR13:AX17)</f>
        <v>0</v>
      </c>
      <c r="AS18" s="225"/>
      <c r="AT18" s="225"/>
      <c r="AU18" s="225"/>
      <c r="AV18" s="225"/>
      <c r="AW18" s="225"/>
      <c r="AX18" s="227"/>
    </row>
    <row r="19" spans="1:50" ht="20.45" customHeight="1" x14ac:dyDescent="0.15">
      <c r="A19" s="210"/>
      <c r="B19" s="211"/>
      <c r="C19" s="211"/>
      <c r="D19" s="211"/>
      <c r="E19" s="211"/>
      <c r="F19" s="212"/>
      <c r="G19" s="217" t="s">
        <v>9</v>
      </c>
      <c r="H19" s="218"/>
      <c r="I19" s="218"/>
      <c r="J19" s="218"/>
      <c r="K19" s="218"/>
      <c r="L19" s="218"/>
      <c r="M19" s="218"/>
      <c r="N19" s="218"/>
      <c r="O19" s="218"/>
      <c r="P19" s="180">
        <v>112</v>
      </c>
      <c r="Q19" s="181"/>
      <c r="R19" s="181"/>
      <c r="S19" s="181"/>
      <c r="T19" s="181"/>
      <c r="U19" s="181"/>
      <c r="V19" s="182"/>
      <c r="W19" s="180">
        <v>79</v>
      </c>
      <c r="X19" s="181"/>
      <c r="Y19" s="181"/>
      <c r="Z19" s="181"/>
      <c r="AA19" s="181"/>
      <c r="AB19" s="181"/>
      <c r="AC19" s="182"/>
      <c r="AD19" s="180">
        <v>74</v>
      </c>
      <c r="AE19" s="181"/>
      <c r="AF19" s="181"/>
      <c r="AG19" s="181"/>
      <c r="AH19" s="181"/>
      <c r="AI19" s="181"/>
      <c r="AJ19" s="182"/>
      <c r="AK19" s="219"/>
      <c r="AL19" s="219"/>
      <c r="AM19" s="219"/>
      <c r="AN19" s="219"/>
      <c r="AO19" s="219"/>
      <c r="AP19" s="219"/>
      <c r="AQ19" s="219"/>
      <c r="AR19" s="219"/>
      <c r="AS19" s="219"/>
      <c r="AT19" s="219"/>
      <c r="AU19" s="219"/>
      <c r="AV19" s="219"/>
      <c r="AW19" s="219"/>
      <c r="AX19" s="220"/>
    </row>
    <row r="20" spans="1:50" ht="20.45" customHeight="1" x14ac:dyDescent="0.15">
      <c r="A20" s="210"/>
      <c r="B20" s="211"/>
      <c r="C20" s="211"/>
      <c r="D20" s="211"/>
      <c r="E20" s="211"/>
      <c r="F20" s="212"/>
      <c r="G20" s="217" t="s">
        <v>10</v>
      </c>
      <c r="H20" s="218"/>
      <c r="I20" s="218"/>
      <c r="J20" s="218"/>
      <c r="K20" s="218"/>
      <c r="L20" s="218"/>
      <c r="M20" s="218"/>
      <c r="N20" s="218"/>
      <c r="O20" s="218"/>
      <c r="P20" s="256">
        <f>IF(P18=0, "-", SUM(P19)/P18)</f>
        <v>0.76190476190476186</v>
      </c>
      <c r="Q20" s="256"/>
      <c r="R20" s="256"/>
      <c r="S20" s="256"/>
      <c r="T20" s="256"/>
      <c r="U20" s="256"/>
      <c r="V20" s="256"/>
      <c r="W20" s="256">
        <f>IF(W18=0, "-", SUM(W19)/W18)</f>
        <v>0.53020134228187921</v>
      </c>
      <c r="X20" s="256"/>
      <c r="Y20" s="256"/>
      <c r="Z20" s="256"/>
      <c r="AA20" s="256"/>
      <c r="AB20" s="256"/>
      <c r="AC20" s="256"/>
      <c r="AD20" s="256">
        <f>IF(AD18=0, "-", SUM(AD19)/AD18)</f>
        <v>0.51388888888888884</v>
      </c>
      <c r="AE20" s="256"/>
      <c r="AF20" s="256"/>
      <c r="AG20" s="256"/>
      <c r="AH20" s="256"/>
      <c r="AI20" s="256"/>
      <c r="AJ20" s="256"/>
      <c r="AK20" s="219"/>
      <c r="AL20" s="219"/>
      <c r="AM20" s="219"/>
      <c r="AN20" s="219"/>
      <c r="AO20" s="219"/>
      <c r="AP20" s="219"/>
      <c r="AQ20" s="257"/>
      <c r="AR20" s="257"/>
      <c r="AS20" s="257"/>
      <c r="AT20" s="257"/>
      <c r="AU20" s="219"/>
      <c r="AV20" s="219"/>
      <c r="AW20" s="219"/>
      <c r="AX20" s="220"/>
    </row>
    <row r="21" spans="1:50" ht="25.5" customHeight="1" x14ac:dyDescent="0.15">
      <c r="A21" s="153"/>
      <c r="B21" s="154"/>
      <c r="C21" s="154"/>
      <c r="D21" s="154"/>
      <c r="E21" s="154"/>
      <c r="F21" s="213"/>
      <c r="G21" s="254" t="s">
        <v>218</v>
      </c>
      <c r="H21" s="255"/>
      <c r="I21" s="255"/>
      <c r="J21" s="255"/>
      <c r="K21" s="255"/>
      <c r="L21" s="255"/>
      <c r="M21" s="255"/>
      <c r="N21" s="255"/>
      <c r="O21" s="255"/>
      <c r="P21" s="256">
        <f>IF(P19=0, "-", SUM(P19)/SUM(P13,P14))</f>
        <v>0.76190476190476186</v>
      </c>
      <c r="Q21" s="256"/>
      <c r="R21" s="256"/>
      <c r="S21" s="256"/>
      <c r="T21" s="256"/>
      <c r="U21" s="256"/>
      <c r="V21" s="256"/>
      <c r="W21" s="256">
        <f>IF(W19=0, "-", SUM(W19)/SUM(W13,W14))</f>
        <v>0.5163398692810458</v>
      </c>
      <c r="X21" s="256"/>
      <c r="Y21" s="256"/>
      <c r="Z21" s="256"/>
      <c r="AA21" s="256"/>
      <c r="AB21" s="256"/>
      <c r="AC21" s="256"/>
      <c r="AD21" s="256">
        <f>IF(AD19=0, "-", SUM(AD19)/SUM(AD13,AD14))</f>
        <v>0.52857142857142858</v>
      </c>
      <c r="AE21" s="256"/>
      <c r="AF21" s="256"/>
      <c r="AG21" s="256"/>
      <c r="AH21" s="256"/>
      <c r="AI21" s="256"/>
      <c r="AJ21" s="256"/>
      <c r="AK21" s="219"/>
      <c r="AL21" s="219"/>
      <c r="AM21" s="219"/>
      <c r="AN21" s="219"/>
      <c r="AO21" s="219"/>
      <c r="AP21" s="219"/>
      <c r="AQ21" s="257"/>
      <c r="AR21" s="257"/>
      <c r="AS21" s="257"/>
      <c r="AT21" s="257"/>
      <c r="AU21" s="219"/>
      <c r="AV21" s="219"/>
      <c r="AW21" s="219"/>
      <c r="AX21" s="220"/>
    </row>
    <row r="22" spans="1:50" ht="21" customHeight="1" x14ac:dyDescent="0.15">
      <c r="A22" s="264" t="s">
        <v>559</v>
      </c>
      <c r="B22" s="265"/>
      <c r="C22" s="265"/>
      <c r="D22" s="265"/>
      <c r="E22" s="265"/>
      <c r="F22" s="266"/>
      <c r="G22" s="270" t="s">
        <v>210</v>
      </c>
      <c r="H22" s="239"/>
      <c r="I22" s="239"/>
      <c r="J22" s="239"/>
      <c r="K22" s="239"/>
      <c r="L22" s="239"/>
      <c r="M22" s="239"/>
      <c r="N22" s="239"/>
      <c r="O22" s="271"/>
      <c r="P22" s="238" t="s">
        <v>557</v>
      </c>
      <c r="Q22" s="239"/>
      <c r="R22" s="239"/>
      <c r="S22" s="239"/>
      <c r="T22" s="239"/>
      <c r="U22" s="239"/>
      <c r="V22" s="271"/>
      <c r="W22" s="238" t="s">
        <v>558</v>
      </c>
      <c r="X22" s="239"/>
      <c r="Y22" s="239"/>
      <c r="Z22" s="239"/>
      <c r="AA22" s="239"/>
      <c r="AB22" s="239"/>
      <c r="AC22" s="271"/>
      <c r="AD22" s="238" t="s">
        <v>209</v>
      </c>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21" customHeight="1" x14ac:dyDescent="0.15">
      <c r="A23" s="267"/>
      <c r="B23" s="268"/>
      <c r="C23" s="268"/>
      <c r="D23" s="268"/>
      <c r="E23" s="268"/>
      <c r="F23" s="269"/>
      <c r="G23" s="241" t="s">
        <v>579</v>
      </c>
      <c r="H23" s="242"/>
      <c r="I23" s="242"/>
      <c r="J23" s="242"/>
      <c r="K23" s="242"/>
      <c r="L23" s="242"/>
      <c r="M23" s="242"/>
      <c r="N23" s="242"/>
      <c r="O23" s="243"/>
      <c r="P23" s="192">
        <v>108</v>
      </c>
      <c r="Q23" s="193"/>
      <c r="R23" s="193"/>
      <c r="S23" s="193"/>
      <c r="T23" s="193"/>
      <c r="U23" s="193"/>
      <c r="V23" s="244"/>
      <c r="W23" s="192" t="s">
        <v>707</v>
      </c>
      <c r="X23" s="193"/>
      <c r="Y23" s="193"/>
      <c r="Z23" s="193"/>
      <c r="AA23" s="193"/>
      <c r="AB23" s="193"/>
      <c r="AC23" s="244"/>
      <c r="AD23" s="245" t="s">
        <v>707</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1" customHeight="1" x14ac:dyDescent="0.15">
      <c r="A24" s="267"/>
      <c r="B24" s="268"/>
      <c r="C24" s="268"/>
      <c r="D24" s="268"/>
      <c r="E24" s="268"/>
      <c r="F24" s="269"/>
      <c r="G24" s="251" t="s">
        <v>580</v>
      </c>
      <c r="H24" s="252"/>
      <c r="I24" s="252"/>
      <c r="J24" s="252"/>
      <c r="K24" s="252"/>
      <c r="L24" s="252"/>
      <c r="M24" s="252"/>
      <c r="N24" s="252"/>
      <c r="O24" s="253"/>
      <c r="P24" s="180">
        <v>18</v>
      </c>
      <c r="Q24" s="181"/>
      <c r="R24" s="181"/>
      <c r="S24" s="181"/>
      <c r="T24" s="181"/>
      <c r="U24" s="181"/>
      <c r="V24" s="182"/>
      <c r="W24" s="180" t="s">
        <v>707</v>
      </c>
      <c r="X24" s="181"/>
      <c r="Y24" s="181"/>
      <c r="Z24" s="181"/>
      <c r="AA24" s="181"/>
      <c r="AB24" s="181"/>
      <c r="AC24" s="182"/>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1" customHeight="1" x14ac:dyDescent="0.15">
      <c r="A25" s="267"/>
      <c r="B25" s="268"/>
      <c r="C25" s="268"/>
      <c r="D25" s="268"/>
      <c r="E25" s="268"/>
      <c r="F25" s="269"/>
      <c r="G25" s="251" t="s">
        <v>581</v>
      </c>
      <c r="H25" s="252"/>
      <c r="I25" s="252"/>
      <c r="J25" s="252"/>
      <c r="K25" s="252"/>
      <c r="L25" s="252"/>
      <c r="M25" s="252"/>
      <c r="N25" s="252"/>
      <c r="O25" s="253"/>
      <c r="P25" s="180">
        <v>7</v>
      </c>
      <c r="Q25" s="181"/>
      <c r="R25" s="181"/>
      <c r="S25" s="181"/>
      <c r="T25" s="181"/>
      <c r="U25" s="181"/>
      <c r="V25" s="182"/>
      <c r="W25" s="180" t="s">
        <v>707</v>
      </c>
      <c r="X25" s="181"/>
      <c r="Y25" s="181"/>
      <c r="Z25" s="181"/>
      <c r="AA25" s="181"/>
      <c r="AB25" s="181"/>
      <c r="AC25" s="182"/>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1" customHeight="1" x14ac:dyDescent="0.15">
      <c r="A26" s="267"/>
      <c r="B26" s="268"/>
      <c r="C26" s="268"/>
      <c r="D26" s="268"/>
      <c r="E26" s="268"/>
      <c r="F26" s="269"/>
      <c r="G26" s="251" t="s">
        <v>582</v>
      </c>
      <c r="H26" s="252"/>
      <c r="I26" s="252"/>
      <c r="J26" s="252"/>
      <c r="K26" s="252"/>
      <c r="L26" s="252"/>
      <c r="M26" s="252"/>
      <c r="N26" s="252"/>
      <c r="O26" s="253"/>
      <c r="P26" s="180">
        <v>3</v>
      </c>
      <c r="Q26" s="181"/>
      <c r="R26" s="181"/>
      <c r="S26" s="181"/>
      <c r="T26" s="181"/>
      <c r="U26" s="181"/>
      <c r="V26" s="182"/>
      <c r="W26" s="180" t="s">
        <v>707</v>
      </c>
      <c r="X26" s="181"/>
      <c r="Y26" s="181"/>
      <c r="Z26" s="181"/>
      <c r="AA26" s="181"/>
      <c r="AB26" s="181"/>
      <c r="AC26" s="182"/>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1" customHeight="1" x14ac:dyDescent="0.15">
      <c r="A27" s="267"/>
      <c r="B27" s="268"/>
      <c r="C27" s="268"/>
      <c r="D27" s="268"/>
      <c r="E27" s="268"/>
      <c r="F27" s="269"/>
      <c r="G27" s="258" t="s">
        <v>704</v>
      </c>
      <c r="H27" s="259"/>
      <c r="I27" s="259"/>
      <c r="J27" s="259"/>
      <c r="K27" s="259"/>
      <c r="L27" s="259"/>
      <c r="M27" s="259"/>
      <c r="N27" s="259"/>
      <c r="O27" s="260"/>
      <c r="P27" s="261">
        <v>2</v>
      </c>
      <c r="Q27" s="262"/>
      <c r="R27" s="262"/>
      <c r="S27" s="262"/>
      <c r="T27" s="262"/>
      <c r="U27" s="262"/>
      <c r="V27" s="263"/>
      <c r="W27" s="261" t="s">
        <v>707</v>
      </c>
      <c r="X27" s="262"/>
      <c r="Y27" s="262"/>
      <c r="Z27" s="262"/>
      <c r="AA27" s="262"/>
      <c r="AB27" s="262"/>
      <c r="AC27" s="263"/>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1" customHeight="1" thickBot="1" x14ac:dyDescent="0.2">
      <c r="A28" s="267"/>
      <c r="B28" s="268"/>
      <c r="C28" s="268"/>
      <c r="D28" s="268"/>
      <c r="E28" s="268"/>
      <c r="F28" s="269"/>
      <c r="G28" s="93" t="s">
        <v>18</v>
      </c>
      <c r="H28" s="94"/>
      <c r="I28" s="94"/>
      <c r="J28" s="94"/>
      <c r="K28" s="94"/>
      <c r="L28" s="94"/>
      <c r="M28" s="94"/>
      <c r="N28" s="94"/>
      <c r="O28" s="95"/>
      <c r="P28" s="278">
        <f>AK13</f>
        <v>138</v>
      </c>
      <c r="Q28" s="279"/>
      <c r="R28" s="279"/>
      <c r="S28" s="279"/>
      <c r="T28" s="279"/>
      <c r="U28" s="279"/>
      <c r="V28" s="280"/>
      <c r="W28" s="281" t="str">
        <f>AR13</f>
        <v>-</v>
      </c>
      <c r="X28" s="282"/>
      <c r="Y28" s="282"/>
      <c r="Z28" s="282"/>
      <c r="AA28" s="282"/>
      <c r="AB28" s="282"/>
      <c r="AC28" s="283"/>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47.25" customHeight="1" x14ac:dyDescent="0.15">
      <c r="A29" s="284" t="s">
        <v>548</v>
      </c>
      <c r="B29" s="285"/>
      <c r="C29" s="285"/>
      <c r="D29" s="285"/>
      <c r="E29" s="285"/>
      <c r="F29" s="286"/>
      <c r="G29" s="275" t="s">
        <v>687</v>
      </c>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31.5" customHeight="1" x14ac:dyDescent="0.15">
      <c r="A30" s="287" t="s">
        <v>549</v>
      </c>
      <c r="B30" s="288"/>
      <c r="C30" s="288"/>
      <c r="D30" s="288"/>
      <c r="E30" s="288"/>
      <c r="F30" s="289"/>
      <c r="G30" s="293" t="s">
        <v>546</v>
      </c>
      <c r="H30" s="294"/>
      <c r="I30" s="294"/>
      <c r="J30" s="294"/>
      <c r="K30" s="294"/>
      <c r="L30" s="294"/>
      <c r="M30" s="294"/>
      <c r="N30" s="294"/>
      <c r="O30" s="294"/>
      <c r="P30" s="295" t="s">
        <v>545</v>
      </c>
      <c r="Q30" s="294"/>
      <c r="R30" s="294"/>
      <c r="S30" s="294"/>
      <c r="T30" s="294"/>
      <c r="U30" s="294"/>
      <c r="V30" s="294"/>
      <c r="W30" s="294"/>
      <c r="X30" s="296"/>
      <c r="Y30" s="297"/>
      <c r="Z30" s="298"/>
      <c r="AA30" s="299"/>
      <c r="AB30" s="346" t="s">
        <v>11</v>
      </c>
      <c r="AC30" s="346"/>
      <c r="AD30" s="346"/>
      <c r="AE30" s="347" t="s">
        <v>390</v>
      </c>
      <c r="AF30" s="348"/>
      <c r="AG30" s="348"/>
      <c r="AH30" s="349"/>
      <c r="AI30" s="347" t="s">
        <v>542</v>
      </c>
      <c r="AJ30" s="348"/>
      <c r="AK30" s="348"/>
      <c r="AL30" s="349"/>
      <c r="AM30" s="347" t="s">
        <v>358</v>
      </c>
      <c r="AN30" s="348"/>
      <c r="AO30" s="348"/>
      <c r="AP30" s="349"/>
      <c r="AQ30" s="355" t="s">
        <v>389</v>
      </c>
      <c r="AR30" s="356"/>
      <c r="AS30" s="356"/>
      <c r="AT30" s="357"/>
      <c r="AU30" s="355" t="s">
        <v>560</v>
      </c>
      <c r="AV30" s="356"/>
      <c r="AW30" s="356"/>
      <c r="AX30" s="358"/>
    </row>
    <row r="31" spans="1:50" ht="27.6" customHeight="1" x14ac:dyDescent="0.15">
      <c r="A31" s="287"/>
      <c r="B31" s="288"/>
      <c r="C31" s="288"/>
      <c r="D31" s="288"/>
      <c r="E31" s="288"/>
      <c r="F31" s="289"/>
      <c r="G31" s="300" t="s">
        <v>688</v>
      </c>
      <c r="H31" s="301"/>
      <c r="I31" s="301"/>
      <c r="J31" s="301"/>
      <c r="K31" s="301"/>
      <c r="L31" s="301"/>
      <c r="M31" s="301"/>
      <c r="N31" s="301"/>
      <c r="O31" s="301"/>
      <c r="P31" s="304" t="s">
        <v>585</v>
      </c>
      <c r="Q31" s="305"/>
      <c r="R31" s="305"/>
      <c r="S31" s="305"/>
      <c r="T31" s="305"/>
      <c r="U31" s="305"/>
      <c r="V31" s="305"/>
      <c r="W31" s="305"/>
      <c r="X31" s="306"/>
      <c r="Y31" s="310" t="s">
        <v>51</v>
      </c>
      <c r="Z31" s="311"/>
      <c r="AA31" s="312"/>
      <c r="AB31" s="313" t="s">
        <v>586</v>
      </c>
      <c r="AC31" s="313"/>
      <c r="AD31" s="313"/>
      <c r="AE31" s="314">
        <v>1</v>
      </c>
      <c r="AF31" s="314"/>
      <c r="AG31" s="314"/>
      <c r="AH31" s="314"/>
      <c r="AI31" s="314">
        <v>1</v>
      </c>
      <c r="AJ31" s="314"/>
      <c r="AK31" s="314"/>
      <c r="AL31" s="314"/>
      <c r="AM31" s="314">
        <v>2</v>
      </c>
      <c r="AN31" s="314"/>
      <c r="AO31" s="314"/>
      <c r="AP31" s="314"/>
      <c r="AQ31" s="343" t="s">
        <v>610</v>
      </c>
      <c r="AR31" s="314"/>
      <c r="AS31" s="314"/>
      <c r="AT31" s="314"/>
      <c r="AU31" s="332" t="s">
        <v>707</v>
      </c>
      <c r="AV31" s="350"/>
      <c r="AW31" s="350"/>
      <c r="AX31" s="351"/>
    </row>
    <row r="32" spans="1:50" ht="27.6" customHeight="1" x14ac:dyDescent="0.15">
      <c r="A32" s="290"/>
      <c r="B32" s="291"/>
      <c r="C32" s="291"/>
      <c r="D32" s="291"/>
      <c r="E32" s="291"/>
      <c r="F32" s="292"/>
      <c r="G32" s="302"/>
      <c r="H32" s="303"/>
      <c r="I32" s="303"/>
      <c r="J32" s="303"/>
      <c r="K32" s="303"/>
      <c r="L32" s="303"/>
      <c r="M32" s="303"/>
      <c r="N32" s="303"/>
      <c r="O32" s="303"/>
      <c r="P32" s="307"/>
      <c r="Q32" s="308"/>
      <c r="R32" s="308"/>
      <c r="S32" s="308"/>
      <c r="T32" s="308"/>
      <c r="U32" s="308"/>
      <c r="V32" s="308"/>
      <c r="W32" s="308"/>
      <c r="X32" s="309"/>
      <c r="Y32" s="352" t="s">
        <v>52</v>
      </c>
      <c r="Z32" s="353"/>
      <c r="AA32" s="354"/>
      <c r="AB32" s="313" t="s">
        <v>586</v>
      </c>
      <c r="AC32" s="313"/>
      <c r="AD32" s="313"/>
      <c r="AE32" s="314">
        <v>1</v>
      </c>
      <c r="AF32" s="314"/>
      <c r="AG32" s="314"/>
      <c r="AH32" s="314"/>
      <c r="AI32" s="314">
        <v>1</v>
      </c>
      <c r="AJ32" s="314"/>
      <c r="AK32" s="314"/>
      <c r="AL32" s="314"/>
      <c r="AM32" s="314">
        <v>2</v>
      </c>
      <c r="AN32" s="314"/>
      <c r="AO32" s="314"/>
      <c r="AP32" s="314"/>
      <c r="AQ32" s="314">
        <v>1</v>
      </c>
      <c r="AR32" s="314"/>
      <c r="AS32" s="314"/>
      <c r="AT32" s="314"/>
      <c r="AU32" s="332" t="s">
        <v>707</v>
      </c>
      <c r="AV32" s="350"/>
      <c r="AW32" s="350"/>
      <c r="AX32" s="351"/>
    </row>
    <row r="33" spans="1:51" ht="21" customHeight="1" x14ac:dyDescent="0.15">
      <c r="A33" s="376" t="s">
        <v>550</v>
      </c>
      <c r="B33" s="377"/>
      <c r="C33" s="377"/>
      <c r="D33" s="377"/>
      <c r="E33" s="377"/>
      <c r="F33" s="378"/>
      <c r="G33" s="187" t="s">
        <v>551</v>
      </c>
      <c r="H33" s="187"/>
      <c r="I33" s="187"/>
      <c r="J33" s="187"/>
      <c r="K33" s="187"/>
      <c r="L33" s="187"/>
      <c r="M33" s="187"/>
      <c r="N33" s="187"/>
      <c r="O33" s="187"/>
      <c r="P33" s="187"/>
      <c r="Q33" s="187"/>
      <c r="R33" s="187"/>
      <c r="S33" s="187"/>
      <c r="T33" s="187"/>
      <c r="U33" s="187"/>
      <c r="V33" s="187"/>
      <c r="W33" s="187"/>
      <c r="X33" s="216"/>
      <c r="Y33" s="384"/>
      <c r="Z33" s="385"/>
      <c r="AA33" s="386"/>
      <c r="AB33" s="186" t="s">
        <v>11</v>
      </c>
      <c r="AC33" s="187"/>
      <c r="AD33" s="216"/>
      <c r="AE33" s="186" t="s">
        <v>390</v>
      </c>
      <c r="AF33" s="187"/>
      <c r="AG33" s="187"/>
      <c r="AH33" s="216"/>
      <c r="AI33" s="186" t="s">
        <v>542</v>
      </c>
      <c r="AJ33" s="187"/>
      <c r="AK33" s="187"/>
      <c r="AL33" s="216"/>
      <c r="AM33" s="186" t="s">
        <v>358</v>
      </c>
      <c r="AN33" s="187"/>
      <c r="AO33" s="187"/>
      <c r="AP33" s="216"/>
      <c r="AQ33" s="360" t="s">
        <v>561</v>
      </c>
      <c r="AR33" s="361"/>
      <c r="AS33" s="361"/>
      <c r="AT33" s="361"/>
      <c r="AU33" s="361"/>
      <c r="AV33" s="361"/>
      <c r="AW33" s="361"/>
      <c r="AX33" s="362"/>
    </row>
    <row r="34" spans="1:51" ht="21" customHeight="1" x14ac:dyDescent="0.15">
      <c r="A34" s="379"/>
      <c r="B34" s="380"/>
      <c r="C34" s="380"/>
      <c r="D34" s="380"/>
      <c r="E34" s="380"/>
      <c r="F34" s="381"/>
      <c r="G34" s="339" t="s">
        <v>590</v>
      </c>
      <c r="H34" s="340"/>
      <c r="I34" s="340"/>
      <c r="J34" s="340"/>
      <c r="K34" s="340"/>
      <c r="L34" s="340"/>
      <c r="M34" s="340"/>
      <c r="N34" s="340"/>
      <c r="O34" s="340"/>
      <c r="P34" s="340"/>
      <c r="Q34" s="340"/>
      <c r="R34" s="340"/>
      <c r="S34" s="340"/>
      <c r="T34" s="340"/>
      <c r="U34" s="340"/>
      <c r="V34" s="340"/>
      <c r="W34" s="340"/>
      <c r="X34" s="340"/>
      <c r="Y34" s="363" t="s">
        <v>550</v>
      </c>
      <c r="Z34" s="364"/>
      <c r="AA34" s="365"/>
      <c r="AB34" s="366" t="s">
        <v>591</v>
      </c>
      <c r="AC34" s="367"/>
      <c r="AD34" s="368"/>
      <c r="AE34" s="343">
        <v>9</v>
      </c>
      <c r="AF34" s="343"/>
      <c r="AG34" s="343"/>
      <c r="AH34" s="343"/>
      <c r="AI34" s="343">
        <v>9</v>
      </c>
      <c r="AJ34" s="343"/>
      <c r="AK34" s="343"/>
      <c r="AL34" s="343"/>
      <c r="AM34" s="343">
        <v>5</v>
      </c>
      <c r="AN34" s="343"/>
      <c r="AO34" s="343"/>
      <c r="AP34" s="343"/>
      <c r="AQ34" s="332">
        <v>32</v>
      </c>
      <c r="AR34" s="315"/>
      <c r="AS34" s="315"/>
      <c r="AT34" s="315"/>
      <c r="AU34" s="315"/>
      <c r="AV34" s="315"/>
      <c r="AW34" s="315"/>
      <c r="AX34" s="316"/>
    </row>
    <row r="35" spans="1:51" ht="21" customHeight="1" x14ac:dyDescent="0.15">
      <c r="A35" s="382"/>
      <c r="B35" s="172"/>
      <c r="C35" s="172"/>
      <c r="D35" s="172"/>
      <c r="E35" s="172"/>
      <c r="F35" s="383"/>
      <c r="G35" s="341"/>
      <c r="H35" s="342"/>
      <c r="I35" s="342"/>
      <c r="J35" s="342"/>
      <c r="K35" s="342"/>
      <c r="L35" s="342"/>
      <c r="M35" s="342"/>
      <c r="N35" s="342"/>
      <c r="O35" s="342"/>
      <c r="P35" s="342"/>
      <c r="Q35" s="342"/>
      <c r="R35" s="342"/>
      <c r="S35" s="342"/>
      <c r="T35" s="342"/>
      <c r="U35" s="342"/>
      <c r="V35" s="342"/>
      <c r="W35" s="342"/>
      <c r="X35" s="342"/>
      <c r="Y35" s="328" t="s">
        <v>552</v>
      </c>
      <c r="Z35" s="344"/>
      <c r="AA35" s="345"/>
      <c r="AB35" s="388" t="s">
        <v>592</v>
      </c>
      <c r="AC35" s="389"/>
      <c r="AD35" s="390"/>
      <c r="AE35" s="369" t="s">
        <v>593</v>
      </c>
      <c r="AF35" s="369"/>
      <c r="AG35" s="369"/>
      <c r="AH35" s="369"/>
      <c r="AI35" s="369" t="s">
        <v>593</v>
      </c>
      <c r="AJ35" s="369"/>
      <c r="AK35" s="369"/>
      <c r="AL35" s="369"/>
      <c r="AM35" s="369" t="s">
        <v>613</v>
      </c>
      <c r="AN35" s="369"/>
      <c r="AO35" s="369"/>
      <c r="AP35" s="369"/>
      <c r="AQ35" s="369" t="s">
        <v>611</v>
      </c>
      <c r="AR35" s="369"/>
      <c r="AS35" s="369"/>
      <c r="AT35" s="369"/>
      <c r="AU35" s="369"/>
      <c r="AV35" s="369"/>
      <c r="AW35" s="369"/>
      <c r="AX35" s="370"/>
    </row>
    <row r="36" spans="1:51" ht="18.75" customHeight="1" x14ac:dyDescent="0.15">
      <c r="A36" s="403" t="s">
        <v>216</v>
      </c>
      <c r="B36" s="404"/>
      <c r="C36" s="404"/>
      <c r="D36" s="404"/>
      <c r="E36" s="404"/>
      <c r="F36" s="405"/>
      <c r="G36" s="413" t="s">
        <v>133</v>
      </c>
      <c r="H36" s="394"/>
      <c r="I36" s="394"/>
      <c r="J36" s="394"/>
      <c r="K36" s="394"/>
      <c r="L36" s="394"/>
      <c r="M36" s="394"/>
      <c r="N36" s="394"/>
      <c r="O36" s="414"/>
      <c r="P36" s="417" t="s">
        <v>54</v>
      </c>
      <c r="Q36" s="394"/>
      <c r="R36" s="394"/>
      <c r="S36" s="394"/>
      <c r="T36" s="394"/>
      <c r="U36" s="394"/>
      <c r="V36" s="394"/>
      <c r="W36" s="394"/>
      <c r="X36" s="414"/>
      <c r="Y36" s="419"/>
      <c r="Z36" s="420"/>
      <c r="AA36" s="421"/>
      <c r="AB36" s="425" t="s">
        <v>11</v>
      </c>
      <c r="AC36" s="426"/>
      <c r="AD36" s="427"/>
      <c r="AE36" s="425" t="s">
        <v>390</v>
      </c>
      <c r="AF36" s="426"/>
      <c r="AG36" s="426"/>
      <c r="AH36" s="427"/>
      <c r="AI36" s="430" t="s">
        <v>542</v>
      </c>
      <c r="AJ36" s="430"/>
      <c r="AK36" s="430"/>
      <c r="AL36" s="425"/>
      <c r="AM36" s="430" t="s">
        <v>358</v>
      </c>
      <c r="AN36" s="430"/>
      <c r="AO36" s="430"/>
      <c r="AP36" s="425"/>
      <c r="AQ36" s="391" t="s">
        <v>164</v>
      </c>
      <c r="AR36" s="392"/>
      <c r="AS36" s="392"/>
      <c r="AT36" s="393"/>
      <c r="AU36" s="394" t="s">
        <v>124</v>
      </c>
      <c r="AV36" s="394"/>
      <c r="AW36" s="394"/>
      <c r="AX36" s="395"/>
    </row>
    <row r="37" spans="1:51" ht="18.75" customHeight="1" x14ac:dyDescent="0.15">
      <c r="A37" s="406"/>
      <c r="B37" s="407"/>
      <c r="C37" s="407"/>
      <c r="D37" s="407"/>
      <c r="E37" s="407"/>
      <c r="F37" s="408"/>
      <c r="G37" s="415"/>
      <c r="H37" s="334"/>
      <c r="I37" s="334"/>
      <c r="J37" s="334"/>
      <c r="K37" s="334"/>
      <c r="L37" s="334"/>
      <c r="M37" s="334"/>
      <c r="N37" s="334"/>
      <c r="O37" s="416"/>
      <c r="P37" s="418"/>
      <c r="Q37" s="334"/>
      <c r="R37" s="334"/>
      <c r="S37" s="334"/>
      <c r="T37" s="334"/>
      <c r="U37" s="334"/>
      <c r="V37" s="334"/>
      <c r="W37" s="334"/>
      <c r="X37" s="416"/>
      <c r="Y37" s="422"/>
      <c r="Z37" s="423"/>
      <c r="AA37" s="424"/>
      <c r="AB37" s="347"/>
      <c r="AC37" s="428"/>
      <c r="AD37" s="429"/>
      <c r="AE37" s="347"/>
      <c r="AF37" s="428"/>
      <c r="AG37" s="428"/>
      <c r="AH37" s="429"/>
      <c r="AI37" s="431"/>
      <c r="AJ37" s="431"/>
      <c r="AK37" s="431"/>
      <c r="AL37" s="347"/>
      <c r="AM37" s="431"/>
      <c r="AN37" s="431"/>
      <c r="AO37" s="431"/>
      <c r="AP37" s="347"/>
      <c r="AQ37" s="371"/>
      <c r="AR37" s="372"/>
      <c r="AS37" s="373" t="s">
        <v>165</v>
      </c>
      <c r="AT37" s="374"/>
      <c r="AU37" s="375">
        <v>5</v>
      </c>
      <c r="AV37" s="375"/>
      <c r="AW37" s="334" t="s">
        <v>160</v>
      </c>
      <c r="AX37" s="335"/>
    </row>
    <row r="38" spans="1:51" ht="23.25" customHeight="1" x14ac:dyDescent="0.15">
      <c r="A38" s="409"/>
      <c r="B38" s="407"/>
      <c r="C38" s="407"/>
      <c r="D38" s="407"/>
      <c r="E38" s="407"/>
      <c r="F38" s="408"/>
      <c r="G38" s="317" t="s">
        <v>583</v>
      </c>
      <c r="H38" s="318"/>
      <c r="I38" s="318"/>
      <c r="J38" s="318"/>
      <c r="K38" s="318"/>
      <c r="L38" s="318"/>
      <c r="M38" s="318"/>
      <c r="N38" s="318"/>
      <c r="O38" s="319"/>
      <c r="P38" s="106" t="s">
        <v>584</v>
      </c>
      <c r="Q38" s="106"/>
      <c r="R38" s="106"/>
      <c r="S38" s="106"/>
      <c r="T38" s="106"/>
      <c r="U38" s="106"/>
      <c r="V38" s="106"/>
      <c r="W38" s="106"/>
      <c r="X38" s="107"/>
      <c r="Y38" s="328" t="s">
        <v>12</v>
      </c>
      <c r="Z38" s="329"/>
      <c r="AA38" s="330"/>
      <c r="AB38" s="331" t="s">
        <v>227</v>
      </c>
      <c r="AC38" s="331"/>
      <c r="AD38" s="331"/>
      <c r="AE38" s="332">
        <v>48.1</v>
      </c>
      <c r="AF38" s="315"/>
      <c r="AG38" s="315"/>
      <c r="AH38" s="315"/>
      <c r="AI38" s="332">
        <v>36.9</v>
      </c>
      <c r="AJ38" s="315"/>
      <c r="AK38" s="315"/>
      <c r="AL38" s="315"/>
      <c r="AM38" s="332">
        <v>31</v>
      </c>
      <c r="AN38" s="315"/>
      <c r="AO38" s="315"/>
      <c r="AP38" s="315"/>
      <c r="AQ38" s="336" t="s">
        <v>578</v>
      </c>
      <c r="AR38" s="337"/>
      <c r="AS38" s="337"/>
      <c r="AT38" s="338"/>
      <c r="AU38" s="315" t="s">
        <v>578</v>
      </c>
      <c r="AV38" s="315"/>
      <c r="AW38" s="315"/>
      <c r="AX38" s="316"/>
    </row>
    <row r="39" spans="1:51" ht="23.25" customHeight="1" x14ac:dyDescent="0.15">
      <c r="A39" s="410"/>
      <c r="B39" s="411"/>
      <c r="C39" s="411"/>
      <c r="D39" s="411"/>
      <c r="E39" s="411"/>
      <c r="F39" s="412"/>
      <c r="G39" s="320"/>
      <c r="H39" s="321"/>
      <c r="I39" s="321"/>
      <c r="J39" s="321"/>
      <c r="K39" s="321"/>
      <c r="L39" s="321"/>
      <c r="M39" s="321"/>
      <c r="N39" s="321"/>
      <c r="O39" s="322"/>
      <c r="P39" s="326"/>
      <c r="Q39" s="326"/>
      <c r="R39" s="326"/>
      <c r="S39" s="326"/>
      <c r="T39" s="326"/>
      <c r="U39" s="326"/>
      <c r="V39" s="326"/>
      <c r="W39" s="326"/>
      <c r="X39" s="327"/>
      <c r="Y39" s="186" t="s">
        <v>50</v>
      </c>
      <c r="Z39" s="187"/>
      <c r="AA39" s="216"/>
      <c r="AB39" s="387" t="s">
        <v>227</v>
      </c>
      <c r="AC39" s="387"/>
      <c r="AD39" s="387"/>
      <c r="AE39" s="332">
        <v>60</v>
      </c>
      <c r="AF39" s="315"/>
      <c r="AG39" s="315"/>
      <c r="AH39" s="315"/>
      <c r="AI39" s="332">
        <v>60</v>
      </c>
      <c r="AJ39" s="315"/>
      <c r="AK39" s="315"/>
      <c r="AL39" s="315"/>
      <c r="AM39" s="332">
        <v>60</v>
      </c>
      <c r="AN39" s="315"/>
      <c r="AO39" s="315"/>
      <c r="AP39" s="315"/>
      <c r="AQ39" s="336" t="s">
        <v>578</v>
      </c>
      <c r="AR39" s="337"/>
      <c r="AS39" s="337"/>
      <c r="AT39" s="338"/>
      <c r="AU39" s="315">
        <v>60</v>
      </c>
      <c r="AV39" s="315"/>
      <c r="AW39" s="315"/>
      <c r="AX39" s="316"/>
    </row>
    <row r="40" spans="1:51" ht="23.25" customHeight="1" x14ac:dyDescent="0.15">
      <c r="A40" s="409"/>
      <c r="B40" s="407"/>
      <c r="C40" s="407"/>
      <c r="D40" s="407"/>
      <c r="E40" s="407"/>
      <c r="F40" s="408"/>
      <c r="G40" s="323"/>
      <c r="H40" s="324"/>
      <c r="I40" s="324"/>
      <c r="J40" s="324"/>
      <c r="K40" s="324"/>
      <c r="L40" s="324"/>
      <c r="M40" s="324"/>
      <c r="N40" s="324"/>
      <c r="O40" s="325"/>
      <c r="P40" s="109"/>
      <c r="Q40" s="109"/>
      <c r="R40" s="109"/>
      <c r="S40" s="109"/>
      <c r="T40" s="109"/>
      <c r="U40" s="109"/>
      <c r="V40" s="109"/>
      <c r="W40" s="109"/>
      <c r="X40" s="110"/>
      <c r="Y40" s="186" t="s">
        <v>13</v>
      </c>
      <c r="Z40" s="187"/>
      <c r="AA40" s="216"/>
      <c r="AB40" s="333" t="s">
        <v>14</v>
      </c>
      <c r="AC40" s="333"/>
      <c r="AD40" s="333"/>
      <c r="AE40" s="332">
        <v>80.1666666666667</v>
      </c>
      <c r="AF40" s="315"/>
      <c r="AG40" s="315"/>
      <c r="AH40" s="315"/>
      <c r="AI40" s="332">
        <v>61.5</v>
      </c>
      <c r="AJ40" s="315"/>
      <c r="AK40" s="315"/>
      <c r="AL40" s="315"/>
      <c r="AM40" s="332">
        <v>51.7</v>
      </c>
      <c r="AN40" s="315"/>
      <c r="AO40" s="315"/>
      <c r="AP40" s="315"/>
      <c r="AQ40" s="336" t="s">
        <v>578</v>
      </c>
      <c r="AR40" s="337"/>
      <c r="AS40" s="337"/>
      <c r="AT40" s="338"/>
      <c r="AU40" s="315" t="s">
        <v>578</v>
      </c>
      <c r="AV40" s="315"/>
      <c r="AW40" s="315"/>
      <c r="AX40" s="316"/>
    </row>
    <row r="41" spans="1:51" ht="27.95" customHeight="1" x14ac:dyDescent="0.15">
      <c r="A41" s="396" t="s">
        <v>236</v>
      </c>
      <c r="B41" s="432"/>
      <c r="C41" s="432"/>
      <c r="D41" s="432"/>
      <c r="E41" s="432"/>
      <c r="F41" s="433"/>
      <c r="G41" s="434" t="s">
        <v>609</v>
      </c>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1" ht="27.95" customHeight="1" thickBot="1" x14ac:dyDescent="0.2">
      <c r="A42" s="290"/>
      <c r="B42" s="291"/>
      <c r="C42" s="291"/>
      <c r="D42" s="291"/>
      <c r="E42" s="291"/>
      <c r="F42" s="292"/>
      <c r="G42" s="437"/>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9"/>
    </row>
    <row r="43" spans="1:51" ht="47.25" customHeight="1" x14ac:dyDescent="0.15">
      <c r="A43" s="284" t="s">
        <v>548</v>
      </c>
      <c r="B43" s="285"/>
      <c r="C43" s="285"/>
      <c r="D43" s="285"/>
      <c r="E43" s="285"/>
      <c r="F43" s="286"/>
      <c r="G43" s="275" t="s">
        <v>689</v>
      </c>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c r="AY43">
        <f>COUNTA($G$43)</f>
        <v>1</v>
      </c>
    </row>
    <row r="44" spans="1:51" ht="21" customHeight="1" x14ac:dyDescent="0.15">
      <c r="A44" s="287" t="s">
        <v>549</v>
      </c>
      <c r="B44" s="288"/>
      <c r="C44" s="288"/>
      <c r="D44" s="288"/>
      <c r="E44" s="288"/>
      <c r="F44" s="289"/>
      <c r="G44" s="293" t="s">
        <v>546</v>
      </c>
      <c r="H44" s="294"/>
      <c r="I44" s="294"/>
      <c r="J44" s="294"/>
      <c r="K44" s="294"/>
      <c r="L44" s="294"/>
      <c r="M44" s="294"/>
      <c r="N44" s="294"/>
      <c r="O44" s="294"/>
      <c r="P44" s="295" t="s">
        <v>545</v>
      </c>
      <c r="Q44" s="294"/>
      <c r="R44" s="294"/>
      <c r="S44" s="294"/>
      <c r="T44" s="294"/>
      <c r="U44" s="294"/>
      <c r="V44" s="294"/>
      <c r="W44" s="294"/>
      <c r="X44" s="296"/>
      <c r="Y44" s="297"/>
      <c r="Z44" s="298"/>
      <c r="AA44" s="299"/>
      <c r="AB44" s="346" t="s">
        <v>11</v>
      </c>
      <c r="AC44" s="346"/>
      <c r="AD44" s="346"/>
      <c r="AE44" s="347" t="s">
        <v>390</v>
      </c>
      <c r="AF44" s="348"/>
      <c r="AG44" s="348"/>
      <c r="AH44" s="349"/>
      <c r="AI44" s="347" t="s">
        <v>542</v>
      </c>
      <c r="AJ44" s="348"/>
      <c r="AK44" s="348"/>
      <c r="AL44" s="349"/>
      <c r="AM44" s="347" t="s">
        <v>358</v>
      </c>
      <c r="AN44" s="348"/>
      <c r="AO44" s="348"/>
      <c r="AP44" s="349"/>
      <c r="AQ44" s="355" t="s">
        <v>389</v>
      </c>
      <c r="AR44" s="356"/>
      <c r="AS44" s="356"/>
      <c r="AT44" s="357"/>
      <c r="AU44" s="355" t="s">
        <v>560</v>
      </c>
      <c r="AV44" s="356"/>
      <c r="AW44" s="356"/>
      <c r="AX44" s="358"/>
      <c r="AY44">
        <f>COUNTA($G$45)</f>
        <v>1</v>
      </c>
    </row>
    <row r="45" spans="1:51" ht="21" customHeight="1" x14ac:dyDescent="0.15">
      <c r="A45" s="287"/>
      <c r="B45" s="288"/>
      <c r="C45" s="288"/>
      <c r="D45" s="288"/>
      <c r="E45" s="288"/>
      <c r="F45" s="289"/>
      <c r="G45" s="300" t="s">
        <v>690</v>
      </c>
      <c r="H45" s="301"/>
      <c r="I45" s="301"/>
      <c r="J45" s="301"/>
      <c r="K45" s="301"/>
      <c r="L45" s="301"/>
      <c r="M45" s="301"/>
      <c r="N45" s="301"/>
      <c r="O45" s="301"/>
      <c r="P45" s="304" t="s">
        <v>587</v>
      </c>
      <c r="Q45" s="305"/>
      <c r="R45" s="305"/>
      <c r="S45" s="305"/>
      <c r="T45" s="305"/>
      <c r="U45" s="305"/>
      <c r="V45" s="305"/>
      <c r="W45" s="305"/>
      <c r="X45" s="306"/>
      <c r="Y45" s="310" t="s">
        <v>51</v>
      </c>
      <c r="Z45" s="311"/>
      <c r="AA45" s="312"/>
      <c r="AB45" s="313" t="s">
        <v>588</v>
      </c>
      <c r="AC45" s="313"/>
      <c r="AD45" s="313"/>
      <c r="AE45" s="314">
        <v>7</v>
      </c>
      <c r="AF45" s="314"/>
      <c r="AG45" s="314"/>
      <c r="AH45" s="314"/>
      <c r="AI45" s="314">
        <v>4</v>
      </c>
      <c r="AJ45" s="314"/>
      <c r="AK45" s="314"/>
      <c r="AL45" s="314"/>
      <c r="AM45" s="314">
        <v>2</v>
      </c>
      <c r="AN45" s="314"/>
      <c r="AO45" s="314"/>
      <c r="AP45" s="314"/>
      <c r="AQ45" s="343" t="s">
        <v>610</v>
      </c>
      <c r="AR45" s="314"/>
      <c r="AS45" s="314"/>
      <c r="AT45" s="314"/>
      <c r="AU45" s="332" t="s">
        <v>707</v>
      </c>
      <c r="AV45" s="350"/>
      <c r="AW45" s="350"/>
      <c r="AX45" s="351"/>
      <c r="AY45">
        <f>$AY$44</f>
        <v>1</v>
      </c>
    </row>
    <row r="46" spans="1:51" ht="21" customHeight="1" x14ac:dyDescent="0.15">
      <c r="A46" s="290"/>
      <c r="B46" s="291"/>
      <c r="C46" s="291"/>
      <c r="D46" s="291"/>
      <c r="E46" s="291"/>
      <c r="F46" s="292"/>
      <c r="G46" s="302"/>
      <c r="H46" s="303"/>
      <c r="I46" s="303"/>
      <c r="J46" s="303"/>
      <c r="K46" s="303"/>
      <c r="L46" s="303"/>
      <c r="M46" s="303"/>
      <c r="N46" s="303"/>
      <c r="O46" s="303"/>
      <c r="P46" s="307"/>
      <c r="Q46" s="308"/>
      <c r="R46" s="308"/>
      <c r="S46" s="308"/>
      <c r="T46" s="308"/>
      <c r="U46" s="308"/>
      <c r="V46" s="308"/>
      <c r="W46" s="308"/>
      <c r="X46" s="309"/>
      <c r="Y46" s="352" t="s">
        <v>52</v>
      </c>
      <c r="Z46" s="353"/>
      <c r="AA46" s="354"/>
      <c r="AB46" s="313" t="s">
        <v>588</v>
      </c>
      <c r="AC46" s="313"/>
      <c r="AD46" s="313"/>
      <c r="AE46" s="314">
        <v>3</v>
      </c>
      <c r="AF46" s="314"/>
      <c r="AG46" s="314"/>
      <c r="AH46" s="314"/>
      <c r="AI46" s="314">
        <v>4</v>
      </c>
      <c r="AJ46" s="314"/>
      <c r="AK46" s="314"/>
      <c r="AL46" s="314"/>
      <c r="AM46" s="314">
        <v>4</v>
      </c>
      <c r="AN46" s="314"/>
      <c r="AO46" s="314"/>
      <c r="AP46" s="314"/>
      <c r="AQ46" s="314">
        <v>4</v>
      </c>
      <c r="AR46" s="314"/>
      <c r="AS46" s="314"/>
      <c r="AT46" s="314"/>
      <c r="AU46" s="332" t="s">
        <v>707</v>
      </c>
      <c r="AV46" s="350"/>
      <c r="AW46" s="350"/>
      <c r="AX46" s="351"/>
      <c r="AY46">
        <f>$AY$44</f>
        <v>1</v>
      </c>
    </row>
    <row r="47" spans="1:51" ht="21" customHeight="1" x14ac:dyDescent="0.15">
      <c r="A47" s="376" t="s">
        <v>550</v>
      </c>
      <c r="B47" s="377"/>
      <c r="C47" s="377"/>
      <c r="D47" s="377"/>
      <c r="E47" s="377"/>
      <c r="F47" s="378"/>
      <c r="G47" s="187" t="s">
        <v>551</v>
      </c>
      <c r="H47" s="187"/>
      <c r="I47" s="187"/>
      <c r="J47" s="187"/>
      <c r="K47" s="187"/>
      <c r="L47" s="187"/>
      <c r="M47" s="187"/>
      <c r="N47" s="187"/>
      <c r="O47" s="187"/>
      <c r="P47" s="187"/>
      <c r="Q47" s="187"/>
      <c r="R47" s="187"/>
      <c r="S47" s="187"/>
      <c r="T47" s="187"/>
      <c r="U47" s="187"/>
      <c r="V47" s="187"/>
      <c r="W47" s="187"/>
      <c r="X47" s="216"/>
      <c r="Y47" s="384"/>
      <c r="Z47" s="385"/>
      <c r="AA47" s="386"/>
      <c r="AB47" s="186" t="s">
        <v>11</v>
      </c>
      <c r="AC47" s="187"/>
      <c r="AD47" s="216"/>
      <c r="AE47" s="359" t="s">
        <v>390</v>
      </c>
      <c r="AF47" s="359"/>
      <c r="AG47" s="359"/>
      <c r="AH47" s="359"/>
      <c r="AI47" s="359" t="s">
        <v>542</v>
      </c>
      <c r="AJ47" s="359"/>
      <c r="AK47" s="359"/>
      <c r="AL47" s="359"/>
      <c r="AM47" s="359" t="s">
        <v>358</v>
      </c>
      <c r="AN47" s="359"/>
      <c r="AO47" s="359"/>
      <c r="AP47" s="359"/>
      <c r="AQ47" s="360" t="s">
        <v>561</v>
      </c>
      <c r="AR47" s="361"/>
      <c r="AS47" s="361"/>
      <c r="AT47" s="361"/>
      <c r="AU47" s="361"/>
      <c r="AV47" s="361"/>
      <c r="AW47" s="361"/>
      <c r="AX47" s="362"/>
      <c r="AY47">
        <f>IF(SUBSTITUTE(SUBSTITUTE($G$48,"／",""),"　","")="",0,1)</f>
        <v>1</v>
      </c>
    </row>
    <row r="48" spans="1:51" ht="21" customHeight="1" x14ac:dyDescent="0.15">
      <c r="A48" s="379"/>
      <c r="B48" s="380"/>
      <c r="C48" s="380"/>
      <c r="D48" s="380"/>
      <c r="E48" s="380"/>
      <c r="F48" s="381"/>
      <c r="G48" s="339" t="s">
        <v>594</v>
      </c>
      <c r="H48" s="340"/>
      <c r="I48" s="340"/>
      <c r="J48" s="340"/>
      <c r="K48" s="340"/>
      <c r="L48" s="340"/>
      <c r="M48" s="340"/>
      <c r="N48" s="340"/>
      <c r="O48" s="340"/>
      <c r="P48" s="340"/>
      <c r="Q48" s="340"/>
      <c r="R48" s="340"/>
      <c r="S48" s="340"/>
      <c r="T48" s="340"/>
      <c r="U48" s="340"/>
      <c r="V48" s="340"/>
      <c r="W48" s="340"/>
      <c r="X48" s="340"/>
      <c r="Y48" s="363" t="s">
        <v>550</v>
      </c>
      <c r="Z48" s="364"/>
      <c r="AA48" s="365"/>
      <c r="AB48" s="366" t="s">
        <v>591</v>
      </c>
      <c r="AC48" s="367"/>
      <c r="AD48" s="368"/>
      <c r="AE48" s="343">
        <v>0.4</v>
      </c>
      <c r="AF48" s="343"/>
      <c r="AG48" s="343"/>
      <c r="AH48" s="343"/>
      <c r="AI48" s="343">
        <v>0.8</v>
      </c>
      <c r="AJ48" s="343"/>
      <c r="AK48" s="343"/>
      <c r="AL48" s="343"/>
      <c r="AM48" s="343">
        <v>0.1</v>
      </c>
      <c r="AN48" s="343"/>
      <c r="AO48" s="343"/>
      <c r="AP48" s="343"/>
      <c r="AQ48" s="332">
        <v>1</v>
      </c>
      <c r="AR48" s="315"/>
      <c r="AS48" s="315"/>
      <c r="AT48" s="315"/>
      <c r="AU48" s="315"/>
      <c r="AV48" s="315"/>
      <c r="AW48" s="315"/>
      <c r="AX48" s="316"/>
      <c r="AY48">
        <f>$AY$47</f>
        <v>1</v>
      </c>
    </row>
    <row r="49" spans="1:51" ht="21" customHeight="1" x14ac:dyDescent="0.15">
      <c r="A49" s="382"/>
      <c r="B49" s="172"/>
      <c r="C49" s="172"/>
      <c r="D49" s="172"/>
      <c r="E49" s="172"/>
      <c r="F49" s="383"/>
      <c r="G49" s="341"/>
      <c r="H49" s="342"/>
      <c r="I49" s="342"/>
      <c r="J49" s="342"/>
      <c r="K49" s="342"/>
      <c r="L49" s="342"/>
      <c r="M49" s="342"/>
      <c r="N49" s="342"/>
      <c r="O49" s="342"/>
      <c r="P49" s="342"/>
      <c r="Q49" s="342"/>
      <c r="R49" s="342"/>
      <c r="S49" s="342"/>
      <c r="T49" s="342"/>
      <c r="U49" s="342"/>
      <c r="V49" s="342"/>
      <c r="W49" s="342"/>
      <c r="X49" s="342"/>
      <c r="Y49" s="328" t="s">
        <v>552</v>
      </c>
      <c r="Z49" s="344"/>
      <c r="AA49" s="345"/>
      <c r="AB49" s="388" t="s">
        <v>592</v>
      </c>
      <c r="AC49" s="389"/>
      <c r="AD49" s="390"/>
      <c r="AE49" s="369" t="s">
        <v>595</v>
      </c>
      <c r="AF49" s="369"/>
      <c r="AG49" s="369"/>
      <c r="AH49" s="369"/>
      <c r="AI49" s="369" t="s">
        <v>612</v>
      </c>
      <c r="AJ49" s="369"/>
      <c r="AK49" s="369"/>
      <c r="AL49" s="369"/>
      <c r="AM49" s="369" t="s">
        <v>614</v>
      </c>
      <c r="AN49" s="369"/>
      <c r="AO49" s="369"/>
      <c r="AP49" s="369"/>
      <c r="AQ49" s="369" t="s">
        <v>612</v>
      </c>
      <c r="AR49" s="369"/>
      <c r="AS49" s="369"/>
      <c r="AT49" s="369"/>
      <c r="AU49" s="369"/>
      <c r="AV49" s="369"/>
      <c r="AW49" s="369"/>
      <c r="AX49" s="370"/>
      <c r="AY49">
        <f>$AY$47</f>
        <v>1</v>
      </c>
    </row>
    <row r="50" spans="1:51" ht="13.5" customHeight="1" x14ac:dyDescent="0.15">
      <c r="A50" s="440" t="s">
        <v>216</v>
      </c>
      <c r="B50" s="441"/>
      <c r="C50" s="441"/>
      <c r="D50" s="441"/>
      <c r="E50" s="441"/>
      <c r="F50" s="442"/>
      <c r="G50" s="413" t="s">
        <v>133</v>
      </c>
      <c r="H50" s="394"/>
      <c r="I50" s="394"/>
      <c r="J50" s="394"/>
      <c r="K50" s="394"/>
      <c r="L50" s="394"/>
      <c r="M50" s="394"/>
      <c r="N50" s="394"/>
      <c r="O50" s="414"/>
      <c r="P50" s="417" t="s">
        <v>54</v>
      </c>
      <c r="Q50" s="394"/>
      <c r="R50" s="394"/>
      <c r="S50" s="394"/>
      <c r="T50" s="394"/>
      <c r="U50" s="394"/>
      <c r="V50" s="394"/>
      <c r="W50" s="394"/>
      <c r="X50" s="414"/>
      <c r="Y50" s="419"/>
      <c r="Z50" s="420"/>
      <c r="AA50" s="421"/>
      <c r="AB50" s="425" t="s">
        <v>11</v>
      </c>
      <c r="AC50" s="426"/>
      <c r="AD50" s="427"/>
      <c r="AE50" s="359" t="s">
        <v>390</v>
      </c>
      <c r="AF50" s="359"/>
      <c r="AG50" s="359"/>
      <c r="AH50" s="359"/>
      <c r="AI50" s="359" t="s">
        <v>542</v>
      </c>
      <c r="AJ50" s="359"/>
      <c r="AK50" s="359"/>
      <c r="AL50" s="359"/>
      <c r="AM50" s="359" t="s">
        <v>358</v>
      </c>
      <c r="AN50" s="359"/>
      <c r="AO50" s="359"/>
      <c r="AP50" s="359"/>
      <c r="AQ50" s="391" t="s">
        <v>164</v>
      </c>
      <c r="AR50" s="392"/>
      <c r="AS50" s="392"/>
      <c r="AT50" s="393"/>
      <c r="AU50" s="394" t="s">
        <v>124</v>
      </c>
      <c r="AV50" s="394"/>
      <c r="AW50" s="394"/>
      <c r="AX50" s="395"/>
      <c r="AY50">
        <f>COUNTA($G$52)</f>
        <v>1</v>
      </c>
    </row>
    <row r="51" spans="1:51" ht="13.5" customHeight="1" x14ac:dyDescent="0.15">
      <c r="A51" s="443"/>
      <c r="B51" s="444"/>
      <c r="C51" s="444"/>
      <c r="D51" s="444"/>
      <c r="E51" s="444"/>
      <c r="F51" s="445"/>
      <c r="G51" s="415"/>
      <c r="H51" s="334"/>
      <c r="I51" s="334"/>
      <c r="J51" s="334"/>
      <c r="K51" s="334"/>
      <c r="L51" s="334"/>
      <c r="M51" s="334"/>
      <c r="N51" s="334"/>
      <c r="O51" s="416"/>
      <c r="P51" s="418"/>
      <c r="Q51" s="334"/>
      <c r="R51" s="334"/>
      <c r="S51" s="334"/>
      <c r="T51" s="334"/>
      <c r="U51" s="334"/>
      <c r="V51" s="334"/>
      <c r="W51" s="334"/>
      <c r="X51" s="416"/>
      <c r="Y51" s="422"/>
      <c r="Z51" s="423"/>
      <c r="AA51" s="424"/>
      <c r="AB51" s="347"/>
      <c r="AC51" s="428"/>
      <c r="AD51" s="429"/>
      <c r="AE51" s="359"/>
      <c r="AF51" s="359"/>
      <c r="AG51" s="359"/>
      <c r="AH51" s="359"/>
      <c r="AI51" s="359"/>
      <c r="AJ51" s="359"/>
      <c r="AK51" s="359"/>
      <c r="AL51" s="359"/>
      <c r="AM51" s="359"/>
      <c r="AN51" s="359"/>
      <c r="AO51" s="359"/>
      <c r="AP51" s="359"/>
      <c r="AQ51" s="371"/>
      <c r="AR51" s="372"/>
      <c r="AS51" s="373" t="s">
        <v>165</v>
      </c>
      <c r="AT51" s="374"/>
      <c r="AU51" s="375">
        <v>5</v>
      </c>
      <c r="AV51" s="375"/>
      <c r="AW51" s="334" t="s">
        <v>160</v>
      </c>
      <c r="AX51" s="335"/>
      <c r="AY51">
        <f t="shared" ref="AY51:AY56" si="0">$AY$50</f>
        <v>1</v>
      </c>
    </row>
    <row r="52" spans="1:51" ht="23.25" customHeight="1" x14ac:dyDescent="0.15">
      <c r="A52" s="446"/>
      <c r="B52" s="444"/>
      <c r="C52" s="444"/>
      <c r="D52" s="444"/>
      <c r="E52" s="444"/>
      <c r="F52" s="445"/>
      <c r="G52" s="317" t="s">
        <v>583</v>
      </c>
      <c r="H52" s="318"/>
      <c r="I52" s="318"/>
      <c r="J52" s="318"/>
      <c r="K52" s="318"/>
      <c r="L52" s="318"/>
      <c r="M52" s="318"/>
      <c r="N52" s="318"/>
      <c r="O52" s="319"/>
      <c r="P52" s="106" t="s">
        <v>584</v>
      </c>
      <c r="Q52" s="106"/>
      <c r="R52" s="106"/>
      <c r="S52" s="106"/>
      <c r="T52" s="106"/>
      <c r="U52" s="106"/>
      <c r="V52" s="106"/>
      <c r="W52" s="106"/>
      <c r="X52" s="107"/>
      <c r="Y52" s="328" t="s">
        <v>12</v>
      </c>
      <c r="Z52" s="329"/>
      <c r="AA52" s="330"/>
      <c r="AB52" s="331" t="s">
        <v>227</v>
      </c>
      <c r="AC52" s="331"/>
      <c r="AD52" s="331"/>
      <c r="AE52" s="332">
        <v>48.1</v>
      </c>
      <c r="AF52" s="315"/>
      <c r="AG52" s="315"/>
      <c r="AH52" s="315"/>
      <c r="AI52" s="332">
        <v>36.9</v>
      </c>
      <c r="AJ52" s="315"/>
      <c r="AK52" s="315"/>
      <c r="AL52" s="315"/>
      <c r="AM52" s="332">
        <v>31</v>
      </c>
      <c r="AN52" s="315"/>
      <c r="AO52" s="315"/>
      <c r="AP52" s="315"/>
      <c r="AQ52" s="336" t="s">
        <v>578</v>
      </c>
      <c r="AR52" s="337"/>
      <c r="AS52" s="337"/>
      <c r="AT52" s="338"/>
      <c r="AU52" s="315" t="s">
        <v>578</v>
      </c>
      <c r="AV52" s="315"/>
      <c r="AW52" s="315"/>
      <c r="AX52" s="316"/>
      <c r="AY52">
        <f t="shared" si="0"/>
        <v>1</v>
      </c>
    </row>
    <row r="53" spans="1:51" ht="23.25" customHeight="1" x14ac:dyDescent="0.15">
      <c r="A53" s="447"/>
      <c r="B53" s="448"/>
      <c r="C53" s="448"/>
      <c r="D53" s="448"/>
      <c r="E53" s="448"/>
      <c r="F53" s="449"/>
      <c r="G53" s="320"/>
      <c r="H53" s="321"/>
      <c r="I53" s="321"/>
      <c r="J53" s="321"/>
      <c r="K53" s="321"/>
      <c r="L53" s="321"/>
      <c r="M53" s="321"/>
      <c r="N53" s="321"/>
      <c r="O53" s="322"/>
      <c r="P53" s="326"/>
      <c r="Q53" s="326"/>
      <c r="R53" s="326"/>
      <c r="S53" s="326"/>
      <c r="T53" s="326"/>
      <c r="U53" s="326"/>
      <c r="V53" s="326"/>
      <c r="W53" s="326"/>
      <c r="X53" s="327"/>
      <c r="Y53" s="186" t="s">
        <v>50</v>
      </c>
      <c r="Z53" s="187"/>
      <c r="AA53" s="216"/>
      <c r="AB53" s="387" t="s">
        <v>227</v>
      </c>
      <c r="AC53" s="387"/>
      <c r="AD53" s="387"/>
      <c r="AE53" s="332">
        <v>60</v>
      </c>
      <c r="AF53" s="315"/>
      <c r="AG53" s="315"/>
      <c r="AH53" s="315"/>
      <c r="AI53" s="332">
        <v>60</v>
      </c>
      <c r="AJ53" s="315"/>
      <c r="AK53" s="315"/>
      <c r="AL53" s="315"/>
      <c r="AM53" s="332">
        <v>60</v>
      </c>
      <c r="AN53" s="315"/>
      <c r="AO53" s="315"/>
      <c r="AP53" s="315"/>
      <c r="AQ53" s="336" t="s">
        <v>578</v>
      </c>
      <c r="AR53" s="337"/>
      <c r="AS53" s="337"/>
      <c r="AT53" s="338"/>
      <c r="AU53" s="315">
        <v>60</v>
      </c>
      <c r="AV53" s="315"/>
      <c r="AW53" s="315"/>
      <c r="AX53" s="316"/>
      <c r="AY53">
        <f t="shared" si="0"/>
        <v>1</v>
      </c>
    </row>
    <row r="54" spans="1:51" ht="23.25" customHeight="1" x14ac:dyDescent="0.15">
      <c r="A54" s="446"/>
      <c r="B54" s="444"/>
      <c r="C54" s="444"/>
      <c r="D54" s="444"/>
      <c r="E54" s="444"/>
      <c r="F54" s="445"/>
      <c r="G54" s="323"/>
      <c r="H54" s="324"/>
      <c r="I54" s="324"/>
      <c r="J54" s="324"/>
      <c r="K54" s="324"/>
      <c r="L54" s="324"/>
      <c r="M54" s="324"/>
      <c r="N54" s="324"/>
      <c r="O54" s="325"/>
      <c r="P54" s="109"/>
      <c r="Q54" s="109"/>
      <c r="R54" s="109"/>
      <c r="S54" s="109"/>
      <c r="T54" s="109"/>
      <c r="U54" s="109"/>
      <c r="V54" s="109"/>
      <c r="W54" s="109"/>
      <c r="X54" s="110"/>
      <c r="Y54" s="186" t="s">
        <v>13</v>
      </c>
      <c r="Z54" s="187"/>
      <c r="AA54" s="216"/>
      <c r="AB54" s="333" t="s">
        <v>14</v>
      </c>
      <c r="AC54" s="333"/>
      <c r="AD54" s="333"/>
      <c r="AE54" s="332">
        <v>80.1666666666667</v>
      </c>
      <c r="AF54" s="315"/>
      <c r="AG54" s="315"/>
      <c r="AH54" s="315"/>
      <c r="AI54" s="332">
        <v>61.5</v>
      </c>
      <c r="AJ54" s="315"/>
      <c r="AK54" s="315"/>
      <c r="AL54" s="315"/>
      <c r="AM54" s="332">
        <v>51.7</v>
      </c>
      <c r="AN54" s="315"/>
      <c r="AO54" s="315"/>
      <c r="AP54" s="315"/>
      <c r="AQ54" s="336" t="s">
        <v>578</v>
      </c>
      <c r="AR54" s="337"/>
      <c r="AS54" s="337"/>
      <c r="AT54" s="338"/>
      <c r="AU54" s="315" t="s">
        <v>578</v>
      </c>
      <c r="AV54" s="315"/>
      <c r="AW54" s="315"/>
      <c r="AX54" s="316"/>
      <c r="AY54">
        <f t="shared" si="0"/>
        <v>1</v>
      </c>
    </row>
    <row r="55" spans="1:51" ht="27.95" customHeight="1" x14ac:dyDescent="0.15">
      <c r="A55" s="396" t="s">
        <v>236</v>
      </c>
      <c r="B55" s="432"/>
      <c r="C55" s="432"/>
      <c r="D55" s="432"/>
      <c r="E55" s="432"/>
      <c r="F55" s="433"/>
      <c r="G55" s="434" t="s">
        <v>609</v>
      </c>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6"/>
      <c r="AY55">
        <f t="shared" si="0"/>
        <v>1</v>
      </c>
    </row>
    <row r="56" spans="1:51" ht="27.95" customHeight="1" thickBot="1" x14ac:dyDescent="0.2">
      <c r="A56" s="290"/>
      <c r="B56" s="291"/>
      <c r="C56" s="291"/>
      <c r="D56" s="291"/>
      <c r="E56" s="291"/>
      <c r="F56" s="292"/>
      <c r="G56" s="437"/>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9"/>
      <c r="AY56">
        <f t="shared" si="0"/>
        <v>1</v>
      </c>
    </row>
    <row r="57" spans="1:51" ht="47.25" customHeight="1" x14ac:dyDescent="0.15">
      <c r="A57" s="272" t="s">
        <v>548</v>
      </c>
      <c r="B57" s="273"/>
      <c r="C57" s="273"/>
      <c r="D57" s="273"/>
      <c r="E57" s="273"/>
      <c r="F57" s="274"/>
      <c r="G57" s="275" t="s">
        <v>691</v>
      </c>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c r="AY57">
        <f>COUNTA($G$57)</f>
        <v>1</v>
      </c>
    </row>
    <row r="58" spans="1:51" ht="20.45" customHeight="1" x14ac:dyDescent="0.15">
      <c r="A58" s="287" t="s">
        <v>549</v>
      </c>
      <c r="B58" s="288"/>
      <c r="C58" s="288"/>
      <c r="D58" s="288"/>
      <c r="E58" s="288"/>
      <c r="F58" s="289"/>
      <c r="G58" s="293" t="s">
        <v>546</v>
      </c>
      <c r="H58" s="294"/>
      <c r="I58" s="294"/>
      <c r="J58" s="294"/>
      <c r="K58" s="294"/>
      <c r="L58" s="294"/>
      <c r="M58" s="294"/>
      <c r="N58" s="294"/>
      <c r="O58" s="294"/>
      <c r="P58" s="295" t="s">
        <v>545</v>
      </c>
      <c r="Q58" s="294"/>
      <c r="R58" s="294"/>
      <c r="S58" s="294"/>
      <c r="T58" s="294"/>
      <c r="U58" s="294"/>
      <c r="V58" s="294"/>
      <c r="W58" s="294"/>
      <c r="X58" s="296"/>
      <c r="Y58" s="297"/>
      <c r="Z58" s="298"/>
      <c r="AA58" s="299"/>
      <c r="AB58" s="346" t="s">
        <v>11</v>
      </c>
      <c r="AC58" s="346"/>
      <c r="AD58" s="346"/>
      <c r="AE58" s="359" t="s">
        <v>390</v>
      </c>
      <c r="AF58" s="359"/>
      <c r="AG58" s="359"/>
      <c r="AH58" s="359"/>
      <c r="AI58" s="359" t="s">
        <v>542</v>
      </c>
      <c r="AJ58" s="359"/>
      <c r="AK58" s="359"/>
      <c r="AL58" s="359"/>
      <c r="AM58" s="359" t="s">
        <v>358</v>
      </c>
      <c r="AN58" s="359"/>
      <c r="AO58" s="359"/>
      <c r="AP58" s="359"/>
      <c r="AQ58" s="355" t="s">
        <v>389</v>
      </c>
      <c r="AR58" s="356"/>
      <c r="AS58" s="356"/>
      <c r="AT58" s="357"/>
      <c r="AU58" s="355" t="s">
        <v>560</v>
      </c>
      <c r="AV58" s="356"/>
      <c r="AW58" s="356"/>
      <c r="AX58" s="358"/>
      <c r="AY58">
        <f>COUNTA($G$59)</f>
        <v>1</v>
      </c>
    </row>
    <row r="59" spans="1:51" ht="20.45" customHeight="1" x14ac:dyDescent="0.15">
      <c r="A59" s="287"/>
      <c r="B59" s="288"/>
      <c r="C59" s="288"/>
      <c r="D59" s="288"/>
      <c r="E59" s="288"/>
      <c r="F59" s="289"/>
      <c r="G59" s="300" t="s">
        <v>692</v>
      </c>
      <c r="H59" s="301"/>
      <c r="I59" s="301"/>
      <c r="J59" s="301"/>
      <c r="K59" s="301"/>
      <c r="L59" s="301"/>
      <c r="M59" s="301"/>
      <c r="N59" s="301"/>
      <c r="O59" s="301"/>
      <c r="P59" s="304" t="s">
        <v>589</v>
      </c>
      <c r="Q59" s="305"/>
      <c r="R59" s="305"/>
      <c r="S59" s="305"/>
      <c r="T59" s="305"/>
      <c r="U59" s="305"/>
      <c r="V59" s="305"/>
      <c r="W59" s="305"/>
      <c r="X59" s="306"/>
      <c r="Y59" s="310" t="s">
        <v>51</v>
      </c>
      <c r="Z59" s="311"/>
      <c r="AA59" s="312"/>
      <c r="AB59" s="313" t="s">
        <v>586</v>
      </c>
      <c r="AC59" s="313"/>
      <c r="AD59" s="313"/>
      <c r="AE59" s="314">
        <v>1</v>
      </c>
      <c r="AF59" s="314"/>
      <c r="AG59" s="314"/>
      <c r="AH59" s="314"/>
      <c r="AI59" s="314">
        <v>1</v>
      </c>
      <c r="AJ59" s="314"/>
      <c r="AK59" s="314"/>
      <c r="AL59" s="314"/>
      <c r="AM59" s="314">
        <v>1</v>
      </c>
      <c r="AN59" s="314"/>
      <c r="AO59" s="314"/>
      <c r="AP59" s="314"/>
      <c r="AQ59" s="343" t="s">
        <v>610</v>
      </c>
      <c r="AR59" s="314"/>
      <c r="AS59" s="314"/>
      <c r="AT59" s="314"/>
      <c r="AU59" s="332" t="s">
        <v>707</v>
      </c>
      <c r="AV59" s="350"/>
      <c r="AW59" s="350"/>
      <c r="AX59" s="351"/>
      <c r="AY59">
        <f>$AY$58</f>
        <v>1</v>
      </c>
    </row>
    <row r="60" spans="1:51" ht="20.45" customHeight="1" x14ac:dyDescent="0.15">
      <c r="A60" s="290"/>
      <c r="B60" s="291"/>
      <c r="C60" s="291"/>
      <c r="D60" s="291"/>
      <c r="E60" s="291"/>
      <c r="F60" s="292"/>
      <c r="G60" s="302"/>
      <c r="H60" s="303"/>
      <c r="I60" s="303"/>
      <c r="J60" s="303"/>
      <c r="K60" s="303"/>
      <c r="L60" s="303"/>
      <c r="M60" s="303"/>
      <c r="N60" s="303"/>
      <c r="O60" s="303"/>
      <c r="P60" s="307"/>
      <c r="Q60" s="308"/>
      <c r="R60" s="308"/>
      <c r="S60" s="308"/>
      <c r="T60" s="308"/>
      <c r="U60" s="308"/>
      <c r="V60" s="308"/>
      <c r="W60" s="308"/>
      <c r="X60" s="309"/>
      <c r="Y60" s="352" t="s">
        <v>52</v>
      </c>
      <c r="Z60" s="353"/>
      <c r="AA60" s="354"/>
      <c r="AB60" s="313" t="s">
        <v>586</v>
      </c>
      <c r="AC60" s="313"/>
      <c r="AD60" s="313"/>
      <c r="AE60" s="314">
        <v>1</v>
      </c>
      <c r="AF60" s="314"/>
      <c r="AG60" s="314"/>
      <c r="AH60" s="314"/>
      <c r="AI60" s="314">
        <v>1</v>
      </c>
      <c r="AJ60" s="314"/>
      <c r="AK60" s="314"/>
      <c r="AL60" s="314"/>
      <c r="AM60" s="314">
        <v>1</v>
      </c>
      <c r="AN60" s="314"/>
      <c r="AO60" s="314"/>
      <c r="AP60" s="314"/>
      <c r="AQ60" s="314">
        <v>1</v>
      </c>
      <c r="AR60" s="314"/>
      <c r="AS60" s="314"/>
      <c r="AT60" s="314"/>
      <c r="AU60" s="332" t="s">
        <v>707</v>
      </c>
      <c r="AV60" s="350"/>
      <c r="AW60" s="350"/>
      <c r="AX60" s="351"/>
      <c r="AY60">
        <f>$AY$58</f>
        <v>1</v>
      </c>
    </row>
    <row r="61" spans="1:51" ht="20.45" customHeight="1" x14ac:dyDescent="0.15">
      <c r="A61" s="396" t="s">
        <v>550</v>
      </c>
      <c r="B61" s="397"/>
      <c r="C61" s="397"/>
      <c r="D61" s="397"/>
      <c r="E61" s="397"/>
      <c r="F61" s="398"/>
      <c r="G61" s="187" t="s">
        <v>551</v>
      </c>
      <c r="H61" s="187"/>
      <c r="I61" s="187"/>
      <c r="J61" s="187"/>
      <c r="K61" s="187"/>
      <c r="L61" s="187"/>
      <c r="M61" s="187"/>
      <c r="N61" s="187"/>
      <c r="O61" s="187"/>
      <c r="P61" s="187"/>
      <c r="Q61" s="187"/>
      <c r="R61" s="187"/>
      <c r="S61" s="187"/>
      <c r="T61" s="187"/>
      <c r="U61" s="187"/>
      <c r="V61" s="187"/>
      <c r="W61" s="187"/>
      <c r="X61" s="216"/>
      <c r="Y61" s="384"/>
      <c r="Z61" s="385"/>
      <c r="AA61" s="386"/>
      <c r="AB61" s="186" t="s">
        <v>11</v>
      </c>
      <c r="AC61" s="187"/>
      <c r="AD61" s="216"/>
      <c r="AE61" s="359" t="s">
        <v>390</v>
      </c>
      <c r="AF61" s="359"/>
      <c r="AG61" s="359"/>
      <c r="AH61" s="359"/>
      <c r="AI61" s="359" t="s">
        <v>542</v>
      </c>
      <c r="AJ61" s="359"/>
      <c r="AK61" s="359"/>
      <c r="AL61" s="359"/>
      <c r="AM61" s="359" t="s">
        <v>358</v>
      </c>
      <c r="AN61" s="359"/>
      <c r="AO61" s="359"/>
      <c r="AP61" s="359"/>
      <c r="AQ61" s="360" t="s">
        <v>561</v>
      </c>
      <c r="AR61" s="361"/>
      <c r="AS61" s="361"/>
      <c r="AT61" s="361"/>
      <c r="AU61" s="361"/>
      <c r="AV61" s="361"/>
      <c r="AW61" s="361"/>
      <c r="AX61" s="362"/>
      <c r="AY61">
        <f>IF(SUBSTITUTE(SUBSTITUTE($G$62,"／",""),"　","")="",0,1)</f>
        <v>1</v>
      </c>
    </row>
    <row r="62" spans="1:51" ht="20.45" customHeight="1" x14ac:dyDescent="0.15">
      <c r="A62" s="399"/>
      <c r="B62" s="394"/>
      <c r="C62" s="394"/>
      <c r="D62" s="394"/>
      <c r="E62" s="394"/>
      <c r="F62" s="400"/>
      <c r="G62" s="339" t="s">
        <v>596</v>
      </c>
      <c r="H62" s="340"/>
      <c r="I62" s="340"/>
      <c r="J62" s="340"/>
      <c r="K62" s="340"/>
      <c r="L62" s="340"/>
      <c r="M62" s="340"/>
      <c r="N62" s="340"/>
      <c r="O62" s="340"/>
      <c r="P62" s="340"/>
      <c r="Q62" s="340"/>
      <c r="R62" s="340"/>
      <c r="S62" s="340"/>
      <c r="T62" s="340"/>
      <c r="U62" s="340"/>
      <c r="V62" s="340"/>
      <c r="W62" s="340"/>
      <c r="X62" s="340"/>
      <c r="Y62" s="363" t="s">
        <v>550</v>
      </c>
      <c r="Z62" s="364"/>
      <c r="AA62" s="365"/>
      <c r="AB62" s="366" t="s">
        <v>591</v>
      </c>
      <c r="AC62" s="367"/>
      <c r="AD62" s="368"/>
      <c r="AE62" s="343">
        <v>73</v>
      </c>
      <c r="AF62" s="343"/>
      <c r="AG62" s="343"/>
      <c r="AH62" s="343"/>
      <c r="AI62" s="343">
        <v>48</v>
      </c>
      <c r="AJ62" s="343"/>
      <c r="AK62" s="343"/>
      <c r="AL62" s="343"/>
      <c r="AM62" s="343">
        <v>50</v>
      </c>
      <c r="AN62" s="343"/>
      <c r="AO62" s="343"/>
      <c r="AP62" s="343"/>
      <c r="AQ62" s="332">
        <v>71</v>
      </c>
      <c r="AR62" s="315"/>
      <c r="AS62" s="315"/>
      <c r="AT62" s="315"/>
      <c r="AU62" s="315"/>
      <c r="AV62" s="315"/>
      <c r="AW62" s="315"/>
      <c r="AX62" s="316"/>
      <c r="AY62">
        <f>$AY$61</f>
        <v>1</v>
      </c>
    </row>
    <row r="63" spans="1:51" ht="20.45" customHeight="1" x14ac:dyDescent="0.15">
      <c r="A63" s="401"/>
      <c r="B63" s="334"/>
      <c r="C63" s="334"/>
      <c r="D63" s="334"/>
      <c r="E63" s="334"/>
      <c r="F63" s="402"/>
      <c r="G63" s="341"/>
      <c r="H63" s="342"/>
      <c r="I63" s="342"/>
      <c r="J63" s="342"/>
      <c r="K63" s="342"/>
      <c r="L63" s="342"/>
      <c r="M63" s="342"/>
      <c r="N63" s="342"/>
      <c r="O63" s="342"/>
      <c r="P63" s="342"/>
      <c r="Q63" s="342"/>
      <c r="R63" s="342"/>
      <c r="S63" s="342"/>
      <c r="T63" s="342"/>
      <c r="U63" s="342"/>
      <c r="V63" s="342"/>
      <c r="W63" s="342"/>
      <c r="X63" s="342"/>
      <c r="Y63" s="328" t="s">
        <v>552</v>
      </c>
      <c r="Z63" s="344"/>
      <c r="AA63" s="345"/>
      <c r="AB63" s="388" t="s">
        <v>592</v>
      </c>
      <c r="AC63" s="389"/>
      <c r="AD63" s="390"/>
      <c r="AE63" s="369" t="s">
        <v>597</v>
      </c>
      <c r="AF63" s="369"/>
      <c r="AG63" s="369"/>
      <c r="AH63" s="369"/>
      <c r="AI63" s="369" t="s">
        <v>598</v>
      </c>
      <c r="AJ63" s="369"/>
      <c r="AK63" s="369"/>
      <c r="AL63" s="369"/>
      <c r="AM63" s="369" t="s">
        <v>615</v>
      </c>
      <c r="AN63" s="369"/>
      <c r="AO63" s="369"/>
      <c r="AP63" s="369"/>
      <c r="AQ63" s="369" t="s">
        <v>616</v>
      </c>
      <c r="AR63" s="369"/>
      <c r="AS63" s="369"/>
      <c r="AT63" s="369"/>
      <c r="AU63" s="369"/>
      <c r="AV63" s="369"/>
      <c r="AW63" s="369"/>
      <c r="AX63" s="370"/>
      <c r="AY63">
        <f>$AY$61</f>
        <v>1</v>
      </c>
    </row>
    <row r="64" spans="1:51" ht="14.45" customHeight="1" x14ac:dyDescent="0.15">
      <c r="A64" s="440" t="s">
        <v>216</v>
      </c>
      <c r="B64" s="441"/>
      <c r="C64" s="441"/>
      <c r="D64" s="441"/>
      <c r="E64" s="441"/>
      <c r="F64" s="442"/>
      <c r="G64" s="413" t="s">
        <v>133</v>
      </c>
      <c r="H64" s="394"/>
      <c r="I64" s="394"/>
      <c r="J64" s="394"/>
      <c r="K64" s="394"/>
      <c r="L64" s="394"/>
      <c r="M64" s="394"/>
      <c r="N64" s="394"/>
      <c r="O64" s="414"/>
      <c r="P64" s="417" t="s">
        <v>54</v>
      </c>
      <c r="Q64" s="394"/>
      <c r="R64" s="394"/>
      <c r="S64" s="394"/>
      <c r="T64" s="394"/>
      <c r="U64" s="394"/>
      <c r="V64" s="394"/>
      <c r="W64" s="394"/>
      <c r="X64" s="414"/>
      <c r="Y64" s="419"/>
      <c r="Z64" s="420"/>
      <c r="AA64" s="421"/>
      <c r="AB64" s="425" t="s">
        <v>11</v>
      </c>
      <c r="AC64" s="426"/>
      <c r="AD64" s="427"/>
      <c r="AE64" s="359" t="s">
        <v>390</v>
      </c>
      <c r="AF64" s="359"/>
      <c r="AG64" s="359"/>
      <c r="AH64" s="359"/>
      <c r="AI64" s="359" t="s">
        <v>542</v>
      </c>
      <c r="AJ64" s="359"/>
      <c r="AK64" s="359"/>
      <c r="AL64" s="359"/>
      <c r="AM64" s="359" t="s">
        <v>358</v>
      </c>
      <c r="AN64" s="359"/>
      <c r="AO64" s="359"/>
      <c r="AP64" s="359"/>
      <c r="AQ64" s="391" t="s">
        <v>164</v>
      </c>
      <c r="AR64" s="392"/>
      <c r="AS64" s="392"/>
      <c r="AT64" s="393"/>
      <c r="AU64" s="394" t="s">
        <v>124</v>
      </c>
      <c r="AV64" s="394"/>
      <c r="AW64" s="394"/>
      <c r="AX64" s="395"/>
      <c r="AY64">
        <f>COUNTA($G$66)</f>
        <v>1</v>
      </c>
    </row>
    <row r="65" spans="1:51" ht="14.45" customHeight="1" x14ac:dyDescent="0.15">
      <c r="A65" s="443"/>
      <c r="B65" s="444"/>
      <c r="C65" s="444"/>
      <c r="D65" s="444"/>
      <c r="E65" s="444"/>
      <c r="F65" s="445"/>
      <c r="G65" s="415"/>
      <c r="H65" s="334"/>
      <c r="I65" s="334"/>
      <c r="J65" s="334"/>
      <c r="K65" s="334"/>
      <c r="L65" s="334"/>
      <c r="M65" s="334"/>
      <c r="N65" s="334"/>
      <c r="O65" s="416"/>
      <c r="P65" s="418"/>
      <c r="Q65" s="334"/>
      <c r="R65" s="334"/>
      <c r="S65" s="334"/>
      <c r="T65" s="334"/>
      <c r="U65" s="334"/>
      <c r="V65" s="334"/>
      <c r="W65" s="334"/>
      <c r="X65" s="416"/>
      <c r="Y65" s="422"/>
      <c r="Z65" s="423"/>
      <c r="AA65" s="424"/>
      <c r="AB65" s="347"/>
      <c r="AC65" s="428"/>
      <c r="AD65" s="429"/>
      <c r="AE65" s="359"/>
      <c r="AF65" s="359"/>
      <c r="AG65" s="359"/>
      <c r="AH65" s="359"/>
      <c r="AI65" s="359"/>
      <c r="AJ65" s="359"/>
      <c r="AK65" s="359"/>
      <c r="AL65" s="359"/>
      <c r="AM65" s="359"/>
      <c r="AN65" s="359"/>
      <c r="AO65" s="359"/>
      <c r="AP65" s="359"/>
      <c r="AQ65" s="371"/>
      <c r="AR65" s="372"/>
      <c r="AS65" s="373" t="s">
        <v>165</v>
      </c>
      <c r="AT65" s="374"/>
      <c r="AU65" s="375"/>
      <c r="AV65" s="375"/>
      <c r="AW65" s="334" t="s">
        <v>160</v>
      </c>
      <c r="AX65" s="335"/>
      <c r="AY65">
        <f t="shared" ref="AY65:AY70" si="1">$AY$64</f>
        <v>1</v>
      </c>
    </row>
    <row r="66" spans="1:51" ht="23.25" customHeight="1" x14ac:dyDescent="0.15">
      <c r="A66" s="446"/>
      <c r="B66" s="444"/>
      <c r="C66" s="444"/>
      <c r="D66" s="444"/>
      <c r="E66" s="444"/>
      <c r="F66" s="445"/>
      <c r="G66" s="317" t="s">
        <v>583</v>
      </c>
      <c r="H66" s="318"/>
      <c r="I66" s="318"/>
      <c r="J66" s="318"/>
      <c r="K66" s="318"/>
      <c r="L66" s="318"/>
      <c r="M66" s="318"/>
      <c r="N66" s="318"/>
      <c r="O66" s="319"/>
      <c r="P66" s="106" t="s">
        <v>584</v>
      </c>
      <c r="Q66" s="106"/>
      <c r="R66" s="106"/>
      <c r="S66" s="106"/>
      <c r="T66" s="106"/>
      <c r="U66" s="106"/>
      <c r="V66" s="106"/>
      <c r="W66" s="106"/>
      <c r="X66" s="107"/>
      <c r="Y66" s="328" t="s">
        <v>12</v>
      </c>
      <c r="Z66" s="329"/>
      <c r="AA66" s="330"/>
      <c r="AB66" s="331" t="s">
        <v>227</v>
      </c>
      <c r="AC66" s="331"/>
      <c r="AD66" s="331"/>
      <c r="AE66" s="332">
        <v>48.1</v>
      </c>
      <c r="AF66" s="315"/>
      <c r="AG66" s="315"/>
      <c r="AH66" s="315"/>
      <c r="AI66" s="332">
        <v>36.9</v>
      </c>
      <c r="AJ66" s="315"/>
      <c r="AK66" s="315"/>
      <c r="AL66" s="315"/>
      <c r="AM66" s="332">
        <v>31</v>
      </c>
      <c r="AN66" s="315"/>
      <c r="AO66" s="315"/>
      <c r="AP66" s="315"/>
      <c r="AQ66" s="336" t="s">
        <v>578</v>
      </c>
      <c r="AR66" s="337"/>
      <c r="AS66" s="337"/>
      <c r="AT66" s="338"/>
      <c r="AU66" s="315" t="s">
        <v>578</v>
      </c>
      <c r="AV66" s="315"/>
      <c r="AW66" s="315"/>
      <c r="AX66" s="316"/>
      <c r="AY66">
        <f t="shared" si="1"/>
        <v>1</v>
      </c>
    </row>
    <row r="67" spans="1:51" ht="23.25" customHeight="1" x14ac:dyDescent="0.15">
      <c r="A67" s="447"/>
      <c r="B67" s="448"/>
      <c r="C67" s="448"/>
      <c r="D67" s="448"/>
      <c r="E67" s="448"/>
      <c r="F67" s="449"/>
      <c r="G67" s="320"/>
      <c r="H67" s="321"/>
      <c r="I67" s="321"/>
      <c r="J67" s="321"/>
      <c r="K67" s="321"/>
      <c r="L67" s="321"/>
      <c r="M67" s="321"/>
      <c r="N67" s="321"/>
      <c r="O67" s="322"/>
      <c r="P67" s="326"/>
      <c r="Q67" s="326"/>
      <c r="R67" s="326"/>
      <c r="S67" s="326"/>
      <c r="T67" s="326"/>
      <c r="U67" s="326"/>
      <c r="V67" s="326"/>
      <c r="W67" s="326"/>
      <c r="X67" s="327"/>
      <c r="Y67" s="186" t="s">
        <v>50</v>
      </c>
      <c r="Z67" s="187"/>
      <c r="AA67" s="216"/>
      <c r="AB67" s="387" t="s">
        <v>227</v>
      </c>
      <c r="AC67" s="387"/>
      <c r="AD67" s="387"/>
      <c r="AE67" s="332">
        <v>60</v>
      </c>
      <c r="AF67" s="315"/>
      <c r="AG67" s="315"/>
      <c r="AH67" s="315"/>
      <c r="AI67" s="332">
        <v>60</v>
      </c>
      <c r="AJ67" s="315"/>
      <c r="AK67" s="315"/>
      <c r="AL67" s="315"/>
      <c r="AM67" s="332">
        <v>60</v>
      </c>
      <c r="AN67" s="315"/>
      <c r="AO67" s="315"/>
      <c r="AP67" s="315"/>
      <c r="AQ67" s="336" t="s">
        <v>578</v>
      </c>
      <c r="AR67" s="337"/>
      <c r="AS67" s="337"/>
      <c r="AT67" s="338"/>
      <c r="AU67" s="315">
        <v>60</v>
      </c>
      <c r="AV67" s="315"/>
      <c r="AW67" s="315"/>
      <c r="AX67" s="316"/>
      <c r="AY67">
        <f t="shared" si="1"/>
        <v>1</v>
      </c>
    </row>
    <row r="68" spans="1:51" ht="23.25" customHeight="1" x14ac:dyDescent="0.15">
      <c r="A68" s="446"/>
      <c r="B68" s="444"/>
      <c r="C68" s="444"/>
      <c r="D68" s="444"/>
      <c r="E68" s="444"/>
      <c r="F68" s="445"/>
      <c r="G68" s="323"/>
      <c r="H68" s="324"/>
      <c r="I68" s="324"/>
      <c r="J68" s="324"/>
      <c r="K68" s="324"/>
      <c r="L68" s="324"/>
      <c r="M68" s="324"/>
      <c r="N68" s="324"/>
      <c r="O68" s="325"/>
      <c r="P68" s="109"/>
      <c r="Q68" s="109"/>
      <c r="R68" s="109"/>
      <c r="S68" s="109"/>
      <c r="T68" s="109"/>
      <c r="U68" s="109"/>
      <c r="V68" s="109"/>
      <c r="W68" s="109"/>
      <c r="X68" s="110"/>
      <c r="Y68" s="186" t="s">
        <v>13</v>
      </c>
      <c r="Z68" s="187"/>
      <c r="AA68" s="216"/>
      <c r="AB68" s="333" t="s">
        <v>14</v>
      </c>
      <c r="AC68" s="333"/>
      <c r="AD68" s="333"/>
      <c r="AE68" s="332">
        <v>80.1666666666667</v>
      </c>
      <c r="AF68" s="315"/>
      <c r="AG68" s="315"/>
      <c r="AH68" s="315"/>
      <c r="AI68" s="332">
        <v>61.5</v>
      </c>
      <c r="AJ68" s="315"/>
      <c r="AK68" s="315"/>
      <c r="AL68" s="315"/>
      <c r="AM68" s="332">
        <v>51.7</v>
      </c>
      <c r="AN68" s="315"/>
      <c r="AO68" s="315"/>
      <c r="AP68" s="315"/>
      <c r="AQ68" s="336" t="s">
        <v>578</v>
      </c>
      <c r="AR68" s="337"/>
      <c r="AS68" s="337"/>
      <c r="AT68" s="338"/>
      <c r="AU68" s="315" t="s">
        <v>578</v>
      </c>
      <c r="AV68" s="315"/>
      <c r="AW68" s="315"/>
      <c r="AX68" s="316"/>
      <c r="AY68">
        <f t="shared" si="1"/>
        <v>1</v>
      </c>
    </row>
    <row r="69" spans="1:51" ht="27.95" customHeight="1" x14ac:dyDescent="0.15">
      <c r="A69" s="396" t="s">
        <v>236</v>
      </c>
      <c r="B69" s="432"/>
      <c r="C69" s="432"/>
      <c r="D69" s="432"/>
      <c r="E69" s="432"/>
      <c r="F69" s="433"/>
      <c r="G69" s="434" t="s">
        <v>609</v>
      </c>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6"/>
      <c r="AY69">
        <f t="shared" si="1"/>
        <v>1</v>
      </c>
    </row>
    <row r="70" spans="1:51" ht="27.95" customHeight="1" thickBot="1" x14ac:dyDescent="0.2">
      <c r="A70" s="290"/>
      <c r="B70" s="291"/>
      <c r="C70" s="291"/>
      <c r="D70" s="291"/>
      <c r="E70" s="291"/>
      <c r="F70" s="292"/>
      <c r="G70" s="437"/>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9"/>
      <c r="AY70">
        <f t="shared" si="1"/>
        <v>1</v>
      </c>
    </row>
    <row r="71" spans="1:51" ht="40.5" customHeight="1" x14ac:dyDescent="0.15">
      <c r="A71" s="467" t="s">
        <v>257</v>
      </c>
      <c r="B71" s="468"/>
      <c r="C71" s="471" t="s">
        <v>166</v>
      </c>
      <c r="D71" s="468"/>
      <c r="E71" s="473" t="s">
        <v>181</v>
      </c>
      <c r="F71" s="474"/>
      <c r="G71" s="475" t="s">
        <v>697</v>
      </c>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7"/>
    </row>
    <row r="72" spans="1:51" ht="40.5" customHeight="1" x14ac:dyDescent="0.15">
      <c r="A72" s="469"/>
      <c r="B72" s="470"/>
      <c r="C72" s="472"/>
      <c r="D72" s="470"/>
      <c r="E72" s="478" t="s">
        <v>180</v>
      </c>
      <c r="F72" s="433"/>
      <c r="G72" s="105" t="s">
        <v>698</v>
      </c>
      <c r="H72" s="106"/>
      <c r="I72" s="106"/>
      <c r="J72" s="106"/>
      <c r="K72" s="106"/>
      <c r="L72" s="106"/>
      <c r="M72" s="106"/>
      <c r="N72" s="106"/>
      <c r="O72" s="106"/>
      <c r="P72" s="106"/>
      <c r="Q72" s="106"/>
      <c r="R72" s="106"/>
      <c r="S72" s="106"/>
      <c r="T72" s="106"/>
      <c r="U72" s="106"/>
      <c r="V72" s="107"/>
      <c r="W72" s="458" t="s">
        <v>553</v>
      </c>
      <c r="X72" s="459"/>
      <c r="Y72" s="459"/>
      <c r="Z72" s="459"/>
      <c r="AA72" s="460"/>
      <c r="AB72" s="461" t="s">
        <v>699</v>
      </c>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3"/>
    </row>
    <row r="73" spans="1:51" ht="40.5" customHeight="1" thickBot="1" x14ac:dyDescent="0.2">
      <c r="A73" s="469"/>
      <c r="B73" s="470"/>
      <c r="C73" s="472"/>
      <c r="D73" s="470"/>
      <c r="E73" s="479"/>
      <c r="F73" s="292"/>
      <c r="G73" s="108"/>
      <c r="H73" s="109"/>
      <c r="I73" s="109"/>
      <c r="J73" s="109"/>
      <c r="K73" s="109"/>
      <c r="L73" s="109"/>
      <c r="M73" s="109"/>
      <c r="N73" s="109"/>
      <c r="O73" s="109"/>
      <c r="P73" s="109"/>
      <c r="Q73" s="109"/>
      <c r="R73" s="109"/>
      <c r="S73" s="109"/>
      <c r="T73" s="109"/>
      <c r="U73" s="109"/>
      <c r="V73" s="110"/>
      <c r="W73" s="464" t="s">
        <v>554</v>
      </c>
      <c r="X73" s="465"/>
      <c r="Y73" s="465"/>
      <c r="Z73" s="465"/>
      <c r="AA73" s="466"/>
      <c r="AB73" s="461" t="s">
        <v>709</v>
      </c>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3"/>
    </row>
    <row r="74" spans="1:51" ht="19.5" customHeight="1" x14ac:dyDescent="0.15">
      <c r="A74" s="450" t="s">
        <v>44</v>
      </c>
      <c r="B74" s="451"/>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2"/>
    </row>
    <row r="75" spans="1:51" ht="19.5" customHeight="1" x14ac:dyDescent="0.15">
      <c r="A75" s="5"/>
      <c r="B75" s="6"/>
      <c r="C75" s="453" t="s">
        <v>29</v>
      </c>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5"/>
      <c r="AD75" s="454" t="s">
        <v>33</v>
      </c>
      <c r="AE75" s="454"/>
      <c r="AF75" s="454"/>
      <c r="AG75" s="456" t="s">
        <v>28</v>
      </c>
      <c r="AH75" s="454"/>
      <c r="AI75" s="454"/>
      <c r="AJ75" s="454"/>
      <c r="AK75" s="454"/>
      <c r="AL75" s="454"/>
      <c r="AM75" s="454"/>
      <c r="AN75" s="454"/>
      <c r="AO75" s="454"/>
      <c r="AP75" s="454"/>
      <c r="AQ75" s="454"/>
      <c r="AR75" s="454"/>
      <c r="AS75" s="454"/>
      <c r="AT75" s="454"/>
      <c r="AU75" s="454"/>
      <c r="AV75" s="454"/>
      <c r="AW75" s="454"/>
      <c r="AX75" s="457"/>
    </row>
    <row r="76" spans="1:51" ht="45.6" customHeight="1" x14ac:dyDescent="0.15">
      <c r="A76" s="513" t="s">
        <v>129</v>
      </c>
      <c r="B76" s="514"/>
      <c r="C76" s="519" t="s">
        <v>130</v>
      </c>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1"/>
      <c r="AD76" s="522" t="s">
        <v>604</v>
      </c>
      <c r="AE76" s="523"/>
      <c r="AF76" s="523"/>
      <c r="AG76" s="524" t="s">
        <v>617</v>
      </c>
      <c r="AH76" s="525"/>
      <c r="AI76" s="525"/>
      <c r="AJ76" s="525"/>
      <c r="AK76" s="525"/>
      <c r="AL76" s="525"/>
      <c r="AM76" s="525"/>
      <c r="AN76" s="525"/>
      <c r="AO76" s="525"/>
      <c r="AP76" s="525"/>
      <c r="AQ76" s="525"/>
      <c r="AR76" s="525"/>
      <c r="AS76" s="525"/>
      <c r="AT76" s="525"/>
      <c r="AU76" s="525"/>
      <c r="AV76" s="525"/>
      <c r="AW76" s="525"/>
      <c r="AX76" s="526"/>
    </row>
    <row r="77" spans="1:51" ht="57" customHeight="1" x14ac:dyDescent="0.15">
      <c r="A77" s="515"/>
      <c r="B77" s="516"/>
      <c r="C77" s="527" t="s">
        <v>34</v>
      </c>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9"/>
      <c r="AD77" s="503" t="s">
        <v>604</v>
      </c>
      <c r="AE77" s="504"/>
      <c r="AF77" s="504"/>
      <c r="AG77" s="530" t="s">
        <v>618</v>
      </c>
      <c r="AH77" s="531"/>
      <c r="AI77" s="531"/>
      <c r="AJ77" s="531"/>
      <c r="AK77" s="531"/>
      <c r="AL77" s="531"/>
      <c r="AM77" s="531"/>
      <c r="AN77" s="531"/>
      <c r="AO77" s="531"/>
      <c r="AP77" s="531"/>
      <c r="AQ77" s="531"/>
      <c r="AR77" s="531"/>
      <c r="AS77" s="531"/>
      <c r="AT77" s="531"/>
      <c r="AU77" s="531"/>
      <c r="AV77" s="531"/>
      <c r="AW77" s="531"/>
      <c r="AX77" s="532"/>
    </row>
    <row r="78" spans="1:51" ht="56.45" customHeight="1" x14ac:dyDescent="0.15">
      <c r="A78" s="517"/>
      <c r="B78" s="518"/>
      <c r="C78" s="533" t="s">
        <v>131</v>
      </c>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5"/>
      <c r="AD78" s="536" t="s">
        <v>604</v>
      </c>
      <c r="AE78" s="537"/>
      <c r="AF78" s="537"/>
      <c r="AG78" s="494" t="s">
        <v>619</v>
      </c>
      <c r="AH78" s="326"/>
      <c r="AI78" s="326"/>
      <c r="AJ78" s="326"/>
      <c r="AK78" s="326"/>
      <c r="AL78" s="326"/>
      <c r="AM78" s="326"/>
      <c r="AN78" s="326"/>
      <c r="AO78" s="326"/>
      <c r="AP78" s="326"/>
      <c r="AQ78" s="326"/>
      <c r="AR78" s="326"/>
      <c r="AS78" s="326"/>
      <c r="AT78" s="326"/>
      <c r="AU78" s="326"/>
      <c r="AV78" s="326"/>
      <c r="AW78" s="326"/>
      <c r="AX78" s="495"/>
    </row>
    <row r="79" spans="1:51" ht="27" customHeight="1" x14ac:dyDescent="0.15">
      <c r="A79" s="89" t="s">
        <v>36</v>
      </c>
      <c r="B79" s="480"/>
      <c r="C79" s="486" t="s">
        <v>38</v>
      </c>
      <c r="D79" s="487"/>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9"/>
      <c r="AD79" s="490" t="s">
        <v>604</v>
      </c>
      <c r="AE79" s="491"/>
      <c r="AF79" s="491"/>
      <c r="AG79" s="492" t="s">
        <v>622</v>
      </c>
      <c r="AH79" s="106"/>
      <c r="AI79" s="106"/>
      <c r="AJ79" s="106"/>
      <c r="AK79" s="106"/>
      <c r="AL79" s="106"/>
      <c r="AM79" s="106"/>
      <c r="AN79" s="106"/>
      <c r="AO79" s="106"/>
      <c r="AP79" s="106"/>
      <c r="AQ79" s="106"/>
      <c r="AR79" s="106"/>
      <c r="AS79" s="106"/>
      <c r="AT79" s="106"/>
      <c r="AU79" s="106"/>
      <c r="AV79" s="106"/>
      <c r="AW79" s="106"/>
      <c r="AX79" s="493"/>
    </row>
    <row r="80" spans="1:51" ht="35.25" customHeight="1" x14ac:dyDescent="0.15">
      <c r="A80" s="481"/>
      <c r="B80" s="482"/>
      <c r="C80" s="496"/>
      <c r="D80" s="497"/>
      <c r="E80" s="500" t="s">
        <v>237</v>
      </c>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2"/>
      <c r="AD80" s="503" t="s">
        <v>620</v>
      </c>
      <c r="AE80" s="504"/>
      <c r="AF80" s="505"/>
      <c r="AG80" s="494"/>
      <c r="AH80" s="326"/>
      <c r="AI80" s="326"/>
      <c r="AJ80" s="326"/>
      <c r="AK80" s="326"/>
      <c r="AL80" s="326"/>
      <c r="AM80" s="326"/>
      <c r="AN80" s="326"/>
      <c r="AO80" s="326"/>
      <c r="AP80" s="326"/>
      <c r="AQ80" s="326"/>
      <c r="AR80" s="326"/>
      <c r="AS80" s="326"/>
      <c r="AT80" s="326"/>
      <c r="AU80" s="326"/>
      <c r="AV80" s="326"/>
      <c r="AW80" s="326"/>
      <c r="AX80" s="495"/>
    </row>
    <row r="81" spans="1:50" ht="26.25" customHeight="1" x14ac:dyDescent="0.15">
      <c r="A81" s="481"/>
      <c r="B81" s="482"/>
      <c r="C81" s="498"/>
      <c r="D81" s="499"/>
      <c r="E81" s="506" t="s">
        <v>201</v>
      </c>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8"/>
      <c r="AD81" s="509" t="s">
        <v>621</v>
      </c>
      <c r="AE81" s="510"/>
      <c r="AF81" s="510"/>
      <c r="AG81" s="494"/>
      <c r="AH81" s="326"/>
      <c r="AI81" s="326"/>
      <c r="AJ81" s="326"/>
      <c r="AK81" s="326"/>
      <c r="AL81" s="326"/>
      <c r="AM81" s="326"/>
      <c r="AN81" s="326"/>
      <c r="AO81" s="326"/>
      <c r="AP81" s="326"/>
      <c r="AQ81" s="326"/>
      <c r="AR81" s="326"/>
      <c r="AS81" s="326"/>
      <c r="AT81" s="326"/>
      <c r="AU81" s="326"/>
      <c r="AV81" s="326"/>
      <c r="AW81" s="326"/>
      <c r="AX81" s="495"/>
    </row>
    <row r="82" spans="1:50" ht="21" customHeight="1" x14ac:dyDescent="0.15">
      <c r="A82" s="481"/>
      <c r="B82" s="483"/>
      <c r="C82" s="511" t="s">
        <v>39</v>
      </c>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55" t="s">
        <v>623</v>
      </c>
      <c r="AE82" s="556"/>
      <c r="AF82" s="556"/>
      <c r="AG82" s="557" t="s">
        <v>578</v>
      </c>
      <c r="AH82" s="558"/>
      <c r="AI82" s="558"/>
      <c r="AJ82" s="558"/>
      <c r="AK82" s="558"/>
      <c r="AL82" s="558"/>
      <c r="AM82" s="558"/>
      <c r="AN82" s="558"/>
      <c r="AO82" s="558"/>
      <c r="AP82" s="558"/>
      <c r="AQ82" s="558"/>
      <c r="AR82" s="558"/>
      <c r="AS82" s="558"/>
      <c r="AT82" s="558"/>
      <c r="AU82" s="558"/>
      <c r="AV82" s="558"/>
      <c r="AW82" s="558"/>
      <c r="AX82" s="559"/>
    </row>
    <row r="83" spans="1:50" ht="30.95" customHeight="1" x14ac:dyDescent="0.15">
      <c r="A83" s="481"/>
      <c r="B83" s="483"/>
      <c r="C83" s="550" t="s">
        <v>132</v>
      </c>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03" t="s">
        <v>604</v>
      </c>
      <c r="AE83" s="504"/>
      <c r="AF83" s="504"/>
      <c r="AG83" s="530" t="s">
        <v>624</v>
      </c>
      <c r="AH83" s="531"/>
      <c r="AI83" s="531"/>
      <c r="AJ83" s="531"/>
      <c r="AK83" s="531"/>
      <c r="AL83" s="531"/>
      <c r="AM83" s="531"/>
      <c r="AN83" s="531"/>
      <c r="AO83" s="531"/>
      <c r="AP83" s="531"/>
      <c r="AQ83" s="531"/>
      <c r="AR83" s="531"/>
      <c r="AS83" s="531"/>
      <c r="AT83" s="531"/>
      <c r="AU83" s="531"/>
      <c r="AV83" s="531"/>
      <c r="AW83" s="531"/>
      <c r="AX83" s="532"/>
    </row>
    <row r="84" spans="1:50" ht="21" customHeight="1" x14ac:dyDescent="0.15">
      <c r="A84" s="481"/>
      <c r="B84" s="483"/>
      <c r="C84" s="550" t="s">
        <v>35</v>
      </c>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03" t="s">
        <v>623</v>
      </c>
      <c r="AE84" s="504"/>
      <c r="AF84" s="504"/>
      <c r="AG84" s="530" t="s">
        <v>578</v>
      </c>
      <c r="AH84" s="531"/>
      <c r="AI84" s="531"/>
      <c r="AJ84" s="531"/>
      <c r="AK84" s="531"/>
      <c r="AL84" s="531"/>
      <c r="AM84" s="531"/>
      <c r="AN84" s="531"/>
      <c r="AO84" s="531"/>
      <c r="AP84" s="531"/>
      <c r="AQ84" s="531"/>
      <c r="AR84" s="531"/>
      <c r="AS84" s="531"/>
      <c r="AT84" s="531"/>
      <c r="AU84" s="531"/>
      <c r="AV84" s="531"/>
      <c r="AW84" s="531"/>
      <c r="AX84" s="532"/>
    </row>
    <row r="85" spans="1:50" ht="27" customHeight="1" x14ac:dyDescent="0.15">
      <c r="A85" s="481"/>
      <c r="B85" s="483"/>
      <c r="C85" s="550" t="s">
        <v>40</v>
      </c>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29"/>
      <c r="AB85" s="529"/>
      <c r="AC85" s="551"/>
      <c r="AD85" s="503" t="s">
        <v>604</v>
      </c>
      <c r="AE85" s="504"/>
      <c r="AF85" s="504"/>
      <c r="AG85" s="530" t="s">
        <v>625</v>
      </c>
      <c r="AH85" s="531"/>
      <c r="AI85" s="531"/>
      <c r="AJ85" s="531"/>
      <c r="AK85" s="531"/>
      <c r="AL85" s="531"/>
      <c r="AM85" s="531"/>
      <c r="AN85" s="531"/>
      <c r="AO85" s="531"/>
      <c r="AP85" s="531"/>
      <c r="AQ85" s="531"/>
      <c r="AR85" s="531"/>
      <c r="AS85" s="531"/>
      <c r="AT85" s="531"/>
      <c r="AU85" s="531"/>
      <c r="AV85" s="531"/>
      <c r="AW85" s="531"/>
      <c r="AX85" s="532"/>
    </row>
    <row r="86" spans="1:50" ht="21" customHeight="1" x14ac:dyDescent="0.15">
      <c r="A86" s="481"/>
      <c r="B86" s="483"/>
      <c r="C86" s="550" t="s">
        <v>214</v>
      </c>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51"/>
      <c r="AD86" s="536" t="s">
        <v>623</v>
      </c>
      <c r="AE86" s="537"/>
      <c r="AF86" s="537"/>
      <c r="AG86" s="552" t="s">
        <v>693</v>
      </c>
      <c r="AH86" s="553"/>
      <c r="AI86" s="553"/>
      <c r="AJ86" s="553"/>
      <c r="AK86" s="553"/>
      <c r="AL86" s="553"/>
      <c r="AM86" s="553"/>
      <c r="AN86" s="553"/>
      <c r="AO86" s="553"/>
      <c r="AP86" s="553"/>
      <c r="AQ86" s="553"/>
      <c r="AR86" s="553"/>
      <c r="AS86" s="553"/>
      <c r="AT86" s="553"/>
      <c r="AU86" s="553"/>
      <c r="AV86" s="553"/>
      <c r="AW86" s="553"/>
      <c r="AX86" s="554"/>
    </row>
    <row r="87" spans="1:50" ht="21" customHeight="1" x14ac:dyDescent="0.15">
      <c r="A87" s="481"/>
      <c r="B87" s="483"/>
      <c r="C87" s="538" t="s">
        <v>215</v>
      </c>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40"/>
      <c r="AD87" s="503" t="s">
        <v>623</v>
      </c>
      <c r="AE87" s="504"/>
      <c r="AF87" s="505"/>
      <c r="AG87" s="530" t="s">
        <v>578</v>
      </c>
      <c r="AH87" s="531"/>
      <c r="AI87" s="531"/>
      <c r="AJ87" s="531"/>
      <c r="AK87" s="531"/>
      <c r="AL87" s="531"/>
      <c r="AM87" s="531"/>
      <c r="AN87" s="531"/>
      <c r="AO87" s="531"/>
      <c r="AP87" s="531"/>
      <c r="AQ87" s="531"/>
      <c r="AR87" s="531"/>
      <c r="AS87" s="531"/>
      <c r="AT87" s="531"/>
      <c r="AU87" s="531"/>
      <c r="AV87" s="531"/>
      <c r="AW87" s="531"/>
      <c r="AX87" s="532"/>
    </row>
    <row r="88" spans="1:50" ht="57.95" customHeight="1" x14ac:dyDescent="0.15">
      <c r="A88" s="484"/>
      <c r="B88" s="485"/>
      <c r="C88" s="541" t="s">
        <v>204</v>
      </c>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3"/>
      <c r="AD88" s="544" t="s">
        <v>604</v>
      </c>
      <c r="AE88" s="545"/>
      <c r="AF88" s="546"/>
      <c r="AG88" s="547" t="s">
        <v>626</v>
      </c>
      <c r="AH88" s="548"/>
      <c r="AI88" s="548"/>
      <c r="AJ88" s="548"/>
      <c r="AK88" s="548"/>
      <c r="AL88" s="548"/>
      <c r="AM88" s="548"/>
      <c r="AN88" s="548"/>
      <c r="AO88" s="548"/>
      <c r="AP88" s="548"/>
      <c r="AQ88" s="548"/>
      <c r="AR88" s="548"/>
      <c r="AS88" s="548"/>
      <c r="AT88" s="548"/>
      <c r="AU88" s="548"/>
      <c r="AV88" s="548"/>
      <c r="AW88" s="548"/>
      <c r="AX88" s="549"/>
    </row>
    <row r="89" spans="1:50" ht="27" customHeight="1" x14ac:dyDescent="0.15">
      <c r="A89" s="89" t="s">
        <v>37</v>
      </c>
      <c r="B89" s="562"/>
      <c r="C89" s="563" t="s">
        <v>205</v>
      </c>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5"/>
      <c r="AD89" s="555" t="s">
        <v>604</v>
      </c>
      <c r="AE89" s="556"/>
      <c r="AF89" s="566"/>
      <c r="AG89" s="557" t="s">
        <v>627</v>
      </c>
      <c r="AH89" s="558"/>
      <c r="AI89" s="558"/>
      <c r="AJ89" s="558"/>
      <c r="AK89" s="558"/>
      <c r="AL89" s="558"/>
      <c r="AM89" s="558"/>
      <c r="AN89" s="558"/>
      <c r="AO89" s="558"/>
      <c r="AP89" s="558"/>
      <c r="AQ89" s="558"/>
      <c r="AR89" s="558"/>
      <c r="AS89" s="558"/>
      <c r="AT89" s="558"/>
      <c r="AU89" s="558"/>
      <c r="AV89" s="558"/>
      <c r="AW89" s="558"/>
      <c r="AX89" s="559"/>
    </row>
    <row r="90" spans="1:50" ht="50.1" customHeight="1" x14ac:dyDescent="0.15">
      <c r="A90" s="481"/>
      <c r="B90" s="483"/>
      <c r="C90" s="567" t="s">
        <v>42</v>
      </c>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9"/>
      <c r="AD90" s="570" t="s">
        <v>604</v>
      </c>
      <c r="AE90" s="571"/>
      <c r="AF90" s="571"/>
      <c r="AG90" s="530" t="s">
        <v>628</v>
      </c>
      <c r="AH90" s="531"/>
      <c r="AI90" s="531"/>
      <c r="AJ90" s="531"/>
      <c r="AK90" s="531"/>
      <c r="AL90" s="531"/>
      <c r="AM90" s="531"/>
      <c r="AN90" s="531"/>
      <c r="AO90" s="531"/>
      <c r="AP90" s="531"/>
      <c r="AQ90" s="531"/>
      <c r="AR90" s="531"/>
      <c r="AS90" s="531"/>
      <c r="AT90" s="531"/>
      <c r="AU90" s="531"/>
      <c r="AV90" s="531"/>
      <c r="AW90" s="531"/>
      <c r="AX90" s="532"/>
    </row>
    <row r="91" spans="1:50" ht="21.6" customHeight="1" x14ac:dyDescent="0.15">
      <c r="A91" s="481"/>
      <c r="B91" s="483"/>
      <c r="C91" s="550" t="s">
        <v>167</v>
      </c>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03" t="s">
        <v>604</v>
      </c>
      <c r="AE91" s="504"/>
      <c r="AF91" s="504"/>
      <c r="AG91" s="530" t="s">
        <v>629</v>
      </c>
      <c r="AH91" s="531"/>
      <c r="AI91" s="531"/>
      <c r="AJ91" s="531"/>
      <c r="AK91" s="531"/>
      <c r="AL91" s="531"/>
      <c r="AM91" s="531"/>
      <c r="AN91" s="531"/>
      <c r="AO91" s="531"/>
      <c r="AP91" s="531"/>
      <c r="AQ91" s="531"/>
      <c r="AR91" s="531"/>
      <c r="AS91" s="531"/>
      <c r="AT91" s="531"/>
      <c r="AU91" s="531"/>
      <c r="AV91" s="531"/>
      <c r="AW91" s="531"/>
      <c r="AX91" s="532"/>
    </row>
    <row r="92" spans="1:50" ht="71.099999999999994" customHeight="1" x14ac:dyDescent="0.15">
      <c r="A92" s="484"/>
      <c r="B92" s="485"/>
      <c r="C92" s="550" t="s">
        <v>41</v>
      </c>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03" t="s">
        <v>604</v>
      </c>
      <c r="AE92" s="504"/>
      <c r="AF92" s="504"/>
      <c r="AG92" s="560" t="s">
        <v>630</v>
      </c>
      <c r="AH92" s="109"/>
      <c r="AI92" s="109"/>
      <c r="AJ92" s="109"/>
      <c r="AK92" s="109"/>
      <c r="AL92" s="109"/>
      <c r="AM92" s="109"/>
      <c r="AN92" s="109"/>
      <c r="AO92" s="109"/>
      <c r="AP92" s="109"/>
      <c r="AQ92" s="109"/>
      <c r="AR92" s="109"/>
      <c r="AS92" s="109"/>
      <c r="AT92" s="109"/>
      <c r="AU92" s="109"/>
      <c r="AV92" s="109"/>
      <c r="AW92" s="109"/>
      <c r="AX92" s="561"/>
    </row>
    <row r="93" spans="1:50" ht="23.1" customHeight="1" x14ac:dyDescent="0.15">
      <c r="A93" s="89" t="s">
        <v>45</v>
      </c>
      <c r="B93" s="90"/>
      <c r="C93" s="93" t="s">
        <v>49</v>
      </c>
      <c r="D93" s="94"/>
      <c r="E93" s="94"/>
      <c r="F93" s="95"/>
      <c r="G93" s="96" t="s">
        <v>631</v>
      </c>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7"/>
    </row>
    <row r="94" spans="1:50" ht="33.6" customHeight="1" thickBot="1" x14ac:dyDescent="0.2">
      <c r="A94" s="91"/>
      <c r="B94" s="92"/>
      <c r="C94" s="98" t="s">
        <v>53</v>
      </c>
      <c r="D94" s="99"/>
      <c r="E94" s="99"/>
      <c r="F94" s="100"/>
      <c r="G94" s="101" t="s">
        <v>632</v>
      </c>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2"/>
    </row>
    <row r="95" spans="1:50" ht="21" customHeight="1" x14ac:dyDescent="0.15">
      <c r="A95" s="76" t="s">
        <v>30</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8"/>
    </row>
    <row r="96" spans="1:50" ht="50.45" customHeight="1" thickBot="1" x14ac:dyDescent="0.2">
      <c r="A96" s="79" t="s">
        <v>703</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1"/>
    </row>
    <row r="97" spans="1:52" ht="21" customHeight="1" x14ac:dyDescent="0.15">
      <c r="A97" s="82" t="s">
        <v>31</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4"/>
    </row>
    <row r="98" spans="1:52" ht="50.45" customHeight="1" thickBot="1" x14ac:dyDescent="0.2">
      <c r="A98" s="85" t="s">
        <v>705</v>
      </c>
      <c r="B98" s="86"/>
      <c r="C98" s="86"/>
      <c r="D98" s="86"/>
      <c r="E98" s="87"/>
      <c r="F98" s="88" t="s">
        <v>706</v>
      </c>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2" ht="21" customHeight="1" x14ac:dyDescent="0.15">
      <c r="A99" s="82" t="s">
        <v>43</v>
      </c>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2" ht="50.45" customHeight="1" thickBot="1" x14ac:dyDescent="0.2">
      <c r="A100" s="85" t="s">
        <v>238</v>
      </c>
      <c r="B100" s="86"/>
      <c r="C100" s="86"/>
      <c r="D100" s="86"/>
      <c r="E100" s="87"/>
      <c r="F100" s="88" t="s">
        <v>708</v>
      </c>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2" ht="21.6" customHeight="1" x14ac:dyDescent="0.15">
      <c r="A101" s="576" t="s">
        <v>32</v>
      </c>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8"/>
    </row>
    <row r="102" spans="1:52" ht="398.25" customHeight="1" thickBot="1" x14ac:dyDescent="0.2">
      <c r="A102" s="579" t="s">
        <v>696</v>
      </c>
      <c r="B102" s="580"/>
      <c r="C102" s="580"/>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1"/>
    </row>
    <row r="103" spans="1:52" ht="24.75" customHeight="1" x14ac:dyDescent="0.15">
      <c r="A103" s="582" t="s">
        <v>217</v>
      </c>
      <c r="B103" s="583"/>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4"/>
      <c r="AZ103" s="10"/>
    </row>
    <row r="104" spans="1:52" ht="24.75" customHeight="1" x14ac:dyDescent="0.15">
      <c r="A104" s="585" t="s">
        <v>252</v>
      </c>
      <c r="B104" s="586"/>
      <c r="C104" s="586"/>
      <c r="D104" s="587"/>
      <c r="E104" s="572" t="s">
        <v>578</v>
      </c>
      <c r="F104" s="573"/>
      <c r="G104" s="573"/>
      <c r="H104" s="573"/>
      <c r="I104" s="573"/>
      <c r="J104" s="573"/>
      <c r="K104" s="573"/>
      <c r="L104" s="573"/>
      <c r="M104" s="573"/>
      <c r="N104" s="573"/>
      <c r="O104" s="573"/>
      <c r="P104" s="574"/>
      <c r="Q104" s="572"/>
      <c r="R104" s="573"/>
      <c r="S104" s="573"/>
      <c r="T104" s="573"/>
      <c r="U104" s="573"/>
      <c r="V104" s="573"/>
      <c r="W104" s="573"/>
      <c r="X104" s="573"/>
      <c r="Y104" s="573"/>
      <c r="Z104" s="573"/>
      <c r="AA104" s="573"/>
      <c r="AB104" s="574"/>
      <c r="AC104" s="572"/>
      <c r="AD104" s="573"/>
      <c r="AE104" s="573"/>
      <c r="AF104" s="573"/>
      <c r="AG104" s="573"/>
      <c r="AH104" s="573"/>
      <c r="AI104" s="573"/>
      <c r="AJ104" s="573"/>
      <c r="AK104" s="573"/>
      <c r="AL104" s="573"/>
      <c r="AM104" s="573"/>
      <c r="AN104" s="574"/>
      <c r="AO104" s="572"/>
      <c r="AP104" s="573"/>
      <c r="AQ104" s="573"/>
      <c r="AR104" s="573"/>
      <c r="AS104" s="573"/>
      <c r="AT104" s="573"/>
      <c r="AU104" s="573"/>
      <c r="AV104" s="573"/>
      <c r="AW104" s="573"/>
      <c r="AX104" s="575"/>
      <c r="AY104" s="67"/>
    </row>
    <row r="105" spans="1:52" ht="24.75" customHeight="1" x14ac:dyDescent="0.15">
      <c r="A105" s="103" t="s">
        <v>251</v>
      </c>
      <c r="B105" s="103"/>
      <c r="C105" s="103"/>
      <c r="D105" s="103"/>
      <c r="E105" s="572" t="s">
        <v>578</v>
      </c>
      <c r="F105" s="573"/>
      <c r="G105" s="573"/>
      <c r="H105" s="573"/>
      <c r="I105" s="573"/>
      <c r="J105" s="573"/>
      <c r="K105" s="573"/>
      <c r="L105" s="573"/>
      <c r="M105" s="573"/>
      <c r="N105" s="573"/>
      <c r="O105" s="573"/>
      <c r="P105" s="574"/>
      <c r="Q105" s="572"/>
      <c r="R105" s="573"/>
      <c r="S105" s="573"/>
      <c r="T105" s="573"/>
      <c r="U105" s="573"/>
      <c r="V105" s="573"/>
      <c r="W105" s="573"/>
      <c r="X105" s="573"/>
      <c r="Y105" s="573"/>
      <c r="Z105" s="573"/>
      <c r="AA105" s="573"/>
      <c r="AB105" s="574"/>
      <c r="AC105" s="572"/>
      <c r="AD105" s="573"/>
      <c r="AE105" s="573"/>
      <c r="AF105" s="573"/>
      <c r="AG105" s="573"/>
      <c r="AH105" s="573"/>
      <c r="AI105" s="573"/>
      <c r="AJ105" s="573"/>
      <c r="AK105" s="573"/>
      <c r="AL105" s="573"/>
      <c r="AM105" s="573"/>
      <c r="AN105" s="574"/>
      <c r="AO105" s="572"/>
      <c r="AP105" s="573"/>
      <c r="AQ105" s="573"/>
      <c r="AR105" s="573"/>
      <c r="AS105" s="573"/>
      <c r="AT105" s="573"/>
      <c r="AU105" s="573"/>
      <c r="AV105" s="573"/>
      <c r="AW105" s="573"/>
      <c r="AX105" s="575"/>
    </row>
    <row r="106" spans="1:52" ht="24.75" customHeight="1" x14ac:dyDescent="0.15">
      <c r="A106" s="103" t="s">
        <v>250</v>
      </c>
      <c r="B106" s="103"/>
      <c r="C106" s="103"/>
      <c r="D106" s="103"/>
      <c r="E106" s="572" t="s">
        <v>578</v>
      </c>
      <c r="F106" s="573"/>
      <c r="G106" s="573"/>
      <c r="H106" s="573"/>
      <c r="I106" s="573"/>
      <c r="J106" s="573"/>
      <c r="K106" s="573"/>
      <c r="L106" s="573"/>
      <c r="M106" s="573"/>
      <c r="N106" s="573"/>
      <c r="O106" s="573"/>
      <c r="P106" s="574"/>
      <c r="Q106" s="572"/>
      <c r="R106" s="573"/>
      <c r="S106" s="573"/>
      <c r="T106" s="573"/>
      <c r="U106" s="573"/>
      <c r="V106" s="573"/>
      <c r="W106" s="573"/>
      <c r="X106" s="573"/>
      <c r="Y106" s="573"/>
      <c r="Z106" s="573"/>
      <c r="AA106" s="573"/>
      <c r="AB106" s="574"/>
      <c r="AC106" s="572"/>
      <c r="AD106" s="573"/>
      <c r="AE106" s="573"/>
      <c r="AF106" s="573"/>
      <c r="AG106" s="573"/>
      <c r="AH106" s="573"/>
      <c r="AI106" s="573"/>
      <c r="AJ106" s="573"/>
      <c r="AK106" s="573"/>
      <c r="AL106" s="573"/>
      <c r="AM106" s="573"/>
      <c r="AN106" s="574"/>
      <c r="AO106" s="572"/>
      <c r="AP106" s="573"/>
      <c r="AQ106" s="573"/>
      <c r="AR106" s="573"/>
      <c r="AS106" s="573"/>
      <c r="AT106" s="573"/>
      <c r="AU106" s="573"/>
      <c r="AV106" s="573"/>
      <c r="AW106" s="573"/>
      <c r="AX106" s="575"/>
    </row>
    <row r="107" spans="1:52" ht="24.75" customHeight="1" x14ac:dyDescent="0.15">
      <c r="A107" s="103" t="s">
        <v>249</v>
      </c>
      <c r="B107" s="103"/>
      <c r="C107" s="103"/>
      <c r="D107" s="103"/>
      <c r="E107" s="572" t="s">
        <v>599</v>
      </c>
      <c r="F107" s="573"/>
      <c r="G107" s="573"/>
      <c r="H107" s="573"/>
      <c r="I107" s="573"/>
      <c r="J107" s="573"/>
      <c r="K107" s="573"/>
      <c r="L107" s="573"/>
      <c r="M107" s="573"/>
      <c r="N107" s="573"/>
      <c r="O107" s="573"/>
      <c r="P107" s="574"/>
      <c r="Q107" s="572"/>
      <c r="R107" s="573"/>
      <c r="S107" s="573"/>
      <c r="T107" s="573"/>
      <c r="U107" s="573"/>
      <c r="V107" s="573"/>
      <c r="W107" s="573"/>
      <c r="X107" s="573"/>
      <c r="Y107" s="573"/>
      <c r="Z107" s="573"/>
      <c r="AA107" s="573"/>
      <c r="AB107" s="574"/>
      <c r="AC107" s="572"/>
      <c r="AD107" s="573"/>
      <c r="AE107" s="573"/>
      <c r="AF107" s="573"/>
      <c r="AG107" s="573"/>
      <c r="AH107" s="573"/>
      <c r="AI107" s="573"/>
      <c r="AJ107" s="573"/>
      <c r="AK107" s="573"/>
      <c r="AL107" s="573"/>
      <c r="AM107" s="573"/>
      <c r="AN107" s="574"/>
      <c r="AO107" s="572"/>
      <c r="AP107" s="573"/>
      <c r="AQ107" s="573"/>
      <c r="AR107" s="573"/>
      <c r="AS107" s="573"/>
      <c r="AT107" s="573"/>
      <c r="AU107" s="573"/>
      <c r="AV107" s="573"/>
      <c r="AW107" s="573"/>
      <c r="AX107" s="575"/>
    </row>
    <row r="108" spans="1:52" ht="24.75" customHeight="1" x14ac:dyDescent="0.15">
      <c r="A108" s="103" t="s">
        <v>248</v>
      </c>
      <c r="B108" s="103"/>
      <c r="C108" s="103"/>
      <c r="D108" s="103"/>
      <c r="E108" s="572" t="s">
        <v>600</v>
      </c>
      <c r="F108" s="573"/>
      <c r="G108" s="573"/>
      <c r="H108" s="573"/>
      <c r="I108" s="573"/>
      <c r="J108" s="573"/>
      <c r="K108" s="573"/>
      <c r="L108" s="573"/>
      <c r="M108" s="573"/>
      <c r="N108" s="573"/>
      <c r="O108" s="573"/>
      <c r="P108" s="574"/>
      <c r="Q108" s="572"/>
      <c r="R108" s="573"/>
      <c r="S108" s="573"/>
      <c r="T108" s="573"/>
      <c r="U108" s="573"/>
      <c r="V108" s="573"/>
      <c r="W108" s="573"/>
      <c r="X108" s="573"/>
      <c r="Y108" s="573"/>
      <c r="Z108" s="573"/>
      <c r="AA108" s="573"/>
      <c r="AB108" s="574"/>
      <c r="AC108" s="572"/>
      <c r="AD108" s="573"/>
      <c r="AE108" s="573"/>
      <c r="AF108" s="573"/>
      <c r="AG108" s="573"/>
      <c r="AH108" s="573"/>
      <c r="AI108" s="573"/>
      <c r="AJ108" s="573"/>
      <c r="AK108" s="573"/>
      <c r="AL108" s="573"/>
      <c r="AM108" s="573"/>
      <c r="AN108" s="574"/>
      <c r="AO108" s="572"/>
      <c r="AP108" s="573"/>
      <c r="AQ108" s="573"/>
      <c r="AR108" s="573"/>
      <c r="AS108" s="573"/>
      <c r="AT108" s="573"/>
      <c r="AU108" s="573"/>
      <c r="AV108" s="573"/>
      <c r="AW108" s="573"/>
      <c r="AX108" s="575"/>
    </row>
    <row r="109" spans="1:52" ht="24.75" customHeight="1" x14ac:dyDescent="0.15">
      <c r="A109" s="103" t="s">
        <v>247</v>
      </c>
      <c r="B109" s="103"/>
      <c r="C109" s="103"/>
      <c r="D109" s="103"/>
      <c r="E109" s="572" t="s">
        <v>601</v>
      </c>
      <c r="F109" s="573"/>
      <c r="G109" s="573"/>
      <c r="H109" s="573"/>
      <c r="I109" s="573"/>
      <c r="J109" s="573"/>
      <c r="K109" s="573"/>
      <c r="L109" s="573"/>
      <c r="M109" s="573"/>
      <c r="N109" s="573"/>
      <c r="O109" s="573"/>
      <c r="P109" s="574"/>
      <c r="Q109" s="572"/>
      <c r="R109" s="573"/>
      <c r="S109" s="573"/>
      <c r="T109" s="573"/>
      <c r="U109" s="573"/>
      <c r="V109" s="573"/>
      <c r="W109" s="573"/>
      <c r="X109" s="573"/>
      <c r="Y109" s="573"/>
      <c r="Z109" s="573"/>
      <c r="AA109" s="573"/>
      <c r="AB109" s="574"/>
      <c r="AC109" s="572"/>
      <c r="AD109" s="573"/>
      <c r="AE109" s="573"/>
      <c r="AF109" s="573"/>
      <c r="AG109" s="573"/>
      <c r="AH109" s="573"/>
      <c r="AI109" s="573"/>
      <c r="AJ109" s="573"/>
      <c r="AK109" s="573"/>
      <c r="AL109" s="573"/>
      <c r="AM109" s="573"/>
      <c r="AN109" s="574"/>
      <c r="AO109" s="572"/>
      <c r="AP109" s="573"/>
      <c r="AQ109" s="573"/>
      <c r="AR109" s="573"/>
      <c r="AS109" s="573"/>
      <c r="AT109" s="573"/>
      <c r="AU109" s="573"/>
      <c r="AV109" s="573"/>
      <c r="AW109" s="573"/>
      <c r="AX109" s="575"/>
    </row>
    <row r="110" spans="1:52" ht="24.75" customHeight="1" x14ac:dyDescent="0.15">
      <c r="A110" s="103" t="s">
        <v>246</v>
      </c>
      <c r="B110" s="103"/>
      <c r="C110" s="103"/>
      <c r="D110" s="103"/>
      <c r="E110" s="572" t="s">
        <v>602</v>
      </c>
      <c r="F110" s="573"/>
      <c r="G110" s="573"/>
      <c r="H110" s="573"/>
      <c r="I110" s="573"/>
      <c r="J110" s="573"/>
      <c r="K110" s="573"/>
      <c r="L110" s="573"/>
      <c r="M110" s="573"/>
      <c r="N110" s="573"/>
      <c r="O110" s="573"/>
      <c r="P110" s="574"/>
      <c r="Q110" s="572"/>
      <c r="R110" s="573"/>
      <c r="S110" s="573"/>
      <c r="T110" s="573"/>
      <c r="U110" s="573"/>
      <c r="V110" s="573"/>
      <c r="W110" s="573"/>
      <c r="X110" s="573"/>
      <c r="Y110" s="573"/>
      <c r="Z110" s="573"/>
      <c r="AA110" s="573"/>
      <c r="AB110" s="574"/>
      <c r="AC110" s="572"/>
      <c r="AD110" s="573"/>
      <c r="AE110" s="573"/>
      <c r="AF110" s="573"/>
      <c r="AG110" s="573"/>
      <c r="AH110" s="573"/>
      <c r="AI110" s="573"/>
      <c r="AJ110" s="573"/>
      <c r="AK110" s="573"/>
      <c r="AL110" s="573"/>
      <c r="AM110" s="573"/>
      <c r="AN110" s="574"/>
      <c r="AO110" s="572"/>
      <c r="AP110" s="573"/>
      <c r="AQ110" s="573"/>
      <c r="AR110" s="573"/>
      <c r="AS110" s="573"/>
      <c r="AT110" s="573"/>
      <c r="AU110" s="573"/>
      <c r="AV110" s="573"/>
      <c r="AW110" s="573"/>
      <c r="AX110" s="575"/>
    </row>
    <row r="111" spans="1:52" ht="24.75" customHeight="1" x14ac:dyDescent="0.15">
      <c r="A111" s="103" t="s">
        <v>245</v>
      </c>
      <c r="B111" s="103"/>
      <c r="C111" s="103"/>
      <c r="D111" s="103"/>
      <c r="E111" s="572" t="s">
        <v>603</v>
      </c>
      <c r="F111" s="573"/>
      <c r="G111" s="573"/>
      <c r="H111" s="573"/>
      <c r="I111" s="573"/>
      <c r="J111" s="573"/>
      <c r="K111" s="573"/>
      <c r="L111" s="573"/>
      <c r="M111" s="573"/>
      <c r="N111" s="573"/>
      <c r="O111" s="573"/>
      <c r="P111" s="574"/>
      <c r="Q111" s="572"/>
      <c r="R111" s="573"/>
      <c r="S111" s="573"/>
      <c r="T111" s="573"/>
      <c r="U111" s="573"/>
      <c r="V111" s="573"/>
      <c r="W111" s="573"/>
      <c r="X111" s="573"/>
      <c r="Y111" s="573"/>
      <c r="Z111" s="573"/>
      <c r="AA111" s="573"/>
      <c r="AB111" s="574"/>
      <c r="AC111" s="572"/>
      <c r="AD111" s="573"/>
      <c r="AE111" s="573"/>
      <c r="AF111" s="573"/>
      <c r="AG111" s="573"/>
      <c r="AH111" s="573"/>
      <c r="AI111" s="573"/>
      <c r="AJ111" s="573"/>
      <c r="AK111" s="573"/>
      <c r="AL111" s="573"/>
      <c r="AM111" s="573"/>
      <c r="AN111" s="574"/>
      <c r="AO111" s="572"/>
      <c r="AP111" s="573"/>
      <c r="AQ111" s="573"/>
      <c r="AR111" s="573"/>
      <c r="AS111" s="573"/>
      <c r="AT111" s="573"/>
      <c r="AU111" s="573"/>
      <c r="AV111" s="573"/>
      <c r="AW111" s="573"/>
      <c r="AX111" s="575"/>
    </row>
    <row r="112" spans="1:52" ht="24.75" customHeight="1" x14ac:dyDescent="0.15">
      <c r="A112" s="103" t="s">
        <v>390</v>
      </c>
      <c r="B112" s="103"/>
      <c r="C112" s="103"/>
      <c r="D112" s="103"/>
      <c r="E112" s="590" t="s">
        <v>570</v>
      </c>
      <c r="F112" s="591"/>
      <c r="G112" s="591"/>
      <c r="H112" s="70" t="str">
        <f>IF(E112="","","-")</f>
        <v>-</v>
      </c>
      <c r="I112" s="591"/>
      <c r="J112" s="591"/>
      <c r="K112" s="70" t="str">
        <f>IF(I112="","","-")</f>
        <v/>
      </c>
      <c r="L112" s="75">
        <v>104</v>
      </c>
      <c r="M112" s="75"/>
      <c r="N112" s="70" t="str">
        <f>IF(O112="","","-")</f>
        <v/>
      </c>
      <c r="O112" s="588"/>
      <c r="P112" s="589"/>
      <c r="Q112" s="590"/>
      <c r="R112" s="591"/>
      <c r="S112" s="591"/>
      <c r="T112" s="70" t="str">
        <f>IF(Q112="","","-")</f>
        <v/>
      </c>
      <c r="U112" s="591"/>
      <c r="V112" s="591"/>
      <c r="W112" s="70" t="str">
        <f>IF(U112="","","-")</f>
        <v/>
      </c>
      <c r="X112" s="75"/>
      <c r="Y112" s="75"/>
      <c r="Z112" s="70" t="str">
        <f>IF(AA112="","","-")</f>
        <v/>
      </c>
      <c r="AA112" s="588"/>
      <c r="AB112" s="589"/>
      <c r="AC112" s="590"/>
      <c r="AD112" s="591"/>
      <c r="AE112" s="591"/>
      <c r="AF112" s="70" t="str">
        <f>IF(AC112="","","-")</f>
        <v/>
      </c>
      <c r="AG112" s="591"/>
      <c r="AH112" s="591"/>
      <c r="AI112" s="70" t="str">
        <f>IF(AG112="","","-")</f>
        <v/>
      </c>
      <c r="AJ112" s="75"/>
      <c r="AK112" s="75"/>
      <c r="AL112" s="70" t="str">
        <f>IF(AM112="","","-")</f>
        <v/>
      </c>
      <c r="AM112" s="588"/>
      <c r="AN112" s="589"/>
      <c r="AO112" s="590"/>
      <c r="AP112" s="591"/>
      <c r="AQ112" s="70" t="str">
        <f>IF(AO112="","","-")</f>
        <v/>
      </c>
      <c r="AR112" s="591"/>
      <c r="AS112" s="591"/>
      <c r="AT112" s="70" t="str">
        <f>IF(AR112="","","-")</f>
        <v/>
      </c>
      <c r="AU112" s="75"/>
      <c r="AV112" s="75"/>
      <c r="AW112" s="70" t="str">
        <f>IF(AX112="","","-")</f>
        <v/>
      </c>
      <c r="AX112" s="73"/>
    </row>
    <row r="113" spans="1:50" ht="24.75" customHeight="1" x14ac:dyDescent="0.15">
      <c r="A113" s="103" t="s">
        <v>562</v>
      </c>
      <c r="B113" s="103"/>
      <c r="C113" s="103"/>
      <c r="D113" s="103"/>
      <c r="E113" s="590" t="s">
        <v>570</v>
      </c>
      <c r="F113" s="591"/>
      <c r="G113" s="591"/>
      <c r="H113" s="70"/>
      <c r="I113" s="591"/>
      <c r="J113" s="591"/>
      <c r="K113" s="70"/>
      <c r="L113" s="75">
        <v>105</v>
      </c>
      <c r="M113" s="75"/>
      <c r="N113" s="70" t="str">
        <f>IF(O113="","","-")</f>
        <v/>
      </c>
      <c r="O113" s="588"/>
      <c r="P113" s="589"/>
      <c r="Q113" s="590"/>
      <c r="R113" s="591"/>
      <c r="S113" s="591"/>
      <c r="T113" s="70" t="str">
        <f>IF(Q113="","","-")</f>
        <v/>
      </c>
      <c r="U113" s="591"/>
      <c r="V113" s="591"/>
      <c r="W113" s="70" t="str">
        <f>IF(U113="","","-")</f>
        <v/>
      </c>
      <c r="X113" s="75"/>
      <c r="Y113" s="75"/>
      <c r="Z113" s="70" t="str">
        <f>IF(AA113="","","-")</f>
        <v/>
      </c>
      <c r="AA113" s="588"/>
      <c r="AB113" s="589"/>
      <c r="AC113" s="590"/>
      <c r="AD113" s="591"/>
      <c r="AE113" s="591"/>
      <c r="AF113" s="70" t="str">
        <f>IF(AC113="","","-")</f>
        <v/>
      </c>
      <c r="AG113" s="591"/>
      <c r="AH113" s="591"/>
      <c r="AI113" s="70" t="str">
        <f>IF(AG113="","","-")</f>
        <v/>
      </c>
      <c r="AJ113" s="75"/>
      <c r="AK113" s="75"/>
      <c r="AL113" s="70" t="str">
        <f>IF(AM113="","","-")</f>
        <v/>
      </c>
      <c r="AM113" s="588"/>
      <c r="AN113" s="589"/>
      <c r="AO113" s="590"/>
      <c r="AP113" s="591"/>
      <c r="AQ113" s="70" t="str">
        <f>IF(AO113="","","-")</f>
        <v/>
      </c>
      <c r="AR113" s="591"/>
      <c r="AS113" s="591"/>
      <c r="AT113" s="70" t="str">
        <f>IF(AR113="","","-")</f>
        <v/>
      </c>
      <c r="AU113" s="75"/>
      <c r="AV113" s="75"/>
      <c r="AW113" s="70" t="str">
        <f>IF(AX113="","","-")</f>
        <v/>
      </c>
      <c r="AX113" s="73"/>
    </row>
    <row r="114" spans="1:50" ht="24.75" customHeight="1" x14ac:dyDescent="0.15">
      <c r="A114" s="103" t="s">
        <v>358</v>
      </c>
      <c r="B114" s="103"/>
      <c r="C114" s="103"/>
      <c r="D114" s="103"/>
      <c r="E114" s="593">
        <v>2021</v>
      </c>
      <c r="F114" s="104"/>
      <c r="G114" s="591" t="s">
        <v>605</v>
      </c>
      <c r="H114" s="591"/>
      <c r="I114" s="591"/>
      <c r="J114" s="104">
        <v>20</v>
      </c>
      <c r="K114" s="104"/>
      <c r="L114" s="75">
        <v>118</v>
      </c>
      <c r="M114" s="75"/>
      <c r="N114" s="75"/>
      <c r="O114" s="104"/>
      <c r="P114" s="104"/>
      <c r="Q114" s="593"/>
      <c r="R114" s="104"/>
      <c r="S114" s="591"/>
      <c r="T114" s="591"/>
      <c r="U114" s="591"/>
      <c r="V114" s="104"/>
      <c r="W114" s="104"/>
      <c r="X114" s="75"/>
      <c r="Y114" s="75"/>
      <c r="Z114" s="75"/>
      <c r="AA114" s="104"/>
      <c r="AB114" s="592"/>
      <c r="AC114" s="593"/>
      <c r="AD114" s="104"/>
      <c r="AE114" s="591"/>
      <c r="AF114" s="591"/>
      <c r="AG114" s="591"/>
      <c r="AH114" s="104"/>
      <c r="AI114" s="104"/>
      <c r="AJ114" s="75"/>
      <c r="AK114" s="75"/>
      <c r="AL114" s="75"/>
      <c r="AM114" s="104"/>
      <c r="AN114" s="592"/>
      <c r="AO114" s="593"/>
      <c r="AP114" s="104"/>
      <c r="AQ114" s="591"/>
      <c r="AR114" s="591"/>
      <c r="AS114" s="591"/>
      <c r="AT114" s="104"/>
      <c r="AU114" s="104"/>
      <c r="AV114" s="75"/>
      <c r="AW114" s="75"/>
      <c r="AX114" s="73"/>
    </row>
    <row r="115" spans="1:50" ht="28.35" customHeight="1" x14ac:dyDescent="0.15">
      <c r="A115" s="210" t="s">
        <v>239</v>
      </c>
      <c r="B115" s="211"/>
      <c r="C115" s="211"/>
      <c r="D115" s="211"/>
      <c r="E115" s="211"/>
      <c r="F115" s="212"/>
      <c r="G115" s="58" t="s">
        <v>564</v>
      </c>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10"/>
      <c r="B116" s="211"/>
      <c r="C116" s="211"/>
      <c r="D116" s="211"/>
      <c r="E116" s="211"/>
      <c r="F116" s="212"/>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210"/>
      <c r="B117" s="211"/>
      <c r="C117" s="211"/>
      <c r="D117" s="211"/>
      <c r="E117" s="211"/>
      <c r="F117" s="212"/>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10"/>
      <c r="B118" s="211"/>
      <c r="C118" s="211"/>
      <c r="D118" s="211"/>
      <c r="E118" s="211"/>
      <c r="F118" s="212"/>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7.75" customHeight="1" x14ac:dyDescent="0.15">
      <c r="A119" s="210"/>
      <c r="B119" s="211"/>
      <c r="C119" s="211"/>
      <c r="D119" s="211"/>
      <c r="E119" s="211"/>
      <c r="F119" s="212"/>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10"/>
      <c r="B120" s="211"/>
      <c r="C120" s="211"/>
      <c r="D120" s="211"/>
      <c r="E120" s="211"/>
      <c r="F120" s="212"/>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10"/>
      <c r="B121" s="211"/>
      <c r="C121" s="211"/>
      <c r="D121" s="211"/>
      <c r="E121" s="211"/>
      <c r="F121" s="212"/>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7.75" customHeight="1" x14ac:dyDescent="0.15">
      <c r="A122" s="210"/>
      <c r="B122" s="211"/>
      <c r="C122" s="211"/>
      <c r="D122" s="211"/>
      <c r="E122" s="211"/>
      <c r="F122" s="21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thickBot="1" x14ac:dyDescent="0.2">
      <c r="A123" s="210"/>
      <c r="B123" s="211"/>
      <c r="C123" s="211"/>
      <c r="D123" s="211"/>
      <c r="E123" s="211"/>
      <c r="F123" s="212"/>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15">
      <c r="A124" s="594" t="s">
        <v>241</v>
      </c>
      <c r="B124" s="595"/>
      <c r="C124" s="595"/>
      <c r="D124" s="595"/>
      <c r="E124" s="595"/>
      <c r="F124" s="596"/>
      <c r="G124" s="600" t="s">
        <v>656</v>
      </c>
      <c r="H124" s="601"/>
      <c r="I124" s="601"/>
      <c r="J124" s="601"/>
      <c r="K124" s="601"/>
      <c r="L124" s="601"/>
      <c r="M124" s="601"/>
      <c r="N124" s="601"/>
      <c r="O124" s="601"/>
      <c r="P124" s="601"/>
      <c r="Q124" s="601"/>
      <c r="R124" s="601"/>
      <c r="S124" s="601"/>
      <c r="T124" s="601"/>
      <c r="U124" s="601"/>
      <c r="V124" s="601"/>
      <c r="W124" s="601"/>
      <c r="X124" s="601"/>
      <c r="Y124" s="601"/>
      <c r="Z124" s="601"/>
      <c r="AA124" s="601"/>
      <c r="AB124" s="602"/>
      <c r="AC124" s="600" t="s">
        <v>633</v>
      </c>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3"/>
    </row>
    <row r="125" spans="1:50" ht="24.75" customHeight="1" x14ac:dyDescent="0.15">
      <c r="A125" s="597"/>
      <c r="B125" s="598"/>
      <c r="C125" s="598"/>
      <c r="D125" s="598"/>
      <c r="E125" s="598"/>
      <c r="F125" s="599"/>
      <c r="G125" s="93" t="s">
        <v>15</v>
      </c>
      <c r="H125" s="604"/>
      <c r="I125" s="604"/>
      <c r="J125" s="604"/>
      <c r="K125" s="604"/>
      <c r="L125" s="605" t="s">
        <v>16</v>
      </c>
      <c r="M125" s="604"/>
      <c r="N125" s="604"/>
      <c r="O125" s="604"/>
      <c r="P125" s="604"/>
      <c r="Q125" s="604"/>
      <c r="R125" s="604"/>
      <c r="S125" s="604"/>
      <c r="T125" s="604"/>
      <c r="U125" s="604"/>
      <c r="V125" s="604"/>
      <c r="W125" s="604"/>
      <c r="X125" s="606"/>
      <c r="Y125" s="617" t="s">
        <v>17</v>
      </c>
      <c r="Z125" s="618"/>
      <c r="AA125" s="618"/>
      <c r="AB125" s="619"/>
      <c r="AC125" s="93" t="s">
        <v>15</v>
      </c>
      <c r="AD125" s="604"/>
      <c r="AE125" s="604"/>
      <c r="AF125" s="604"/>
      <c r="AG125" s="604"/>
      <c r="AH125" s="605" t="s">
        <v>16</v>
      </c>
      <c r="AI125" s="604"/>
      <c r="AJ125" s="604"/>
      <c r="AK125" s="604"/>
      <c r="AL125" s="604"/>
      <c r="AM125" s="604"/>
      <c r="AN125" s="604"/>
      <c r="AO125" s="604"/>
      <c r="AP125" s="604"/>
      <c r="AQ125" s="604"/>
      <c r="AR125" s="604"/>
      <c r="AS125" s="604"/>
      <c r="AT125" s="606"/>
      <c r="AU125" s="617" t="s">
        <v>17</v>
      </c>
      <c r="AV125" s="618"/>
      <c r="AW125" s="618"/>
      <c r="AX125" s="620"/>
    </row>
    <row r="126" spans="1:50" ht="24.75" customHeight="1" x14ac:dyDescent="0.15">
      <c r="A126" s="597"/>
      <c r="B126" s="598"/>
      <c r="C126" s="598"/>
      <c r="D126" s="598"/>
      <c r="E126" s="598"/>
      <c r="F126" s="599"/>
      <c r="G126" s="621"/>
      <c r="H126" s="622"/>
      <c r="I126" s="622"/>
      <c r="J126" s="622"/>
      <c r="K126" s="623"/>
      <c r="L126" s="624" t="s">
        <v>654</v>
      </c>
      <c r="M126" s="625"/>
      <c r="N126" s="625"/>
      <c r="O126" s="625"/>
      <c r="P126" s="625"/>
      <c r="Q126" s="625"/>
      <c r="R126" s="625"/>
      <c r="S126" s="625"/>
      <c r="T126" s="625"/>
      <c r="U126" s="625"/>
      <c r="V126" s="625"/>
      <c r="W126" s="625"/>
      <c r="X126" s="626"/>
      <c r="Y126" s="627"/>
      <c r="Z126" s="628"/>
      <c r="AA126" s="628"/>
      <c r="AB126" s="629"/>
      <c r="AC126" s="621" t="s">
        <v>634</v>
      </c>
      <c r="AD126" s="622"/>
      <c r="AE126" s="622"/>
      <c r="AF126" s="622"/>
      <c r="AG126" s="623"/>
      <c r="AH126" s="624" t="s">
        <v>635</v>
      </c>
      <c r="AI126" s="625"/>
      <c r="AJ126" s="625"/>
      <c r="AK126" s="625"/>
      <c r="AL126" s="625"/>
      <c r="AM126" s="625"/>
      <c r="AN126" s="625"/>
      <c r="AO126" s="625"/>
      <c r="AP126" s="625"/>
      <c r="AQ126" s="625"/>
      <c r="AR126" s="625"/>
      <c r="AS126" s="625"/>
      <c r="AT126" s="626"/>
      <c r="AU126" s="627">
        <v>3</v>
      </c>
      <c r="AV126" s="628"/>
      <c r="AW126" s="628"/>
      <c r="AX126" s="630"/>
    </row>
    <row r="127" spans="1:50" ht="24.75" customHeight="1" x14ac:dyDescent="0.15">
      <c r="A127" s="597"/>
      <c r="B127" s="598"/>
      <c r="C127" s="598"/>
      <c r="D127" s="598"/>
      <c r="E127" s="598"/>
      <c r="F127" s="599"/>
      <c r="G127" s="607"/>
      <c r="H127" s="608"/>
      <c r="I127" s="608"/>
      <c r="J127" s="608"/>
      <c r="K127" s="609"/>
      <c r="L127" s="610"/>
      <c r="M127" s="611"/>
      <c r="N127" s="611"/>
      <c r="O127" s="611"/>
      <c r="P127" s="611"/>
      <c r="Q127" s="611"/>
      <c r="R127" s="611"/>
      <c r="S127" s="611"/>
      <c r="T127" s="611"/>
      <c r="U127" s="611"/>
      <c r="V127" s="611"/>
      <c r="W127" s="611"/>
      <c r="X127" s="612"/>
      <c r="Y127" s="613"/>
      <c r="Z127" s="614"/>
      <c r="AA127" s="614"/>
      <c r="AB127" s="615"/>
      <c r="AC127" s="607" t="s">
        <v>636</v>
      </c>
      <c r="AD127" s="608"/>
      <c r="AE127" s="608"/>
      <c r="AF127" s="608"/>
      <c r="AG127" s="609"/>
      <c r="AH127" s="610" t="s">
        <v>637</v>
      </c>
      <c r="AI127" s="611"/>
      <c r="AJ127" s="611"/>
      <c r="AK127" s="611"/>
      <c r="AL127" s="611"/>
      <c r="AM127" s="611"/>
      <c r="AN127" s="611"/>
      <c r="AO127" s="611"/>
      <c r="AP127" s="611"/>
      <c r="AQ127" s="611"/>
      <c r="AR127" s="611"/>
      <c r="AS127" s="611"/>
      <c r="AT127" s="612"/>
      <c r="AU127" s="613">
        <v>20</v>
      </c>
      <c r="AV127" s="614"/>
      <c r="AW127" s="614"/>
      <c r="AX127" s="616"/>
    </row>
    <row r="128" spans="1:50" ht="24.75" customHeight="1" x14ac:dyDescent="0.15">
      <c r="A128" s="597"/>
      <c r="B128" s="598"/>
      <c r="C128" s="598"/>
      <c r="D128" s="598"/>
      <c r="E128" s="598"/>
      <c r="F128" s="599"/>
      <c r="G128" s="607"/>
      <c r="H128" s="608"/>
      <c r="I128" s="608"/>
      <c r="J128" s="608"/>
      <c r="K128" s="609"/>
      <c r="L128" s="610"/>
      <c r="M128" s="611"/>
      <c r="N128" s="611"/>
      <c r="O128" s="611"/>
      <c r="P128" s="611"/>
      <c r="Q128" s="611"/>
      <c r="R128" s="611"/>
      <c r="S128" s="611"/>
      <c r="T128" s="611"/>
      <c r="U128" s="611"/>
      <c r="V128" s="611"/>
      <c r="W128" s="611"/>
      <c r="X128" s="612"/>
      <c r="Y128" s="613"/>
      <c r="Z128" s="614"/>
      <c r="AA128" s="614"/>
      <c r="AB128" s="615"/>
      <c r="AC128" s="607" t="s">
        <v>638</v>
      </c>
      <c r="AD128" s="608"/>
      <c r="AE128" s="608"/>
      <c r="AF128" s="608"/>
      <c r="AG128" s="609"/>
      <c r="AH128" s="610" t="s">
        <v>639</v>
      </c>
      <c r="AI128" s="611"/>
      <c r="AJ128" s="611"/>
      <c r="AK128" s="611"/>
      <c r="AL128" s="611"/>
      <c r="AM128" s="611"/>
      <c r="AN128" s="611"/>
      <c r="AO128" s="611"/>
      <c r="AP128" s="611"/>
      <c r="AQ128" s="611"/>
      <c r="AR128" s="611"/>
      <c r="AS128" s="611"/>
      <c r="AT128" s="612"/>
      <c r="AU128" s="613">
        <v>15</v>
      </c>
      <c r="AV128" s="614"/>
      <c r="AW128" s="614"/>
      <c r="AX128" s="616"/>
    </row>
    <row r="129" spans="1:51" ht="24.75" customHeight="1" x14ac:dyDescent="0.15">
      <c r="A129" s="597"/>
      <c r="B129" s="598"/>
      <c r="C129" s="598"/>
      <c r="D129" s="598"/>
      <c r="E129" s="598"/>
      <c r="F129" s="599"/>
      <c r="G129" s="607"/>
      <c r="H129" s="608"/>
      <c r="I129" s="608"/>
      <c r="J129" s="608"/>
      <c r="K129" s="609"/>
      <c r="L129" s="610"/>
      <c r="M129" s="611"/>
      <c r="N129" s="611"/>
      <c r="O129" s="611"/>
      <c r="P129" s="611"/>
      <c r="Q129" s="611"/>
      <c r="R129" s="611"/>
      <c r="S129" s="611"/>
      <c r="T129" s="611"/>
      <c r="U129" s="611"/>
      <c r="V129" s="611"/>
      <c r="W129" s="611"/>
      <c r="X129" s="612"/>
      <c r="Y129" s="613"/>
      <c r="Z129" s="614"/>
      <c r="AA129" s="614"/>
      <c r="AB129" s="615"/>
      <c r="AC129" s="607" t="s">
        <v>640</v>
      </c>
      <c r="AD129" s="608"/>
      <c r="AE129" s="608"/>
      <c r="AF129" s="608"/>
      <c r="AG129" s="609"/>
      <c r="AH129" s="610" t="s">
        <v>641</v>
      </c>
      <c r="AI129" s="611"/>
      <c r="AJ129" s="611"/>
      <c r="AK129" s="611"/>
      <c r="AL129" s="611"/>
      <c r="AM129" s="611"/>
      <c r="AN129" s="611"/>
      <c r="AO129" s="611"/>
      <c r="AP129" s="611"/>
      <c r="AQ129" s="611"/>
      <c r="AR129" s="611"/>
      <c r="AS129" s="611"/>
      <c r="AT129" s="612"/>
      <c r="AU129" s="613">
        <v>3</v>
      </c>
      <c r="AV129" s="614"/>
      <c r="AW129" s="614"/>
      <c r="AX129" s="616"/>
    </row>
    <row r="130" spans="1:51" ht="24.75" customHeight="1" x14ac:dyDescent="0.15">
      <c r="A130" s="597"/>
      <c r="B130" s="598"/>
      <c r="C130" s="598"/>
      <c r="D130" s="598"/>
      <c r="E130" s="598"/>
      <c r="F130" s="599"/>
      <c r="G130" s="607"/>
      <c r="H130" s="608"/>
      <c r="I130" s="608"/>
      <c r="J130" s="608"/>
      <c r="K130" s="609"/>
      <c r="L130" s="610"/>
      <c r="M130" s="611"/>
      <c r="N130" s="611"/>
      <c r="O130" s="611"/>
      <c r="P130" s="611"/>
      <c r="Q130" s="611"/>
      <c r="R130" s="611"/>
      <c r="S130" s="611"/>
      <c r="T130" s="611"/>
      <c r="U130" s="611"/>
      <c r="V130" s="611"/>
      <c r="W130" s="611"/>
      <c r="X130" s="612"/>
      <c r="Y130" s="613"/>
      <c r="Z130" s="614"/>
      <c r="AA130" s="614"/>
      <c r="AB130" s="615"/>
      <c r="AC130" s="607" t="s">
        <v>642</v>
      </c>
      <c r="AD130" s="608"/>
      <c r="AE130" s="608"/>
      <c r="AF130" s="608"/>
      <c r="AG130" s="609"/>
      <c r="AH130" s="610" t="s">
        <v>643</v>
      </c>
      <c r="AI130" s="611"/>
      <c r="AJ130" s="611"/>
      <c r="AK130" s="611"/>
      <c r="AL130" s="611"/>
      <c r="AM130" s="611"/>
      <c r="AN130" s="611"/>
      <c r="AO130" s="611"/>
      <c r="AP130" s="611"/>
      <c r="AQ130" s="611"/>
      <c r="AR130" s="611"/>
      <c r="AS130" s="611"/>
      <c r="AT130" s="612"/>
      <c r="AU130" s="613">
        <v>3</v>
      </c>
      <c r="AV130" s="614"/>
      <c r="AW130" s="614"/>
      <c r="AX130" s="616"/>
    </row>
    <row r="131" spans="1:51" ht="24.75" customHeight="1" x14ac:dyDescent="0.15">
      <c r="A131" s="597"/>
      <c r="B131" s="598"/>
      <c r="C131" s="598"/>
      <c r="D131" s="598"/>
      <c r="E131" s="598"/>
      <c r="F131" s="599"/>
      <c r="G131" s="607"/>
      <c r="H131" s="608"/>
      <c r="I131" s="608"/>
      <c r="J131" s="608"/>
      <c r="K131" s="609"/>
      <c r="L131" s="610"/>
      <c r="M131" s="611"/>
      <c r="N131" s="611"/>
      <c r="O131" s="611"/>
      <c r="P131" s="611"/>
      <c r="Q131" s="611"/>
      <c r="R131" s="611"/>
      <c r="S131" s="611"/>
      <c r="T131" s="611"/>
      <c r="U131" s="611"/>
      <c r="V131" s="611"/>
      <c r="W131" s="611"/>
      <c r="X131" s="612"/>
      <c r="Y131" s="613"/>
      <c r="Z131" s="614"/>
      <c r="AA131" s="614"/>
      <c r="AB131" s="615"/>
      <c r="AC131" s="607" t="s">
        <v>644</v>
      </c>
      <c r="AD131" s="608"/>
      <c r="AE131" s="608"/>
      <c r="AF131" s="608"/>
      <c r="AG131" s="609"/>
      <c r="AH131" s="610" t="s">
        <v>645</v>
      </c>
      <c r="AI131" s="611"/>
      <c r="AJ131" s="611"/>
      <c r="AK131" s="611"/>
      <c r="AL131" s="611"/>
      <c r="AM131" s="611"/>
      <c r="AN131" s="611"/>
      <c r="AO131" s="611"/>
      <c r="AP131" s="611"/>
      <c r="AQ131" s="611"/>
      <c r="AR131" s="611"/>
      <c r="AS131" s="611"/>
      <c r="AT131" s="612"/>
      <c r="AU131" s="613">
        <v>4</v>
      </c>
      <c r="AV131" s="614"/>
      <c r="AW131" s="614"/>
      <c r="AX131" s="616"/>
    </row>
    <row r="132" spans="1:51" ht="24.75" customHeight="1" thickBot="1" x14ac:dyDescent="0.2">
      <c r="A132" s="597"/>
      <c r="B132" s="598"/>
      <c r="C132" s="598"/>
      <c r="D132" s="598"/>
      <c r="E132" s="598"/>
      <c r="F132" s="599"/>
      <c r="G132" s="631" t="s">
        <v>18</v>
      </c>
      <c r="H132" s="632"/>
      <c r="I132" s="632"/>
      <c r="J132" s="632"/>
      <c r="K132" s="632"/>
      <c r="L132" s="633"/>
      <c r="M132" s="634"/>
      <c r="N132" s="634"/>
      <c r="O132" s="634"/>
      <c r="P132" s="634"/>
      <c r="Q132" s="634"/>
      <c r="R132" s="634"/>
      <c r="S132" s="634"/>
      <c r="T132" s="634"/>
      <c r="U132" s="634"/>
      <c r="V132" s="634"/>
      <c r="W132" s="634"/>
      <c r="X132" s="635"/>
      <c r="Y132" s="636">
        <f>SUM(Y126:AB131)</f>
        <v>0</v>
      </c>
      <c r="Z132" s="637"/>
      <c r="AA132" s="637"/>
      <c r="AB132" s="638"/>
      <c r="AC132" s="631" t="s">
        <v>18</v>
      </c>
      <c r="AD132" s="632"/>
      <c r="AE132" s="632"/>
      <c r="AF132" s="632"/>
      <c r="AG132" s="632"/>
      <c r="AH132" s="633"/>
      <c r="AI132" s="634"/>
      <c r="AJ132" s="634"/>
      <c r="AK132" s="634"/>
      <c r="AL132" s="634"/>
      <c r="AM132" s="634"/>
      <c r="AN132" s="634"/>
      <c r="AO132" s="634"/>
      <c r="AP132" s="634"/>
      <c r="AQ132" s="634"/>
      <c r="AR132" s="634"/>
      <c r="AS132" s="634"/>
      <c r="AT132" s="635"/>
      <c r="AU132" s="636">
        <f>SUM(AU126:AX131)</f>
        <v>48</v>
      </c>
      <c r="AV132" s="637"/>
      <c r="AW132" s="637"/>
      <c r="AX132" s="639"/>
    </row>
    <row r="133" spans="1:51" ht="24.75" customHeight="1" x14ac:dyDescent="0.15">
      <c r="A133" s="597"/>
      <c r="B133" s="598"/>
      <c r="C133" s="598"/>
      <c r="D133" s="598"/>
      <c r="E133" s="598"/>
      <c r="F133" s="599"/>
      <c r="G133" s="600" t="s">
        <v>655</v>
      </c>
      <c r="H133" s="601"/>
      <c r="I133" s="601"/>
      <c r="J133" s="601"/>
      <c r="K133" s="601"/>
      <c r="L133" s="601"/>
      <c r="M133" s="601"/>
      <c r="N133" s="601"/>
      <c r="O133" s="601"/>
      <c r="P133" s="601"/>
      <c r="Q133" s="601"/>
      <c r="R133" s="601"/>
      <c r="S133" s="601"/>
      <c r="T133" s="601"/>
      <c r="U133" s="601"/>
      <c r="V133" s="601"/>
      <c r="W133" s="601"/>
      <c r="X133" s="601"/>
      <c r="Y133" s="601"/>
      <c r="Z133" s="601"/>
      <c r="AA133" s="601"/>
      <c r="AB133" s="602"/>
      <c r="AC133" s="600" t="s">
        <v>647</v>
      </c>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3"/>
      <c r="AY133">
        <f>COUNTA($G$135,$AC$135)</f>
        <v>1</v>
      </c>
    </row>
    <row r="134" spans="1:51" ht="24.75" customHeight="1" x14ac:dyDescent="0.15">
      <c r="A134" s="597"/>
      <c r="B134" s="598"/>
      <c r="C134" s="598"/>
      <c r="D134" s="598"/>
      <c r="E134" s="598"/>
      <c r="F134" s="599"/>
      <c r="G134" s="93" t="s">
        <v>15</v>
      </c>
      <c r="H134" s="604"/>
      <c r="I134" s="604"/>
      <c r="J134" s="604"/>
      <c r="K134" s="604"/>
      <c r="L134" s="605" t="s">
        <v>16</v>
      </c>
      <c r="M134" s="604"/>
      <c r="N134" s="604"/>
      <c r="O134" s="604"/>
      <c r="P134" s="604"/>
      <c r="Q134" s="604"/>
      <c r="R134" s="604"/>
      <c r="S134" s="604"/>
      <c r="T134" s="604"/>
      <c r="U134" s="604"/>
      <c r="V134" s="604"/>
      <c r="W134" s="604"/>
      <c r="X134" s="606"/>
      <c r="Y134" s="617" t="s">
        <v>17</v>
      </c>
      <c r="Z134" s="618"/>
      <c r="AA134" s="618"/>
      <c r="AB134" s="619"/>
      <c r="AC134" s="93" t="s">
        <v>15</v>
      </c>
      <c r="AD134" s="604"/>
      <c r="AE134" s="604"/>
      <c r="AF134" s="604"/>
      <c r="AG134" s="604"/>
      <c r="AH134" s="605" t="s">
        <v>16</v>
      </c>
      <c r="AI134" s="604"/>
      <c r="AJ134" s="604"/>
      <c r="AK134" s="604"/>
      <c r="AL134" s="604"/>
      <c r="AM134" s="604"/>
      <c r="AN134" s="604"/>
      <c r="AO134" s="604"/>
      <c r="AP134" s="604"/>
      <c r="AQ134" s="604"/>
      <c r="AR134" s="604"/>
      <c r="AS134" s="604"/>
      <c r="AT134" s="606"/>
      <c r="AU134" s="617" t="s">
        <v>17</v>
      </c>
      <c r="AV134" s="618"/>
      <c r="AW134" s="618"/>
      <c r="AX134" s="620"/>
      <c r="AY134">
        <f t="shared" ref="AY134:AY140" si="2">$AY$133</f>
        <v>1</v>
      </c>
    </row>
    <row r="135" spans="1:51" ht="24.75" customHeight="1" x14ac:dyDescent="0.15">
      <c r="A135" s="597"/>
      <c r="B135" s="598"/>
      <c r="C135" s="598"/>
      <c r="D135" s="598"/>
      <c r="E135" s="598"/>
      <c r="F135" s="599"/>
      <c r="G135" s="621"/>
      <c r="H135" s="622"/>
      <c r="I135" s="622"/>
      <c r="J135" s="622"/>
      <c r="K135" s="623"/>
      <c r="L135" s="624" t="s">
        <v>654</v>
      </c>
      <c r="M135" s="625"/>
      <c r="N135" s="625"/>
      <c r="O135" s="625"/>
      <c r="P135" s="625"/>
      <c r="Q135" s="625"/>
      <c r="R135" s="625"/>
      <c r="S135" s="625"/>
      <c r="T135" s="625"/>
      <c r="U135" s="625"/>
      <c r="V135" s="625"/>
      <c r="W135" s="625"/>
      <c r="X135" s="626"/>
      <c r="Y135" s="627"/>
      <c r="Z135" s="628"/>
      <c r="AA135" s="628"/>
      <c r="AB135" s="629"/>
      <c r="AC135" s="621" t="s">
        <v>634</v>
      </c>
      <c r="AD135" s="622"/>
      <c r="AE135" s="622"/>
      <c r="AF135" s="622"/>
      <c r="AG135" s="623"/>
      <c r="AH135" s="624" t="s">
        <v>650</v>
      </c>
      <c r="AI135" s="625"/>
      <c r="AJ135" s="625"/>
      <c r="AK135" s="625"/>
      <c r="AL135" s="625"/>
      <c r="AM135" s="625"/>
      <c r="AN135" s="625"/>
      <c r="AO135" s="625"/>
      <c r="AP135" s="625"/>
      <c r="AQ135" s="625"/>
      <c r="AR135" s="625"/>
      <c r="AS135" s="625"/>
      <c r="AT135" s="626"/>
      <c r="AU135" s="627">
        <v>7</v>
      </c>
      <c r="AV135" s="628"/>
      <c r="AW135" s="628"/>
      <c r="AX135" s="630"/>
      <c r="AY135">
        <f t="shared" si="2"/>
        <v>1</v>
      </c>
    </row>
    <row r="136" spans="1:51" ht="24.75" customHeight="1" x14ac:dyDescent="0.15">
      <c r="A136" s="597"/>
      <c r="B136" s="598"/>
      <c r="C136" s="598"/>
      <c r="D136" s="598"/>
      <c r="E136" s="598"/>
      <c r="F136" s="599"/>
      <c r="G136" s="607"/>
      <c r="H136" s="608"/>
      <c r="I136" s="608"/>
      <c r="J136" s="608"/>
      <c r="K136" s="609"/>
      <c r="L136" s="610"/>
      <c r="M136" s="611"/>
      <c r="N136" s="611"/>
      <c r="O136" s="611"/>
      <c r="P136" s="611"/>
      <c r="Q136" s="611"/>
      <c r="R136" s="611"/>
      <c r="S136" s="611"/>
      <c r="T136" s="611"/>
      <c r="U136" s="611"/>
      <c r="V136" s="611"/>
      <c r="W136" s="611"/>
      <c r="X136" s="612"/>
      <c r="Y136" s="613"/>
      <c r="Z136" s="614"/>
      <c r="AA136" s="614"/>
      <c r="AB136" s="615"/>
      <c r="AC136" s="607" t="s">
        <v>646</v>
      </c>
      <c r="AD136" s="608"/>
      <c r="AE136" s="608"/>
      <c r="AF136" s="608"/>
      <c r="AG136" s="609"/>
      <c r="AH136" s="610" t="s">
        <v>651</v>
      </c>
      <c r="AI136" s="611"/>
      <c r="AJ136" s="611"/>
      <c r="AK136" s="611"/>
      <c r="AL136" s="611"/>
      <c r="AM136" s="611"/>
      <c r="AN136" s="611"/>
      <c r="AO136" s="611"/>
      <c r="AP136" s="611"/>
      <c r="AQ136" s="611"/>
      <c r="AR136" s="611"/>
      <c r="AS136" s="611"/>
      <c r="AT136" s="612"/>
      <c r="AU136" s="613">
        <v>1</v>
      </c>
      <c r="AV136" s="614"/>
      <c r="AW136" s="614"/>
      <c r="AX136" s="616"/>
      <c r="AY136">
        <f t="shared" si="2"/>
        <v>1</v>
      </c>
    </row>
    <row r="137" spans="1:51" ht="24.75" customHeight="1" x14ac:dyDescent="0.15">
      <c r="A137" s="597"/>
      <c r="B137" s="598"/>
      <c r="C137" s="598"/>
      <c r="D137" s="598"/>
      <c r="E137" s="598"/>
      <c r="F137" s="599"/>
      <c r="G137" s="607"/>
      <c r="H137" s="608"/>
      <c r="I137" s="608"/>
      <c r="J137" s="608"/>
      <c r="K137" s="609"/>
      <c r="L137" s="610"/>
      <c r="M137" s="611"/>
      <c r="N137" s="611"/>
      <c r="O137" s="611"/>
      <c r="P137" s="611"/>
      <c r="Q137" s="611"/>
      <c r="R137" s="611"/>
      <c r="S137" s="611"/>
      <c r="T137" s="611"/>
      <c r="U137" s="611"/>
      <c r="V137" s="611"/>
      <c r="W137" s="611"/>
      <c r="X137" s="612"/>
      <c r="Y137" s="613"/>
      <c r="Z137" s="614"/>
      <c r="AA137" s="614"/>
      <c r="AB137" s="615"/>
      <c r="AC137" s="607" t="s">
        <v>648</v>
      </c>
      <c r="AD137" s="608"/>
      <c r="AE137" s="608"/>
      <c r="AF137" s="608"/>
      <c r="AG137" s="609"/>
      <c r="AH137" s="610" t="s">
        <v>652</v>
      </c>
      <c r="AI137" s="611"/>
      <c r="AJ137" s="611"/>
      <c r="AK137" s="611"/>
      <c r="AL137" s="611"/>
      <c r="AM137" s="611"/>
      <c r="AN137" s="611"/>
      <c r="AO137" s="611"/>
      <c r="AP137" s="611"/>
      <c r="AQ137" s="611"/>
      <c r="AR137" s="611"/>
      <c r="AS137" s="611"/>
      <c r="AT137" s="612"/>
      <c r="AU137" s="613">
        <v>1</v>
      </c>
      <c r="AV137" s="614"/>
      <c r="AW137" s="614"/>
      <c r="AX137" s="616"/>
      <c r="AY137">
        <f t="shared" si="2"/>
        <v>1</v>
      </c>
    </row>
    <row r="138" spans="1:51" ht="24.75" customHeight="1" x14ac:dyDescent="0.15">
      <c r="A138" s="597"/>
      <c r="B138" s="598"/>
      <c r="C138" s="598"/>
      <c r="D138" s="598"/>
      <c r="E138" s="598"/>
      <c r="F138" s="599"/>
      <c r="G138" s="607"/>
      <c r="H138" s="608"/>
      <c r="I138" s="608"/>
      <c r="J138" s="608"/>
      <c r="K138" s="609"/>
      <c r="L138" s="610"/>
      <c r="M138" s="611"/>
      <c r="N138" s="611"/>
      <c r="O138" s="611"/>
      <c r="P138" s="611"/>
      <c r="Q138" s="611"/>
      <c r="R138" s="611"/>
      <c r="S138" s="611"/>
      <c r="T138" s="611"/>
      <c r="U138" s="611"/>
      <c r="V138" s="611"/>
      <c r="W138" s="611"/>
      <c r="X138" s="612"/>
      <c r="Y138" s="613"/>
      <c r="Z138" s="614"/>
      <c r="AA138" s="614"/>
      <c r="AB138" s="615"/>
      <c r="AC138" s="607" t="s">
        <v>649</v>
      </c>
      <c r="AD138" s="608"/>
      <c r="AE138" s="608"/>
      <c r="AF138" s="608"/>
      <c r="AG138" s="609"/>
      <c r="AH138" s="610" t="s">
        <v>653</v>
      </c>
      <c r="AI138" s="611"/>
      <c r="AJ138" s="611"/>
      <c r="AK138" s="611"/>
      <c r="AL138" s="611"/>
      <c r="AM138" s="611"/>
      <c r="AN138" s="611"/>
      <c r="AO138" s="611"/>
      <c r="AP138" s="611"/>
      <c r="AQ138" s="611"/>
      <c r="AR138" s="611"/>
      <c r="AS138" s="611"/>
      <c r="AT138" s="612"/>
      <c r="AU138" s="613">
        <v>1</v>
      </c>
      <c r="AV138" s="614"/>
      <c r="AW138" s="614"/>
      <c r="AX138" s="616"/>
      <c r="AY138">
        <f t="shared" si="2"/>
        <v>1</v>
      </c>
    </row>
    <row r="139" spans="1:51" ht="24.75" customHeight="1" x14ac:dyDescent="0.15">
      <c r="A139" s="597"/>
      <c r="B139" s="598"/>
      <c r="C139" s="598"/>
      <c r="D139" s="598"/>
      <c r="E139" s="598"/>
      <c r="F139" s="599"/>
      <c r="G139" s="607"/>
      <c r="H139" s="608"/>
      <c r="I139" s="608"/>
      <c r="J139" s="608"/>
      <c r="K139" s="609"/>
      <c r="L139" s="610"/>
      <c r="M139" s="611"/>
      <c r="N139" s="611"/>
      <c r="O139" s="611"/>
      <c r="P139" s="611"/>
      <c r="Q139" s="611"/>
      <c r="R139" s="611"/>
      <c r="S139" s="611"/>
      <c r="T139" s="611"/>
      <c r="U139" s="611"/>
      <c r="V139" s="611"/>
      <c r="W139" s="611"/>
      <c r="X139" s="612"/>
      <c r="Y139" s="613"/>
      <c r="Z139" s="614"/>
      <c r="AA139" s="614"/>
      <c r="AB139" s="615"/>
      <c r="AC139" s="607" t="s">
        <v>644</v>
      </c>
      <c r="AD139" s="608"/>
      <c r="AE139" s="608"/>
      <c r="AF139" s="608"/>
      <c r="AG139" s="609"/>
      <c r="AH139" s="610" t="s">
        <v>645</v>
      </c>
      <c r="AI139" s="611"/>
      <c r="AJ139" s="611"/>
      <c r="AK139" s="611"/>
      <c r="AL139" s="611"/>
      <c r="AM139" s="611"/>
      <c r="AN139" s="611"/>
      <c r="AO139" s="611"/>
      <c r="AP139" s="611"/>
      <c r="AQ139" s="611"/>
      <c r="AR139" s="611"/>
      <c r="AS139" s="611"/>
      <c r="AT139" s="612"/>
      <c r="AU139" s="613">
        <v>1</v>
      </c>
      <c r="AV139" s="614"/>
      <c r="AW139" s="614"/>
      <c r="AX139" s="616"/>
      <c r="AY139">
        <f t="shared" si="2"/>
        <v>1</v>
      </c>
    </row>
    <row r="140" spans="1:51" ht="24.75" customHeight="1" thickBot="1" x14ac:dyDescent="0.2">
      <c r="A140" s="597"/>
      <c r="B140" s="598"/>
      <c r="C140" s="598"/>
      <c r="D140" s="598"/>
      <c r="E140" s="598"/>
      <c r="F140" s="599"/>
      <c r="G140" s="631" t="s">
        <v>18</v>
      </c>
      <c r="H140" s="632"/>
      <c r="I140" s="632"/>
      <c r="J140" s="632"/>
      <c r="K140" s="632"/>
      <c r="L140" s="633"/>
      <c r="M140" s="634"/>
      <c r="N140" s="634"/>
      <c r="O140" s="634"/>
      <c r="P140" s="634"/>
      <c r="Q140" s="634"/>
      <c r="R140" s="634"/>
      <c r="S140" s="634"/>
      <c r="T140" s="634"/>
      <c r="U140" s="634"/>
      <c r="V140" s="634"/>
      <c r="W140" s="634"/>
      <c r="X140" s="635"/>
      <c r="Y140" s="636">
        <f>SUM(Y135:AB139)</f>
        <v>0</v>
      </c>
      <c r="Z140" s="637"/>
      <c r="AA140" s="637"/>
      <c r="AB140" s="638"/>
      <c r="AC140" s="631" t="s">
        <v>18</v>
      </c>
      <c r="AD140" s="632"/>
      <c r="AE140" s="632"/>
      <c r="AF140" s="632"/>
      <c r="AG140" s="632"/>
      <c r="AH140" s="633"/>
      <c r="AI140" s="634"/>
      <c r="AJ140" s="634"/>
      <c r="AK140" s="634"/>
      <c r="AL140" s="634"/>
      <c r="AM140" s="634"/>
      <c r="AN140" s="634"/>
      <c r="AO140" s="634"/>
      <c r="AP140" s="634"/>
      <c r="AQ140" s="634"/>
      <c r="AR140" s="634"/>
      <c r="AS140" s="634"/>
      <c r="AT140" s="635"/>
      <c r="AU140" s="636">
        <f>SUM(AU135:AX139)</f>
        <v>11</v>
      </c>
      <c r="AV140" s="637"/>
      <c r="AW140" s="637"/>
      <c r="AX140" s="639"/>
      <c r="AY140">
        <f t="shared" si="2"/>
        <v>1</v>
      </c>
    </row>
    <row r="141" spans="1:51" ht="24.75" customHeight="1" x14ac:dyDescent="0.15">
      <c r="A141" s="597"/>
      <c r="B141" s="598"/>
      <c r="C141" s="598"/>
      <c r="D141" s="598"/>
      <c r="E141" s="598"/>
      <c r="F141" s="599"/>
      <c r="G141" s="600" t="s">
        <v>657</v>
      </c>
      <c r="H141" s="601"/>
      <c r="I141" s="601"/>
      <c r="J141" s="601"/>
      <c r="K141" s="601"/>
      <c r="L141" s="601"/>
      <c r="M141" s="601"/>
      <c r="N141" s="601"/>
      <c r="O141" s="601"/>
      <c r="P141" s="601"/>
      <c r="Q141" s="601"/>
      <c r="R141" s="601"/>
      <c r="S141" s="601"/>
      <c r="T141" s="601"/>
      <c r="U141" s="601"/>
      <c r="V141" s="601"/>
      <c r="W141" s="601"/>
      <c r="X141" s="601"/>
      <c r="Y141" s="601"/>
      <c r="Z141" s="601"/>
      <c r="AA141" s="601"/>
      <c r="AB141" s="602"/>
      <c r="AC141" s="600"/>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3"/>
      <c r="AY141">
        <f>COUNTA($G$143,$AC$143)</f>
        <v>0</v>
      </c>
    </row>
    <row r="142" spans="1:51" ht="24.75" customHeight="1" x14ac:dyDescent="0.15">
      <c r="A142" s="597"/>
      <c r="B142" s="598"/>
      <c r="C142" s="598"/>
      <c r="D142" s="598"/>
      <c r="E142" s="598"/>
      <c r="F142" s="599"/>
      <c r="G142" s="93" t="s">
        <v>15</v>
      </c>
      <c r="H142" s="604"/>
      <c r="I142" s="604"/>
      <c r="J142" s="604"/>
      <c r="K142" s="604"/>
      <c r="L142" s="605" t="s">
        <v>16</v>
      </c>
      <c r="M142" s="604"/>
      <c r="N142" s="604"/>
      <c r="O142" s="604"/>
      <c r="P142" s="604"/>
      <c r="Q142" s="604"/>
      <c r="R142" s="604"/>
      <c r="S142" s="604"/>
      <c r="T142" s="604"/>
      <c r="U142" s="604"/>
      <c r="V142" s="604"/>
      <c r="W142" s="604"/>
      <c r="X142" s="606"/>
      <c r="Y142" s="617" t="s">
        <v>17</v>
      </c>
      <c r="Z142" s="618"/>
      <c r="AA142" s="618"/>
      <c r="AB142" s="619"/>
      <c r="AC142" s="93" t="s">
        <v>15</v>
      </c>
      <c r="AD142" s="604"/>
      <c r="AE142" s="604"/>
      <c r="AF142" s="604"/>
      <c r="AG142" s="604"/>
      <c r="AH142" s="605" t="s">
        <v>16</v>
      </c>
      <c r="AI142" s="604"/>
      <c r="AJ142" s="604"/>
      <c r="AK142" s="604"/>
      <c r="AL142" s="604"/>
      <c r="AM142" s="604"/>
      <c r="AN142" s="604"/>
      <c r="AO142" s="604"/>
      <c r="AP142" s="604"/>
      <c r="AQ142" s="604"/>
      <c r="AR142" s="604"/>
      <c r="AS142" s="604"/>
      <c r="AT142" s="606"/>
      <c r="AU142" s="617" t="s">
        <v>17</v>
      </c>
      <c r="AV142" s="618"/>
      <c r="AW142" s="618"/>
      <c r="AX142" s="620"/>
      <c r="AY142">
        <f>$AY$141</f>
        <v>0</v>
      </c>
    </row>
    <row r="143" spans="1:51" ht="24.75" customHeight="1" x14ac:dyDescent="0.15">
      <c r="A143" s="597"/>
      <c r="B143" s="598"/>
      <c r="C143" s="598"/>
      <c r="D143" s="598"/>
      <c r="E143" s="598"/>
      <c r="F143" s="599"/>
      <c r="G143" s="621"/>
      <c r="H143" s="622"/>
      <c r="I143" s="622"/>
      <c r="J143" s="622"/>
      <c r="K143" s="623"/>
      <c r="L143" s="624" t="s">
        <v>654</v>
      </c>
      <c r="M143" s="625"/>
      <c r="N143" s="625"/>
      <c r="O143" s="625"/>
      <c r="P143" s="625"/>
      <c r="Q143" s="625"/>
      <c r="R143" s="625"/>
      <c r="S143" s="625"/>
      <c r="T143" s="625"/>
      <c r="U143" s="625"/>
      <c r="V143" s="625"/>
      <c r="W143" s="625"/>
      <c r="X143" s="626"/>
      <c r="Y143" s="627"/>
      <c r="Z143" s="628"/>
      <c r="AA143" s="628"/>
      <c r="AB143" s="629"/>
      <c r="AC143" s="621"/>
      <c r="AD143" s="622"/>
      <c r="AE143" s="622"/>
      <c r="AF143" s="622"/>
      <c r="AG143" s="623"/>
      <c r="AH143" s="624"/>
      <c r="AI143" s="625"/>
      <c r="AJ143" s="625"/>
      <c r="AK143" s="625"/>
      <c r="AL143" s="625"/>
      <c r="AM143" s="625"/>
      <c r="AN143" s="625"/>
      <c r="AO143" s="625"/>
      <c r="AP143" s="625"/>
      <c r="AQ143" s="625"/>
      <c r="AR143" s="625"/>
      <c r="AS143" s="625"/>
      <c r="AT143" s="626"/>
      <c r="AU143" s="627"/>
      <c r="AV143" s="628"/>
      <c r="AW143" s="628"/>
      <c r="AX143" s="630"/>
      <c r="AY143">
        <f>$AY$141</f>
        <v>0</v>
      </c>
    </row>
    <row r="144" spans="1:51" ht="24.75" customHeight="1" x14ac:dyDescent="0.15">
      <c r="A144" s="597"/>
      <c r="B144" s="598"/>
      <c r="C144" s="598"/>
      <c r="D144" s="598"/>
      <c r="E144" s="598"/>
      <c r="F144" s="599"/>
      <c r="G144" s="631" t="s">
        <v>18</v>
      </c>
      <c r="H144" s="632"/>
      <c r="I144" s="632"/>
      <c r="J144" s="632"/>
      <c r="K144" s="632"/>
      <c r="L144" s="633"/>
      <c r="M144" s="634"/>
      <c r="N144" s="634"/>
      <c r="O144" s="634"/>
      <c r="P144" s="634"/>
      <c r="Q144" s="634"/>
      <c r="R144" s="634"/>
      <c r="S144" s="634"/>
      <c r="T144" s="634"/>
      <c r="U144" s="634"/>
      <c r="V144" s="634"/>
      <c r="W144" s="634"/>
      <c r="X144" s="635"/>
      <c r="Y144" s="636">
        <f>SUM(Y143:AB143)</f>
        <v>0</v>
      </c>
      <c r="Z144" s="637"/>
      <c r="AA144" s="637"/>
      <c r="AB144" s="638"/>
      <c r="AC144" s="631" t="s">
        <v>18</v>
      </c>
      <c r="AD144" s="632"/>
      <c r="AE144" s="632"/>
      <c r="AF144" s="632"/>
      <c r="AG144" s="632"/>
      <c r="AH144" s="633"/>
      <c r="AI144" s="634"/>
      <c r="AJ144" s="634"/>
      <c r="AK144" s="634"/>
      <c r="AL144" s="634"/>
      <c r="AM144" s="634"/>
      <c r="AN144" s="634"/>
      <c r="AO144" s="634"/>
      <c r="AP144" s="634"/>
      <c r="AQ144" s="634"/>
      <c r="AR144" s="634"/>
      <c r="AS144" s="634"/>
      <c r="AT144" s="635"/>
      <c r="AU144" s="636">
        <f>SUM(AU143:AX143)</f>
        <v>0</v>
      </c>
      <c r="AV144" s="637"/>
      <c r="AW144" s="637"/>
      <c r="AX144" s="639"/>
      <c r="AY144">
        <f>$AY$141</f>
        <v>0</v>
      </c>
    </row>
    <row r="145" spans="1:51" ht="24.75" customHeight="1" thickBot="1" x14ac:dyDescent="0.2">
      <c r="A145" s="640" t="s">
        <v>547</v>
      </c>
      <c r="B145" s="641"/>
      <c r="C145" s="641"/>
      <c r="D145" s="641"/>
      <c r="E145" s="641"/>
      <c r="F145" s="641"/>
      <c r="G145" s="641"/>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42"/>
      <c r="AL145" s="643" t="s">
        <v>213</v>
      </c>
      <c r="AM145" s="644"/>
      <c r="AN145" s="644"/>
      <c r="AO145" s="72" t="s">
        <v>212</v>
      </c>
      <c r="AP145" s="21"/>
      <c r="AQ145" s="21"/>
      <c r="AR145" s="21"/>
      <c r="AS145" s="21"/>
      <c r="AT145" s="21"/>
      <c r="AU145" s="21"/>
      <c r="AV145" s="21"/>
      <c r="AW145" s="21"/>
      <c r="AX145" s="22"/>
      <c r="AY145">
        <f>COUNTIF($AO$145,"☑")</f>
        <v>0</v>
      </c>
    </row>
    <row r="146" spans="1:51" ht="24.75" customHeight="1" x14ac:dyDescent="0.15">
      <c r="A146" s="4"/>
      <c r="B146" s="4"/>
      <c r="C146" s="4"/>
      <c r="D146" s="4"/>
      <c r="E146" s="4"/>
      <c r="F146" s="4"/>
      <c r="G146" s="7"/>
      <c r="H146" s="7"/>
      <c r="I146" s="7"/>
      <c r="J146" s="7"/>
      <c r="K146" s="7"/>
      <c r="L146" s="3"/>
      <c r="M146" s="7"/>
      <c r="N146" s="7"/>
      <c r="O146" s="7"/>
      <c r="P146" s="7"/>
      <c r="Q146" s="7"/>
      <c r="R146" s="7"/>
      <c r="S146" s="7"/>
      <c r="T146" s="7"/>
      <c r="U146" s="7"/>
      <c r="V146" s="7"/>
      <c r="W146" s="7"/>
      <c r="X146" s="7"/>
      <c r="Y146" s="8"/>
      <c r="Z146" s="8"/>
      <c r="AA146" s="8"/>
      <c r="AB146" s="8"/>
      <c r="AC146" s="7"/>
      <c r="AD146" s="7"/>
      <c r="AE146" s="7"/>
      <c r="AF146" s="7"/>
      <c r="AG146" s="7"/>
      <c r="AH146" s="3"/>
      <c r="AI146" s="7"/>
      <c r="AJ146" s="7"/>
      <c r="AK146" s="7"/>
      <c r="AL146" s="7"/>
      <c r="AM146" s="7"/>
      <c r="AN146" s="7"/>
      <c r="AO146" s="7"/>
      <c r="AP146" s="7"/>
      <c r="AQ146" s="7"/>
      <c r="AR146" s="7"/>
      <c r="AS146" s="7"/>
      <c r="AT146" s="7"/>
      <c r="AU146" s="8"/>
      <c r="AV146" s="8"/>
      <c r="AW146" s="8"/>
      <c r="AX146" s="8"/>
    </row>
    <row r="147" spans="1:51" ht="9" customHeight="1" x14ac:dyDescent="0.15"/>
    <row r="148" spans="1:51" ht="14.1" customHeight="1" x14ac:dyDescent="0.15">
      <c r="A148" s="9"/>
      <c r="B148" s="1" t="s">
        <v>26</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1" ht="14.1" customHeight="1" x14ac:dyDescent="0.15">
      <c r="A149" s="9"/>
      <c r="B149" s="38" t="s">
        <v>221</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1" ht="59.25" customHeight="1" x14ac:dyDescent="0.15">
      <c r="A150" s="645"/>
      <c r="B150" s="645"/>
      <c r="C150" s="645" t="s">
        <v>24</v>
      </c>
      <c r="D150" s="645"/>
      <c r="E150" s="645"/>
      <c r="F150" s="645"/>
      <c r="G150" s="645"/>
      <c r="H150" s="645"/>
      <c r="I150" s="645"/>
      <c r="J150" s="646" t="s">
        <v>183</v>
      </c>
      <c r="K150" s="103"/>
      <c r="L150" s="103"/>
      <c r="M150" s="103"/>
      <c r="N150" s="103"/>
      <c r="O150" s="103"/>
      <c r="P150" s="359" t="s">
        <v>25</v>
      </c>
      <c r="Q150" s="359"/>
      <c r="R150" s="359"/>
      <c r="S150" s="359"/>
      <c r="T150" s="359"/>
      <c r="U150" s="359"/>
      <c r="V150" s="359"/>
      <c r="W150" s="359"/>
      <c r="X150" s="359"/>
      <c r="Y150" s="647" t="s">
        <v>182</v>
      </c>
      <c r="Z150" s="648"/>
      <c r="AA150" s="648"/>
      <c r="AB150" s="648"/>
      <c r="AC150" s="646" t="s">
        <v>211</v>
      </c>
      <c r="AD150" s="646"/>
      <c r="AE150" s="646"/>
      <c r="AF150" s="646"/>
      <c r="AG150" s="646"/>
      <c r="AH150" s="647" t="s">
        <v>226</v>
      </c>
      <c r="AI150" s="645"/>
      <c r="AJ150" s="645"/>
      <c r="AK150" s="645"/>
      <c r="AL150" s="645" t="s">
        <v>19</v>
      </c>
      <c r="AM150" s="645"/>
      <c r="AN150" s="645"/>
      <c r="AO150" s="649"/>
      <c r="AP150" s="668" t="s">
        <v>184</v>
      </c>
      <c r="AQ150" s="668"/>
      <c r="AR150" s="668"/>
      <c r="AS150" s="668"/>
      <c r="AT150" s="668"/>
      <c r="AU150" s="668"/>
      <c r="AV150" s="668"/>
      <c r="AW150" s="668"/>
      <c r="AX150" s="668"/>
    </row>
    <row r="151" spans="1:51" ht="45.6" customHeight="1" x14ac:dyDescent="0.15">
      <c r="A151" s="656">
        <v>1</v>
      </c>
      <c r="B151" s="656">
        <v>1</v>
      </c>
      <c r="C151" s="657" t="s">
        <v>710</v>
      </c>
      <c r="D151" s="658"/>
      <c r="E151" s="658"/>
      <c r="F151" s="658"/>
      <c r="G151" s="658"/>
      <c r="H151" s="658"/>
      <c r="I151" s="658"/>
      <c r="J151" s="659">
        <v>9011001062400</v>
      </c>
      <c r="K151" s="660"/>
      <c r="L151" s="660"/>
      <c r="M151" s="660"/>
      <c r="N151" s="660"/>
      <c r="O151" s="660"/>
      <c r="P151" s="661" t="s">
        <v>700</v>
      </c>
      <c r="Q151" s="662"/>
      <c r="R151" s="662"/>
      <c r="S151" s="662"/>
      <c r="T151" s="662"/>
      <c r="U151" s="662"/>
      <c r="V151" s="662"/>
      <c r="W151" s="662"/>
      <c r="X151" s="662"/>
      <c r="Y151" s="663">
        <v>0.5</v>
      </c>
      <c r="Z151" s="664"/>
      <c r="AA151" s="664"/>
      <c r="AB151" s="665"/>
      <c r="AC151" s="666" t="s">
        <v>228</v>
      </c>
      <c r="AD151" s="667"/>
      <c r="AE151" s="667"/>
      <c r="AF151" s="667"/>
      <c r="AG151" s="667"/>
      <c r="AH151" s="650">
        <v>10</v>
      </c>
      <c r="AI151" s="651"/>
      <c r="AJ151" s="651"/>
      <c r="AK151" s="651"/>
      <c r="AL151" s="652" t="s">
        <v>661</v>
      </c>
      <c r="AM151" s="653"/>
      <c r="AN151" s="653"/>
      <c r="AO151" s="654"/>
      <c r="AP151" s="655" t="s">
        <v>662</v>
      </c>
      <c r="AQ151" s="655"/>
      <c r="AR151" s="655"/>
      <c r="AS151" s="655"/>
      <c r="AT151" s="655"/>
      <c r="AU151" s="655"/>
      <c r="AV151" s="655"/>
      <c r="AW151" s="655"/>
      <c r="AX151" s="655"/>
    </row>
    <row r="152" spans="1:51" ht="57.6" customHeight="1" x14ac:dyDescent="0.15">
      <c r="A152" s="656">
        <v>2</v>
      </c>
      <c r="B152" s="656">
        <v>1</v>
      </c>
      <c r="C152" s="657" t="s">
        <v>711</v>
      </c>
      <c r="D152" s="658"/>
      <c r="E152" s="658"/>
      <c r="F152" s="658"/>
      <c r="G152" s="658"/>
      <c r="H152" s="658"/>
      <c r="I152" s="658"/>
      <c r="J152" s="659">
        <v>9010001027784</v>
      </c>
      <c r="K152" s="660"/>
      <c r="L152" s="660"/>
      <c r="M152" s="660"/>
      <c r="N152" s="660"/>
      <c r="O152" s="660"/>
      <c r="P152" s="661" t="s">
        <v>658</v>
      </c>
      <c r="Q152" s="662"/>
      <c r="R152" s="662"/>
      <c r="S152" s="662"/>
      <c r="T152" s="662"/>
      <c r="U152" s="662"/>
      <c r="V152" s="662"/>
      <c r="W152" s="662"/>
      <c r="X152" s="662"/>
      <c r="Y152" s="663">
        <v>0.1</v>
      </c>
      <c r="Z152" s="664"/>
      <c r="AA152" s="664"/>
      <c r="AB152" s="665"/>
      <c r="AC152" s="666" t="s">
        <v>228</v>
      </c>
      <c r="AD152" s="667"/>
      <c r="AE152" s="667"/>
      <c r="AF152" s="667"/>
      <c r="AG152" s="667"/>
      <c r="AH152" s="650">
        <v>3</v>
      </c>
      <c r="AI152" s="651"/>
      <c r="AJ152" s="651"/>
      <c r="AK152" s="651"/>
      <c r="AL152" s="652" t="s">
        <v>661</v>
      </c>
      <c r="AM152" s="653"/>
      <c r="AN152" s="653"/>
      <c r="AO152" s="654"/>
      <c r="AP152" s="655" t="s">
        <v>662</v>
      </c>
      <c r="AQ152" s="655"/>
      <c r="AR152" s="655"/>
      <c r="AS152" s="655"/>
      <c r="AT152" s="655"/>
      <c r="AU152" s="655"/>
      <c r="AV152" s="655"/>
      <c r="AW152" s="655"/>
      <c r="AX152" s="655"/>
      <c r="AY152">
        <f>COUNTA($C$152)</f>
        <v>1</v>
      </c>
    </row>
    <row r="153" spans="1:51" ht="9" customHeight="1" x14ac:dyDescent="0.15">
      <c r="A153" s="43"/>
      <c r="B153" s="43"/>
      <c r="C153" s="43"/>
      <c r="D153" s="43"/>
      <c r="E153" s="43"/>
      <c r="F153" s="43"/>
      <c r="G153" s="43"/>
      <c r="H153" s="43"/>
      <c r="I153" s="43"/>
      <c r="J153" s="44"/>
      <c r="K153" s="44"/>
      <c r="L153" s="44"/>
      <c r="M153" s="44"/>
      <c r="N153" s="44"/>
      <c r="O153" s="44"/>
      <c r="P153" s="45"/>
      <c r="Q153" s="45"/>
      <c r="R153" s="45"/>
      <c r="S153" s="45"/>
      <c r="T153" s="45"/>
      <c r="U153" s="45"/>
      <c r="V153" s="45"/>
      <c r="W153" s="45"/>
      <c r="X153" s="45"/>
      <c r="Y153" s="46"/>
      <c r="Z153" s="46"/>
      <c r="AA153" s="46"/>
      <c r="AB153" s="46"/>
      <c r="AC153" s="46"/>
      <c r="AD153" s="46"/>
      <c r="AE153" s="46"/>
      <c r="AF153" s="46"/>
      <c r="AG153" s="46"/>
      <c r="AH153" s="46"/>
      <c r="AI153" s="46"/>
      <c r="AJ153" s="46"/>
      <c r="AK153" s="46"/>
      <c r="AL153" s="46"/>
      <c r="AM153" s="46"/>
      <c r="AN153" s="46"/>
      <c r="AO153" s="46"/>
      <c r="AP153" s="45"/>
      <c r="AQ153" s="45"/>
      <c r="AR153" s="45"/>
      <c r="AS153" s="45"/>
      <c r="AT153" s="45"/>
      <c r="AU153" s="45"/>
      <c r="AV153" s="45"/>
      <c r="AW153" s="45"/>
      <c r="AX153" s="45"/>
      <c r="AY153">
        <f>COUNTA($C$156)</f>
        <v>1</v>
      </c>
    </row>
    <row r="154" spans="1:51" ht="14.1" customHeight="1" x14ac:dyDescent="0.15">
      <c r="A154" s="43"/>
      <c r="B154" s="47" t="s">
        <v>161</v>
      </c>
      <c r="C154" s="43"/>
      <c r="D154" s="43"/>
      <c r="E154" s="43"/>
      <c r="F154" s="43"/>
      <c r="G154" s="43"/>
      <c r="H154" s="43"/>
      <c r="I154" s="43"/>
      <c r="J154" s="43"/>
      <c r="K154" s="43"/>
      <c r="L154" s="43"/>
      <c r="M154" s="43"/>
      <c r="N154" s="43"/>
      <c r="O154" s="43"/>
      <c r="P154" s="48"/>
      <c r="Q154" s="48"/>
      <c r="R154" s="48"/>
      <c r="S154" s="48"/>
      <c r="T154" s="48"/>
      <c r="U154" s="48"/>
      <c r="V154" s="48"/>
      <c r="W154" s="48"/>
      <c r="X154" s="48"/>
      <c r="Y154" s="49"/>
      <c r="Z154" s="49"/>
      <c r="AA154" s="49"/>
      <c r="AB154" s="49"/>
      <c r="AC154" s="49"/>
      <c r="AD154" s="49"/>
      <c r="AE154" s="49"/>
      <c r="AF154" s="49"/>
      <c r="AG154" s="49"/>
      <c r="AH154" s="49"/>
      <c r="AI154" s="49"/>
      <c r="AJ154" s="49"/>
      <c r="AK154" s="49"/>
      <c r="AL154" s="49"/>
      <c r="AM154" s="49"/>
      <c r="AN154" s="49"/>
      <c r="AO154" s="49"/>
      <c r="AP154" s="48"/>
      <c r="AQ154" s="48"/>
      <c r="AR154" s="48"/>
      <c r="AS154" s="48"/>
      <c r="AT154" s="48"/>
      <c r="AU154" s="48"/>
      <c r="AV154" s="48"/>
      <c r="AW154" s="48"/>
      <c r="AX154" s="48"/>
      <c r="AY154">
        <f>$AY$153</f>
        <v>1</v>
      </c>
    </row>
    <row r="155" spans="1:51" ht="59.25" customHeight="1" x14ac:dyDescent="0.15">
      <c r="A155" s="645"/>
      <c r="B155" s="645"/>
      <c r="C155" s="645" t="s">
        <v>24</v>
      </c>
      <c r="D155" s="645"/>
      <c r="E155" s="645"/>
      <c r="F155" s="645"/>
      <c r="G155" s="645"/>
      <c r="H155" s="645"/>
      <c r="I155" s="645"/>
      <c r="J155" s="646" t="s">
        <v>183</v>
      </c>
      <c r="K155" s="103"/>
      <c r="L155" s="103"/>
      <c r="M155" s="103"/>
      <c r="N155" s="103"/>
      <c r="O155" s="103"/>
      <c r="P155" s="359" t="s">
        <v>25</v>
      </c>
      <c r="Q155" s="359"/>
      <c r="R155" s="359"/>
      <c r="S155" s="359"/>
      <c r="T155" s="359"/>
      <c r="U155" s="359"/>
      <c r="V155" s="359"/>
      <c r="W155" s="359"/>
      <c r="X155" s="359"/>
      <c r="Y155" s="647" t="s">
        <v>182</v>
      </c>
      <c r="Z155" s="648"/>
      <c r="AA155" s="648"/>
      <c r="AB155" s="648"/>
      <c r="AC155" s="646" t="s">
        <v>211</v>
      </c>
      <c r="AD155" s="646"/>
      <c r="AE155" s="646"/>
      <c r="AF155" s="646"/>
      <c r="AG155" s="646"/>
      <c r="AH155" s="647" t="s">
        <v>226</v>
      </c>
      <c r="AI155" s="645"/>
      <c r="AJ155" s="645"/>
      <c r="AK155" s="645"/>
      <c r="AL155" s="645" t="s">
        <v>19</v>
      </c>
      <c r="AM155" s="645"/>
      <c r="AN155" s="645"/>
      <c r="AO155" s="649"/>
      <c r="AP155" s="668" t="s">
        <v>184</v>
      </c>
      <c r="AQ155" s="668"/>
      <c r="AR155" s="668"/>
      <c r="AS155" s="668"/>
      <c r="AT155" s="668"/>
      <c r="AU155" s="668"/>
      <c r="AV155" s="668"/>
      <c r="AW155" s="668"/>
      <c r="AX155" s="668"/>
      <c r="AY155">
        <f>$AY$153</f>
        <v>1</v>
      </c>
    </row>
    <row r="156" spans="1:51" ht="41.45" customHeight="1" x14ac:dyDescent="0.15">
      <c r="A156" s="656">
        <v>1</v>
      </c>
      <c r="B156" s="656">
        <v>1</v>
      </c>
      <c r="C156" s="657" t="s">
        <v>712</v>
      </c>
      <c r="D156" s="658"/>
      <c r="E156" s="658"/>
      <c r="F156" s="658"/>
      <c r="G156" s="658"/>
      <c r="H156" s="658"/>
      <c r="I156" s="658"/>
      <c r="J156" s="659">
        <v>3010401076255</v>
      </c>
      <c r="K156" s="660"/>
      <c r="L156" s="660"/>
      <c r="M156" s="660"/>
      <c r="N156" s="660"/>
      <c r="O156" s="660"/>
      <c r="P156" s="661" t="s">
        <v>663</v>
      </c>
      <c r="Q156" s="662"/>
      <c r="R156" s="662"/>
      <c r="S156" s="662"/>
      <c r="T156" s="662"/>
      <c r="U156" s="662"/>
      <c r="V156" s="662"/>
      <c r="W156" s="662"/>
      <c r="X156" s="662"/>
      <c r="Y156" s="663">
        <v>48.4</v>
      </c>
      <c r="Z156" s="664"/>
      <c r="AA156" s="664"/>
      <c r="AB156" s="665"/>
      <c r="AC156" s="666" t="s">
        <v>229</v>
      </c>
      <c r="AD156" s="667"/>
      <c r="AE156" s="667"/>
      <c r="AF156" s="667"/>
      <c r="AG156" s="667"/>
      <c r="AH156" s="650">
        <v>2</v>
      </c>
      <c r="AI156" s="651"/>
      <c r="AJ156" s="651"/>
      <c r="AK156" s="651"/>
      <c r="AL156" s="652" t="s">
        <v>661</v>
      </c>
      <c r="AM156" s="653"/>
      <c r="AN156" s="653"/>
      <c r="AO156" s="654"/>
      <c r="AP156" s="655" t="s">
        <v>662</v>
      </c>
      <c r="AQ156" s="655"/>
      <c r="AR156" s="655"/>
      <c r="AS156" s="655"/>
      <c r="AT156" s="655"/>
      <c r="AU156" s="655"/>
      <c r="AV156" s="655"/>
      <c r="AW156" s="655"/>
      <c r="AX156" s="655"/>
      <c r="AY156">
        <f>$AY$153</f>
        <v>1</v>
      </c>
    </row>
    <row r="157" spans="1:51" ht="54.95" customHeight="1" x14ac:dyDescent="0.15">
      <c r="A157" s="656">
        <v>2</v>
      </c>
      <c r="B157" s="656">
        <v>1</v>
      </c>
      <c r="C157" s="657" t="s">
        <v>694</v>
      </c>
      <c r="D157" s="658"/>
      <c r="E157" s="658"/>
      <c r="F157" s="658"/>
      <c r="G157" s="658"/>
      <c r="H157" s="658"/>
      <c r="I157" s="658"/>
      <c r="J157" s="659">
        <v>1010005005059</v>
      </c>
      <c r="K157" s="660"/>
      <c r="L157" s="660"/>
      <c r="M157" s="660"/>
      <c r="N157" s="660"/>
      <c r="O157" s="660"/>
      <c r="P157" s="661" t="s">
        <v>701</v>
      </c>
      <c r="Q157" s="662"/>
      <c r="R157" s="662"/>
      <c r="S157" s="662"/>
      <c r="T157" s="662"/>
      <c r="U157" s="662"/>
      <c r="V157" s="662"/>
      <c r="W157" s="662"/>
      <c r="X157" s="662"/>
      <c r="Y157" s="663">
        <v>4.3</v>
      </c>
      <c r="Z157" s="664"/>
      <c r="AA157" s="664"/>
      <c r="AB157" s="665"/>
      <c r="AC157" s="666" t="s">
        <v>229</v>
      </c>
      <c r="AD157" s="667"/>
      <c r="AE157" s="667"/>
      <c r="AF157" s="667"/>
      <c r="AG157" s="667"/>
      <c r="AH157" s="650">
        <v>6</v>
      </c>
      <c r="AI157" s="651"/>
      <c r="AJ157" s="651"/>
      <c r="AK157" s="651"/>
      <c r="AL157" s="652" t="s">
        <v>661</v>
      </c>
      <c r="AM157" s="653"/>
      <c r="AN157" s="653"/>
      <c r="AO157" s="654"/>
      <c r="AP157" s="655" t="s">
        <v>662</v>
      </c>
      <c r="AQ157" s="655"/>
      <c r="AR157" s="655"/>
      <c r="AS157" s="655"/>
      <c r="AT157" s="655"/>
      <c r="AU157" s="655"/>
      <c r="AV157" s="655"/>
      <c r="AW157" s="655"/>
      <c r="AX157" s="655"/>
      <c r="AY157">
        <f>COUNTA($C$157)</f>
        <v>1</v>
      </c>
    </row>
    <row r="158" spans="1:51" ht="41.45" customHeight="1" x14ac:dyDescent="0.15">
      <c r="A158" s="656">
        <v>3</v>
      </c>
      <c r="B158" s="656">
        <v>1</v>
      </c>
      <c r="C158" s="657" t="s">
        <v>713</v>
      </c>
      <c r="D158" s="658"/>
      <c r="E158" s="658"/>
      <c r="F158" s="658"/>
      <c r="G158" s="658"/>
      <c r="H158" s="658"/>
      <c r="I158" s="658"/>
      <c r="J158" s="659">
        <v>1020001015795</v>
      </c>
      <c r="K158" s="660"/>
      <c r="L158" s="660"/>
      <c r="M158" s="660"/>
      <c r="N158" s="660"/>
      <c r="O158" s="660"/>
      <c r="P158" s="661" t="s">
        <v>695</v>
      </c>
      <c r="Q158" s="662"/>
      <c r="R158" s="662"/>
      <c r="S158" s="662"/>
      <c r="T158" s="662"/>
      <c r="U158" s="662"/>
      <c r="V158" s="662"/>
      <c r="W158" s="662"/>
      <c r="X158" s="662"/>
      <c r="Y158" s="663">
        <v>4.3</v>
      </c>
      <c r="Z158" s="664"/>
      <c r="AA158" s="664"/>
      <c r="AB158" s="665"/>
      <c r="AC158" s="666" t="s">
        <v>229</v>
      </c>
      <c r="AD158" s="667"/>
      <c r="AE158" s="667"/>
      <c r="AF158" s="667"/>
      <c r="AG158" s="667"/>
      <c r="AH158" s="669">
        <v>8</v>
      </c>
      <c r="AI158" s="670"/>
      <c r="AJ158" s="670"/>
      <c r="AK158" s="670"/>
      <c r="AL158" s="652" t="s">
        <v>661</v>
      </c>
      <c r="AM158" s="653"/>
      <c r="AN158" s="653"/>
      <c r="AO158" s="654"/>
      <c r="AP158" s="655" t="s">
        <v>662</v>
      </c>
      <c r="AQ158" s="655"/>
      <c r="AR158" s="655"/>
      <c r="AS158" s="655"/>
      <c r="AT158" s="655"/>
      <c r="AU158" s="655"/>
      <c r="AV158" s="655"/>
      <c r="AW158" s="655"/>
      <c r="AX158" s="655"/>
      <c r="AY158">
        <f>COUNTA($C$158)</f>
        <v>1</v>
      </c>
    </row>
    <row r="159" spans="1:51" ht="9" customHeight="1" x14ac:dyDescent="0.15">
      <c r="A159" s="50"/>
      <c r="B159" s="50"/>
      <c r="C159" s="50"/>
      <c r="D159" s="50"/>
      <c r="E159" s="50"/>
      <c r="F159" s="50"/>
      <c r="G159" s="50"/>
      <c r="H159" s="50"/>
      <c r="I159" s="50"/>
      <c r="J159" s="50"/>
      <c r="K159" s="50"/>
      <c r="L159" s="50"/>
      <c r="M159" s="50"/>
      <c r="N159" s="50"/>
      <c r="O159" s="50"/>
      <c r="P159" s="51"/>
      <c r="Q159" s="51"/>
      <c r="R159" s="51"/>
      <c r="S159" s="51"/>
      <c r="T159" s="51"/>
      <c r="U159" s="51"/>
      <c r="V159" s="51"/>
      <c r="W159" s="51"/>
      <c r="X159" s="51"/>
      <c r="Y159" s="52"/>
      <c r="Z159" s="52"/>
      <c r="AA159" s="52"/>
      <c r="AB159" s="52"/>
      <c r="AC159" s="52"/>
      <c r="AD159" s="52"/>
      <c r="AE159" s="52"/>
      <c r="AF159" s="52"/>
      <c r="AG159" s="52"/>
      <c r="AH159" s="52"/>
      <c r="AI159" s="52"/>
      <c r="AJ159" s="52"/>
      <c r="AK159" s="52"/>
      <c r="AL159" s="52"/>
      <c r="AM159" s="52"/>
      <c r="AN159" s="52"/>
      <c r="AO159" s="52"/>
      <c r="AP159" s="51"/>
      <c r="AQ159" s="51"/>
      <c r="AR159" s="51"/>
      <c r="AS159" s="51"/>
      <c r="AT159" s="51"/>
      <c r="AU159" s="51"/>
      <c r="AV159" s="51"/>
      <c r="AW159" s="51"/>
      <c r="AX159" s="51"/>
      <c r="AY159">
        <f>COUNTA($C$162)</f>
        <v>1</v>
      </c>
    </row>
    <row r="160" spans="1:51" ht="14.1" customHeight="1" x14ac:dyDescent="0.15">
      <c r="A160" s="43"/>
      <c r="B160" s="47" t="s">
        <v>203</v>
      </c>
      <c r="C160" s="43"/>
      <c r="D160" s="43"/>
      <c r="E160" s="43"/>
      <c r="F160" s="43"/>
      <c r="G160" s="43"/>
      <c r="H160" s="43"/>
      <c r="I160" s="43"/>
      <c r="J160" s="43"/>
      <c r="K160" s="43"/>
      <c r="L160" s="43"/>
      <c r="M160" s="43"/>
      <c r="N160" s="43"/>
      <c r="O160" s="43"/>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$AY$159</f>
        <v>1</v>
      </c>
    </row>
    <row r="161" spans="1:51" ht="59.25" customHeight="1" x14ac:dyDescent="0.15">
      <c r="A161" s="645"/>
      <c r="B161" s="645"/>
      <c r="C161" s="645" t="s">
        <v>24</v>
      </c>
      <c r="D161" s="645"/>
      <c r="E161" s="645"/>
      <c r="F161" s="645"/>
      <c r="G161" s="645"/>
      <c r="H161" s="645"/>
      <c r="I161" s="645"/>
      <c r="J161" s="646" t="s">
        <v>183</v>
      </c>
      <c r="K161" s="103"/>
      <c r="L161" s="103"/>
      <c r="M161" s="103"/>
      <c r="N161" s="103"/>
      <c r="O161" s="103"/>
      <c r="P161" s="359" t="s">
        <v>25</v>
      </c>
      <c r="Q161" s="359"/>
      <c r="R161" s="359"/>
      <c r="S161" s="359"/>
      <c r="T161" s="359"/>
      <c r="U161" s="359"/>
      <c r="V161" s="359"/>
      <c r="W161" s="359"/>
      <c r="X161" s="359"/>
      <c r="Y161" s="647" t="s">
        <v>182</v>
      </c>
      <c r="Z161" s="648"/>
      <c r="AA161" s="648"/>
      <c r="AB161" s="648"/>
      <c r="AC161" s="646" t="s">
        <v>211</v>
      </c>
      <c r="AD161" s="646"/>
      <c r="AE161" s="646"/>
      <c r="AF161" s="646"/>
      <c r="AG161" s="646"/>
      <c r="AH161" s="647" t="s">
        <v>226</v>
      </c>
      <c r="AI161" s="645"/>
      <c r="AJ161" s="645"/>
      <c r="AK161" s="645"/>
      <c r="AL161" s="645" t="s">
        <v>19</v>
      </c>
      <c r="AM161" s="645"/>
      <c r="AN161" s="645"/>
      <c r="AO161" s="649"/>
      <c r="AP161" s="668" t="s">
        <v>184</v>
      </c>
      <c r="AQ161" s="668"/>
      <c r="AR161" s="668"/>
      <c r="AS161" s="668"/>
      <c r="AT161" s="668"/>
      <c r="AU161" s="668"/>
      <c r="AV161" s="668"/>
      <c r="AW161" s="668"/>
      <c r="AX161" s="668"/>
      <c r="AY161">
        <f>$AY$159</f>
        <v>1</v>
      </c>
    </row>
    <row r="162" spans="1:51" ht="30" customHeight="1" x14ac:dyDescent="0.15">
      <c r="A162" s="656">
        <v>1</v>
      </c>
      <c r="B162" s="656">
        <v>1</v>
      </c>
      <c r="C162" s="657" t="s">
        <v>714</v>
      </c>
      <c r="D162" s="658"/>
      <c r="E162" s="658"/>
      <c r="F162" s="658"/>
      <c r="G162" s="658"/>
      <c r="H162" s="658"/>
      <c r="I162" s="658"/>
      <c r="J162" s="659">
        <v>6010901000777</v>
      </c>
      <c r="K162" s="660"/>
      <c r="L162" s="660"/>
      <c r="M162" s="660"/>
      <c r="N162" s="660"/>
      <c r="O162" s="660"/>
      <c r="P162" s="661" t="s">
        <v>659</v>
      </c>
      <c r="Q162" s="662"/>
      <c r="R162" s="662"/>
      <c r="S162" s="662"/>
      <c r="T162" s="662"/>
      <c r="U162" s="662"/>
      <c r="V162" s="662"/>
      <c r="W162" s="662"/>
      <c r="X162" s="662"/>
      <c r="Y162" s="663">
        <v>0.7</v>
      </c>
      <c r="Z162" s="664"/>
      <c r="AA162" s="664"/>
      <c r="AB162" s="665"/>
      <c r="AC162" s="666" t="s">
        <v>234</v>
      </c>
      <c r="AD162" s="667"/>
      <c r="AE162" s="667"/>
      <c r="AF162" s="667"/>
      <c r="AG162" s="667"/>
      <c r="AH162" s="650" t="s">
        <v>661</v>
      </c>
      <c r="AI162" s="651"/>
      <c r="AJ162" s="651"/>
      <c r="AK162" s="651"/>
      <c r="AL162" s="652" t="s">
        <v>661</v>
      </c>
      <c r="AM162" s="653"/>
      <c r="AN162" s="653"/>
      <c r="AO162" s="654"/>
      <c r="AP162" s="655" t="s">
        <v>661</v>
      </c>
      <c r="AQ162" s="655"/>
      <c r="AR162" s="655"/>
      <c r="AS162" s="655"/>
      <c r="AT162" s="655"/>
      <c r="AU162" s="655"/>
      <c r="AV162" s="655"/>
      <c r="AW162" s="655"/>
      <c r="AX162" s="655"/>
      <c r="AY162">
        <f>$AY$159</f>
        <v>1</v>
      </c>
    </row>
    <row r="163" spans="1:51" ht="53.45" customHeight="1" x14ac:dyDescent="0.15">
      <c r="A163" s="656">
        <v>2</v>
      </c>
      <c r="B163" s="656">
        <v>1</v>
      </c>
      <c r="C163" s="657" t="s">
        <v>714</v>
      </c>
      <c r="D163" s="658"/>
      <c r="E163" s="658"/>
      <c r="F163" s="658"/>
      <c r="G163" s="658"/>
      <c r="H163" s="658"/>
      <c r="I163" s="658"/>
      <c r="J163" s="659">
        <v>6010901000777</v>
      </c>
      <c r="K163" s="660"/>
      <c r="L163" s="660"/>
      <c r="M163" s="660"/>
      <c r="N163" s="660"/>
      <c r="O163" s="660"/>
      <c r="P163" s="661" t="s">
        <v>660</v>
      </c>
      <c r="Q163" s="662"/>
      <c r="R163" s="662"/>
      <c r="S163" s="662"/>
      <c r="T163" s="662"/>
      <c r="U163" s="662"/>
      <c r="V163" s="662"/>
      <c r="W163" s="662"/>
      <c r="X163" s="662"/>
      <c r="Y163" s="663">
        <v>0.7</v>
      </c>
      <c r="Z163" s="664"/>
      <c r="AA163" s="664"/>
      <c r="AB163" s="665"/>
      <c r="AC163" s="666" t="s">
        <v>234</v>
      </c>
      <c r="AD163" s="667"/>
      <c r="AE163" s="667"/>
      <c r="AF163" s="667"/>
      <c r="AG163" s="667"/>
      <c r="AH163" s="650" t="s">
        <v>661</v>
      </c>
      <c r="AI163" s="651"/>
      <c r="AJ163" s="651"/>
      <c r="AK163" s="651"/>
      <c r="AL163" s="652" t="s">
        <v>661</v>
      </c>
      <c r="AM163" s="653"/>
      <c r="AN163" s="653"/>
      <c r="AO163" s="654"/>
      <c r="AP163" s="655" t="s">
        <v>661</v>
      </c>
      <c r="AQ163" s="655"/>
      <c r="AR163" s="655"/>
      <c r="AS163" s="655"/>
      <c r="AT163" s="655"/>
      <c r="AU163" s="655"/>
      <c r="AV163" s="655"/>
      <c r="AW163" s="655"/>
      <c r="AX163" s="655"/>
      <c r="AY163">
        <f>COUNTA($C$163)</f>
        <v>1</v>
      </c>
    </row>
    <row r="164" spans="1:51" ht="30" customHeight="1" x14ac:dyDescent="0.15">
      <c r="A164" s="656">
        <v>3</v>
      </c>
      <c r="B164" s="656">
        <v>1</v>
      </c>
      <c r="C164" s="657" t="s">
        <v>715</v>
      </c>
      <c r="D164" s="658"/>
      <c r="E164" s="658"/>
      <c r="F164" s="658"/>
      <c r="G164" s="658"/>
      <c r="H164" s="658"/>
      <c r="I164" s="658"/>
      <c r="J164" s="659">
        <v>8010401046583</v>
      </c>
      <c r="K164" s="660"/>
      <c r="L164" s="660"/>
      <c r="M164" s="660"/>
      <c r="N164" s="660"/>
      <c r="O164" s="660"/>
      <c r="P164" s="661" t="s">
        <v>664</v>
      </c>
      <c r="Q164" s="662"/>
      <c r="R164" s="662"/>
      <c r="S164" s="662"/>
      <c r="T164" s="662"/>
      <c r="U164" s="662"/>
      <c r="V164" s="662"/>
      <c r="W164" s="662"/>
      <c r="X164" s="662"/>
      <c r="Y164" s="663">
        <v>0.6</v>
      </c>
      <c r="Z164" s="664"/>
      <c r="AA164" s="664"/>
      <c r="AB164" s="665"/>
      <c r="AC164" s="666" t="s">
        <v>234</v>
      </c>
      <c r="AD164" s="667"/>
      <c r="AE164" s="667"/>
      <c r="AF164" s="667"/>
      <c r="AG164" s="667"/>
      <c r="AH164" s="650" t="s">
        <v>661</v>
      </c>
      <c r="AI164" s="651"/>
      <c r="AJ164" s="651"/>
      <c r="AK164" s="651"/>
      <c r="AL164" s="652" t="s">
        <v>661</v>
      </c>
      <c r="AM164" s="653"/>
      <c r="AN164" s="653"/>
      <c r="AO164" s="654"/>
      <c r="AP164" s="655" t="s">
        <v>661</v>
      </c>
      <c r="AQ164" s="655"/>
      <c r="AR164" s="655"/>
      <c r="AS164" s="655"/>
      <c r="AT164" s="655"/>
      <c r="AU164" s="655"/>
      <c r="AV164" s="655"/>
      <c r="AW164" s="655"/>
      <c r="AX164" s="655"/>
      <c r="AY164">
        <f>COUNTA($C$164)</f>
        <v>1</v>
      </c>
    </row>
    <row r="165" spans="1:51" ht="54.95" customHeight="1" x14ac:dyDescent="0.15">
      <c r="A165" s="656">
        <v>4</v>
      </c>
      <c r="B165" s="656">
        <v>1</v>
      </c>
      <c r="C165" s="657" t="s">
        <v>716</v>
      </c>
      <c r="D165" s="658"/>
      <c r="E165" s="658"/>
      <c r="F165" s="658"/>
      <c r="G165" s="658"/>
      <c r="H165" s="658"/>
      <c r="I165" s="658"/>
      <c r="J165" s="659">
        <v>5290001005758</v>
      </c>
      <c r="K165" s="660"/>
      <c r="L165" s="660"/>
      <c r="M165" s="660"/>
      <c r="N165" s="660"/>
      <c r="O165" s="660"/>
      <c r="P165" s="661" t="s">
        <v>702</v>
      </c>
      <c r="Q165" s="662"/>
      <c r="R165" s="662"/>
      <c r="S165" s="662"/>
      <c r="T165" s="662"/>
      <c r="U165" s="662"/>
      <c r="V165" s="662"/>
      <c r="W165" s="662"/>
      <c r="X165" s="662"/>
      <c r="Y165" s="663">
        <v>0.3</v>
      </c>
      <c r="Z165" s="664"/>
      <c r="AA165" s="664"/>
      <c r="AB165" s="665"/>
      <c r="AC165" s="666" t="s">
        <v>234</v>
      </c>
      <c r="AD165" s="667"/>
      <c r="AE165" s="667"/>
      <c r="AF165" s="667"/>
      <c r="AG165" s="667"/>
      <c r="AH165" s="650" t="s">
        <v>661</v>
      </c>
      <c r="AI165" s="651"/>
      <c r="AJ165" s="651"/>
      <c r="AK165" s="651"/>
      <c r="AL165" s="652" t="s">
        <v>661</v>
      </c>
      <c r="AM165" s="653"/>
      <c r="AN165" s="653"/>
      <c r="AO165" s="654"/>
      <c r="AP165" s="655" t="s">
        <v>661</v>
      </c>
      <c r="AQ165" s="655"/>
      <c r="AR165" s="655"/>
      <c r="AS165" s="655"/>
      <c r="AT165" s="655"/>
      <c r="AU165" s="655"/>
      <c r="AV165" s="655"/>
      <c r="AW165" s="655"/>
      <c r="AX165" s="655"/>
      <c r="AY165">
        <f>COUNTA($C$165)</f>
        <v>1</v>
      </c>
    </row>
    <row r="166" spans="1:51" ht="40.5" customHeight="1" x14ac:dyDescent="0.15">
      <c r="A166" s="656">
        <v>5</v>
      </c>
      <c r="B166" s="656">
        <v>1</v>
      </c>
      <c r="C166" s="657" t="s">
        <v>717</v>
      </c>
      <c r="D166" s="658"/>
      <c r="E166" s="658"/>
      <c r="F166" s="658"/>
      <c r="G166" s="658"/>
      <c r="H166" s="658"/>
      <c r="I166" s="658"/>
      <c r="J166" s="659">
        <v>9010601040880</v>
      </c>
      <c r="K166" s="660"/>
      <c r="L166" s="660"/>
      <c r="M166" s="660"/>
      <c r="N166" s="660"/>
      <c r="O166" s="660"/>
      <c r="P166" s="661" t="s">
        <v>665</v>
      </c>
      <c r="Q166" s="662"/>
      <c r="R166" s="662"/>
      <c r="S166" s="662"/>
      <c r="T166" s="662"/>
      <c r="U166" s="662"/>
      <c r="V166" s="662"/>
      <c r="W166" s="662"/>
      <c r="X166" s="662"/>
      <c r="Y166" s="663">
        <v>0.3</v>
      </c>
      <c r="Z166" s="664"/>
      <c r="AA166" s="664"/>
      <c r="AB166" s="665"/>
      <c r="AC166" s="666" t="s">
        <v>234</v>
      </c>
      <c r="AD166" s="667"/>
      <c r="AE166" s="667"/>
      <c r="AF166" s="667"/>
      <c r="AG166" s="667"/>
      <c r="AH166" s="650" t="s">
        <v>661</v>
      </c>
      <c r="AI166" s="651"/>
      <c r="AJ166" s="651"/>
      <c r="AK166" s="651"/>
      <c r="AL166" s="652" t="s">
        <v>661</v>
      </c>
      <c r="AM166" s="653"/>
      <c r="AN166" s="653"/>
      <c r="AO166" s="654"/>
      <c r="AP166" s="655" t="s">
        <v>661</v>
      </c>
      <c r="AQ166" s="655"/>
      <c r="AR166" s="655"/>
      <c r="AS166" s="655"/>
      <c r="AT166" s="655"/>
      <c r="AU166" s="655"/>
      <c r="AV166" s="655"/>
      <c r="AW166" s="655"/>
      <c r="AX166" s="655"/>
      <c r="AY166">
        <f>COUNTA($C$166)</f>
        <v>1</v>
      </c>
    </row>
    <row r="167" spans="1:51" ht="40.5" customHeight="1" x14ac:dyDescent="0.15">
      <c r="A167" s="656">
        <v>6</v>
      </c>
      <c r="B167" s="656">
        <v>1</v>
      </c>
      <c r="C167" s="657" t="s">
        <v>714</v>
      </c>
      <c r="D167" s="658"/>
      <c r="E167" s="658"/>
      <c r="F167" s="658"/>
      <c r="G167" s="658"/>
      <c r="H167" s="658"/>
      <c r="I167" s="658"/>
      <c r="J167" s="659">
        <v>6010901000777</v>
      </c>
      <c r="K167" s="660"/>
      <c r="L167" s="660"/>
      <c r="M167" s="660"/>
      <c r="N167" s="660"/>
      <c r="O167" s="660"/>
      <c r="P167" s="661" t="s">
        <v>666</v>
      </c>
      <c r="Q167" s="662"/>
      <c r="R167" s="662"/>
      <c r="S167" s="662"/>
      <c r="T167" s="662"/>
      <c r="U167" s="662"/>
      <c r="V167" s="662"/>
      <c r="W167" s="662"/>
      <c r="X167" s="662"/>
      <c r="Y167" s="663">
        <v>0.2</v>
      </c>
      <c r="Z167" s="664"/>
      <c r="AA167" s="664"/>
      <c r="AB167" s="665"/>
      <c r="AC167" s="666" t="s">
        <v>234</v>
      </c>
      <c r="AD167" s="667"/>
      <c r="AE167" s="667"/>
      <c r="AF167" s="667"/>
      <c r="AG167" s="667"/>
      <c r="AH167" s="650" t="s">
        <v>661</v>
      </c>
      <c r="AI167" s="651"/>
      <c r="AJ167" s="651"/>
      <c r="AK167" s="651"/>
      <c r="AL167" s="652" t="s">
        <v>661</v>
      </c>
      <c r="AM167" s="653"/>
      <c r="AN167" s="653"/>
      <c r="AO167" s="654"/>
      <c r="AP167" s="655" t="s">
        <v>661</v>
      </c>
      <c r="AQ167" s="655"/>
      <c r="AR167" s="655"/>
      <c r="AS167" s="655"/>
      <c r="AT167" s="655"/>
      <c r="AU167" s="655"/>
      <c r="AV167" s="655"/>
      <c r="AW167" s="655"/>
      <c r="AX167" s="655"/>
      <c r="AY167">
        <f>COUNTA($C$167)</f>
        <v>1</v>
      </c>
    </row>
    <row r="168" spans="1:51" ht="30" customHeight="1" x14ac:dyDescent="0.15">
      <c r="A168" s="656">
        <v>7</v>
      </c>
      <c r="B168" s="656">
        <v>1</v>
      </c>
      <c r="C168" s="657" t="s">
        <v>718</v>
      </c>
      <c r="D168" s="658"/>
      <c r="E168" s="658"/>
      <c r="F168" s="658"/>
      <c r="G168" s="658"/>
      <c r="H168" s="658"/>
      <c r="I168" s="658"/>
      <c r="J168" s="659">
        <v>6010401072318</v>
      </c>
      <c r="K168" s="660"/>
      <c r="L168" s="660"/>
      <c r="M168" s="660"/>
      <c r="N168" s="660"/>
      <c r="O168" s="660"/>
      <c r="P168" s="661" t="s">
        <v>667</v>
      </c>
      <c r="Q168" s="662"/>
      <c r="R168" s="662"/>
      <c r="S168" s="662"/>
      <c r="T168" s="662"/>
      <c r="U168" s="662"/>
      <c r="V168" s="662"/>
      <c r="W168" s="662"/>
      <c r="X168" s="662"/>
      <c r="Y168" s="663">
        <v>0.2</v>
      </c>
      <c r="Z168" s="664"/>
      <c r="AA168" s="664"/>
      <c r="AB168" s="665"/>
      <c r="AC168" s="666" t="s">
        <v>234</v>
      </c>
      <c r="AD168" s="667"/>
      <c r="AE168" s="667"/>
      <c r="AF168" s="667"/>
      <c r="AG168" s="667"/>
      <c r="AH168" s="650" t="s">
        <v>661</v>
      </c>
      <c r="AI168" s="651"/>
      <c r="AJ168" s="651"/>
      <c r="AK168" s="651"/>
      <c r="AL168" s="652" t="s">
        <v>661</v>
      </c>
      <c r="AM168" s="653"/>
      <c r="AN168" s="653"/>
      <c r="AO168" s="654"/>
      <c r="AP168" s="655" t="s">
        <v>661</v>
      </c>
      <c r="AQ168" s="655"/>
      <c r="AR168" s="655"/>
      <c r="AS168" s="655"/>
      <c r="AT168" s="655"/>
      <c r="AU168" s="655"/>
      <c r="AV168" s="655"/>
      <c r="AW168" s="655"/>
      <c r="AX168" s="655"/>
      <c r="AY168">
        <f>COUNTA($C$168)</f>
        <v>1</v>
      </c>
    </row>
    <row r="169" spans="1:51" ht="40.5" customHeight="1" x14ac:dyDescent="0.15">
      <c r="A169" s="656">
        <v>8</v>
      </c>
      <c r="B169" s="656">
        <v>1</v>
      </c>
      <c r="C169" s="657" t="s">
        <v>719</v>
      </c>
      <c r="D169" s="658"/>
      <c r="E169" s="658"/>
      <c r="F169" s="658"/>
      <c r="G169" s="658"/>
      <c r="H169" s="658"/>
      <c r="I169" s="658"/>
      <c r="J169" s="659">
        <v>2010001050792</v>
      </c>
      <c r="K169" s="660"/>
      <c r="L169" s="660"/>
      <c r="M169" s="660"/>
      <c r="N169" s="660"/>
      <c r="O169" s="660"/>
      <c r="P169" s="661" t="s">
        <v>668</v>
      </c>
      <c r="Q169" s="662"/>
      <c r="R169" s="662"/>
      <c r="S169" s="662"/>
      <c r="T169" s="662"/>
      <c r="U169" s="662"/>
      <c r="V169" s="662"/>
      <c r="W169" s="662"/>
      <c r="X169" s="662"/>
      <c r="Y169" s="663">
        <v>0.2</v>
      </c>
      <c r="Z169" s="664"/>
      <c r="AA169" s="664"/>
      <c r="AB169" s="665"/>
      <c r="AC169" s="666" t="s">
        <v>234</v>
      </c>
      <c r="AD169" s="667"/>
      <c r="AE169" s="667"/>
      <c r="AF169" s="667"/>
      <c r="AG169" s="667"/>
      <c r="AH169" s="650" t="s">
        <v>661</v>
      </c>
      <c r="AI169" s="651"/>
      <c r="AJ169" s="651"/>
      <c r="AK169" s="651"/>
      <c r="AL169" s="652" t="s">
        <v>661</v>
      </c>
      <c r="AM169" s="653"/>
      <c r="AN169" s="653"/>
      <c r="AO169" s="654"/>
      <c r="AP169" s="655" t="s">
        <v>661</v>
      </c>
      <c r="AQ169" s="655"/>
      <c r="AR169" s="655"/>
      <c r="AS169" s="655"/>
      <c r="AT169" s="655"/>
      <c r="AU169" s="655"/>
      <c r="AV169" s="655"/>
      <c r="AW169" s="655"/>
      <c r="AX169" s="655"/>
      <c r="AY169">
        <f>COUNTA($C$169)</f>
        <v>1</v>
      </c>
    </row>
    <row r="170" spans="1:51" ht="40.5" customHeight="1" x14ac:dyDescent="0.15">
      <c r="A170" s="656">
        <v>9</v>
      </c>
      <c r="B170" s="656">
        <v>1</v>
      </c>
      <c r="C170" s="657" t="s">
        <v>669</v>
      </c>
      <c r="D170" s="658"/>
      <c r="E170" s="658"/>
      <c r="F170" s="658"/>
      <c r="G170" s="658"/>
      <c r="H170" s="658"/>
      <c r="I170" s="658"/>
      <c r="J170" s="659">
        <v>5010405009861</v>
      </c>
      <c r="K170" s="660"/>
      <c r="L170" s="660"/>
      <c r="M170" s="660"/>
      <c r="N170" s="660"/>
      <c r="O170" s="660"/>
      <c r="P170" s="661" t="s">
        <v>670</v>
      </c>
      <c r="Q170" s="662"/>
      <c r="R170" s="662"/>
      <c r="S170" s="662"/>
      <c r="T170" s="662"/>
      <c r="U170" s="662"/>
      <c r="V170" s="662"/>
      <c r="W170" s="662"/>
      <c r="X170" s="662"/>
      <c r="Y170" s="663">
        <v>0.2</v>
      </c>
      <c r="Z170" s="664"/>
      <c r="AA170" s="664"/>
      <c r="AB170" s="665"/>
      <c r="AC170" s="666" t="s">
        <v>234</v>
      </c>
      <c r="AD170" s="667"/>
      <c r="AE170" s="667"/>
      <c r="AF170" s="667"/>
      <c r="AG170" s="667"/>
      <c r="AH170" s="650" t="s">
        <v>661</v>
      </c>
      <c r="AI170" s="651"/>
      <c r="AJ170" s="651"/>
      <c r="AK170" s="651"/>
      <c r="AL170" s="652" t="s">
        <v>661</v>
      </c>
      <c r="AM170" s="653"/>
      <c r="AN170" s="653"/>
      <c r="AO170" s="654"/>
      <c r="AP170" s="655" t="s">
        <v>661</v>
      </c>
      <c r="AQ170" s="655"/>
      <c r="AR170" s="655"/>
      <c r="AS170" s="655"/>
      <c r="AT170" s="655"/>
      <c r="AU170" s="655"/>
      <c r="AV170" s="655"/>
      <c r="AW170" s="655"/>
      <c r="AX170" s="655"/>
      <c r="AY170">
        <f>COUNTA($C$170)</f>
        <v>1</v>
      </c>
    </row>
    <row r="171" spans="1:51" ht="40.5" customHeight="1" x14ac:dyDescent="0.15">
      <c r="A171" s="656">
        <v>10</v>
      </c>
      <c r="B171" s="656">
        <v>1</v>
      </c>
      <c r="C171" s="657" t="s">
        <v>714</v>
      </c>
      <c r="D171" s="658"/>
      <c r="E171" s="658"/>
      <c r="F171" s="658"/>
      <c r="G171" s="658"/>
      <c r="H171" s="658"/>
      <c r="I171" s="658"/>
      <c r="J171" s="659">
        <v>6010901000777</v>
      </c>
      <c r="K171" s="660"/>
      <c r="L171" s="660"/>
      <c r="M171" s="660"/>
      <c r="N171" s="660"/>
      <c r="O171" s="660"/>
      <c r="P171" s="661" t="s">
        <v>671</v>
      </c>
      <c r="Q171" s="662"/>
      <c r="R171" s="662"/>
      <c r="S171" s="662"/>
      <c r="T171" s="662"/>
      <c r="U171" s="662"/>
      <c r="V171" s="662"/>
      <c r="W171" s="662"/>
      <c r="X171" s="662"/>
      <c r="Y171" s="663">
        <v>0.2</v>
      </c>
      <c r="Z171" s="664"/>
      <c r="AA171" s="664"/>
      <c r="AB171" s="665"/>
      <c r="AC171" s="666" t="s">
        <v>234</v>
      </c>
      <c r="AD171" s="667"/>
      <c r="AE171" s="667"/>
      <c r="AF171" s="667"/>
      <c r="AG171" s="667"/>
      <c r="AH171" s="650" t="s">
        <v>661</v>
      </c>
      <c r="AI171" s="651"/>
      <c r="AJ171" s="651"/>
      <c r="AK171" s="651"/>
      <c r="AL171" s="652" t="s">
        <v>661</v>
      </c>
      <c r="AM171" s="653"/>
      <c r="AN171" s="653"/>
      <c r="AO171" s="654"/>
      <c r="AP171" s="655" t="s">
        <v>661</v>
      </c>
      <c r="AQ171" s="655"/>
      <c r="AR171" s="655"/>
      <c r="AS171" s="655"/>
      <c r="AT171" s="655"/>
      <c r="AU171" s="655"/>
      <c r="AV171" s="655"/>
      <c r="AW171" s="655"/>
      <c r="AX171" s="655"/>
      <c r="AY171">
        <f>COUNTA($C$171)</f>
        <v>1</v>
      </c>
    </row>
    <row r="172" spans="1:51" ht="9" customHeight="1" x14ac:dyDescent="0.15">
      <c r="A172" s="50"/>
      <c r="B172" s="50"/>
      <c r="C172" s="50"/>
      <c r="D172" s="50"/>
      <c r="E172" s="50"/>
      <c r="F172" s="50"/>
      <c r="G172" s="50"/>
      <c r="H172" s="50"/>
      <c r="I172" s="50"/>
      <c r="J172" s="50"/>
      <c r="K172" s="50"/>
      <c r="L172" s="50"/>
      <c r="M172" s="50"/>
      <c r="N172" s="50"/>
      <c r="O172" s="50"/>
      <c r="P172" s="51"/>
      <c r="Q172" s="51"/>
      <c r="R172" s="51"/>
      <c r="S172" s="51"/>
      <c r="T172" s="51"/>
      <c r="U172" s="51"/>
      <c r="V172" s="51"/>
      <c r="W172" s="51"/>
      <c r="X172" s="51"/>
      <c r="Y172" s="52"/>
      <c r="Z172" s="52"/>
      <c r="AA172" s="52"/>
      <c r="AB172" s="52"/>
      <c r="AC172" s="52"/>
      <c r="AD172" s="52"/>
      <c r="AE172" s="52"/>
      <c r="AF172" s="52"/>
      <c r="AG172" s="52"/>
      <c r="AH172" s="52"/>
      <c r="AI172" s="52"/>
      <c r="AJ172" s="52"/>
      <c r="AK172" s="52"/>
      <c r="AL172" s="52"/>
      <c r="AM172" s="52"/>
      <c r="AN172" s="52"/>
      <c r="AO172" s="52"/>
      <c r="AP172" s="51"/>
      <c r="AQ172" s="51"/>
      <c r="AR172" s="51"/>
      <c r="AS172" s="51"/>
      <c r="AT172" s="51"/>
      <c r="AU172" s="51"/>
      <c r="AV172" s="51"/>
      <c r="AW172" s="51"/>
      <c r="AX172" s="51"/>
      <c r="AY172">
        <f>COUNTA($C$175)</f>
        <v>1</v>
      </c>
    </row>
    <row r="173" spans="1:51" ht="14.1" customHeight="1" x14ac:dyDescent="0.15">
      <c r="A173" s="43"/>
      <c r="B173" s="47" t="s">
        <v>162</v>
      </c>
      <c r="C173" s="43"/>
      <c r="D173" s="43"/>
      <c r="E173" s="43"/>
      <c r="F173" s="43"/>
      <c r="G173" s="43"/>
      <c r="H173" s="43"/>
      <c r="I173" s="43"/>
      <c r="J173" s="43"/>
      <c r="K173" s="43"/>
      <c r="L173" s="43"/>
      <c r="M173" s="43"/>
      <c r="N173" s="43"/>
      <c r="O173" s="43"/>
      <c r="P173" s="48"/>
      <c r="Q173" s="48"/>
      <c r="R173" s="48"/>
      <c r="S173" s="48"/>
      <c r="T173" s="48"/>
      <c r="U173" s="48"/>
      <c r="V173" s="48"/>
      <c r="W173" s="48"/>
      <c r="X173" s="48"/>
      <c r="Y173" s="49"/>
      <c r="Z173" s="49"/>
      <c r="AA173" s="49"/>
      <c r="AB173" s="49"/>
      <c r="AC173" s="49"/>
      <c r="AD173" s="49"/>
      <c r="AE173" s="49"/>
      <c r="AF173" s="49"/>
      <c r="AG173" s="49"/>
      <c r="AH173" s="49"/>
      <c r="AI173" s="49"/>
      <c r="AJ173" s="49"/>
      <c r="AK173" s="49"/>
      <c r="AL173" s="49"/>
      <c r="AM173" s="49"/>
      <c r="AN173" s="49"/>
      <c r="AO173" s="49"/>
      <c r="AP173" s="48"/>
      <c r="AQ173" s="48"/>
      <c r="AR173" s="48"/>
      <c r="AS173" s="48"/>
      <c r="AT173" s="48"/>
      <c r="AU173" s="48"/>
      <c r="AV173" s="48"/>
      <c r="AW173" s="48"/>
      <c r="AX173" s="48"/>
      <c r="AY173">
        <f>$AY$172</f>
        <v>1</v>
      </c>
    </row>
    <row r="174" spans="1:51" ht="59.25" customHeight="1" x14ac:dyDescent="0.15">
      <c r="A174" s="645"/>
      <c r="B174" s="645"/>
      <c r="C174" s="645" t="s">
        <v>24</v>
      </c>
      <c r="D174" s="645"/>
      <c r="E174" s="645"/>
      <c r="F174" s="645"/>
      <c r="G174" s="645"/>
      <c r="H174" s="645"/>
      <c r="I174" s="645"/>
      <c r="J174" s="646" t="s">
        <v>183</v>
      </c>
      <c r="K174" s="103"/>
      <c r="L174" s="103"/>
      <c r="M174" s="103"/>
      <c r="N174" s="103"/>
      <c r="O174" s="103"/>
      <c r="P174" s="359" t="s">
        <v>25</v>
      </c>
      <c r="Q174" s="359"/>
      <c r="R174" s="359"/>
      <c r="S174" s="359"/>
      <c r="T174" s="359"/>
      <c r="U174" s="359"/>
      <c r="V174" s="359"/>
      <c r="W174" s="359"/>
      <c r="X174" s="359"/>
      <c r="Y174" s="647" t="s">
        <v>182</v>
      </c>
      <c r="Z174" s="648"/>
      <c r="AA174" s="648"/>
      <c r="AB174" s="648"/>
      <c r="AC174" s="646" t="s">
        <v>211</v>
      </c>
      <c r="AD174" s="646"/>
      <c r="AE174" s="646"/>
      <c r="AF174" s="646"/>
      <c r="AG174" s="646"/>
      <c r="AH174" s="647" t="s">
        <v>226</v>
      </c>
      <c r="AI174" s="645"/>
      <c r="AJ174" s="645"/>
      <c r="AK174" s="645"/>
      <c r="AL174" s="645" t="s">
        <v>19</v>
      </c>
      <c r="AM174" s="645"/>
      <c r="AN174" s="645"/>
      <c r="AO174" s="649"/>
      <c r="AP174" s="668" t="s">
        <v>184</v>
      </c>
      <c r="AQ174" s="668"/>
      <c r="AR174" s="668"/>
      <c r="AS174" s="668"/>
      <c r="AT174" s="668"/>
      <c r="AU174" s="668"/>
      <c r="AV174" s="668"/>
      <c r="AW174" s="668"/>
      <c r="AX174" s="668"/>
      <c r="AY174">
        <f>$AY$172</f>
        <v>1</v>
      </c>
    </row>
    <row r="175" spans="1:51" ht="40.5" customHeight="1" x14ac:dyDescent="0.15">
      <c r="A175" s="656">
        <v>1</v>
      </c>
      <c r="B175" s="656">
        <v>1</v>
      </c>
      <c r="C175" s="657" t="s">
        <v>720</v>
      </c>
      <c r="D175" s="658"/>
      <c r="E175" s="658"/>
      <c r="F175" s="658"/>
      <c r="G175" s="658"/>
      <c r="H175" s="658"/>
      <c r="I175" s="658"/>
      <c r="J175" s="659">
        <v>8010405003688</v>
      </c>
      <c r="K175" s="660"/>
      <c r="L175" s="660"/>
      <c r="M175" s="660"/>
      <c r="N175" s="660"/>
      <c r="O175" s="660"/>
      <c r="P175" s="661" t="s">
        <v>672</v>
      </c>
      <c r="Q175" s="662"/>
      <c r="R175" s="662"/>
      <c r="S175" s="662"/>
      <c r="T175" s="662"/>
      <c r="U175" s="662"/>
      <c r="V175" s="662"/>
      <c r="W175" s="662"/>
      <c r="X175" s="662"/>
      <c r="Y175" s="663">
        <v>11</v>
      </c>
      <c r="Z175" s="664"/>
      <c r="AA175" s="664"/>
      <c r="AB175" s="665"/>
      <c r="AC175" s="666" t="s">
        <v>235</v>
      </c>
      <c r="AD175" s="667"/>
      <c r="AE175" s="667"/>
      <c r="AF175" s="667"/>
      <c r="AG175" s="667"/>
      <c r="AH175" s="650">
        <v>1</v>
      </c>
      <c r="AI175" s="651"/>
      <c r="AJ175" s="651"/>
      <c r="AK175" s="651"/>
      <c r="AL175" s="652" t="s">
        <v>661</v>
      </c>
      <c r="AM175" s="653"/>
      <c r="AN175" s="653"/>
      <c r="AO175" s="654"/>
      <c r="AP175" s="655" t="s">
        <v>661</v>
      </c>
      <c r="AQ175" s="655"/>
      <c r="AR175" s="655"/>
      <c r="AS175" s="655"/>
      <c r="AT175" s="655"/>
      <c r="AU175" s="655"/>
      <c r="AV175" s="655"/>
      <c r="AW175" s="655"/>
      <c r="AX175" s="655"/>
      <c r="AY175">
        <f>$AY$172</f>
        <v>1</v>
      </c>
    </row>
    <row r="176" spans="1:51" ht="9" customHeight="1" x14ac:dyDescent="0.15">
      <c r="A176" s="50"/>
      <c r="B176" s="50"/>
      <c r="C176" s="50"/>
      <c r="D176" s="50"/>
      <c r="E176" s="50"/>
      <c r="F176" s="50"/>
      <c r="G176" s="50"/>
      <c r="H176" s="50"/>
      <c r="I176" s="50"/>
      <c r="J176" s="50"/>
      <c r="K176" s="50"/>
      <c r="L176" s="50"/>
      <c r="M176" s="50"/>
      <c r="N176" s="50"/>
      <c r="O176" s="50"/>
      <c r="P176" s="51"/>
      <c r="Q176" s="51"/>
      <c r="R176" s="51"/>
      <c r="S176" s="51"/>
      <c r="T176" s="51"/>
      <c r="U176" s="51"/>
      <c r="V176" s="51"/>
      <c r="W176" s="51"/>
      <c r="X176" s="51"/>
      <c r="Y176" s="52"/>
      <c r="Z176" s="52"/>
      <c r="AA176" s="52"/>
      <c r="AB176" s="52"/>
      <c r="AC176" s="52"/>
      <c r="AD176" s="52"/>
      <c r="AE176" s="52"/>
      <c r="AF176" s="52"/>
      <c r="AG176" s="52"/>
      <c r="AH176" s="52"/>
      <c r="AI176" s="52"/>
      <c r="AJ176" s="52"/>
      <c r="AK176" s="52"/>
      <c r="AL176" s="52"/>
      <c r="AM176" s="52"/>
      <c r="AN176" s="52"/>
      <c r="AO176" s="52"/>
      <c r="AP176" s="51"/>
      <c r="AQ176" s="51"/>
      <c r="AR176" s="51"/>
      <c r="AS176" s="51"/>
      <c r="AT176" s="51"/>
      <c r="AU176" s="51"/>
      <c r="AV176" s="51"/>
      <c r="AW176" s="51"/>
      <c r="AX176" s="51"/>
      <c r="AY176">
        <f>COUNTA($C$179)</f>
        <v>1</v>
      </c>
    </row>
    <row r="177" spans="1:51" ht="14.1" customHeight="1" x14ac:dyDescent="0.15">
      <c r="A177" s="43"/>
      <c r="B177" s="47" t="s">
        <v>163</v>
      </c>
      <c r="C177" s="43"/>
      <c r="D177" s="43"/>
      <c r="E177" s="43"/>
      <c r="F177" s="43"/>
      <c r="G177" s="43"/>
      <c r="H177" s="43"/>
      <c r="I177" s="43"/>
      <c r="J177" s="43"/>
      <c r="K177" s="43"/>
      <c r="L177" s="43"/>
      <c r="M177" s="43"/>
      <c r="N177" s="43"/>
      <c r="O177" s="43"/>
      <c r="P177" s="48"/>
      <c r="Q177" s="48"/>
      <c r="R177" s="48"/>
      <c r="S177" s="48"/>
      <c r="T177" s="48"/>
      <c r="U177" s="48"/>
      <c r="V177" s="48"/>
      <c r="W177" s="48"/>
      <c r="X177" s="48"/>
      <c r="Y177" s="49"/>
      <c r="Z177" s="49"/>
      <c r="AA177" s="49"/>
      <c r="AB177" s="49"/>
      <c r="AC177" s="49"/>
      <c r="AD177" s="49"/>
      <c r="AE177" s="49"/>
      <c r="AF177" s="49"/>
      <c r="AG177" s="49"/>
      <c r="AH177" s="49"/>
      <c r="AI177" s="49"/>
      <c r="AJ177" s="49"/>
      <c r="AK177" s="49"/>
      <c r="AL177" s="49"/>
      <c r="AM177" s="49"/>
      <c r="AN177" s="49"/>
      <c r="AO177" s="49"/>
      <c r="AP177" s="48"/>
      <c r="AQ177" s="48"/>
      <c r="AR177" s="48"/>
      <c r="AS177" s="48"/>
      <c r="AT177" s="48"/>
      <c r="AU177" s="48"/>
      <c r="AV177" s="48"/>
      <c r="AW177" s="48"/>
      <c r="AX177" s="48"/>
      <c r="AY177">
        <f>$AY$176</f>
        <v>1</v>
      </c>
    </row>
    <row r="178" spans="1:51" ht="59.25" customHeight="1" x14ac:dyDescent="0.15">
      <c r="A178" s="645"/>
      <c r="B178" s="645"/>
      <c r="C178" s="645" t="s">
        <v>24</v>
      </c>
      <c r="D178" s="645"/>
      <c r="E178" s="645"/>
      <c r="F178" s="645"/>
      <c r="G178" s="645"/>
      <c r="H178" s="645"/>
      <c r="I178" s="645"/>
      <c r="J178" s="646" t="s">
        <v>183</v>
      </c>
      <c r="K178" s="103"/>
      <c r="L178" s="103"/>
      <c r="M178" s="103"/>
      <c r="N178" s="103"/>
      <c r="O178" s="103"/>
      <c r="P178" s="359" t="s">
        <v>25</v>
      </c>
      <c r="Q178" s="359"/>
      <c r="R178" s="359"/>
      <c r="S178" s="359"/>
      <c r="T178" s="359"/>
      <c r="U178" s="359"/>
      <c r="V178" s="359"/>
      <c r="W178" s="359"/>
      <c r="X178" s="359"/>
      <c r="Y178" s="647" t="s">
        <v>182</v>
      </c>
      <c r="Z178" s="648"/>
      <c r="AA178" s="648"/>
      <c r="AB178" s="648"/>
      <c r="AC178" s="646" t="s">
        <v>211</v>
      </c>
      <c r="AD178" s="646"/>
      <c r="AE178" s="646"/>
      <c r="AF178" s="646"/>
      <c r="AG178" s="646"/>
      <c r="AH178" s="647" t="s">
        <v>226</v>
      </c>
      <c r="AI178" s="645"/>
      <c r="AJ178" s="645"/>
      <c r="AK178" s="645"/>
      <c r="AL178" s="645" t="s">
        <v>19</v>
      </c>
      <c r="AM178" s="645"/>
      <c r="AN178" s="645"/>
      <c r="AO178" s="649"/>
      <c r="AP178" s="668" t="s">
        <v>184</v>
      </c>
      <c r="AQ178" s="668"/>
      <c r="AR178" s="668"/>
      <c r="AS178" s="668"/>
      <c r="AT178" s="668"/>
      <c r="AU178" s="668"/>
      <c r="AV178" s="668"/>
      <c r="AW178" s="668"/>
      <c r="AX178" s="668"/>
      <c r="AY178">
        <f>$AY$176</f>
        <v>1</v>
      </c>
    </row>
    <row r="179" spans="1:51" ht="45.95" customHeight="1" x14ac:dyDescent="0.15">
      <c r="A179" s="656">
        <v>1</v>
      </c>
      <c r="B179" s="656">
        <v>1</v>
      </c>
      <c r="C179" s="657" t="s">
        <v>673</v>
      </c>
      <c r="D179" s="658"/>
      <c r="E179" s="658"/>
      <c r="F179" s="658"/>
      <c r="G179" s="658"/>
      <c r="H179" s="658"/>
      <c r="I179" s="658"/>
      <c r="J179" s="659" t="s">
        <v>661</v>
      </c>
      <c r="K179" s="660"/>
      <c r="L179" s="660"/>
      <c r="M179" s="660"/>
      <c r="N179" s="660"/>
      <c r="O179" s="660"/>
      <c r="P179" s="661" t="s">
        <v>682</v>
      </c>
      <c r="Q179" s="662"/>
      <c r="R179" s="662"/>
      <c r="S179" s="662"/>
      <c r="T179" s="662"/>
      <c r="U179" s="662"/>
      <c r="V179" s="662"/>
      <c r="W179" s="662"/>
      <c r="X179" s="662"/>
      <c r="Y179" s="663">
        <v>0.1</v>
      </c>
      <c r="Z179" s="664"/>
      <c r="AA179" s="664"/>
      <c r="AB179" s="665"/>
      <c r="AC179" s="666" t="s">
        <v>71</v>
      </c>
      <c r="AD179" s="667"/>
      <c r="AE179" s="667"/>
      <c r="AF179" s="667"/>
      <c r="AG179" s="667"/>
      <c r="AH179" s="650" t="s">
        <v>661</v>
      </c>
      <c r="AI179" s="651"/>
      <c r="AJ179" s="651"/>
      <c r="AK179" s="651"/>
      <c r="AL179" s="652" t="s">
        <v>661</v>
      </c>
      <c r="AM179" s="653"/>
      <c r="AN179" s="653"/>
      <c r="AO179" s="654"/>
      <c r="AP179" s="655" t="s">
        <v>661</v>
      </c>
      <c r="AQ179" s="655"/>
      <c r="AR179" s="655"/>
      <c r="AS179" s="655"/>
      <c r="AT179" s="655"/>
      <c r="AU179" s="655"/>
      <c r="AV179" s="655"/>
      <c r="AW179" s="655"/>
      <c r="AX179" s="655"/>
      <c r="AY179">
        <f>$AY$176</f>
        <v>1</v>
      </c>
    </row>
    <row r="180" spans="1:51" ht="40.5" customHeight="1" x14ac:dyDescent="0.15">
      <c r="A180" s="656">
        <v>2</v>
      </c>
      <c r="B180" s="656">
        <v>1</v>
      </c>
      <c r="C180" s="657" t="s">
        <v>674</v>
      </c>
      <c r="D180" s="658"/>
      <c r="E180" s="658"/>
      <c r="F180" s="658"/>
      <c r="G180" s="658"/>
      <c r="H180" s="658"/>
      <c r="I180" s="658"/>
      <c r="J180" s="659" t="s">
        <v>661</v>
      </c>
      <c r="K180" s="660"/>
      <c r="L180" s="660"/>
      <c r="M180" s="660"/>
      <c r="N180" s="660"/>
      <c r="O180" s="660"/>
      <c r="P180" s="661" t="s">
        <v>683</v>
      </c>
      <c r="Q180" s="662"/>
      <c r="R180" s="662"/>
      <c r="S180" s="662"/>
      <c r="T180" s="662"/>
      <c r="U180" s="662"/>
      <c r="V180" s="662"/>
      <c r="W180" s="662"/>
      <c r="X180" s="662"/>
      <c r="Y180" s="663">
        <v>0.1</v>
      </c>
      <c r="Z180" s="664"/>
      <c r="AA180" s="664"/>
      <c r="AB180" s="665"/>
      <c r="AC180" s="666" t="s">
        <v>71</v>
      </c>
      <c r="AD180" s="667"/>
      <c r="AE180" s="667"/>
      <c r="AF180" s="667"/>
      <c r="AG180" s="667"/>
      <c r="AH180" s="650" t="s">
        <v>661</v>
      </c>
      <c r="AI180" s="651"/>
      <c r="AJ180" s="651"/>
      <c r="AK180" s="651"/>
      <c r="AL180" s="652" t="s">
        <v>661</v>
      </c>
      <c r="AM180" s="653"/>
      <c r="AN180" s="653"/>
      <c r="AO180" s="654"/>
      <c r="AP180" s="655" t="s">
        <v>661</v>
      </c>
      <c r="AQ180" s="655"/>
      <c r="AR180" s="655"/>
      <c r="AS180" s="655"/>
      <c r="AT180" s="655"/>
      <c r="AU180" s="655"/>
      <c r="AV180" s="655"/>
      <c r="AW180" s="655"/>
      <c r="AX180" s="655"/>
      <c r="AY180">
        <f>COUNTA($C$180)</f>
        <v>1</v>
      </c>
    </row>
    <row r="181" spans="1:51" ht="40.5" customHeight="1" x14ac:dyDescent="0.15">
      <c r="A181" s="656">
        <v>3</v>
      </c>
      <c r="B181" s="656">
        <v>1</v>
      </c>
      <c r="C181" s="657" t="s">
        <v>675</v>
      </c>
      <c r="D181" s="658"/>
      <c r="E181" s="658"/>
      <c r="F181" s="658"/>
      <c r="G181" s="658"/>
      <c r="H181" s="658"/>
      <c r="I181" s="658"/>
      <c r="J181" s="659" t="s">
        <v>661</v>
      </c>
      <c r="K181" s="660"/>
      <c r="L181" s="660"/>
      <c r="M181" s="660"/>
      <c r="N181" s="660"/>
      <c r="O181" s="660"/>
      <c r="P181" s="661" t="s">
        <v>683</v>
      </c>
      <c r="Q181" s="662"/>
      <c r="R181" s="662"/>
      <c r="S181" s="662"/>
      <c r="T181" s="662"/>
      <c r="U181" s="662"/>
      <c r="V181" s="662"/>
      <c r="W181" s="662"/>
      <c r="X181" s="662"/>
      <c r="Y181" s="663">
        <v>0.1</v>
      </c>
      <c r="Z181" s="664"/>
      <c r="AA181" s="664"/>
      <c r="AB181" s="665"/>
      <c r="AC181" s="666" t="s">
        <v>71</v>
      </c>
      <c r="AD181" s="667"/>
      <c r="AE181" s="667"/>
      <c r="AF181" s="667"/>
      <c r="AG181" s="667"/>
      <c r="AH181" s="650" t="s">
        <v>661</v>
      </c>
      <c r="AI181" s="651"/>
      <c r="AJ181" s="651"/>
      <c r="AK181" s="651"/>
      <c r="AL181" s="652" t="s">
        <v>661</v>
      </c>
      <c r="AM181" s="653"/>
      <c r="AN181" s="653"/>
      <c r="AO181" s="654"/>
      <c r="AP181" s="655" t="s">
        <v>661</v>
      </c>
      <c r="AQ181" s="655"/>
      <c r="AR181" s="655"/>
      <c r="AS181" s="655"/>
      <c r="AT181" s="655"/>
      <c r="AU181" s="655"/>
      <c r="AV181" s="655"/>
      <c r="AW181" s="655"/>
      <c r="AX181" s="655"/>
      <c r="AY181">
        <f>COUNTA($C$181)</f>
        <v>1</v>
      </c>
    </row>
    <row r="182" spans="1:51" ht="40.5" customHeight="1" x14ac:dyDescent="0.15">
      <c r="A182" s="656">
        <v>4</v>
      </c>
      <c r="B182" s="656">
        <v>1</v>
      </c>
      <c r="C182" s="657" t="s">
        <v>676</v>
      </c>
      <c r="D182" s="658"/>
      <c r="E182" s="658"/>
      <c r="F182" s="658"/>
      <c r="G182" s="658"/>
      <c r="H182" s="658"/>
      <c r="I182" s="658"/>
      <c r="J182" s="659" t="s">
        <v>661</v>
      </c>
      <c r="K182" s="660"/>
      <c r="L182" s="660"/>
      <c r="M182" s="660"/>
      <c r="N182" s="660"/>
      <c r="O182" s="660"/>
      <c r="P182" s="661" t="s">
        <v>683</v>
      </c>
      <c r="Q182" s="662"/>
      <c r="R182" s="662"/>
      <c r="S182" s="662"/>
      <c r="T182" s="662"/>
      <c r="U182" s="662"/>
      <c r="V182" s="662"/>
      <c r="W182" s="662"/>
      <c r="X182" s="662"/>
      <c r="Y182" s="663">
        <v>0.1</v>
      </c>
      <c r="Z182" s="664"/>
      <c r="AA182" s="664"/>
      <c r="AB182" s="665"/>
      <c r="AC182" s="666" t="s">
        <v>71</v>
      </c>
      <c r="AD182" s="667"/>
      <c r="AE182" s="667"/>
      <c r="AF182" s="667"/>
      <c r="AG182" s="667"/>
      <c r="AH182" s="650" t="s">
        <v>661</v>
      </c>
      <c r="AI182" s="651"/>
      <c r="AJ182" s="651"/>
      <c r="AK182" s="651"/>
      <c r="AL182" s="652" t="s">
        <v>661</v>
      </c>
      <c r="AM182" s="653"/>
      <c r="AN182" s="653"/>
      <c r="AO182" s="654"/>
      <c r="AP182" s="655" t="s">
        <v>661</v>
      </c>
      <c r="AQ182" s="655"/>
      <c r="AR182" s="655"/>
      <c r="AS182" s="655"/>
      <c r="AT182" s="655"/>
      <c r="AU182" s="655"/>
      <c r="AV182" s="655"/>
      <c r="AW182" s="655"/>
      <c r="AX182" s="655"/>
      <c r="AY182">
        <f>COUNTA($C$182)</f>
        <v>1</v>
      </c>
    </row>
    <row r="183" spans="1:51" ht="40.5" customHeight="1" x14ac:dyDescent="0.15">
      <c r="A183" s="656">
        <v>5</v>
      </c>
      <c r="B183" s="656">
        <v>1</v>
      </c>
      <c r="C183" s="657" t="s">
        <v>677</v>
      </c>
      <c r="D183" s="658"/>
      <c r="E183" s="658"/>
      <c r="F183" s="658"/>
      <c r="G183" s="658"/>
      <c r="H183" s="658"/>
      <c r="I183" s="658"/>
      <c r="J183" s="659" t="s">
        <v>661</v>
      </c>
      <c r="K183" s="660"/>
      <c r="L183" s="660"/>
      <c r="M183" s="660"/>
      <c r="N183" s="660"/>
      <c r="O183" s="660"/>
      <c r="P183" s="661" t="s">
        <v>683</v>
      </c>
      <c r="Q183" s="662"/>
      <c r="R183" s="662"/>
      <c r="S183" s="662"/>
      <c r="T183" s="662"/>
      <c r="U183" s="662"/>
      <c r="V183" s="662"/>
      <c r="W183" s="662"/>
      <c r="X183" s="662"/>
      <c r="Y183" s="663">
        <v>0.1</v>
      </c>
      <c r="Z183" s="664"/>
      <c r="AA183" s="664"/>
      <c r="AB183" s="665"/>
      <c r="AC183" s="666" t="s">
        <v>71</v>
      </c>
      <c r="AD183" s="667"/>
      <c r="AE183" s="667"/>
      <c r="AF183" s="667"/>
      <c r="AG183" s="667"/>
      <c r="AH183" s="650" t="s">
        <v>661</v>
      </c>
      <c r="AI183" s="651"/>
      <c r="AJ183" s="651"/>
      <c r="AK183" s="651"/>
      <c r="AL183" s="652" t="s">
        <v>661</v>
      </c>
      <c r="AM183" s="653"/>
      <c r="AN183" s="653"/>
      <c r="AO183" s="654"/>
      <c r="AP183" s="655" t="s">
        <v>661</v>
      </c>
      <c r="AQ183" s="655"/>
      <c r="AR183" s="655"/>
      <c r="AS183" s="655"/>
      <c r="AT183" s="655"/>
      <c r="AU183" s="655"/>
      <c r="AV183" s="655"/>
      <c r="AW183" s="655"/>
      <c r="AX183" s="655"/>
      <c r="AY183">
        <f>COUNTA($C$183)</f>
        <v>1</v>
      </c>
    </row>
    <row r="184" spans="1:51" ht="40.5" customHeight="1" x14ac:dyDescent="0.15">
      <c r="A184" s="656">
        <v>6</v>
      </c>
      <c r="B184" s="656">
        <v>1</v>
      </c>
      <c r="C184" s="657" t="s">
        <v>674</v>
      </c>
      <c r="D184" s="658"/>
      <c r="E184" s="658"/>
      <c r="F184" s="658"/>
      <c r="G184" s="658"/>
      <c r="H184" s="658"/>
      <c r="I184" s="658"/>
      <c r="J184" s="659" t="s">
        <v>661</v>
      </c>
      <c r="K184" s="660"/>
      <c r="L184" s="660"/>
      <c r="M184" s="660"/>
      <c r="N184" s="660"/>
      <c r="O184" s="660"/>
      <c r="P184" s="661" t="s">
        <v>684</v>
      </c>
      <c r="Q184" s="662"/>
      <c r="R184" s="662"/>
      <c r="S184" s="662"/>
      <c r="T184" s="662"/>
      <c r="U184" s="662"/>
      <c r="V184" s="662"/>
      <c r="W184" s="662"/>
      <c r="X184" s="662"/>
      <c r="Y184" s="663">
        <v>0.1</v>
      </c>
      <c r="Z184" s="664"/>
      <c r="AA184" s="664"/>
      <c r="AB184" s="665"/>
      <c r="AC184" s="666" t="s">
        <v>71</v>
      </c>
      <c r="AD184" s="667"/>
      <c r="AE184" s="667"/>
      <c r="AF184" s="667"/>
      <c r="AG184" s="667"/>
      <c r="AH184" s="650" t="s">
        <v>661</v>
      </c>
      <c r="AI184" s="651"/>
      <c r="AJ184" s="651"/>
      <c r="AK184" s="651"/>
      <c r="AL184" s="652" t="s">
        <v>661</v>
      </c>
      <c r="AM184" s="653"/>
      <c r="AN184" s="653"/>
      <c r="AO184" s="654"/>
      <c r="AP184" s="655" t="s">
        <v>661</v>
      </c>
      <c r="AQ184" s="655"/>
      <c r="AR184" s="655"/>
      <c r="AS184" s="655"/>
      <c r="AT184" s="655"/>
      <c r="AU184" s="655"/>
      <c r="AV184" s="655"/>
      <c r="AW184" s="655"/>
      <c r="AX184" s="655"/>
      <c r="AY184">
        <f>COUNTA($C$184)</f>
        <v>1</v>
      </c>
    </row>
    <row r="185" spans="1:51" ht="40.5" customHeight="1" x14ac:dyDescent="0.15">
      <c r="A185" s="656">
        <v>7</v>
      </c>
      <c r="B185" s="656">
        <v>1</v>
      </c>
      <c r="C185" s="657" t="s">
        <v>678</v>
      </c>
      <c r="D185" s="658"/>
      <c r="E185" s="658"/>
      <c r="F185" s="658"/>
      <c r="G185" s="658"/>
      <c r="H185" s="658"/>
      <c r="I185" s="658"/>
      <c r="J185" s="659" t="s">
        <v>661</v>
      </c>
      <c r="K185" s="660"/>
      <c r="L185" s="660"/>
      <c r="M185" s="660"/>
      <c r="N185" s="660"/>
      <c r="O185" s="660"/>
      <c r="P185" s="661" t="s">
        <v>685</v>
      </c>
      <c r="Q185" s="662"/>
      <c r="R185" s="662"/>
      <c r="S185" s="662"/>
      <c r="T185" s="662"/>
      <c r="U185" s="662"/>
      <c r="V185" s="662"/>
      <c r="W185" s="662"/>
      <c r="X185" s="662"/>
      <c r="Y185" s="663">
        <v>0.1</v>
      </c>
      <c r="Z185" s="664"/>
      <c r="AA185" s="664"/>
      <c r="AB185" s="665"/>
      <c r="AC185" s="666" t="s">
        <v>71</v>
      </c>
      <c r="AD185" s="667"/>
      <c r="AE185" s="667"/>
      <c r="AF185" s="667"/>
      <c r="AG185" s="667"/>
      <c r="AH185" s="650" t="s">
        <v>661</v>
      </c>
      <c r="AI185" s="651"/>
      <c r="AJ185" s="651"/>
      <c r="AK185" s="651"/>
      <c r="AL185" s="652" t="s">
        <v>661</v>
      </c>
      <c r="AM185" s="653"/>
      <c r="AN185" s="653"/>
      <c r="AO185" s="654"/>
      <c r="AP185" s="655" t="s">
        <v>661</v>
      </c>
      <c r="AQ185" s="655"/>
      <c r="AR185" s="655"/>
      <c r="AS185" s="655"/>
      <c r="AT185" s="655"/>
      <c r="AU185" s="655"/>
      <c r="AV185" s="655"/>
      <c r="AW185" s="655"/>
      <c r="AX185" s="655"/>
      <c r="AY185">
        <f>COUNTA($C$185)</f>
        <v>1</v>
      </c>
    </row>
    <row r="186" spans="1:51" ht="40.5" customHeight="1" x14ac:dyDescent="0.15">
      <c r="A186" s="656">
        <v>8</v>
      </c>
      <c r="B186" s="656">
        <v>1</v>
      </c>
      <c r="C186" s="657" t="s">
        <v>679</v>
      </c>
      <c r="D186" s="658"/>
      <c r="E186" s="658"/>
      <c r="F186" s="658"/>
      <c r="G186" s="658"/>
      <c r="H186" s="658"/>
      <c r="I186" s="658"/>
      <c r="J186" s="659" t="s">
        <v>661</v>
      </c>
      <c r="K186" s="660"/>
      <c r="L186" s="660"/>
      <c r="M186" s="660"/>
      <c r="N186" s="660"/>
      <c r="O186" s="660"/>
      <c r="P186" s="661" t="s">
        <v>685</v>
      </c>
      <c r="Q186" s="662"/>
      <c r="R186" s="662"/>
      <c r="S186" s="662"/>
      <c r="T186" s="662"/>
      <c r="U186" s="662"/>
      <c r="V186" s="662"/>
      <c r="W186" s="662"/>
      <c r="X186" s="662"/>
      <c r="Y186" s="663">
        <v>0.1</v>
      </c>
      <c r="Z186" s="664"/>
      <c r="AA186" s="664"/>
      <c r="AB186" s="665"/>
      <c r="AC186" s="666" t="s">
        <v>71</v>
      </c>
      <c r="AD186" s="667"/>
      <c r="AE186" s="667"/>
      <c r="AF186" s="667"/>
      <c r="AG186" s="667"/>
      <c r="AH186" s="650" t="s">
        <v>661</v>
      </c>
      <c r="AI186" s="651"/>
      <c r="AJ186" s="651"/>
      <c r="AK186" s="651"/>
      <c r="AL186" s="652" t="s">
        <v>661</v>
      </c>
      <c r="AM186" s="653"/>
      <c r="AN186" s="653"/>
      <c r="AO186" s="654"/>
      <c r="AP186" s="655" t="s">
        <v>661</v>
      </c>
      <c r="AQ186" s="655"/>
      <c r="AR186" s="655"/>
      <c r="AS186" s="655"/>
      <c r="AT186" s="655"/>
      <c r="AU186" s="655"/>
      <c r="AV186" s="655"/>
      <c r="AW186" s="655"/>
      <c r="AX186" s="655"/>
      <c r="AY186">
        <f>COUNTA($C$186)</f>
        <v>1</v>
      </c>
    </row>
    <row r="187" spans="1:51" ht="40.5" customHeight="1" x14ac:dyDescent="0.15">
      <c r="A187" s="656">
        <v>9</v>
      </c>
      <c r="B187" s="656">
        <v>1</v>
      </c>
      <c r="C187" s="657" t="s">
        <v>680</v>
      </c>
      <c r="D187" s="658"/>
      <c r="E187" s="658"/>
      <c r="F187" s="658"/>
      <c r="G187" s="658"/>
      <c r="H187" s="658"/>
      <c r="I187" s="658"/>
      <c r="J187" s="659" t="s">
        <v>661</v>
      </c>
      <c r="K187" s="660"/>
      <c r="L187" s="660"/>
      <c r="M187" s="660"/>
      <c r="N187" s="660"/>
      <c r="O187" s="660"/>
      <c r="P187" s="661" t="s">
        <v>685</v>
      </c>
      <c r="Q187" s="662"/>
      <c r="R187" s="662"/>
      <c r="S187" s="662"/>
      <c r="T187" s="662"/>
      <c r="U187" s="662"/>
      <c r="V187" s="662"/>
      <c r="W187" s="662"/>
      <c r="X187" s="662"/>
      <c r="Y187" s="663">
        <v>0.1</v>
      </c>
      <c r="Z187" s="664"/>
      <c r="AA187" s="664"/>
      <c r="AB187" s="665"/>
      <c r="AC187" s="666" t="s">
        <v>71</v>
      </c>
      <c r="AD187" s="667"/>
      <c r="AE187" s="667"/>
      <c r="AF187" s="667"/>
      <c r="AG187" s="667"/>
      <c r="AH187" s="650" t="s">
        <v>661</v>
      </c>
      <c r="AI187" s="651"/>
      <c r="AJ187" s="651"/>
      <c r="AK187" s="651"/>
      <c r="AL187" s="652" t="s">
        <v>661</v>
      </c>
      <c r="AM187" s="653"/>
      <c r="AN187" s="653"/>
      <c r="AO187" s="654"/>
      <c r="AP187" s="655" t="s">
        <v>661</v>
      </c>
      <c r="AQ187" s="655"/>
      <c r="AR187" s="655"/>
      <c r="AS187" s="655"/>
      <c r="AT187" s="655"/>
      <c r="AU187" s="655"/>
      <c r="AV187" s="655"/>
      <c r="AW187" s="655"/>
      <c r="AX187" s="655"/>
      <c r="AY187">
        <f>COUNTA($C$187)</f>
        <v>1</v>
      </c>
    </row>
    <row r="188" spans="1:51" ht="40.5" customHeight="1" x14ac:dyDescent="0.15">
      <c r="A188" s="656">
        <v>10</v>
      </c>
      <c r="B188" s="656">
        <v>1</v>
      </c>
      <c r="C188" s="657" t="s">
        <v>681</v>
      </c>
      <c r="D188" s="658"/>
      <c r="E188" s="658"/>
      <c r="F188" s="658"/>
      <c r="G188" s="658"/>
      <c r="H188" s="658"/>
      <c r="I188" s="658"/>
      <c r="J188" s="659" t="s">
        <v>661</v>
      </c>
      <c r="K188" s="660"/>
      <c r="L188" s="660"/>
      <c r="M188" s="660"/>
      <c r="N188" s="660"/>
      <c r="O188" s="660"/>
      <c r="P188" s="661" t="s">
        <v>683</v>
      </c>
      <c r="Q188" s="662"/>
      <c r="R188" s="662"/>
      <c r="S188" s="662"/>
      <c r="T188" s="662"/>
      <c r="U188" s="662"/>
      <c r="V188" s="662"/>
      <c r="W188" s="662"/>
      <c r="X188" s="662"/>
      <c r="Y188" s="663">
        <v>0.1</v>
      </c>
      <c r="Z188" s="664"/>
      <c r="AA188" s="664"/>
      <c r="AB188" s="665"/>
      <c r="AC188" s="666" t="s">
        <v>71</v>
      </c>
      <c r="AD188" s="667"/>
      <c r="AE188" s="667"/>
      <c r="AF188" s="667"/>
      <c r="AG188" s="667"/>
      <c r="AH188" s="650" t="s">
        <v>661</v>
      </c>
      <c r="AI188" s="651"/>
      <c r="AJ188" s="651"/>
      <c r="AK188" s="651"/>
      <c r="AL188" s="652" t="s">
        <v>661</v>
      </c>
      <c r="AM188" s="653"/>
      <c r="AN188" s="653"/>
      <c r="AO188" s="654"/>
      <c r="AP188" s="655" t="s">
        <v>661</v>
      </c>
      <c r="AQ188" s="655"/>
      <c r="AR188" s="655"/>
      <c r="AS188" s="655"/>
      <c r="AT188" s="655"/>
      <c r="AU188" s="655"/>
      <c r="AV188" s="655"/>
      <c r="AW188" s="655"/>
      <c r="AX188" s="655"/>
      <c r="AY188">
        <f>COUNTA($C$188)</f>
        <v>1</v>
      </c>
    </row>
    <row r="189" spans="1:51" ht="9.9499999999999993" customHeight="1" x14ac:dyDescent="0.1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53"/>
      <c r="AM189" s="53"/>
      <c r="AN189" s="53"/>
      <c r="AO189" s="53"/>
      <c r="AP189" s="53"/>
      <c r="AQ189" s="53"/>
      <c r="AR189" s="53"/>
      <c r="AS189" s="53"/>
      <c r="AT189" s="53"/>
      <c r="AU189" s="53"/>
      <c r="AV189" s="53"/>
      <c r="AW189" s="53"/>
      <c r="AX189" s="53"/>
    </row>
    <row r="190" spans="1:51" ht="14.1" customHeight="1" x14ac:dyDescent="0.15">
      <c r="A190" s="44"/>
      <c r="B190" s="54" t="s">
        <v>202</v>
      </c>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row>
    <row r="191" spans="1:51" ht="58.5" customHeight="1" x14ac:dyDescent="0.15">
      <c r="A191" s="671"/>
      <c r="B191" s="671"/>
      <c r="C191" s="646" t="s">
        <v>179</v>
      </c>
      <c r="D191" s="672"/>
      <c r="E191" s="646" t="s">
        <v>178</v>
      </c>
      <c r="F191" s="672"/>
      <c r="G191" s="672"/>
      <c r="H191" s="672"/>
      <c r="I191" s="672"/>
      <c r="J191" s="646" t="s">
        <v>183</v>
      </c>
      <c r="K191" s="646"/>
      <c r="L191" s="646"/>
      <c r="M191" s="646"/>
      <c r="N191" s="646"/>
      <c r="O191" s="646"/>
      <c r="P191" s="646" t="s">
        <v>25</v>
      </c>
      <c r="Q191" s="646"/>
      <c r="R191" s="646"/>
      <c r="S191" s="646"/>
      <c r="T191" s="646"/>
      <c r="U191" s="646"/>
      <c r="V191" s="646"/>
      <c r="W191" s="646"/>
      <c r="X191" s="646"/>
      <c r="Y191" s="646" t="s">
        <v>185</v>
      </c>
      <c r="Z191" s="672"/>
      <c r="AA191" s="672"/>
      <c r="AB191" s="672"/>
      <c r="AC191" s="646" t="s">
        <v>168</v>
      </c>
      <c r="AD191" s="646"/>
      <c r="AE191" s="646"/>
      <c r="AF191" s="646"/>
      <c r="AG191" s="646"/>
      <c r="AH191" s="646" t="s">
        <v>174</v>
      </c>
      <c r="AI191" s="672"/>
      <c r="AJ191" s="672"/>
      <c r="AK191" s="672"/>
      <c r="AL191" s="672" t="s">
        <v>19</v>
      </c>
      <c r="AM191" s="672"/>
      <c r="AN191" s="672"/>
      <c r="AO191" s="671"/>
      <c r="AP191" s="668" t="s">
        <v>207</v>
      </c>
      <c r="AQ191" s="668"/>
      <c r="AR191" s="668"/>
      <c r="AS191" s="668"/>
      <c r="AT191" s="668"/>
      <c r="AU191" s="668"/>
      <c r="AV191" s="668"/>
      <c r="AW191" s="668"/>
      <c r="AX191" s="668"/>
    </row>
    <row r="192" spans="1:51" ht="54.6" customHeight="1" x14ac:dyDescent="0.15">
      <c r="A192" s="656">
        <v>1</v>
      </c>
      <c r="B192" s="656">
        <v>1</v>
      </c>
      <c r="C192" s="676" t="s">
        <v>686</v>
      </c>
      <c r="D192" s="676"/>
      <c r="E192" s="677" t="s">
        <v>721</v>
      </c>
      <c r="F192" s="678"/>
      <c r="G192" s="678"/>
      <c r="H192" s="678"/>
      <c r="I192" s="678"/>
      <c r="J192" s="659">
        <v>9011001062400</v>
      </c>
      <c r="K192" s="660"/>
      <c r="L192" s="660"/>
      <c r="M192" s="660"/>
      <c r="N192" s="660"/>
      <c r="O192" s="660"/>
      <c r="P192" s="661" t="s">
        <v>700</v>
      </c>
      <c r="Q192" s="662"/>
      <c r="R192" s="662"/>
      <c r="S192" s="662"/>
      <c r="T192" s="662"/>
      <c r="U192" s="662"/>
      <c r="V192" s="662"/>
      <c r="W192" s="662"/>
      <c r="X192" s="662"/>
      <c r="Y192" s="663">
        <v>3</v>
      </c>
      <c r="Z192" s="664"/>
      <c r="AA192" s="664"/>
      <c r="AB192" s="665"/>
      <c r="AC192" s="666" t="s">
        <v>228</v>
      </c>
      <c r="AD192" s="667"/>
      <c r="AE192" s="667"/>
      <c r="AF192" s="667"/>
      <c r="AG192" s="667"/>
      <c r="AH192" s="669">
        <v>10</v>
      </c>
      <c r="AI192" s="670"/>
      <c r="AJ192" s="670"/>
      <c r="AK192" s="670"/>
      <c r="AL192" s="652" t="s">
        <v>661</v>
      </c>
      <c r="AM192" s="653"/>
      <c r="AN192" s="653"/>
      <c r="AO192" s="654"/>
      <c r="AP192" s="673" t="s">
        <v>662</v>
      </c>
      <c r="AQ192" s="674"/>
      <c r="AR192" s="674"/>
      <c r="AS192" s="674"/>
      <c r="AT192" s="674"/>
      <c r="AU192" s="674"/>
      <c r="AV192" s="674"/>
      <c r="AW192" s="674"/>
      <c r="AX192" s="675"/>
    </row>
  </sheetData>
  <sheetProtection formatRows="0"/>
  <dataConsolidate link="1"/>
  <mergeCells count="977">
    <mergeCell ref="V114:W114"/>
    <mergeCell ref="AC114:AD114"/>
    <mergeCell ref="AE114:AG114"/>
    <mergeCell ref="AH114:AI114"/>
    <mergeCell ref="AQ114:AS114"/>
    <mergeCell ref="E112:G112"/>
    <mergeCell ref="I112:J112"/>
    <mergeCell ref="L112:M112"/>
    <mergeCell ref="O112:P112"/>
    <mergeCell ref="Q112:S112"/>
    <mergeCell ref="U112:V112"/>
    <mergeCell ref="X112:Y112"/>
    <mergeCell ref="AP192:AX192"/>
    <mergeCell ref="AC191:AG191"/>
    <mergeCell ref="AH191:AK191"/>
    <mergeCell ref="AL191:AO191"/>
    <mergeCell ref="AP191:AX191"/>
    <mergeCell ref="A192:B192"/>
    <mergeCell ref="C192:D192"/>
    <mergeCell ref="E192:I192"/>
    <mergeCell ref="J192:O192"/>
    <mergeCell ref="P192:X192"/>
    <mergeCell ref="Y192:AB192"/>
    <mergeCell ref="A191:B191"/>
    <mergeCell ref="C191:D191"/>
    <mergeCell ref="E191:I191"/>
    <mergeCell ref="J191:O191"/>
    <mergeCell ref="P191:X191"/>
    <mergeCell ref="Y191:AB191"/>
    <mergeCell ref="AC192:AG192"/>
    <mergeCell ref="AH192:AK192"/>
    <mergeCell ref="AL192:AO192"/>
    <mergeCell ref="AH188:AK188"/>
    <mergeCell ref="AL188:AO188"/>
    <mergeCell ref="AP188:AX188"/>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186:B186"/>
    <mergeCell ref="C186:I186"/>
    <mergeCell ref="J186:O186"/>
    <mergeCell ref="P186:X186"/>
    <mergeCell ref="Y186:AB186"/>
    <mergeCell ref="AC186:AG186"/>
    <mergeCell ref="AH186:AK186"/>
    <mergeCell ref="AL186:AO186"/>
    <mergeCell ref="A183:B183"/>
    <mergeCell ref="C183:I183"/>
    <mergeCell ref="J183:O183"/>
    <mergeCell ref="P183:X183"/>
    <mergeCell ref="Y183:AB183"/>
    <mergeCell ref="AC183:AG183"/>
    <mergeCell ref="AH183:AK183"/>
    <mergeCell ref="AL183:AO183"/>
    <mergeCell ref="AP183:AX183"/>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L185:AO185"/>
    <mergeCell ref="AP185:AX185"/>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L181:AO181"/>
    <mergeCell ref="AP181:AX181"/>
    <mergeCell ref="A182:B182"/>
    <mergeCell ref="C182:I182"/>
    <mergeCell ref="J182:O182"/>
    <mergeCell ref="P182:X182"/>
    <mergeCell ref="Y182:AB182"/>
    <mergeCell ref="AC182:AG182"/>
    <mergeCell ref="AH182:AK182"/>
    <mergeCell ref="AL182:AO182"/>
    <mergeCell ref="AP182:AX182"/>
    <mergeCell ref="AP178:AX178"/>
    <mergeCell ref="A179:B179"/>
    <mergeCell ref="C179:I179"/>
    <mergeCell ref="J179:O179"/>
    <mergeCell ref="P179:X179"/>
    <mergeCell ref="Y179:AB179"/>
    <mergeCell ref="AC179:AG179"/>
    <mergeCell ref="AH179:AK179"/>
    <mergeCell ref="AL179:AO179"/>
    <mergeCell ref="AP179:AX179"/>
    <mergeCell ref="A178:B178"/>
    <mergeCell ref="C178:I178"/>
    <mergeCell ref="J178:O178"/>
    <mergeCell ref="P178:X178"/>
    <mergeCell ref="Y178:AB178"/>
    <mergeCell ref="AC178:AG178"/>
    <mergeCell ref="AH178:AK178"/>
    <mergeCell ref="AL178:AO178"/>
    <mergeCell ref="AH175:AK175"/>
    <mergeCell ref="AL175:AO175"/>
    <mergeCell ref="AP175:AX175"/>
    <mergeCell ref="A175:B175"/>
    <mergeCell ref="C175:I175"/>
    <mergeCell ref="J175:O175"/>
    <mergeCell ref="P175:X175"/>
    <mergeCell ref="Y175:AB175"/>
    <mergeCell ref="AC175:AG175"/>
    <mergeCell ref="A174:B174"/>
    <mergeCell ref="C174:I174"/>
    <mergeCell ref="J174:O174"/>
    <mergeCell ref="P174:X174"/>
    <mergeCell ref="Y174:AB174"/>
    <mergeCell ref="AC174:AG174"/>
    <mergeCell ref="AH174:AK174"/>
    <mergeCell ref="AL174:AO174"/>
    <mergeCell ref="AP174:AX174"/>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0:AO170"/>
    <mergeCell ref="AP170:AX170"/>
    <mergeCell ref="A171:B171"/>
    <mergeCell ref="C171:I171"/>
    <mergeCell ref="J171:O171"/>
    <mergeCell ref="P171:X171"/>
    <mergeCell ref="Y171:AB171"/>
    <mergeCell ref="AC171:AG171"/>
    <mergeCell ref="AH171:AK171"/>
    <mergeCell ref="AL171:AO171"/>
    <mergeCell ref="AP171:AX171"/>
    <mergeCell ref="AP167:AX167"/>
    <mergeCell ref="A168:B168"/>
    <mergeCell ref="C168:I168"/>
    <mergeCell ref="J168:O168"/>
    <mergeCell ref="P168:X168"/>
    <mergeCell ref="Y168:AB168"/>
    <mergeCell ref="AC168:AG168"/>
    <mergeCell ref="AH168:AK168"/>
    <mergeCell ref="AL168:AO168"/>
    <mergeCell ref="AP168:AX168"/>
    <mergeCell ref="A167:B167"/>
    <mergeCell ref="C167:I167"/>
    <mergeCell ref="J167:O167"/>
    <mergeCell ref="P167:X167"/>
    <mergeCell ref="Y167:AB167"/>
    <mergeCell ref="AC167:AG167"/>
    <mergeCell ref="AH167:AK167"/>
    <mergeCell ref="AL167:AO167"/>
    <mergeCell ref="A164:B164"/>
    <mergeCell ref="C164:I164"/>
    <mergeCell ref="J164:O164"/>
    <mergeCell ref="P164:X164"/>
    <mergeCell ref="Y164:AB164"/>
    <mergeCell ref="AC164:AG164"/>
    <mergeCell ref="AH164:AK164"/>
    <mergeCell ref="AL164:AO164"/>
    <mergeCell ref="AP164:AX164"/>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L166:AO166"/>
    <mergeCell ref="AP166:AX166"/>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L162:AO162"/>
    <mergeCell ref="AP162:AX162"/>
    <mergeCell ref="A163:B163"/>
    <mergeCell ref="C163:I163"/>
    <mergeCell ref="J163:O163"/>
    <mergeCell ref="P163:X163"/>
    <mergeCell ref="Y163:AB163"/>
    <mergeCell ref="AC163:AG163"/>
    <mergeCell ref="AH163:AK163"/>
    <mergeCell ref="AL163:AO163"/>
    <mergeCell ref="AP163:AX163"/>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8:B158"/>
    <mergeCell ref="C158:I158"/>
    <mergeCell ref="J158:O158"/>
    <mergeCell ref="P158:X158"/>
    <mergeCell ref="Y158:AB158"/>
    <mergeCell ref="AC158:AG158"/>
    <mergeCell ref="AL155:AO155"/>
    <mergeCell ref="AP155:AX155"/>
    <mergeCell ref="A156:B156"/>
    <mergeCell ref="C156:I156"/>
    <mergeCell ref="J156:O156"/>
    <mergeCell ref="P156:X156"/>
    <mergeCell ref="Y156:AB156"/>
    <mergeCell ref="AC156:AG156"/>
    <mergeCell ref="AH156:AK156"/>
    <mergeCell ref="AL156:AO156"/>
    <mergeCell ref="A155:B155"/>
    <mergeCell ref="C155:I155"/>
    <mergeCell ref="J155:O155"/>
    <mergeCell ref="P155:X155"/>
    <mergeCell ref="Y155:AB155"/>
    <mergeCell ref="AC155:AG155"/>
    <mergeCell ref="AH155:AK155"/>
    <mergeCell ref="AP156:AX156"/>
    <mergeCell ref="AP150:AX150"/>
    <mergeCell ref="A151:B151"/>
    <mergeCell ref="C151:I151"/>
    <mergeCell ref="J151:O151"/>
    <mergeCell ref="P151:X151"/>
    <mergeCell ref="Y151:AB151"/>
    <mergeCell ref="AC151:AG151"/>
    <mergeCell ref="AH151:AK151"/>
    <mergeCell ref="AL151:AO151"/>
    <mergeCell ref="AP151:AX151"/>
    <mergeCell ref="AH152:AK152"/>
    <mergeCell ref="AL152:AO152"/>
    <mergeCell ref="AP152:AX152"/>
    <mergeCell ref="A152:B152"/>
    <mergeCell ref="C152:I152"/>
    <mergeCell ref="J152:O152"/>
    <mergeCell ref="P152:X152"/>
    <mergeCell ref="Y152:AB152"/>
    <mergeCell ref="AC152:AG152"/>
    <mergeCell ref="A145:AK145"/>
    <mergeCell ref="AL145:AN145"/>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U129:AX129"/>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AU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M113:AN113"/>
    <mergeCell ref="AO113:AP113"/>
    <mergeCell ref="AR113:AS113"/>
    <mergeCell ref="AU113:AV113"/>
    <mergeCell ref="A114:D114"/>
    <mergeCell ref="O114:P114"/>
    <mergeCell ref="U113:V113"/>
    <mergeCell ref="X113:Y113"/>
    <mergeCell ref="AA113:AB113"/>
    <mergeCell ref="AC113:AE113"/>
    <mergeCell ref="AG113:AH113"/>
    <mergeCell ref="AJ113:AK113"/>
    <mergeCell ref="A113:D113"/>
    <mergeCell ref="E113:G113"/>
    <mergeCell ref="I113:J113"/>
    <mergeCell ref="L113:M113"/>
    <mergeCell ref="O113:P113"/>
    <mergeCell ref="Q113:S113"/>
    <mergeCell ref="L114:N114"/>
    <mergeCell ref="E114:F114"/>
    <mergeCell ref="G114:I114"/>
    <mergeCell ref="J114:K114"/>
    <mergeCell ref="Q114:R114"/>
    <mergeCell ref="S114:U114"/>
    <mergeCell ref="AM114:AN114"/>
    <mergeCell ref="AO114:AP114"/>
    <mergeCell ref="A115:F123"/>
    <mergeCell ref="A124:F144"/>
    <mergeCell ref="G124:AB124"/>
    <mergeCell ref="AC124:AX124"/>
    <mergeCell ref="G125:K125"/>
    <mergeCell ref="L125:X125"/>
    <mergeCell ref="AA114:AB11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Y125:AB125"/>
    <mergeCell ref="AC125:AG125"/>
    <mergeCell ref="AH125:AT125"/>
    <mergeCell ref="A107:D107"/>
    <mergeCell ref="E107:P107"/>
    <mergeCell ref="Q107:AB107"/>
    <mergeCell ref="AC107:AN107"/>
    <mergeCell ref="AO107:AX107"/>
    <mergeCell ref="A108:D108"/>
    <mergeCell ref="E108:P108"/>
    <mergeCell ref="Q108:AB108"/>
    <mergeCell ref="AC108:AN108"/>
    <mergeCell ref="AO108:AX108"/>
    <mergeCell ref="A111:D111"/>
    <mergeCell ref="E111:P111"/>
    <mergeCell ref="Q111:AB111"/>
    <mergeCell ref="AC111:AN111"/>
    <mergeCell ref="AO111:AX111"/>
    <mergeCell ref="A112:D112"/>
    <mergeCell ref="A109:D109"/>
    <mergeCell ref="E109:P109"/>
    <mergeCell ref="Q109:AB109"/>
    <mergeCell ref="AC109:AN109"/>
    <mergeCell ref="AO109:AX109"/>
    <mergeCell ref="A110:D110"/>
    <mergeCell ref="E110:P110"/>
    <mergeCell ref="Q110:AB110"/>
    <mergeCell ref="AC110:AN110"/>
    <mergeCell ref="AO110:AX110"/>
    <mergeCell ref="AA112:AB112"/>
    <mergeCell ref="AC112:AE112"/>
    <mergeCell ref="AG112:AH112"/>
    <mergeCell ref="AJ112:AK112"/>
    <mergeCell ref="AM112:AN112"/>
    <mergeCell ref="AO112:AP112"/>
    <mergeCell ref="AR112:AS112"/>
    <mergeCell ref="AU112:AV112"/>
    <mergeCell ref="AO106:AX106"/>
    <mergeCell ref="A100:E100"/>
    <mergeCell ref="F100:AX100"/>
    <mergeCell ref="A101:AX101"/>
    <mergeCell ref="A102:AX102"/>
    <mergeCell ref="A103:AX103"/>
    <mergeCell ref="A104:D104"/>
    <mergeCell ref="E104:P104"/>
    <mergeCell ref="Q104:AB104"/>
    <mergeCell ref="AC104:AN104"/>
    <mergeCell ref="AO104:AX104"/>
    <mergeCell ref="C83:AC83"/>
    <mergeCell ref="AD83:AF83"/>
    <mergeCell ref="AG83:AX83"/>
    <mergeCell ref="C84:AC84"/>
    <mergeCell ref="AD84:AF84"/>
    <mergeCell ref="AG84:AX84"/>
    <mergeCell ref="AG92:AX92"/>
    <mergeCell ref="A89:B92"/>
    <mergeCell ref="C89:AC89"/>
    <mergeCell ref="AD89:AF89"/>
    <mergeCell ref="AG89:AX89"/>
    <mergeCell ref="C90:AC90"/>
    <mergeCell ref="AD90:AF90"/>
    <mergeCell ref="AG90:AX90"/>
    <mergeCell ref="C91:AC91"/>
    <mergeCell ref="AD91:AF91"/>
    <mergeCell ref="AG91:AX91"/>
    <mergeCell ref="C92:AC92"/>
    <mergeCell ref="AD92:AF92"/>
    <mergeCell ref="A76:B78"/>
    <mergeCell ref="C76:AC76"/>
    <mergeCell ref="AD76:AF76"/>
    <mergeCell ref="AG76:AX76"/>
    <mergeCell ref="C77:AC77"/>
    <mergeCell ref="AD77:AF77"/>
    <mergeCell ref="AG77:AX77"/>
    <mergeCell ref="C78:AC78"/>
    <mergeCell ref="AD78:AF78"/>
    <mergeCell ref="AG78:AX78"/>
    <mergeCell ref="A79:B88"/>
    <mergeCell ref="C79:AC79"/>
    <mergeCell ref="AD79:AF79"/>
    <mergeCell ref="AG79:AX81"/>
    <mergeCell ref="C80:D81"/>
    <mergeCell ref="E80:AC80"/>
    <mergeCell ref="AD80:AF80"/>
    <mergeCell ref="E81:AC81"/>
    <mergeCell ref="AD81:AF81"/>
    <mergeCell ref="C82:AC82"/>
    <mergeCell ref="C87:AC87"/>
    <mergeCell ref="AD87:AF87"/>
    <mergeCell ref="AG87:AX87"/>
    <mergeCell ref="C88:AC88"/>
    <mergeCell ref="AD88:AF88"/>
    <mergeCell ref="AG88:AX88"/>
    <mergeCell ref="C85:AC85"/>
    <mergeCell ref="AD85:AF85"/>
    <mergeCell ref="AG85:AX85"/>
    <mergeCell ref="C86:AC86"/>
    <mergeCell ref="AD86:AF86"/>
    <mergeCell ref="AG86:AX86"/>
    <mergeCell ref="AD82:AF82"/>
    <mergeCell ref="AG82:AX82"/>
    <mergeCell ref="A74:AX74"/>
    <mergeCell ref="C75:AC75"/>
    <mergeCell ref="AD75:AF75"/>
    <mergeCell ref="AG75:AX75"/>
    <mergeCell ref="W72:AA72"/>
    <mergeCell ref="AB72:AX72"/>
    <mergeCell ref="W73:AA73"/>
    <mergeCell ref="AB73:AX73"/>
    <mergeCell ref="A71:B73"/>
    <mergeCell ref="C71:D73"/>
    <mergeCell ref="E71:F71"/>
    <mergeCell ref="G71:AX71"/>
    <mergeCell ref="E72:F73"/>
    <mergeCell ref="A69:F70"/>
    <mergeCell ref="G69:AX70"/>
    <mergeCell ref="AM66:AP66"/>
    <mergeCell ref="AQ66:AT66"/>
    <mergeCell ref="AU66:AX66"/>
    <mergeCell ref="Y67:AA67"/>
    <mergeCell ref="AB67:AD67"/>
    <mergeCell ref="AE67:AH67"/>
    <mergeCell ref="AI67:AL67"/>
    <mergeCell ref="AM67:AP67"/>
    <mergeCell ref="AQ67:AT67"/>
    <mergeCell ref="AU67:AX67"/>
    <mergeCell ref="G66:O68"/>
    <mergeCell ref="P66:X68"/>
    <mergeCell ref="Y66:AA66"/>
    <mergeCell ref="AB66:AD66"/>
    <mergeCell ref="AE66:AH66"/>
    <mergeCell ref="AI66:AL66"/>
    <mergeCell ref="Y68:AA68"/>
    <mergeCell ref="G59:O60"/>
    <mergeCell ref="P59:X60"/>
    <mergeCell ref="Y59:AA59"/>
    <mergeCell ref="AB59:AD59"/>
    <mergeCell ref="AE59:AH59"/>
    <mergeCell ref="AI59:AL59"/>
    <mergeCell ref="A58:F60"/>
    <mergeCell ref="AM68:AP68"/>
    <mergeCell ref="AQ68:AT68"/>
    <mergeCell ref="A64:F68"/>
    <mergeCell ref="G64:O65"/>
    <mergeCell ref="P64:X65"/>
    <mergeCell ref="Y64:AA65"/>
    <mergeCell ref="AB64:AD65"/>
    <mergeCell ref="AM61:AP61"/>
    <mergeCell ref="AQ61:AX61"/>
    <mergeCell ref="G61:X61"/>
    <mergeCell ref="Y61:AA61"/>
    <mergeCell ref="AB61:AD61"/>
    <mergeCell ref="AE61:AH61"/>
    <mergeCell ref="AI61:AL61"/>
    <mergeCell ref="AB63:AD63"/>
    <mergeCell ref="AE63:AH63"/>
    <mergeCell ref="AI63:AL63"/>
    <mergeCell ref="AU68:AX68"/>
    <mergeCell ref="AU59:AX59"/>
    <mergeCell ref="Y60:AA60"/>
    <mergeCell ref="AB60:AD60"/>
    <mergeCell ref="AE60:AH60"/>
    <mergeCell ref="AI60:AL60"/>
    <mergeCell ref="AM60:AP60"/>
    <mergeCell ref="AQ60:AT60"/>
    <mergeCell ref="AU60:AX60"/>
    <mergeCell ref="AI58:AL58"/>
    <mergeCell ref="AM58:AP58"/>
    <mergeCell ref="AQ58:AT58"/>
    <mergeCell ref="AB58:AD58"/>
    <mergeCell ref="AE58:AH58"/>
    <mergeCell ref="AM59:AP59"/>
    <mergeCell ref="AQ59:AT59"/>
    <mergeCell ref="AU58:AX58"/>
    <mergeCell ref="AI68:AL68"/>
    <mergeCell ref="AE64:AH65"/>
    <mergeCell ref="AI64:AL65"/>
    <mergeCell ref="AM64:AP65"/>
    <mergeCell ref="AQ64:AT64"/>
    <mergeCell ref="AU64:AX64"/>
    <mergeCell ref="AQ65:AR65"/>
    <mergeCell ref="AS65:AT65"/>
    <mergeCell ref="AU65:AV65"/>
    <mergeCell ref="AW65:AX65"/>
    <mergeCell ref="AM48:AP48"/>
    <mergeCell ref="AM52:AP52"/>
    <mergeCell ref="AQ52:AT52"/>
    <mergeCell ref="AU52:AX52"/>
    <mergeCell ref="Y53:AA53"/>
    <mergeCell ref="AM53:AP53"/>
    <mergeCell ref="AQ53:AT53"/>
    <mergeCell ref="AU53:AX53"/>
    <mergeCell ref="G52:O54"/>
    <mergeCell ref="P52:X54"/>
    <mergeCell ref="Y54:AA54"/>
    <mergeCell ref="AB54:AD54"/>
    <mergeCell ref="AE54:AH54"/>
    <mergeCell ref="AI54:AL54"/>
    <mergeCell ref="AM54:AP54"/>
    <mergeCell ref="AQ54:AT54"/>
    <mergeCell ref="AU54:AX54"/>
    <mergeCell ref="Y52:AA52"/>
    <mergeCell ref="AB52:AD52"/>
    <mergeCell ref="AE52:AH52"/>
    <mergeCell ref="AI52:AL52"/>
    <mergeCell ref="AM50:AP51"/>
    <mergeCell ref="AQ50:AT50"/>
    <mergeCell ref="AU50:AX50"/>
    <mergeCell ref="AQ51:AR51"/>
    <mergeCell ref="AS51:AT51"/>
    <mergeCell ref="AU51:AV51"/>
    <mergeCell ref="AW51:AX51"/>
    <mergeCell ref="AM40:AP40"/>
    <mergeCell ref="AQ40:AT40"/>
    <mergeCell ref="AU40:AX40"/>
    <mergeCell ref="G41:AX42"/>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M45:AP45"/>
    <mergeCell ref="AQ45:AT45"/>
    <mergeCell ref="AU45:AX45"/>
    <mergeCell ref="AQ36:AT36"/>
    <mergeCell ref="AU36:AX36"/>
    <mergeCell ref="AM63:AP63"/>
    <mergeCell ref="AQ63:AX63"/>
    <mergeCell ref="G62:X63"/>
    <mergeCell ref="Y62:AA62"/>
    <mergeCell ref="AB62:AD62"/>
    <mergeCell ref="AE62:AH62"/>
    <mergeCell ref="AI62:AL62"/>
    <mergeCell ref="AM62:AP62"/>
    <mergeCell ref="AQ62:AX62"/>
    <mergeCell ref="Y63:AA63"/>
    <mergeCell ref="G36:O37"/>
    <mergeCell ref="P36:X37"/>
    <mergeCell ref="Y36:AA37"/>
    <mergeCell ref="AB36:AD37"/>
    <mergeCell ref="AE36:AH37"/>
    <mergeCell ref="AI36:AL37"/>
    <mergeCell ref="AM36:AP37"/>
    <mergeCell ref="AM38:AP38"/>
    <mergeCell ref="AQ38:AT38"/>
    <mergeCell ref="G58:O58"/>
    <mergeCell ref="P58:X58"/>
    <mergeCell ref="Y58:AA58"/>
    <mergeCell ref="AB68:AD68"/>
    <mergeCell ref="AE68:AH68"/>
    <mergeCell ref="A33:F35"/>
    <mergeCell ref="G33:X33"/>
    <mergeCell ref="Y33:AA33"/>
    <mergeCell ref="AB33:AD33"/>
    <mergeCell ref="AE33:AH33"/>
    <mergeCell ref="AB35:AD35"/>
    <mergeCell ref="AE35:AH35"/>
    <mergeCell ref="A61:F63"/>
    <mergeCell ref="A36:F40"/>
    <mergeCell ref="Y39:AA39"/>
    <mergeCell ref="AB39:AD39"/>
    <mergeCell ref="AE39:AH39"/>
    <mergeCell ref="AE50:AH51"/>
    <mergeCell ref="A41:F42"/>
    <mergeCell ref="A50:F54"/>
    <mergeCell ref="AB48:AD48"/>
    <mergeCell ref="AE48:AH48"/>
    <mergeCell ref="A55:F56"/>
    <mergeCell ref="G55:AX56"/>
    <mergeCell ref="A47:F49"/>
    <mergeCell ref="G47:X47"/>
    <mergeCell ref="Y47:AA47"/>
    <mergeCell ref="AB47:AD47"/>
    <mergeCell ref="AE47:AH47"/>
    <mergeCell ref="AI47:AL47"/>
    <mergeCell ref="AB53:AD53"/>
    <mergeCell ref="AE53:AH53"/>
    <mergeCell ref="AI53:AL53"/>
    <mergeCell ref="AI50:AL51"/>
    <mergeCell ref="AI48:AL48"/>
    <mergeCell ref="A30:F32"/>
    <mergeCell ref="G30:O30"/>
    <mergeCell ref="P30:X30"/>
    <mergeCell ref="Y30:AA30"/>
    <mergeCell ref="AB30:AD30"/>
    <mergeCell ref="AE30:AH30"/>
    <mergeCell ref="Y46:AA46"/>
    <mergeCell ref="AB46:AD46"/>
    <mergeCell ref="AE46:AH46"/>
    <mergeCell ref="G45:O46"/>
    <mergeCell ref="P45:X46"/>
    <mergeCell ref="Y45:AA45"/>
    <mergeCell ref="AB45:AD45"/>
    <mergeCell ref="AE45:AH45"/>
    <mergeCell ref="AI30:AL30"/>
    <mergeCell ref="AM30:AP30"/>
    <mergeCell ref="AQ30:AT30"/>
    <mergeCell ref="AU30:AX30"/>
    <mergeCell ref="AM47:AP47"/>
    <mergeCell ref="AQ47:AX47"/>
    <mergeCell ref="AM33:AP33"/>
    <mergeCell ref="AQ33:AX33"/>
    <mergeCell ref="Y34:AA34"/>
    <mergeCell ref="AB34:AD34"/>
    <mergeCell ref="AI46:AL46"/>
    <mergeCell ref="AM46:AP46"/>
    <mergeCell ref="AQ46:AT46"/>
    <mergeCell ref="AU46:AX46"/>
    <mergeCell ref="AI44:AL44"/>
    <mergeCell ref="AM44:AP44"/>
    <mergeCell ref="AQ44:AT44"/>
    <mergeCell ref="AU44:AX44"/>
    <mergeCell ref="AI45:AL45"/>
    <mergeCell ref="AM35:AP35"/>
    <mergeCell ref="AQ35:AX35"/>
    <mergeCell ref="AQ37:AR37"/>
    <mergeCell ref="AS37:AT37"/>
    <mergeCell ref="AU37:AV37"/>
    <mergeCell ref="AB44:AD44"/>
    <mergeCell ref="AE44:AH44"/>
    <mergeCell ref="AM31:AP31"/>
    <mergeCell ref="AQ31:AT31"/>
    <mergeCell ref="AU31:AX31"/>
    <mergeCell ref="Y32:AA32"/>
    <mergeCell ref="AB32:AD32"/>
    <mergeCell ref="AE32:AH32"/>
    <mergeCell ref="AI32:AL32"/>
    <mergeCell ref="AM32:AP32"/>
    <mergeCell ref="AQ32:AT32"/>
    <mergeCell ref="AU32:AX32"/>
    <mergeCell ref="AI33:AL33"/>
    <mergeCell ref="AI35:AL35"/>
    <mergeCell ref="AU38:AX38"/>
    <mergeCell ref="AI40:AL40"/>
    <mergeCell ref="AW37:AX37"/>
    <mergeCell ref="AI39:AL39"/>
    <mergeCell ref="AM39:AP39"/>
    <mergeCell ref="AQ39:AT39"/>
    <mergeCell ref="G34:X35"/>
    <mergeCell ref="AE34:AH34"/>
    <mergeCell ref="AI34:AL34"/>
    <mergeCell ref="AM34:AP34"/>
    <mergeCell ref="AQ34:AX34"/>
    <mergeCell ref="Y35:AA35"/>
    <mergeCell ref="G38:O40"/>
    <mergeCell ref="P38:X40"/>
    <mergeCell ref="Y38:AA38"/>
    <mergeCell ref="AB38:AD38"/>
    <mergeCell ref="AE38:AH38"/>
    <mergeCell ref="AI38:AL38"/>
    <mergeCell ref="Y40:AA40"/>
    <mergeCell ref="AB40:AD40"/>
    <mergeCell ref="AE40:AH40"/>
    <mergeCell ref="A22:F28"/>
    <mergeCell ref="G22:O22"/>
    <mergeCell ref="P22:V22"/>
    <mergeCell ref="W22:AC22"/>
    <mergeCell ref="A57:F57"/>
    <mergeCell ref="G57:AX57"/>
    <mergeCell ref="G28:O28"/>
    <mergeCell ref="P28:V28"/>
    <mergeCell ref="W28:AC28"/>
    <mergeCell ref="A29:F29"/>
    <mergeCell ref="G29:AX29"/>
    <mergeCell ref="A43:F43"/>
    <mergeCell ref="G43:AX43"/>
    <mergeCell ref="A44:F46"/>
    <mergeCell ref="G44:O44"/>
    <mergeCell ref="P44:X44"/>
    <mergeCell ref="Y44:AA44"/>
    <mergeCell ref="G31:O32"/>
    <mergeCell ref="P31:X32"/>
    <mergeCell ref="Y31:AA31"/>
    <mergeCell ref="AB31:AD31"/>
    <mergeCell ref="AE31:AH31"/>
    <mergeCell ref="AI31:AL31"/>
    <mergeCell ref="AU39:AX39"/>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25:AC25"/>
    <mergeCell ref="G26:O26"/>
    <mergeCell ref="P26:V26"/>
    <mergeCell ref="W26:AC26"/>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72:V73"/>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X114:Z114"/>
    <mergeCell ref="AJ114:AL114"/>
    <mergeCell ref="A95:AX95"/>
    <mergeCell ref="A96:AX96"/>
    <mergeCell ref="A97:AX97"/>
    <mergeCell ref="A98:E98"/>
    <mergeCell ref="F98:AX98"/>
    <mergeCell ref="A99:AX99"/>
    <mergeCell ref="A93:B94"/>
    <mergeCell ref="C93:F93"/>
    <mergeCell ref="G93:AX93"/>
    <mergeCell ref="C94:F94"/>
    <mergeCell ref="G94:AX94"/>
    <mergeCell ref="A105:D105"/>
    <mergeCell ref="AT114:AU114"/>
    <mergeCell ref="AV114:AW114"/>
    <mergeCell ref="E105:P105"/>
    <mergeCell ref="Q105:AB105"/>
    <mergeCell ref="AC105:AN105"/>
    <mergeCell ref="AO105:AX105"/>
    <mergeCell ref="A106:D106"/>
    <mergeCell ref="E106:P106"/>
    <mergeCell ref="Q106:AB106"/>
    <mergeCell ref="AC106:AN106"/>
  </mergeCells>
  <phoneticPr fontId="24"/>
  <conditionalFormatting sqref="P14:AQ14">
    <cfRule type="expression" dxfId="241" priority="951">
      <formula>IF(RIGHT(TEXT(P14,"0.#"),1)=".",FALSE,TRUE)</formula>
    </cfRule>
    <cfRule type="expression" dxfId="240" priority="952">
      <formula>IF(RIGHT(TEXT(P14,"0.#"),1)=".",TRUE,FALSE)</formula>
    </cfRule>
  </conditionalFormatting>
  <conditionalFormatting sqref="P18:AX18">
    <cfRule type="expression" dxfId="239" priority="949">
      <formula>IF(RIGHT(TEXT(P18,"0.#"),1)=".",FALSE,TRUE)</formula>
    </cfRule>
    <cfRule type="expression" dxfId="238" priority="950">
      <formula>IF(RIGHT(TEXT(P18,"0.#"),1)=".",TRUE,FALSE)</formula>
    </cfRule>
  </conditionalFormatting>
  <conditionalFormatting sqref="Y127">
    <cfRule type="expression" dxfId="237" priority="947">
      <formula>IF(RIGHT(TEXT(Y127,"0.#"),1)=".",FALSE,TRUE)</formula>
    </cfRule>
    <cfRule type="expression" dxfId="236" priority="948">
      <formula>IF(RIGHT(TEXT(Y127,"0.#"),1)=".",TRUE,FALSE)</formula>
    </cfRule>
  </conditionalFormatting>
  <conditionalFormatting sqref="Y132">
    <cfRule type="expression" dxfId="235" priority="945">
      <formula>IF(RIGHT(TEXT(Y132,"0.#"),1)=".",FALSE,TRUE)</formula>
    </cfRule>
    <cfRule type="expression" dxfId="234" priority="946">
      <formula>IF(RIGHT(TEXT(Y132,"0.#"),1)=".",TRUE,FALSE)</formula>
    </cfRule>
  </conditionalFormatting>
  <conditionalFormatting sqref="Y143 Y137:Y139 Y135">
    <cfRule type="expression" dxfId="233" priority="925">
      <formula>IF(RIGHT(TEXT(Y135,"0.#"),1)=".",FALSE,TRUE)</formula>
    </cfRule>
    <cfRule type="expression" dxfId="232" priority="926">
      <formula>IF(RIGHT(TEXT(Y135,"0.#"),1)=".",TRUE,FALSE)</formula>
    </cfRule>
  </conditionalFormatting>
  <conditionalFormatting sqref="P16:AQ17 P15:AX15 P13:AX13">
    <cfRule type="expression" dxfId="231" priority="943">
      <formula>IF(RIGHT(TEXT(P13,"0.#"),1)=".",FALSE,TRUE)</formula>
    </cfRule>
    <cfRule type="expression" dxfId="230" priority="944">
      <formula>IF(RIGHT(TEXT(P13,"0.#"),1)=".",TRUE,FALSE)</formula>
    </cfRule>
  </conditionalFormatting>
  <conditionalFormatting sqref="P19:AJ19">
    <cfRule type="expression" dxfId="229" priority="941">
      <formula>IF(RIGHT(TEXT(P19,"0.#"),1)=".",FALSE,TRUE)</formula>
    </cfRule>
    <cfRule type="expression" dxfId="228" priority="942">
      <formula>IF(RIGHT(TEXT(P19,"0.#"),1)=".",TRUE,FALSE)</formula>
    </cfRule>
  </conditionalFormatting>
  <conditionalFormatting sqref="AE31 AQ31">
    <cfRule type="expression" dxfId="227" priority="939">
      <formula>IF(RIGHT(TEXT(AE31,"0.#"),1)=".",FALSE,TRUE)</formula>
    </cfRule>
    <cfRule type="expression" dxfId="226" priority="940">
      <formula>IF(RIGHT(TEXT(AE31,"0.#"),1)=".",TRUE,FALSE)</formula>
    </cfRule>
  </conditionalFormatting>
  <conditionalFormatting sqref="Y128:Y131 Y126">
    <cfRule type="expression" dxfId="225" priority="937">
      <formula>IF(RIGHT(TEXT(Y126,"0.#"),1)=".",FALSE,TRUE)</formula>
    </cfRule>
    <cfRule type="expression" dxfId="224" priority="938">
      <formula>IF(RIGHT(TEXT(Y126,"0.#"),1)=".",TRUE,FALSE)</formula>
    </cfRule>
  </conditionalFormatting>
  <conditionalFormatting sqref="AU127">
    <cfRule type="expression" dxfId="223" priority="935">
      <formula>IF(RIGHT(TEXT(AU127,"0.#"),1)=".",FALSE,TRUE)</formula>
    </cfRule>
    <cfRule type="expression" dxfId="222" priority="936">
      <formula>IF(RIGHT(TEXT(AU127,"0.#"),1)=".",TRUE,FALSE)</formula>
    </cfRule>
  </conditionalFormatting>
  <conditionalFormatting sqref="AU132">
    <cfRule type="expression" dxfId="221" priority="933">
      <formula>IF(RIGHT(TEXT(AU132,"0.#"),1)=".",FALSE,TRUE)</formula>
    </cfRule>
    <cfRule type="expression" dxfId="220" priority="934">
      <formula>IF(RIGHT(TEXT(AU132,"0.#"),1)=".",TRUE,FALSE)</formula>
    </cfRule>
  </conditionalFormatting>
  <conditionalFormatting sqref="AU128:AU131 AU126">
    <cfRule type="expression" dxfId="219" priority="931">
      <formula>IF(RIGHT(TEXT(AU126,"0.#"),1)=".",FALSE,TRUE)</formula>
    </cfRule>
    <cfRule type="expression" dxfId="218" priority="932">
      <formula>IF(RIGHT(TEXT(AU126,"0.#"),1)=".",TRUE,FALSE)</formula>
    </cfRule>
  </conditionalFormatting>
  <conditionalFormatting sqref="Y136">
    <cfRule type="expression" dxfId="217" priority="929">
      <formula>IF(RIGHT(TEXT(Y136,"0.#"),1)=".",FALSE,TRUE)</formula>
    </cfRule>
    <cfRule type="expression" dxfId="216" priority="930">
      <formula>IF(RIGHT(TEXT(Y136,"0.#"),1)=".",TRUE,FALSE)</formula>
    </cfRule>
  </conditionalFormatting>
  <conditionalFormatting sqref="Y144 Y140">
    <cfRule type="expression" dxfId="215" priority="927">
      <formula>IF(RIGHT(TEXT(Y140,"0.#"),1)=".",FALSE,TRUE)</formula>
    </cfRule>
    <cfRule type="expression" dxfId="214" priority="928">
      <formula>IF(RIGHT(TEXT(Y140,"0.#"),1)=".",TRUE,FALSE)</formula>
    </cfRule>
  </conditionalFormatting>
  <conditionalFormatting sqref="AU136">
    <cfRule type="expression" dxfId="213" priority="923">
      <formula>IF(RIGHT(TEXT(AU136,"0.#"),1)=".",FALSE,TRUE)</formula>
    </cfRule>
    <cfRule type="expression" dxfId="212" priority="924">
      <formula>IF(RIGHT(TEXT(AU136,"0.#"),1)=".",TRUE,FALSE)</formula>
    </cfRule>
  </conditionalFormatting>
  <conditionalFormatting sqref="AU144 AU140">
    <cfRule type="expression" dxfId="211" priority="921">
      <formula>IF(RIGHT(TEXT(AU140,"0.#"),1)=".",FALSE,TRUE)</formula>
    </cfRule>
    <cfRule type="expression" dxfId="210" priority="922">
      <formula>IF(RIGHT(TEXT(AU140,"0.#"),1)=".",TRUE,FALSE)</formula>
    </cfRule>
  </conditionalFormatting>
  <conditionalFormatting sqref="AU143 AU137:AU139 AU135">
    <cfRule type="expression" dxfId="209" priority="919">
      <formula>IF(RIGHT(TEXT(AU135,"0.#"),1)=".",FALSE,TRUE)</formula>
    </cfRule>
    <cfRule type="expression" dxfId="208" priority="920">
      <formula>IF(RIGHT(TEXT(AU135,"0.#"),1)=".",TRUE,FALSE)</formula>
    </cfRule>
  </conditionalFormatting>
  <conditionalFormatting sqref="AI31">
    <cfRule type="expression" dxfId="207" priority="917">
      <formula>IF(RIGHT(TEXT(AI31,"0.#"),1)=".",FALSE,TRUE)</formula>
    </cfRule>
    <cfRule type="expression" dxfId="206" priority="918">
      <formula>IF(RIGHT(TEXT(AI31,"0.#"),1)=".",TRUE,FALSE)</formula>
    </cfRule>
  </conditionalFormatting>
  <conditionalFormatting sqref="AM31">
    <cfRule type="expression" dxfId="205" priority="915">
      <formula>IF(RIGHT(TEXT(AM31,"0.#"),1)=".",FALSE,TRUE)</formula>
    </cfRule>
    <cfRule type="expression" dxfId="204" priority="916">
      <formula>IF(RIGHT(TEXT(AM31,"0.#"),1)=".",TRUE,FALSE)</formula>
    </cfRule>
  </conditionalFormatting>
  <conditionalFormatting sqref="AE32">
    <cfRule type="expression" dxfId="203" priority="913">
      <formula>IF(RIGHT(TEXT(AE32,"0.#"),1)=".",FALSE,TRUE)</formula>
    </cfRule>
    <cfRule type="expression" dxfId="202" priority="914">
      <formula>IF(RIGHT(TEXT(AE32,"0.#"),1)=".",TRUE,FALSE)</formula>
    </cfRule>
  </conditionalFormatting>
  <conditionalFormatting sqref="AI32">
    <cfRule type="expression" dxfId="201" priority="911">
      <formula>IF(RIGHT(TEXT(AI32,"0.#"),1)=".",FALSE,TRUE)</formula>
    </cfRule>
    <cfRule type="expression" dxfId="200" priority="912">
      <formula>IF(RIGHT(TEXT(AI32,"0.#"),1)=".",TRUE,FALSE)</formula>
    </cfRule>
  </conditionalFormatting>
  <conditionalFormatting sqref="AM32">
    <cfRule type="expression" dxfId="199" priority="909">
      <formula>IF(RIGHT(TEXT(AM32,"0.#"),1)=".",FALSE,TRUE)</formula>
    </cfRule>
    <cfRule type="expression" dxfId="198" priority="910">
      <formula>IF(RIGHT(TEXT(AM32,"0.#"),1)=".",TRUE,FALSE)</formula>
    </cfRule>
  </conditionalFormatting>
  <conditionalFormatting sqref="AQ32">
    <cfRule type="expression" dxfId="197" priority="907">
      <formula>IF(RIGHT(TEXT(AQ32,"0.#"),1)=".",FALSE,TRUE)</formula>
    </cfRule>
    <cfRule type="expression" dxfId="196" priority="908">
      <formula>IF(RIGHT(TEXT(AQ32,"0.#"),1)=".",TRUE,FALSE)</formula>
    </cfRule>
  </conditionalFormatting>
  <conditionalFormatting sqref="AL192:AO192">
    <cfRule type="expression" dxfId="195" priority="875">
      <formula>IF(AND(AL192&gt;=0, RIGHT(TEXT(AL192,"0.#"),1)&lt;&gt;"."),TRUE,FALSE)</formula>
    </cfRule>
    <cfRule type="expression" dxfId="194" priority="876">
      <formula>IF(AND(AL192&gt;=0, RIGHT(TEXT(AL192,"0.#"),1)="."),TRUE,FALSE)</formula>
    </cfRule>
    <cfRule type="expression" dxfId="193" priority="877">
      <formula>IF(AND(AL192&lt;0, RIGHT(TEXT(AL192,"0.#"),1)&lt;&gt;"."),TRUE,FALSE)</formula>
    </cfRule>
    <cfRule type="expression" dxfId="192" priority="878">
      <formula>IF(AND(AL192&lt;0, RIGHT(TEXT(AL192,"0.#"),1)="."),TRUE,FALSE)</formula>
    </cfRule>
  </conditionalFormatting>
  <conditionalFormatting sqref="Y192">
    <cfRule type="expression" dxfId="191" priority="873">
      <formula>IF(RIGHT(TEXT(Y192,"0.#"),1)=".",FALSE,TRUE)</formula>
    </cfRule>
    <cfRule type="expression" dxfId="190" priority="874">
      <formula>IF(RIGHT(TEXT(Y192,"0.#"),1)=".",TRUE,FALSE)</formula>
    </cfRule>
  </conditionalFormatting>
  <conditionalFormatting sqref="AL151:AO152">
    <cfRule type="expression" dxfId="189" priority="869">
      <formula>IF(AND(AL151&gt;=0, RIGHT(TEXT(AL151,"0.#"),1)&lt;&gt;"."),TRUE,FALSE)</formula>
    </cfRule>
    <cfRule type="expression" dxfId="188" priority="870">
      <formula>IF(AND(AL151&gt;=0, RIGHT(TEXT(AL151,"0.#"),1)="."),TRUE,FALSE)</formula>
    </cfRule>
    <cfRule type="expression" dxfId="187" priority="871">
      <formula>IF(AND(AL151&lt;0, RIGHT(TEXT(AL151,"0.#"),1)&lt;&gt;"."),TRUE,FALSE)</formula>
    </cfRule>
    <cfRule type="expression" dxfId="186" priority="872">
      <formula>IF(AND(AL151&lt;0, RIGHT(TEXT(AL151,"0.#"),1)="."),TRUE,FALSE)</formula>
    </cfRule>
  </conditionalFormatting>
  <conditionalFormatting sqref="Y151:Y152">
    <cfRule type="expression" dxfId="185" priority="867">
      <formula>IF(RIGHT(TEXT(Y151,"0.#"),1)=".",FALSE,TRUE)</formula>
    </cfRule>
    <cfRule type="expression" dxfId="184" priority="868">
      <formula>IF(RIGHT(TEXT(Y151,"0.#"),1)=".",TRUE,FALSE)</formula>
    </cfRule>
  </conditionalFormatting>
  <conditionalFormatting sqref="Y158">
    <cfRule type="expression" dxfId="183" priority="805">
      <formula>IF(RIGHT(TEXT(Y158,"0.#"),1)=".",FALSE,TRUE)</formula>
    </cfRule>
    <cfRule type="expression" dxfId="182" priority="806">
      <formula>IF(RIGHT(TEXT(Y158,"0.#"),1)=".",TRUE,FALSE)</formula>
    </cfRule>
  </conditionalFormatting>
  <conditionalFormatting sqref="Y156:Y157">
    <cfRule type="expression" dxfId="181" priority="799">
      <formula>IF(RIGHT(TEXT(Y156,"0.#"),1)=".",FALSE,TRUE)</formula>
    </cfRule>
    <cfRule type="expression" dxfId="180" priority="800">
      <formula>IF(RIGHT(TEXT(Y156,"0.#"),1)=".",TRUE,FALSE)</formula>
    </cfRule>
  </conditionalFormatting>
  <conditionalFormatting sqref="Y164:Y171">
    <cfRule type="expression" dxfId="179" priority="793">
      <formula>IF(RIGHT(TEXT(Y164,"0.#"),1)=".",FALSE,TRUE)</formula>
    </cfRule>
    <cfRule type="expression" dxfId="178" priority="794">
      <formula>IF(RIGHT(TEXT(Y164,"0.#"),1)=".",TRUE,FALSE)</formula>
    </cfRule>
  </conditionalFormatting>
  <conditionalFormatting sqref="Y175">
    <cfRule type="expression" dxfId="177" priority="775">
      <formula>IF(RIGHT(TEXT(Y175,"0.#"),1)=".",FALSE,TRUE)</formula>
    </cfRule>
    <cfRule type="expression" dxfId="176" priority="776">
      <formula>IF(RIGHT(TEXT(Y175,"0.#"),1)=".",TRUE,FALSE)</formula>
    </cfRule>
  </conditionalFormatting>
  <conditionalFormatting sqref="Y179:Y188">
    <cfRule type="expression" dxfId="175" priority="763">
      <formula>IF(RIGHT(TEXT(Y179,"0.#"),1)=".",FALSE,TRUE)</formula>
    </cfRule>
    <cfRule type="expression" dxfId="174" priority="764">
      <formula>IF(RIGHT(TEXT(Y179,"0.#"),1)=".",TRUE,FALSE)</formula>
    </cfRule>
  </conditionalFormatting>
  <conditionalFormatting sqref="W23">
    <cfRule type="expression" dxfId="173" priority="865">
      <formula>IF(RIGHT(TEXT(W23,"0.#"),1)=".",FALSE,TRUE)</formula>
    </cfRule>
    <cfRule type="expression" dxfId="172" priority="866">
      <formula>IF(RIGHT(TEXT(W23,"0.#"),1)=".",TRUE,FALSE)</formula>
    </cfRule>
  </conditionalFormatting>
  <conditionalFormatting sqref="W24:W26">
    <cfRule type="expression" dxfId="171" priority="863">
      <formula>IF(RIGHT(TEXT(W24,"0.#"),1)=".",FALSE,TRUE)</formula>
    </cfRule>
    <cfRule type="expression" dxfId="170" priority="864">
      <formula>IF(RIGHT(TEXT(W24,"0.#"),1)=".",TRUE,FALSE)</formula>
    </cfRule>
  </conditionalFormatting>
  <conditionalFormatting sqref="W27">
    <cfRule type="expression" dxfId="169" priority="861">
      <formula>IF(RIGHT(TEXT(W27,"0.#"),1)=".",FALSE,TRUE)</formula>
    </cfRule>
    <cfRule type="expression" dxfId="168" priority="862">
      <formula>IF(RIGHT(TEXT(W27,"0.#"),1)=".",TRUE,FALSE)</formula>
    </cfRule>
  </conditionalFormatting>
  <conditionalFormatting sqref="P23">
    <cfRule type="expression" dxfId="167" priority="859">
      <formula>IF(RIGHT(TEXT(P23,"0.#"),1)=".",FALSE,TRUE)</formula>
    </cfRule>
    <cfRule type="expression" dxfId="166" priority="860">
      <formula>IF(RIGHT(TEXT(P23,"0.#"),1)=".",TRUE,FALSE)</formula>
    </cfRule>
  </conditionalFormatting>
  <conditionalFormatting sqref="P24:P26">
    <cfRule type="expression" dxfId="165" priority="857">
      <formula>IF(RIGHT(TEXT(P24,"0.#"),1)=".",FALSE,TRUE)</formula>
    </cfRule>
    <cfRule type="expression" dxfId="164" priority="858">
      <formula>IF(RIGHT(TEXT(P24,"0.#"),1)=".",TRUE,FALSE)</formula>
    </cfRule>
  </conditionalFormatting>
  <conditionalFormatting sqref="P27">
    <cfRule type="expression" dxfId="163" priority="855">
      <formula>IF(RIGHT(TEXT(P27,"0.#"),1)=".",FALSE,TRUE)</formula>
    </cfRule>
    <cfRule type="expression" dxfId="162" priority="856">
      <formula>IF(RIGHT(TEXT(P27,"0.#"),1)=".",TRUE,FALSE)</formula>
    </cfRule>
  </conditionalFormatting>
  <conditionalFormatting sqref="AL156:AO158">
    <cfRule type="expression" dxfId="161" priority="801">
      <formula>IF(AND(AL156&gt;=0, RIGHT(TEXT(AL156,"0.#"),1)&lt;&gt;"."),TRUE,FALSE)</formula>
    </cfRule>
    <cfRule type="expression" dxfId="160" priority="802">
      <formula>IF(AND(AL156&gt;=0, RIGHT(TEXT(AL156,"0.#"),1)="."),TRUE,FALSE)</formula>
    </cfRule>
    <cfRule type="expression" dxfId="159" priority="803">
      <formula>IF(AND(AL156&lt;0, RIGHT(TEXT(AL156,"0.#"),1)&lt;&gt;"."),TRUE,FALSE)</formula>
    </cfRule>
    <cfRule type="expression" dxfId="158" priority="804">
      <formula>IF(AND(AL156&lt;0, RIGHT(TEXT(AL156,"0.#"),1)="."),TRUE,FALSE)</formula>
    </cfRule>
  </conditionalFormatting>
  <conditionalFormatting sqref="AL162:AO171">
    <cfRule type="expression" dxfId="157" priority="789">
      <formula>IF(AND(AL162&gt;=0, RIGHT(TEXT(AL162,"0.#"),1)&lt;&gt;"."),TRUE,FALSE)</formula>
    </cfRule>
    <cfRule type="expression" dxfId="156" priority="790">
      <formula>IF(AND(AL162&gt;=0, RIGHT(TEXT(AL162,"0.#"),1)="."),TRUE,FALSE)</formula>
    </cfRule>
    <cfRule type="expression" dxfId="155" priority="791">
      <formula>IF(AND(AL162&lt;0, RIGHT(TEXT(AL162,"0.#"),1)&lt;&gt;"."),TRUE,FALSE)</formula>
    </cfRule>
    <cfRule type="expression" dxfId="154" priority="792">
      <formula>IF(AND(AL162&lt;0, RIGHT(TEXT(AL162,"0.#"),1)="."),TRUE,FALSE)</formula>
    </cfRule>
  </conditionalFormatting>
  <conditionalFormatting sqref="AL175:AO175">
    <cfRule type="expression" dxfId="153" priority="777">
      <formula>IF(AND(AL175&gt;=0, RIGHT(TEXT(AL175,"0.#"),1)&lt;&gt;"."),TRUE,FALSE)</formula>
    </cfRule>
    <cfRule type="expression" dxfId="152" priority="778">
      <formula>IF(AND(AL175&gt;=0, RIGHT(TEXT(AL175,"0.#"),1)="."),TRUE,FALSE)</formula>
    </cfRule>
    <cfRule type="expression" dxfId="151" priority="779">
      <formula>IF(AND(AL175&lt;0, RIGHT(TEXT(AL175,"0.#"),1)&lt;&gt;"."),TRUE,FALSE)</formula>
    </cfRule>
    <cfRule type="expression" dxfId="150" priority="780">
      <formula>IF(AND(AL175&lt;0, RIGHT(TEXT(AL175,"0.#"),1)="."),TRUE,FALSE)</formula>
    </cfRule>
  </conditionalFormatting>
  <conditionalFormatting sqref="AL179:AO188">
    <cfRule type="expression" dxfId="149" priority="765">
      <formula>IF(AND(AL179&gt;=0, RIGHT(TEXT(AL179,"0.#"),1)&lt;&gt;"."),TRUE,FALSE)</formula>
    </cfRule>
    <cfRule type="expression" dxfId="148" priority="766">
      <formula>IF(AND(AL179&gt;=0, RIGHT(TEXT(AL179,"0.#"),1)="."),TRUE,FALSE)</formula>
    </cfRule>
    <cfRule type="expression" dxfId="147" priority="767">
      <formula>IF(AND(AL179&lt;0, RIGHT(TEXT(AL179,"0.#"),1)&lt;&gt;"."),TRUE,FALSE)</formula>
    </cfRule>
    <cfRule type="expression" dxfId="146" priority="768">
      <formula>IF(AND(AL179&lt;0, RIGHT(TEXT(AL179,"0.#"),1)="."),TRUE,FALSE)</formula>
    </cfRule>
  </conditionalFormatting>
  <conditionalFormatting sqref="AU32">
    <cfRule type="expression" dxfId="145" priority="723">
      <formula>IF(RIGHT(TEXT(AU32,"0.#"),1)=".",FALSE,TRUE)</formula>
    </cfRule>
    <cfRule type="expression" dxfId="144" priority="724">
      <formula>IF(RIGHT(TEXT(AU32,"0.#"),1)=".",TRUE,FALSE)</formula>
    </cfRule>
  </conditionalFormatting>
  <conditionalFormatting sqref="AU31">
    <cfRule type="expression" dxfId="143" priority="725">
      <formula>IF(RIGHT(TEXT(AU31,"0.#"),1)=".",FALSE,TRUE)</formula>
    </cfRule>
    <cfRule type="expression" dxfId="142" priority="726">
      <formula>IF(RIGHT(TEXT(AU31,"0.#"),1)=".",TRUE,FALSE)</formula>
    </cfRule>
  </conditionalFormatting>
  <conditionalFormatting sqref="P28:AC28">
    <cfRule type="expression" dxfId="141" priority="721">
      <formula>IF(RIGHT(TEXT(P28,"0.#"),1)=".",FALSE,TRUE)</formula>
    </cfRule>
    <cfRule type="expression" dxfId="140" priority="722">
      <formula>IF(RIGHT(TEXT(P28,"0.#"),1)=".",TRUE,FALSE)</formula>
    </cfRule>
  </conditionalFormatting>
  <conditionalFormatting sqref="AM40">
    <cfRule type="expression" dxfId="139" priority="703">
      <formula>IF(RIGHT(TEXT(AM40,"0.#"),1)=".",FALSE,TRUE)</formula>
    </cfRule>
    <cfRule type="expression" dxfId="138" priority="704">
      <formula>IF(RIGHT(TEXT(AM40,"0.#"),1)=".",TRUE,FALSE)</formula>
    </cfRule>
  </conditionalFormatting>
  <conditionalFormatting sqref="AM39">
    <cfRule type="expression" dxfId="137" priority="705">
      <formula>IF(RIGHT(TEXT(AM39,"0.#"),1)=".",FALSE,TRUE)</formula>
    </cfRule>
    <cfRule type="expression" dxfId="136" priority="706">
      <formula>IF(RIGHT(TEXT(AM39,"0.#"),1)=".",TRUE,FALSE)</formula>
    </cfRule>
  </conditionalFormatting>
  <conditionalFormatting sqref="AE38">
    <cfRule type="expression" dxfId="135" priority="719">
      <formula>IF(RIGHT(TEXT(AE38,"0.#"),1)=".",FALSE,TRUE)</formula>
    </cfRule>
    <cfRule type="expression" dxfId="134" priority="720">
      <formula>IF(RIGHT(TEXT(AE38,"0.#"),1)=".",TRUE,FALSE)</formula>
    </cfRule>
  </conditionalFormatting>
  <conditionalFormatting sqref="AQ38:AQ40">
    <cfRule type="expression" dxfId="133" priority="701">
      <formula>IF(RIGHT(TEXT(AQ38,"0.#"),1)=".",FALSE,TRUE)</formula>
    </cfRule>
    <cfRule type="expression" dxfId="132" priority="702">
      <formula>IF(RIGHT(TEXT(AQ38,"0.#"),1)=".",TRUE,FALSE)</formula>
    </cfRule>
  </conditionalFormatting>
  <conditionalFormatting sqref="AU38:AU40">
    <cfRule type="expression" dxfId="131" priority="699">
      <formula>IF(RIGHT(TEXT(AU38,"0.#"),1)=".",FALSE,TRUE)</formula>
    </cfRule>
    <cfRule type="expression" dxfId="130" priority="700">
      <formula>IF(RIGHT(TEXT(AU38,"0.#"),1)=".",TRUE,FALSE)</formula>
    </cfRule>
  </conditionalFormatting>
  <conditionalFormatting sqref="AI40">
    <cfRule type="expression" dxfId="129" priority="713">
      <formula>IF(RIGHT(TEXT(AI40,"0.#"),1)=".",FALSE,TRUE)</formula>
    </cfRule>
    <cfRule type="expression" dxfId="128" priority="714">
      <formula>IF(RIGHT(TEXT(AI40,"0.#"),1)=".",TRUE,FALSE)</formula>
    </cfRule>
  </conditionalFormatting>
  <conditionalFormatting sqref="AE39">
    <cfRule type="expression" dxfId="127" priority="717">
      <formula>IF(RIGHT(TEXT(AE39,"0.#"),1)=".",FALSE,TRUE)</formula>
    </cfRule>
    <cfRule type="expression" dxfId="126" priority="718">
      <formula>IF(RIGHT(TEXT(AE39,"0.#"),1)=".",TRUE,FALSE)</formula>
    </cfRule>
  </conditionalFormatting>
  <conditionalFormatting sqref="AE40">
    <cfRule type="expression" dxfId="125" priority="715">
      <formula>IF(RIGHT(TEXT(AE40,"0.#"),1)=".",FALSE,TRUE)</formula>
    </cfRule>
    <cfRule type="expression" dxfId="124" priority="716">
      <formula>IF(RIGHT(TEXT(AE40,"0.#"),1)=".",TRUE,FALSE)</formula>
    </cfRule>
  </conditionalFormatting>
  <conditionalFormatting sqref="AM38">
    <cfRule type="expression" dxfId="123" priority="707">
      <formula>IF(RIGHT(TEXT(AM38,"0.#"),1)=".",FALSE,TRUE)</formula>
    </cfRule>
    <cfRule type="expression" dxfId="122" priority="708">
      <formula>IF(RIGHT(TEXT(AM38,"0.#"),1)=".",TRUE,FALSE)</formula>
    </cfRule>
  </conditionalFormatting>
  <conditionalFormatting sqref="AI38">
    <cfRule type="expression" dxfId="121" priority="709">
      <formula>IF(RIGHT(TEXT(AI38,"0.#"),1)=".",FALSE,TRUE)</formula>
    </cfRule>
    <cfRule type="expression" dxfId="120" priority="710">
      <formula>IF(RIGHT(TEXT(AI38,"0.#"),1)=".",TRUE,FALSE)</formula>
    </cfRule>
  </conditionalFormatting>
  <conditionalFormatting sqref="AI39">
    <cfRule type="expression" dxfId="119" priority="711">
      <formula>IF(RIGHT(TEXT(AI39,"0.#"),1)=".",FALSE,TRUE)</formula>
    </cfRule>
    <cfRule type="expression" dxfId="118" priority="712">
      <formula>IF(RIGHT(TEXT(AI39,"0.#"),1)=".",TRUE,FALSE)</formula>
    </cfRule>
  </conditionalFormatting>
  <conditionalFormatting sqref="AM48">
    <cfRule type="expression" dxfId="117" priority="671">
      <formula>IF(RIGHT(TEXT(AM48,"0.#"),1)=".",FALSE,TRUE)</formula>
    </cfRule>
    <cfRule type="expression" dxfId="116" priority="672">
      <formula>IF(RIGHT(TEXT(AM48,"0.#"),1)=".",TRUE,FALSE)</formula>
    </cfRule>
  </conditionalFormatting>
  <conditionalFormatting sqref="AE49 AM49">
    <cfRule type="expression" dxfId="115" priority="669">
      <formula>IF(RIGHT(TEXT(AE49,"0.#"),1)=".",FALSE,TRUE)</formula>
    </cfRule>
    <cfRule type="expression" dxfId="114" priority="670">
      <formula>IF(RIGHT(TEXT(AE49,"0.#"),1)=".",TRUE,FALSE)</formula>
    </cfRule>
  </conditionalFormatting>
  <conditionalFormatting sqref="AI49">
    <cfRule type="expression" dxfId="113" priority="667">
      <formula>IF(RIGHT(TEXT(AI49,"0.#"),1)=".",FALSE,TRUE)</formula>
    </cfRule>
    <cfRule type="expression" dxfId="112" priority="668">
      <formula>IF(RIGHT(TEXT(AI49,"0.#"),1)=".",TRUE,FALSE)</formula>
    </cfRule>
  </conditionalFormatting>
  <conditionalFormatting sqref="AQ49">
    <cfRule type="expression" dxfId="111" priority="665">
      <formula>IF(RIGHT(TEXT(AQ49,"0.#"),1)=".",FALSE,TRUE)</formula>
    </cfRule>
    <cfRule type="expression" dxfId="110" priority="666">
      <formula>IF(RIGHT(TEXT(AQ49,"0.#"),1)=".",TRUE,FALSE)</formula>
    </cfRule>
  </conditionalFormatting>
  <conditionalFormatting sqref="AE48 AQ48">
    <cfRule type="expression" dxfId="109" priority="675">
      <formula>IF(RIGHT(TEXT(AE48,"0.#"),1)=".",FALSE,TRUE)</formula>
    </cfRule>
    <cfRule type="expression" dxfId="108" priority="676">
      <formula>IF(RIGHT(TEXT(AE48,"0.#"),1)=".",TRUE,FALSE)</formula>
    </cfRule>
  </conditionalFormatting>
  <conditionalFormatting sqref="AI48">
    <cfRule type="expression" dxfId="107" priority="673">
      <formula>IF(RIGHT(TEXT(AI48,"0.#"),1)=".",FALSE,TRUE)</formula>
    </cfRule>
    <cfRule type="expression" dxfId="106" priority="674">
      <formula>IF(RIGHT(TEXT(AI48,"0.#"),1)=".",TRUE,FALSE)</formula>
    </cfRule>
  </conditionalFormatting>
  <conditionalFormatting sqref="AE45 AQ45">
    <cfRule type="expression" dxfId="105" priority="663">
      <formula>IF(RIGHT(TEXT(AE45,"0.#"),1)=".",FALSE,TRUE)</formula>
    </cfRule>
    <cfRule type="expression" dxfId="104" priority="664">
      <formula>IF(RIGHT(TEXT(AE45,"0.#"),1)=".",TRUE,FALSE)</formula>
    </cfRule>
  </conditionalFormatting>
  <conditionalFormatting sqref="AI45">
    <cfRule type="expression" dxfId="103" priority="661">
      <formula>IF(RIGHT(TEXT(AI45,"0.#"),1)=".",FALSE,TRUE)</formula>
    </cfRule>
    <cfRule type="expression" dxfId="102" priority="662">
      <formula>IF(RIGHT(TEXT(AI45,"0.#"),1)=".",TRUE,FALSE)</formula>
    </cfRule>
  </conditionalFormatting>
  <conditionalFormatting sqref="AM45">
    <cfRule type="expression" dxfId="101" priority="659">
      <formula>IF(RIGHT(TEXT(AM45,"0.#"),1)=".",FALSE,TRUE)</formula>
    </cfRule>
    <cfRule type="expression" dxfId="100" priority="660">
      <formula>IF(RIGHT(TEXT(AM45,"0.#"),1)=".",TRUE,FALSE)</formula>
    </cfRule>
  </conditionalFormatting>
  <conditionalFormatting sqref="AE46">
    <cfRule type="expression" dxfId="99" priority="657">
      <formula>IF(RIGHT(TEXT(AE46,"0.#"),1)=".",FALSE,TRUE)</formula>
    </cfRule>
    <cfRule type="expression" dxfId="98" priority="658">
      <formula>IF(RIGHT(TEXT(AE46,"0.#"),1)=".",TRUE,FALSE)</formula>
    </cfRule>
  </conditionalFormatting>
  <conditionalFormatting sqref="AI46">
    <cfRule type="expression" dxfId="97" priority="655">
      <formula>IF(RIGHT(TEXT(AI46,"0.#"),1)=".",FALSE,TRUE)</formula>
    </cfRule>
    <cfRule type="expression" dxfId="96" priority="656">
      <formula>IF(RIGHT(TEXT(AI46,"0.#"),1)=".",TRUE,FALSE)</formula>
    </cfRule>
  </conditionalFormatting>
  <conditionalFormatting sqref="AM46">
    <cfRule type="expression" dxfId="95" priority="653">
      <formula>IF(RIGHT(TEXT(AM46,"0.#"),1)=".",FALSE,TRUE)</formula>
    </cfRule>
    <cfRule type="expression" dxfId="94" priority="654">
      <formula>IF(RIGHT(TEXT(AM46,"0.#"),1)=".",TRUE,FALSE)</formula>
    </cfRule>
  </conditionalFormatting>
  <conditionalFormatting sqref="AQ46">
    <cfRule type="expression" dxfId="93" priority="651">
      <formula>IF(RIGHT(TEXT(AQ46,"0.#"),1)=".",FALSE,TRUE)</formula>
    </cfRule>
    <cfRule type="expression" dxfId="92" priority="652">
      <formula>IF(RIGHT(TEXT(AQ46,"0.#"),1)=".",TRUE,FALSE)</formula>
    </cfRule>
  </conditionalFormatting>
  <conditionalFormatting sqref="AU45">
    <cfRule type="expression" dxfId="91" priority="649">
      <formula>IF(RIGHT(TEXT(AU45,"0.#"),1)=".",FALSE,TRUE)</formula>
    </cfRule>
    <cfRule type="expression" dxfId="90" priority="650">
      <formula>IF(RIGHT(TEXT(AU45,"0.#"),1)=".",TRUE,FALSE)</formula>
    </cfRule>
  </conditionalFormatting>
  <conditionalFormatting sqref="AU46">
    <cfRule type="expression" dxfId="89" priority="647">
      <formula>IF(RIGHT(TEXT(AU46,"0.#"),1)=".",FALSE,TRUE)</formula>
    </cfRule>
    <cfRule type="expression" dxfId="88" priority="648">
      <formula>IF(RIGHT(TEXT(AU46,"0.#"),1)=".",TRUE,FALSE)</formula>
    </cfRule>
  </conditionalFormatting>
  <conditionalFormatting sqref="AE59 AQ59">
    <cfRule type="expression" dxfId="87" priority="609">
      <formula>IF(RIGHT(TEXT(AE59,"0.#"),1)=".",FALSE,TRUE)</formula>
    </cfRule>
    <cfRule type="expression" dxfId="86" priority="610">
      <formula>IF(RIGHT(TEXT(AE59,"0.#"),1)=".",TRUE,FALSE)</formula>
    </cfRule>
  </conditionalFormatting>
  <conditionalFormatting sqref="AI59">
    <cfRule type="expression" dxfId="85" priority="607">
      <formula>IF(RIGHT(TEXT(AI59,"0.#"),1)=".",FALSE,TRUE)</formula>
    </cfRule>
    <cfRule type="expression" dxfId="84" priority="608">
      <formula>IF(RIGHT(TEXT(AI59,"0.#"),1)=".",TRUE,FALSE)</formula>
    </cfRule>
  </conditionalFormatting>
  <conditionalFormatting sqref="AM59">
    <cfRule type="expression" dxfId="83" priority="605">
      <formula>IF(RIGHT(TEXT(AM59,"0.#"),1)=".",FALSE,TRUE)</formula>
    </cfRule>
    <cfRule type="expression" dxfId="82" priority="606">
      <formula>IF(RIGHT(TEXT(AM59,"0.#"),1)=".",TRUE,FALSE)</formula>
    </cfRule>
  </conditionalFormatting>
  <conditionalFormatting sqref="AE60">
    <cfRule type="expression" dxfId="81" priority="603">
      <formula>IF(RIGHT(TEXT(AE60,"0.#"),1)=".",FALSE,TRUE)</formula>
    </cfRule>
    <cfRule type="expression" dxfId="80" priority="604">
      <formula>IF(RIGHT(TEXT(AE60,"0.#"),1)=".",TRUE,FALSE)</formula>
    </cfRule>
  </conditionalFormatting>
  <conditionalFormatting sqref="AI60">
    <cfRule type="expression" dxfId="79" priority="601">
      <formula>IF(RIGHT(TEXT(AI60,"0.#"),1)=".",FALSE,TRUE)</formula>
    </cfRule>
    <cfRule type="expression" dxfId="78" priority="602">
      <formula>IF(RIGHT(TEXT(AI60,"0.#"),1)=".",TRUE,FALSE)</formula>
    </cfRule>
  </conditionalFormatting>
  <conditionalFormatting sqref="AM60">
    <cfRule type="expression" dxfId="77" priority="599">
      <formula>IF(RIGHT(TEXT(AM60,"0.#"),1)=".",FALSE,TRUE)</formula>
    </cfRule>
    <cfRule type="expression" dxfId="76" priority="600">
      <formula>IF(RIGHT(TEXT(AM60,"0.#"),1)=".",TRUE,FALSE)</formula>
    </cfRule>
  </conditionalFormatting>
  <conditionalFormatting sqref="AQ60">
    <cfRule type="expression" dxfId="75" priority="597">
      <formula>IF(RIGHT(TEXT(AQ60,"0.#"),1)=".",FALSE,TRUE)</formula>
    </cfRule>
    <cfRule type="expression" dxfId="74" priority="598">
      <formula>IF(RIGHT(TEXT(AQ60,"0.#"),1)=".",TRUE,FALSE)</formula>
    </cfRule>
  </conditionalFormatting>
  <conditionalFormatting sqref="AU59">
    <cfRule type="expression" dxfId="73" priority="595">
      <formula>IF(RIGHT(TEXT(AU59,"0.#"),1)=".",FALSE,TRUE)</formula>
    </cfRule>
    <cfRule type="expression" dxfId="72" priority="596">
      <formula>IF(RIGHT(TEXT(AU59,"0.#"),1)=".",TRUE,FALSE)</formula>
    </cfRule>
  </conditionalFormatting>
  <conditionalFormatting sqref="AU60">
    <cfRule type="expression" dxfId="71" priority="593">
      <formula>IF(RIGHT(TEXT(AU60,"0.#"),1)=".",FALSE,TRUE)</formula>
    </cfRule>
    <cfRule type="expression" dxfId="70" priority="594">
      <formula>IF(RIGHT(TEXT(AU60,"0.#"),1)=".",TRUE,FALSE)</formula>
    </cfRule>
  </conditionalFormatting>
  <conditionalFormatting sqref="AM34">
    <cfRule type="expression" dxfId="69" priority="587">
      <formula>IF(RIGHT(TEXT(AM34,"0.#"),1)=".",FALSE,TRUE)</formula>
    </cfRule>
    <cfRule type="expression" dxfId="68" priority="588">
      <formula>IF(RIGHT(TEXT(AM34,"0.#"),1)=".",TRUE,FALSE)</formula>
    </cfRule>
  </conditionalFormatting>
  <conditionalFormatting sqref="AE35 AM35">
    <cfRule type="expression" dxfId="67" priority="585">
      <formula>IF(RIGHT(TEXT(AE35,"0.#"),1)=".",FALSE,TRUE)</formula>
    </cfRule>
    <cfRule type="expression" dxfId="66" priority="586">
      <formula>IF(RIGHT(TEXT(AE35,"0.#"),1)=".",TRUE,FALSE)</formula>
    </cfRule>
  </conditionalFormatting>
  <conditionalFormatting sqref="AI35">
    <cfRule type="expression" dxfId="65" priority="583">
      <formula>IF(RIGHT(TEXT(AI35,"0.#"),1)=".",FALSE,TRUE)</formula>
    </cfRule>
    <cfRule type="expression" dxfId="64" priority="584">
      <formula>IF(RIGHT(TEXT(AI35,"0.#"),1)=".",TRUE,FALSE)</formula>
    </cfRule>
  </conditionalFormatting>
  <conditionalFormatting sqref="AQ35">
    <cfRule type="expression" dxfId="63" priority="581">
      <formula>IF(RIGHT(TEXT(AQ35,"0.#"),1)=".",FALSE,TRUE)</formula>
    </cfRule>
    <cfRule type="expression" dxfId="62" priority="582">
      <formula>IF(RIGHT(TEXT(AQ35,"0.#"),1)=".",TRUE,FALSE)</formula>
    </cfRule>
  </conditionalFormatting>
  <conditionalFormatting sqref="AE34 AQ34">
    <cfRule type="expression" dxfId="61" priority="591">
      <formula>IF(RIGHT(TEXT(AE34,"0.#"),1)=".",FALSE,TRUE)</formula>
    </cfRule>
    <cfRule type="expression" dxfId="60" priority="592">
      <formula>IF(RIGHT(TEXT(AE34,"0.#"),1)=".",TRUE,FALSE)</formula>
    </cfRule>
  </conditionalFormatting>
  <conditionalFormatting sqref="AI34">
    <cfRule type="expression" dxfId="59" priority="589">
      <formula>IF(RIGHT(TEXT(AI34,"0.#"),1)=".",FALSE,TRUE)</formula>
    </cfRule>
    <cfRule type="expression" dxfId="58" priority="590">
      <formula>IF(RIGHT(TEXT(AI34,"0.#"),1)=".",TRUE,FALSE)</formula>
    </cfRule>
  </conditionalFormatting>
  <conditionalFormatting sqref="AM62">
    <cfRule type="expression" dxfId="57" priority="575">
      <formula>IF(RIGHT(TEXT(AM62,"0.#"),1)=".",FALSE,TRUE)</formula>
    </cfRule>
    <cfRule type="expression" dxfId="56" priority="576">
      <formula>IF(RIGHT(TEXT(AM62,"0.#"),1)=".",TRUE,FALSE)</formula>
    </cfRule>
  </conditionalFormatting>
  <conditionalFormatting sqref="AE63 AM63">
    <cfRule type="expression" dxfId="55" priority="573">
      <formula>IF(RIGHT(TEXT(AE63,"0.#"),1)=".",FALSE,TRUE)</formula>
    </cfRule>
    <cfRule type="expression" dxfId="54" priority="574">
      <formula>IF(RIGHT(TEXT(AE63,"0.#"),1)=".",TRUE,FALSE)</formula>
    </cfRule>
  </conditionalFormatting>
  <conditionalFormatting sqref="AI63">
    <cfRule type="expression" dxfId="53" priority="571">
      <formula>IF(RIGHT(TEXT(AI63,"0.#"),1)=".",FALSE,TRUE)</formula>
    </cfRule>
    <cfRule type="expression" dxfId="52" priority="572">
      <formula>IF(RIGHT(TEXT(AI63,"0.#"),1)=".",TRUE,FALSE)</formula>
    </cfRule>
  </conditionalFormatting>
  <conditionalFormatting sqref="AQ63">
    <cfRule type="expression" dxfId="51" priority="569">
      <formula>IF(RIGHT(TEXT(AQ63,"0.#"),1)=".",FALSE,TRUE)</formula>
    </cfRule>
    <cfRule type="expression" dxfId="50" priority="570">
      <formula>IF(RIGHT(TEXT(AQ63,"0.#"),1)=".",TRUE,FALSE)</formula>
    </cfRule>
  </conditionalFormatting>
  <conditionalFormatting sqref="AE62 AQ62">
    <cfRule type="expression" dxfId="49" priority="579">
      <formula>IF(RIGHT(TEXT(AE62,"0.#"),1)=".",FALSE,TRUE)</formula>
    </cfRule>
    <cfRule type="expression" dxfId="48" priority="580">
      <formula>IF(RIGHT(TEXT(AE62,"0.#"),1)=".",TRUE,FALSE)</formula>
    </cfRule>
  </conditionalFormatting>
  <conditionalFormatting sqref="AI62">
    <cfRule type="expression" dxfId="47" priority="577">
      <formula>IF(RIGHT(TEXT(AI62,"0.#"),1)=".",FALSE,TRUE)</formula>
    </cfRule>
    <cfRule type="expression" dxfId="46" priority="578">
      <formula>IF(RIGHT(TEXT(AI62,"0.#"),1)=".",TRUE,FALSE)</formula>
    </cfRule>
  </conditionalFormatting>
  <conditionalFormatting sqref="AM54">
    <cfRule type="expression" dxfId="45" priority="29">
      <formula>IF(RIGHT(TEXT(AM54,"0.#"),1)=".",FALSE,TRUE)</formula>
    </cfRule>
    <cfRule type="expression" dxfId="44" priority="30">
      <formula>IF(RIGHT(TEXT(AM54,"0.#"),1)=".",TRUE,FALSE)</formula>
    </cfRule>
  </conditionalFormatting>
  <conditionalFormatting sqref="AM53">
    <cfRule type="expression" dxfId="43" priority="31">
      <formula>IF(RIGHT(TEXT(AM53,"0.#"),1)=".",FALSE,TRUE)</formula>
    </cfRule>
    <cfRule type="expression" dxfId="42" priority="32">
      <formula>IF(RIGHT(TEXT(AM53,"0.#"),1)=".",TRUE,FALSE)</formula>
    </cfRule>
  </conditionalFormatting>
  <conditionalFormatting sqref="AE52">
    <cfRule type="expression" dxfId="41" priority="45">
      <formula>IF(RIGHT(TEXT(AE52,"0.#"),1)=".",FALSE,TRUE)</formula>
    </cfRule>
    <cfRule type="expression" dxfId="40" priority="46">
      <formula>IF(RIGHT(TEXT(AE52,"0.#"),1)=".",TRUE,FALSE)</formula>
    </cfRule>
  </conditionalFormatting>
  <conditionalFormatting sqref="AQ52:AQ54">
    <cfRule type="expression" dxfId="39" priority="27">
      <formula>IF(RIGHT(TEXT(AQ52,"0.#"),1)=".",FALSE,TRUE)</formula>
    </cfRule>
    <cfRule type="expression" dxfId="38" priority="28">
      <formula>IF(RIGHT(TEXT(AQ52,"0.#"),1)=".",TRUE,FALSE)</formula>
    </cfRule>
  </conditionalFormatting>
  <conditionalFormatting sqref="AU52:AU54">
    <cfRule type="expression" dxfId="37" priority="25">
      <formula>IF(RIGHT(TEXT(AU52,"0.#"),1)=".",FALSE,TRUE)</formula>
    </cfRule>
    <cfRule type="expression" dxfId="36" priority="26">
      <formula>IF(RIGHT(TEXT(AU52,"0.#"),1)=".",TRUE,FALSE)</formula>
    </cfRule>
  </conditionalFormatting>
  <conditionalFormatting sqref="AI54">
    <cfRule type="expression" dxfId="35" priority="39">
      <formula>IF(RIGHT(TEXT(AI54,"0.#"),1)=".",FALSE,TRUE)</formula>
    </cfRule>
    <cfRule type="expression" dxfId="34" priority="40">
      <formula>IF(RIGHT(TEXT(AI54,"0.#"),1)=".",TRUE,FALSE)</formula>
    </cfRule>
  </conditionalFormatting>
  <conditionalFormatting sqref="AE53">
    <cfRule type="expression" dxfId="33" priority="43">
      <formula>IF(RIGHT(TEXT(AE53,"0.#"),1)=".",FALSE,TRUE)</formula>
    </cfRule>
    <cfRule type="expression" dxfId="32" priority="44">
      <formula>IF(RIGHT(TEXT(AE53,"0.#"),1)=".",TRUE,FALSE)</formula>
    </cfRule>
  </conditionalFormatting>
  <conditionalFormatting sqref="AE54">
    <cfRule type="expression" dxfId="31" priority="41">
      <formula>IF(RIGHT(TEXT(AE54,"0.#"),1)=".",FALSE,TRUE)</formula>
    </cfRule>
    <cfRule type="expression" dxfId="30" priority="42">
      <formula>IF(RIGHT(TEXT(AE54,"0.#"),1)=".",TRUE,FALSE)</formula>
    </cfRule>
  </conditionalFormatting>
  <conditionalFormatting sqref="AM52">
    <cfRule type="expression" dxfId="29" priority="33">
      <formula>IF(RIGHT(TEXT(AM52,"0.#"),1)=".",FALSE,TRUE)</formula>
    </cfRule>
    <cfRule type="expression" dxfId="28" priority="34">
      <formula>IF(RIGHT(TEXT(AM52,"0.#"),1)=".",TRUE,FALSE)</formula>
    </cfRule>
  </conditionalFormatting>
  <conditionalFormatting sqref="AI52">
    <cfRule type="expression" dxfId="27" priority="35">
      <formula>IF(RIGHT(TEXT(AI52,"0.#"),1)=".",FALSE,TRUE)</formula>
    </cfRule>
    <cfRule type="expression" dxfId="26" priority="36">
      <formula>IF(RIGHT(TEXT(AI52,"0.#"),1)=".",TRUE,FALSE)</formula>
    </cfRule>
  </conditionalFormatting>
  <conditionalFormatting sqref="AI53">
    <cfRule type="expression" dxfId="25" priority="37">
      <formula>IF(RIGHT(TEXT(AI53,"0.#"),1)=".",FALSE,TRUE)</formula>
    </cfRule>
    <cfRule type="expression" dxfId="24" priority="38">
      <formula>IF(RIGHT(TEXT(AI53,"0.#"),1)=".",TRUE,FALSE)</formula>
    </cfRule>
  </conditionalFormatting>
  <conditionalFormatting sqref="AM68">
    <cfRule type="expression" dxfId="23" priority="7">
      <formula>IF(RIGHT(TEXT(AM68,"0.#"),1)=".",FALSE,TRUE)</formula>
    </cfRule>
    <cfRule type="expression" dxfId="22" priority="8">
      <formula>IF(RIGHT(TEXT(AM68,"0.#"),1)=".",TRUE,FALSE)</formula>
    </cfRule>
  </conditionalFormatting>
  <conditionalFormatting sqref="AM67">
    <cfRule type="expression" dxfId="21" priority="9">
      <formula>IF(RIGHT(TEXT(AM67,"0.#"),1)=".",FALSE,TRUE)</formula>
    </cfRule>
    <cfRule type="expression" dxfId="20" priority="10">
      <formula>IF(RIGHT(TEXT(AM67,"0.#"),1)=".",TRUE,FALSE)</formula>
    </cfRule>
  </conditionalFormatting>
  <conditionalFormatting sqref="AE66">
    <cfRule type="expression" dxfId="19" priority="23">
      <formula>IF(RIGHT(TEXT(AE66,"0.#"),1)=".",FALSE,TRUE)</formula>
    </cfRule>
    <cfRule type="expression" dxfId="18" priority="24">
      <formula>IF(RIGHT(TEXT(AE66,"0.#"),1)=".",TRUE,FALSE)</formula>
    </cfRule>
  </conditionalFormatting>
  <conditionalFormatting sqref="AQ66:AQ68">
    <cfRule type="expression" dxfId="17" priority="5">
      <formula>IF(RIGHT(TEXT(AQ66,"0.#"),1)=".",FALSE,TRUE)</formula>
    </cfRule>
    <cfRule type="expression" dxfId="16" priority="6">
      <formula>IF(RIGHT(TEXT(AQ66,"0.#"),1)=".",TRUE,FALSE)</formula>
    </cfRule>
  </conditionalFormatting>
  <conditionalFormatting sqref="AU66:AU68">
    <cfRule type="expression" dxfId="15" priority="3">
      <formula>IF(RIGHT(TEXT(AU66,"0.#"),1)=".",FALSE,TRUE)</formula>
    </cfRule>
    <cfRule type="expression" dxfId="14" priority="4">
      <formula>IF(RIGHT(TEXT(AU66,"0.#"),1)=".",TRUE,FALSE)</formula>
    </cfRule>
  </conditionalFormatting>
  <conditionalFormatting sqref="AI68">
    <cfRule type="expression" dxfId="13" priority="17">
      <formula>IF(RIGHT(TEXT(AI68,"0.#"),1)=".",FALSE,TRUE)</formula>
    </cfRule>
    <cfRule type="expression" dxfId="12" priority="18">
      <formula>IF(RIGHT(TEXT(AI68,"0.#"),1)=".",TRUE,FALSE)</formula>
    </cfRule>
  </conditionalFormatting>
  <conditionalFormatting sqref="AE67">
    <cfRule type="expression" dxfId="11" priority="21">
      <formula>IF(RIGHT(TEXT(AE67,"0.#"),1)=".",FALSE,TRUE)</formula>
    </cfRule>
    <cfRule type="expression" dxfId="10" priority="22">
      <formula>IF(RIGHT(TEXT(AE67,"0.#"),1)=".",TRUE,FALSE)</formula>
    </cfRule>
  </conditionalFormatting>
  <conditionalFormatting sqref="AE68">
    <cfRule type="expression" dxfId="9" priority="19">
      <formula>IF(RIGHT(TEXT(AE68,"0.#"),1)=".",FALSE,TRUE)</formula>
    </cfRule>
    <cfRule type="expression" dxfId="8" priority="20">
      <formula>IF(RIGHT(TEXT(AE68,"0.#"),1)=".",TRUE,FALSE)</formula>
    </cfRule>
  </conditionalFormatting>
  <conditionalFormatting sqref="AM66">
    <cfRule type="expression" dxfId="7" priority="11">
      <formula>IF(RIGHT(TEXT(AM66,"0.#"),1)=".",FALSE,TRUE)</formula>
    </cfRule>
    <cfRule type="expression" dxfId="6" priority="12">
      <formula>IF(RIGHT(TEXT(AM66,"0.#"),1)=".",TRUE,FALSE)</formula>
    </cfRule>
  </conditionalFormatting>
  <conditionalFormatting sqref="AI66">
    <cfRule type="expression" dxfId="5" priority="13">
      <formula>IF(RIGHT(TEXT(AI66,"0.#"),1)=".",FALSE,TRUE)</formula>
    </cfRule>
    <cfRule type="expression" dxfId="4" priority="14">
      <formula>IF(RIGHT(TEXT(AI66,"0.#"),1)=".",TRUE,FALSE)</formula>
    </cfRule>
  </conditionalFormatting>
  <conditionalFormatting sqref="AI67">
    <cfRule type="expression" dxfId="3" priority="15">
      <formula>IF(RIGHT(TEXT(AI67,"0.#"),1)=".",FALSE,TRUE)</formula>
    </cfRule>
    <cfRule type="expression" dxfId="2" priority="16">
      <formula>IF(RIGHT(TEXT(AI67,"0.#"),1)=".",TRUE,FALSE)</formula>
    </cfRule>
  </conditionalFormatting>
  <conditionalFormatting sqref="Y162:Y163">
    <cfRule type="expression" dxfId="1" priority="1">
      <formula>IF(RIGHT(TEXT(Y162,"0.#"),1)=".",FALSE,TRUE)</formula>
    </cfRule>
    <cfRule type="expression" dxfId="0" priority="2">
      <formula>IF(RIGHT(TEXT(Y162,"0.#"),1)=".",TRUE,FALSE)</formula>
    </cfRule>
  </conditionalFormatting>
  <dataValidations count="16">
    <dataValidation type="whole" allowBlank="1" showInputMessage="1" showErrorMessage="1" sqref="O112:P113 AX112:AX114 AA112:AB113 AM112:AN113">
      <formula1>0</formula1>
      <formula2>99</formula2>
    </dataValidation>
    <dataValidation type="whole" allowBlank="1" showInputMessage="1" showErrorMessage="1" sqref="AJ112:AK113 X112:Y113 AJ114 L112:L114 M112:M113 X114 AU112:AV11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8:E98">
      <formula1>T行政事業レビュー推進チームの所見</formula1>
    </dataValidation>
    <dataValidation type="custom" imeMode="disabled" allowBlank="1" showInputMessage="1" showErrorMessage="1" sqref="AH151:AK152 AH156:AK158 AH162:AK171 AH175:AK175 AH179:AK188 AH192:AK192">
      <formula1>OR(AND(MOD(IF(ISNUMBER(AH151), AH151, 0.5),1)=0, 0&lt;=AH151), AH151="-")</formula1>
    </dataValidation>
    <dataValidation type="whole" imeMode="disabled" allowBlank="1" showInputMessage="1" showErrorMessage="1" sqref="AW2:AX2">
      <formula1>0</formula1>
      <formula2>99</formula2>
    </dataValidation>
    <dataValidation type="list" allowBlank="1" showInputMessage="1" showErrorMessage="1" sqref="A100:E100">
      <formula1>T所見を踏まえた改善点</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error="プルダウンリストから選択してください。" sqref="AD76:AF79 AD82:AD92 AE82:AF86 AE88:AF92">
      <formula1>"○,△,×,‐"</formula1>
    </dataValidation>
    <dataValidation type="list" allowBlank="1" showInputMessage="1" showErrorMessage="1" sqref="AO145">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L192:AO192 Y126:AB131 AU126:AX131 Y135:AB139 AU135:AX139 Y143:AB143 AU143:AX143 Y151:AB152 AL151:AO152 Y156:AB158 AL156:AO158 Y162:AB171 AL162:AO171 Y175:AB175 AL175:AO175 Y179:AB188 AL179:AO188 Y192:AB192 AQ37:AR37 AU37:AX37 AE38:AX40 AE48:AX48 AE31:AX32 AE59:AX60 AE34:AX34 AE62:AX62 AQ51:AR51 AU51:AX51 AE52:AX54 AQ65:AR65 AU65:AX65 AE66:AX68 AE45:AX46 P23:AC28">
      <formula1>OR(ISNUMBER(P13), P13="-")</formula1>
    </dataValidation>
    <dataValidation type="list" allowBlank="1" showInputMessage="1" showErrorMessage="1" sqref="Q114:R114 AC114:AD114 AO114:AP114">
      <formula1>#REF!</formula1>
    </dataValidation>
    <dataValidation type="custom" allowBlank="1" showInputMessage="1" showErrorMessage="1" errorTitle="法人番号チェック" error="法人番号は13桁の数字で入力してください。" sqref="J192:O192 J179:O188 J175:O175 J162:O171 J156:O158 J151:O152">
      <formula1>OR(J151="-",AND(LEN(J151)=13,IFERROR(SEARCH("-",J151),"")="",IFERROR(SEARCH(".",J151),"")="",ISNUMBER(J151)))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2" max="16383" man="1"/>
    <brk id="88" max="16383" man="1"/>
    <brk id="114" max="16383" man="1"/>
    <brk id="159" max="50"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入力規則等!$AK$2:$AK$49</xm:f>
          </x14:formula1>
          <xm:sqref>C192:D192</xm:sqref>
        </x14:dataValidation>
        <x14:dataValidation type="list" allowBlank="1" showInputMessage="1" showErrorMessage="1">
          <x14:formula1>
            <xm:f>入力規則等!$AP$2:$AP$10</xm:f>
          </x14:formula1>
          <xm:sqref>AC192:AG192</xm:sqref>
        </x14:dataValidation>
        <x14:dataValidation type="list" allowBlank="1" showInputMessage="1" showErrorMessage="1">
          <x14:formula1>
            <xm:f>入力規則等!$U$7:$U$9</xm:f>
          </x14:formula1>
          <xm:sqref>U113:V113 I113:J113 AG113:AH113 AR113:AS113</xm:sqref>
        </x14:dataValidation>
        <x14:dataValidation type="list" allowBlank="1" showInputMessage="1" showErrorMessage="1">
          <x14:formula1>
            <xm:f>入力規則等!$U$40:$U$42</xm:f>
          </x14:formula1>
          <xm:sqref>AG112:AH112 U112:V112 I112:J112 AR112:AS112</xm:sqref>
        </x14:dataValidation>
        <x14:dataValidation type="list" allowBlank="1" showInputMessage="1" showErrorMessage="1">
          <x14:formula1>
            <xm:f>入力規則等!$AG$2:$AG$13</xm:f>
          </x14:formula1>
          <xm:sqref>AC151:AG152 AC156:AG158 AC162:AG171 AC175:AG175 AC179:AG188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AO112:AP113 Q112:S113 AC112:AE113 E112:G113</xm:sqref>
        </x14:dataValidation>
        <x14:dataValidation type="list" allowBlank="1" showInputMessage="1" showErrorMessage="1">
          <x14:formula1>
            <xm:f>入力規則等!$U$48</xm:f>
          </x14:formula1>
          <xm:sqref>E114:F114</xm:sqref>
        </x14:dataValidation>
        <x14:dataValidation type="list" allowBlank="1" showInputMessage="1" showErrorMessage="1">
          <x14:formula1>
            <xm:f>入力規則等!$U$13:$U$35</xm:f>
          </x14:formula1>
          <xm:sqref>AJ2:AM2 AE114:AG114 G114:I114 AQ114:AS114 S114:U114</xm:sqref>
        </x14:dataValidation>
        <x14:dataValidation type="list" allowBlank="1" showInputMessage="1" showErrorMessage="1">
          <x14:formula1>
            <xm:f>入力規則等!$U$56:$U$58</xm:f>
          </x14:formula1>
          <xm:sqref>J114:K114 AT114:AU114 AH114:AI114 V114:W114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154</v>
      </c>
      <c r="W1" s="29" t="s">
        <v>153</v>
      </c>
      <c r="Y1" s="29" t="s">
        <v>72</v>
      </c>
      <c r="Z1" s="29" t="s">
        <v>391</v>
      </c>
      <c r="AA1" s="29" t="s">
        <v>73</v>
      </c>
      <c r="AB1" s="29" t="s">
        <v>392</v>
      </c>
      <c r="AC1" s="29" t="s">
        <v>31</v>
      </c>
      <c r="AD1" s="28"/>
      <c r="AE1" s="29" t="s">
        <v>43</v>
      </c>
      <c r="AF1" s="30"/>
      <c r="AG1" s="39" t="s">
        <v>168</v>
      </c>
      <c r="AI1" s="39" t="s">
        <v>170</v>
      </c>
      <c r="AK1" s="39" t="s">
        <v>175</v>
      </c>
      <c r="AM1" s="57"/>
      <c r="AN1" s="57"/>
      <c r="AP1" s="28" t="s">
        <v>219</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t="s">
        <v>604</v>
      </c>
      <c r="R2" s="13" t="str">
        <f>IF(Q2="","",P2)</f>
        <v>直接実施</v>
      </c>
      <c r="S2" s="13" t="str">
        <f>IF(R2="","",IF(S1&lt;&gt;"",CONCATENATE(S1,"、",R2),R2))</f>
        <v>直接実施</v>
      </c>
      <c r="T2" s="13"/>
      <c r="U2" s="71">
        <v>21</v>
      </c>
      <c r="W2" s="32" t="s">
        <v>159</v>
      </c>
      <c r="Y2" s="32" t="s">
        <v>59</v>
      </c>
      <c r="Z2" s="32" t="s">
        <v>59</v>
      </c>
      <c r="AA2" s="64" t="s">
        <v>261</v>
      </c>
      <c r="AB2" s="64" t="s">
        <v>486</v>
      </c>
      <c r="AC2" s="65" t="s">
        <v>125</v>
      </c>
      <c r="AD2" s="28"/>
      <c r="AE2" s="34" t="s">
        <v>155</v>
      </c>
      <c r="AF2" s="30"/>
      <c r="AG2" s="41" t="s">
        <v>228</v>
      </c>
      <c r="AI2" s="39" t="s">
        <v>258</v>
      </c>
      <c r="AK2" s="39" t="s">
        <v>176</v>
      </c>
      <c r="AM2" s="57"/>
      <c r="AN2" s="57"/>
      <c r="AP2" s="41" t="s">
        <v>228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604</v>
      </c>
      <c r="R3" s="13" t="str">
        <f t="shared" ref="R3:R8" si="3">IF(Q3="","",P3)</f>
        <v>委託・請負</v>
      </c>
      <c r="S3" s="13" t="str">
        <f t="shared" ref="S3:S8" si="4">IF(R3="",S2,IF(S2&lt;&gt;"",CONCATENATE(S2,"、",R3),R3))</f>
        <v>直接実施、委託・請負</v>
      </c>
      <c r="T3" s="13"/>
      <c r="U3" s="32" t="s">
        <v>517</v>
      </c>
      <c r="W3" s="32" t="s">
        <v>134</v>
      </c>
      <c r="Y3" s="32" t="s">
        <v>60</v>
      </c>
      <c r="Z3" s="32" t="s">
        <v>393</v>
      </c>
      <c r="AA3" s="64" t="s">
        <v>359</v>
      </c>
      <c r="AB3" s="64" t="s">
        <v>487</v>
      </c>
      <c r="AC3" s="65" t="s">
        <v>126</v>
      </c>
      <c r="AD3" s="28"/>
      <c r="AE3" s="34" t="s">
        <v>156</v>
      </c>
      <c r="AF3" s="30"/>
      <c r="AG3" s="41" t="s">
        <v>229</v>
      </c>
      <c r="AI3" s="39" t="s">
        <v>169</v>
      </c>
      <c r="AK3" s="39" t="str">
        <f>CHAR(CODE(AK2)+1)</f>
        <v>B</v>
      </c>
      <c r="AM3" s="57"/>
      <c r="AN3" s="57"/>
      <c r="AP3" s="41" t="s">
        <v>229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568</v>
      </c>
      <c r="W4" s="32" t="s">
        <v>135</v>
      </c>
      <c r="Y4" s="32" t="s">
        <v>266</v>
      </c>
      <c r="Z4" s="32" t="s">
        <v>394</v>
      </c>
      <c r="AA4" s="64" t="s">
        <v>360</v>
      </c>
      <c r="AB4" s="64" t="s">
        <v>488</v>
      </c>
      <c r="AC4" s="64" t="s">
        <v>127</v>
      </c>
      <c r="AD4" s="28"/>
      <c r="AE4" s="34" t="s">
        <v>157</v>
      </c>
      <c r="AF4" s="30"/>
      <c r="AG4" s="41" t="s">
        <v>230</v>
      </c>
      <c r="AI4" s="39" t="s">
        <v>171</v>
      </c>
      <c r="AK4" s="39" t="str">
        <f t="shared" ref="AK4:AK49" si="7">CHAR(CODE(AK3)+1)</f>
        <v>C</v>
      </c>
      <c r="AM4" s="57"/>
      <c r="AN4" s="57"/>
      <c r="AP4" s="41" t="s">
        <v>230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541</v>
      </c>
      <c r="Y5" s="32" t="s">
        <v>267</v>
      </c>
      <c r="Z5" s="32" t="s">
        <v>395</v>
      </c>
      <c r="AA5" s="64" t="s">
        <v>361</v>
      </c>
      <c r="AB5" s="64" t="s">
        <v>489</v>
      </c>
      <c r="AC5" s="64" t="s">
        <v>158</v>
      </c>
      <c r="AD5" s="31"/>
      <c r="AE5" s="34" t="s">
        <v>240</v>
      </c>
      <c r="AF5" s="30"/>
      <c r="AG5" s="41" t="s">
        <v>231</v>
      </c>
      <c r="AI5" s="39" t="s">
        <v>264</v>
      </c>
      <c r="AK5" s="39" t="str">
        <f t="shared" si="7"/>
        <v>D</v>
      </c>
      <c r="AP5" s="41" t="s">
        <v>231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242</v>
      </c>
      <c r="W6" s="32" t="s">
        <v>543</v>
      </c>
      <c r="Y6" s="32" t="s">
        <v>268</v>
      </c>
      <c r="Z6" s="32" t="s">
        <v>396</v>
      </c>
      <c r="AA6" s="64" t="s">
        <v>362</v>
      </c>
      <c r="AB6" s="64" t="s">
        <v>490</v>
      </c>
      <c r="AC6" s="64" t="s">
        <v>128</v>
      </c>
      <c r="AD6" s="31"/>
      <c r="AE6" s="34" t="s">
        <v>238</v>
      </c>
      <c r="AF6" s="30"/>
      <c r="AG6" s="41" t="s">
        <v>232</v>
      </c>
      <c r="AI6" s="39" t="s">
        <v>265</v>
      </c>
      <c r="AK6" s="39" t="str">
        <f>CHAR(CODE(AK5)+1)</f>
        <v>E</v>
      </c>
      <c r="AP6" s="41" t="s">
        <v>232</v>
      </c>
    </row>
    <row r="7" spans="1:42" ht="13.5" customHeight="1" x14ac:dyDescent="0.15">
      <c r="A7" s="14" t="s">
        <v>81</v>
      </c>
      <c r="B7" s="15"/>
      <c r="C7" s="13" t="str">
        <f t="shared" si="0"/>
        <v/>
      </c>
      <c r="D7" s="13" t="str">
        <f t="shared" si="8"/>
        <v/>
      </c>
      <c r="F7" s="18" t="s">
        <v>186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136</v>
      </c>
      <c r="Y7" s="32" t="s">
        <v>269</v>
      </c>
      <c r="Z7" s="32" t="s">
        <v>397</v>
      </c>
      <c r="AA7" s="64" t="s">
        <v>363</v>
      </c>
      <c r="AB7" s="64" t="s">
        <v>491</v>
      </c>
      <c r="AC7" s="31"/>
      <c r="AD7" s="31"/>
      <c r="AE7" s="32" t="s">
        <v>128</v>
      </c>
      <c r="AF7" s="30"/>
      <c r="AG7" s="41" t="s">
        <v>233</v>
      </c>
      <c r="AH7" s="60"/>
      <c r="AI7" s="41" t="s">
        <v>254</v>
      </c>
      <c r="AK7" s="39" t="str">
        <f>CHAR(CODE(AK6)+1)</f>
        <v>F</v>
      </c>
      <c r="AP7" s="41" t="s">
        <v>233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262</v>
      </c>
      <c r="W8" s="32" t="s">
        <v>137</v>
      </c>
      <c r="Y8" s="32" t="s">
        <v>270</v>
      </c>
      <c r="Z8" s="32" t="s">
        <v>398</v>
      </c>
      <c r="AA8" s="64" t="s">
        <v>364</v>
      </c>
      <c r="AB8" s="64" t="s">
        <v>492</v>
      </c>
      <c r="AC8" s="31"/>
      <c r="AD8" s="31"/>
      <c r="AE8" s="31"/>
      <c r="AF8" s="30"/>
      <c r="AG8" s="41" t="s">
        <v>234</v>
      </c>
      <c r="AI8" s="39" t="s">
        <v>255</v>
      </c>
      <c r="AK8" s="39" t="str">
        <f t="shared" si="7"/>
        <v>G</v>
      </c>
      <c r="AP8" s="41" t="s">
        <v>234</v>
      </c>
    </row>
    <row r="9" spans="1:42" ht="13.5" customHeight="1" x14ac:dyDescent="0.15">
      <c r="A9" s="14" t="s">
        <v>83</v>
      </c>
      <c r="B9" s="15"/>
      <c r="C9" s="13" t="str">
        <f t="shared" si="0"/>
        <v/>
      </c>
      <c r="D9" s="13" t="str">
        <f t="shared" si="8"/>
        <v/>
      </c>
      <c r="F9" s="18" t="s">
        <v>187</v>
      </c>
      <c r="G9" s="17"/>
      <c r="H9" s="13" t="str">
        <f t="shared" si="1"/>
        <v/>
      </c>
      <c r="I9" s="13" t="str">
        <f t="shared" si="5"/>
        <v>一般会計</v>
      </c>
      <c r="K9" s="14" t="s">
        <v>100</v>
      </c>
      <c r="L9" s="15"/>
      <c r="M9" s="13" t="str">
        <f t="shared" si="2"/>
        <v/>
      </c>
      <c r="N9" s="13" t="str">
        <f t="shared" si="6"/>
        <v/>
      </c>
      <c r="O9" s="13"/>
      <c r="P9" s="13"/>
      <c r="Q9" s="19"/>
      <c r="T9" s="13"/>
      <c r="U9" s="32" t="s">
        <v>263</v>
      </c>
      <c r="W9" s="32" t="s">
        <v>138</v>
      </c>
      <c r="Y9" s="32" t="s">
        <v>271</v>
      </c>
      <c r="Z9" s="32" t="s">
        <v>399</v>
      </c>
      <c r="AA9" s="64" t="s">
        <v>365</v>
      </c>
      <c r="AB9" s="64" t="s">
        <v>493</v>
      </c>
      <c r="AC9" s="31"/>
      <c r="AD9" s="31"/>
      <c r="AE9" s="31"/>
      <c r="AF9" s="30"/>
      <c r="AG9" s="41" t="s">
        <v>235</v>
      </c>
      <c r="AI9" s="56"/>
      <c r="AK9" s="39" t="str">
        <f t="shared" si="7"/>
        <v>H</v>
      </c>
      <c r="AP9" s="41" t="s">
        <v>235</v>
      </c>
    </row>
    <row r="10" spans="1:42" ht="13.5" customHeight="1" x14ac:dyDescent="0.15">
      <c r="A10" s="14" t="s">
        <v>206</v>
      </c>
      <c r="B10" s="15"/>
      <c r="C10" s="13" t="str">
        <f t="shared" si="0"/>
        <v/>
      </c>
      <c r="D10" s="13" t="str">
        <f t="shared" si="8"/>
        <v/>
      </c>
      <c r="F10" s="18" t="s">
        <v>107</v>
      </c>
      <c r="G10" s="17"/>
      <c r="H10" s="13" t="str">
        <f t="shared" si="1"/>
        <v/>
      </c>
      <c r="I10" s="13" t="str">
        <f t="shared" si="5"/>
        <v>一般会計</v>
      </c>
      <c r="K10" s="14" t="s">
        <v>208</v>
      </c>
      <c r="L10" s="15"/>
      <c r="M10" s="13" t="str">
        <f t="shared" si="2"/>
        <v/>
      </c>
      <c r="N10" s="13" t="str">
        <f t="shared" si="6"/>
        <v/>
      </c>
      <c r="O10" s="13"/>
      <c r="P10" s="13" t="str">
        <f>S8</f>
        <v>直接実施、委託・請負</v>
      </c>
      <c r="Q10" s="19"/>
      <c r="T10" s="13"/>
      <c r="W10" s="32" t="s">
        <v>139</v>
      </c>
      <c r="Y10" s="32" t="s">
        <v>272</v>
      </c>
      <c r="Z10" s="32" t="s">
        <v>400</v>
      </c>
      <c r="AA10" s="64" t="s">
        <v>366</v>
      </c>
      <c r="AB10" s="64" t="s">
        <v>494</v>
      </c>
      <c r="AC10" s="31"/>
      <c r="AD10" s="31"/>
      <c r="AE10" s="31"/>
      <c r="AF10" s="30"/>
      <c r="AG10" s="41" t="s">
        <v>222</v>
      </c>
      <c r="AK10" s="39" t="str">
        <f t="shared" si="7"/>
        <v>I</v>
      </c>
      <c r="AP10" s="39" t="s">
        <v>220</v>
      </c>
    </row>
    <row r="11" spans="1:42" ht="13.5" customHeight="1" x14ac:dyDescent="0.15">
      <c r="A11" s="14" t="s">
        <v>84</v>
      </c>
      <c r="B11" s="15" t="s">
        <v>604</v>
      </c>
      <c r="C11" s="13" t="str">
        <f t="shared" si="0"/>
        <v>子ども・若者育成支援</v>
      </c>
      <c r="D11" s="13" t="str">
        <f t="shared" si="8"/>
        <v>子ども・若者育成支援</v>
      </c>
      <c r="F11" s="18" t="s">
        <v>108</v>
      </c>
      <c r="G11" s="17"/>
      <c r="H11" s="13" t="str">
        <f t="shared" si="1"/>
        <v/>
      </c>
      <c r="I11" s="13" t="str">
        <f t="shared" si="5"/>
        <v>一般会計</v>
      </c>
      <c r="K11" s="14" t="s">
        <v>101</v>
      </c>
      <c r="L11" s="15" t="s">
        <v>604</v>
      </c>
      <c r="M11" s="13" t="str">
        <f t="shared" si="2"/>
        <v>その他の事項経費</v>
      </c>
      <c r="N11" s="13" t="str">
        <f t="shared" si="6"/>
        <v>その他の事項経費</v>
      </c>
      <c r="O11" s="13"/>
      <c r="P11" s="13"/>
      <c r="Q11" s="19"/>
      <c r="T11" s="13"/>
      <c r="W11" s="32" t="s">
        <v>565</v>
      </c>
      <c r="Y11" s="32" t="s">
        <v>273</v>
      </c>
      <c r="Z11" s="32" t="s">
        <v>401</v>
      </c>
      <c r="AA11" s="64" t="s">
        <v>367</v>
      </c>
      <c r="AB11" s="64" t="s">
        <v>495</v>
      </c>
      <c r="AC11" s="31"/>
      <c r="AD11" s="31"/>
      <c r="AE11" s="31"/>
      <c r="AF11" s="30"/>
      <c r="AG11" s="39" t="s">
        <v>225</v>
      </c>
      <c r="AK11" s="39" t="str">
        <f t="shared" si="7"/>
        <v>J</v>
      </c>
    </row>
    <row r="12" spans="1:42" ht="13.5" customHeight="1" x14ac:dyDescent="0.15">
      <c r="A12" s="14" t="s">
        <v>85</v>
      </c>
      <c r="B12" s="15"/>
      <c r="C12" s="13" t="str">
        <f t="shared" ref="C12:C23" si="9">IF(B12="","",A12)</f>
        <v/>
      </c>
      <c r="D12" s="13" t="str">
        <f t="shared" si="8"/>
        <v>子ども・若者育成支援</v>
      </c>
      <c r="F12" s="18" t="s">
        <v>109</v>
      </c>
      <c r="G12" s="17"/>
      <c r="H12" s="13" t="str">
        <f t="shared" si="1"/>
        <v/>
      </c>
      <c r="I12" s="13" t="str">
        <f t="shared" si="5"/>
        <v>一般会計</v>
      </c>
      <c r="K12" s="13"/>
      <c r="L12" s="13"/>
      <c r="O12" s="13"/>
      <c r="P12" s="13"/>
      <c r="Q12" s="19"/>
      <c r="T12" s="13"/>
      <c r="U12" s="29" t="s">
        <v>518</v>
      </c>
      <c r="W12" s="32" t="s">
        <v>140</v>
      </c>
      <c r="Y12" s="32" t="s">
        <v>274</v>
      </c>
      <c r="Z12" s="32" t="s">
        <v>402</v>
      </c>
      <c r="AA12" s="64" t="s">
        <v>368</v>
      </c>
      <c r="AB12" s="64" t="s">
        <v>496</v>
      </c>
      <c r="AC12" s="31"/>
      <c r="AD12" s="31"/>
      <c r="AE12" s="31"/>
      <c r="AF12" s="30"/>
      <c r="AG12" s="39" t="s">
        <v>223</v>
      </c>
      <c r="AK12" s="39" t="str">
        <f t="shared" si="7"/>
        <v>K</v>
      </c>
    </row>
    <row r="13" spans="1:42" ht="13.5" customHeight="1" x14ac:dyDescent="0.15">
      <c r="A13" s="14" t="s">
        <v>86</v>
      </c>
      <c r="B13" s="15"/>
      <c r="C13" s="13" t="str">
        <f t="shared" si="9"/>
        <v/>
      </c>
      <c r="D13" s="13" t="str">
        <f t="shared" si="8"/>
        <v>子ども・若者育成支援</v>
      </c>
      <c r="F13" s="18" t="s">
        <v>110</v>
      </c>
      <c r="G13" s="17"/>
      <c r="H13" s="13" t="str">
        <f t="shared" si="1"/>
        <v/>
      </c>
      <c r="I13" s="13" t="str">
        <f t="shared" si="5"/>
        <v>一般会計</v>
      </c>
      <c r="K13" s="13" t="str">
        <f>N11</f>
        <v>その他の事項経費</v>
      </c>
      <c r="L13" s="13"/>
      <c r="O13" s="13"/>
      <c r="P13" s="13"/>
      <c r="Q13" s="19"/>
      <c r="T13" s="13"/>
      <c r="U13" s="32" t="s">
        <v>159</v>
      </c>
      <c r="W13" s="32" t="s">
        <v>141</v>
      </c>
      <c r="Y13" s="32" t="s">
        <v>275</v>
      </c>
      <c r="Z13" s="32" t="s">
        <v>403</v>
      </c>
      <c r="AA13" s="64" t="s">
        <v>369</v>
      </c>
      <c r="AB13" s="64" t="s">
        <v>497</v>
      </c>
      <c r="AC13" s="31"/>
      <c r="AD13" s="31"/>
      <c r="AE13" s="31"/>
      <c r="AF13" s="30"/>
      <c r="AG13" s="39" t="s">
        <v>224</v>
      </c>
      <c r="AK13" s="39" t="str">
        <f t="shared" si="7"/>
        <v>L</v>
      </c>
    </row>
    <row r="14" spans="1:42" ht="13.5" customHeight="1" x14ac:dyDescent="0.15">
      <c r="A14" s="14" t="s">
        <v>87</v>
      </c>
      <c r="B14" s="15"/>
      <c r="C14" s="13" t="str">
        <f t="shared" si="9"/>
        <v/>
      </c>
      <c r="D14" s="13" t="str">
        <f t="shared" si="8"/>
        <v>子ども・若者育成支援</v>
      </c>
      <c r="F14" s="18" t="s">
        <v>111</v>
      </c>
      <c r="G14" s="17"/>
      <c r="H14" s="13" t="str">
        <f t="shared" si="1"/>
        <v/>
      </c>
      <c r="I14" s="13" t="str">
        <f t="shared" si="5"/>
        <v>一般会計</v>
      </c>
      <c r="K14" s="13"/>
      <c r="L14" s="13"/>
      <c r="O14" s="13"/>
      <c r="P14" s="13"/>
      <c r="Q14" s="19"/>
      <c r="T14" s="13"/>
      <c r="U14" s="32" t="s">
        <v>519</v>
      </c>
      <c r="W14" s="32" t="s">
        <v>142</v>
      </c>
      <c r="Y14" s="32" t="s">
        <v>276</v>
      </c>
      <c r="Z14" s="32" t="s">
        <v>404</v>
      </c>
      <c r="AA14" s="64" t="s">
        <v>370</v>
      </c>
      <c r="AB14" s="64" t="s">
        <v>498</v>
      </c>
      <c r="AC14" s="31"/>
      <c r="AD14" s="31"/>
      <c r="AE14" s="31"/>
      <c r="AF14" s="30"/>
      <c r="AG14" s="56"/>
      <c r="AK14" s="39" t="str">
        <f t="shared" si="7"/>
        <v>M</v>
      </c>
    </row>
    <row r="15" spans="1:42" ht="13.5" customHeight="1" x14ac:dyDescent="0.15">
      <c r="A15" s="14" t="s">
        <v>88</v>
      </c>
      <c r="B15" s="15"/>
      <c r="C15" s="13" t="str">
        <f t="shared" si="9"/>
        <v/>
      </c>
      <c r="D15" s="13" t="str">
        <f t="shared" si="8"/>
        <v>子ども・若者育成支援</v>
      </c>
      <c r="F15" s="18" t="s">
        <v>112</v>
      </c>
      <c r="G15" s="17"/>
      <c r="H15" s="13" t="str">
        <f t="shared" si="1"/>
        <v/>
      </c>
      <c r="I15" s="13" t="str">
        <f t="shared" si="5"/>
        <v>一般会計</v>
      </c>
      <c r="K15" s="13"/>
      <c r="L15" s="13"/>
      <c r="O15" s="13"/>
      <c r="P15" s="13"/>
      <c r="Q15" s="19"/>
      <c r="T15" s="13"/>
      <c r="U15" s="32" t="s">
        <v>520</v>
      </c>
      <c r="W15" s="32" t="s">
        <v>143</v>
      </c>
      <c r="Y15" s="32" t="s">
        <v>277</v>
      </c>
      <c r="Z15" s="32" t="s">
        <v>405</v>
      </c>
      <c r="AA15" s="64" t="s">
        <v>371</v>
      </c>
      <c r="AB15" s="64" t="s">
        <v>499</v>
      </c>
      <c r="AC15" s="31"/>
      <c r="AD15" s="31"/>
      <c r="AE15" s="31"/>
      <c r="AF15" s="30"/>
      <c r="AG15" s="57"/>
      <c r="AK15" s="39" t="str">
        <f t="shared" si="7"/>
        <v>N</v>
      </c>
    </row>
    <row r="16" spans="1:42" ht="13.5" customHeight="1" x14ac:dyDescent="0.15">
      <c r="A16" s="14" t="s">
        <v>89</v>
      </c>
      <c r="B16" s="15"/>
      <c r="C16" s="13" t="str">
        <f t="shared" si="9"/>
        <v/>
      </c>
      <c r="D16" s="13" t="str">
        <f t="shared" si="8"/>
        <v>子ども・若者育成支援</v>
      </c>
      <c r="F16" s="18" t="s">
        <v>113</v>
      </c>
      <c r="G16" s="17"/>
      <c r="H16" s="13" t="str">
        <f t="shared" si="1"/>
        <v/>
      </c>
      <c r="I16" s="13" t="str">
        <f t="shared" si="5"/>
        <v>一般会計</v>
      </c>
      <c r="K16" s="13"/>
      <c r="L16" s="13"/>
      <c r="O16" s="13"/>
      <c r="P16" s="13"/>
      <c r="Q16" s="19"/>
      <c r="T16" s="13"/>
      <c r="U16" s="32" t="s">
        <v>521</v>
      </c>
      <c r="W16" s="32" t="s">
        <v>144</v>
      </c>
      <c r="Y16" s="32" t="s">
        <v>278</v>
      </c>
      <c r="Z16" s="32" t="s">
        <v>406</v>
      </c>
      <c r="AA16" s="64" t="s">
        <v>372</v>
      </c>
      <c r="AB16" s="64" t="s">
        <v>500</v>
      </c>
      <c r="AC16" s="31"/>
      <c r="AD16" s="31"/>
      <c r="AE16" s="31"/>
      <c r="AF16" s="30"/>
      <c r="AG16" s="57"/>
      <c r="AK16" s="39" t="str">
        <f t="shared" si="7"/>
        <v>O</v>
      </c>
    </row>
    <row r="17" spans="1:37" ht="13.5" customHeight="1" x14ac:dyDescent="0.15">
      <c r="A17" s="14" t="s">
        <v>90</v>
      </c>
      <c r="B17" s="15"/>
      <c r="C17" s="13" t="str">
        <f t="shared" si="9"/>
        <v/>
      </c>
      <c r="D17" s="13" t="str">
        <f t="shared" si="8"/>
        <v>子ども・若者育成支援</v>
      </c>
      <c r="F17" s="18" t="s">
        <v>114</v>
      </c>
      <c r="G17" s="17"/>
      <c r="H17" s="13" t="str">
        <f t="shared" si="1"/>
        <v/>
      </c>
      <c r="I17" s="13" t="str">
        <f t="shared" si="5"/>
        <v>一般会計</v>
      </c>
      <c r="K17" s="13"/>
      <c r="L17" s="13"/>
      <c r="O17" s="13"/>
      <c r="P17" s="13"/>
      <c r="Q17" s="19"/>
      <c r="T17" s="13"/>
      <c r="U17" s="32" t="s">
        <v>539</v>
      </c>
      <c r="W17" s="32" t="s">
        <v>145</v>
      </c>
      <c r="Y17" s="32" t="s">
        <v>279</v>
      </c>
      <c r="Z17" s="32" t="s">
        <v>407</v>
      </c>
      <c r="AA17" s="64" t="s">
        <v>373</v>
      </c>
      <c r="AB17" s="64" t="s">
        <v>501</v>
      </c>
      <c r="AC17" s="31"/>
      <c r="AD17" s="31"/>
      <c r="AE17" s="31"/>
      <c r="AF17" s="30"/>
      <c r="AG17" s="57"/>
      <c r="AK17" s="39" t="str">
        <f t="shared" si="7"/>
        <v>P</v>
      </c>
    </row>
    <row r="18" spans="1:37" ht="13.5" customHeight="1" x14ac:dyDescent="0.15">
      <c r="A18" s="14" t="s">
        <v>91</v>
      </c>
      <c r="B18" s="15"/>
      <c r="C18" s="13" t="str">
        <f t="shared" si="9"/>
        <v/>
      </c>
      <c r="D18" s="13" t="str">
        <f t="shared" si="8"/>
        <v>子ども・若者育成支援</v>
      </c>
      <c r="F18" s="18" t="s">
        <v>115</v>
      </c>
      <c r="G18" s="17"/>
      <c r="H18" s="13" t="str">
        <f t="shared" si="1"/>
        <v/>
      </c>
      <c r="I18" s="13" t="str">
        <f t="shared" si="5"/>
        <v>一般会計</v>
      </c>
      <c r="K18" s="13"/>
      <c r="L18" s="13"/>
      <c r="O18" s="13"/>
      <c r="P18" s="13"/>
      <c r="Q18" s="19"/>
      <c r="T18" s="13"/>
      <c r="U18" s="32" t="s">
        <v>522</v>
      </c>
      <c r="W18" s="32" t="s">
        <v>146</v>
      </c>
      <c r="Y18" s="32" t="s">
        <v>280</v>
      </c>
      <c r="Z18" s="32" t="s">
        <v>408</v>
      </c>
      <c r="AA18" s="64" t="s">
        <v>374</v>
      </c>
      <c r="AB18" s="64" t="s">
        <v>502</v>
      </c>
      <c r="AC18" s="31"/>
      <c r="AD18" s="31"/>
      <c r="AE18" s="31"/>
      <c r="AF18" s="30"/>
      <c r="AK18" s="39" t="str">
        <f t="shared" si="7"/>
        <v>Q</v>
      </c>
    </row>
    <row r="19" spans="1:37" ht="13.5" customHeight="1" x14ac:dyDescent="0.15">
      <c r="A19" s="14" t="s">
        <v>197</v>
      </c>
      <c r="B19" s="15"/>
      <c r="C19" s="13" t="str">
        <f t="shared" si="9"/>
        <v/>
      </c>
      <c r="D19" s="13" t="str">
        <f t="shared" si="8"/>
        <v>子ども・若者育成支援</v>
      </c>
      <c r="F19" s="18" t="s">
        <v>116</v>
      </c>
      <c r="G19" s="17"/>
      <c r="H19" s="13" t="str">
        <f t="shared" si="1"/>
        <v/>
      </c>
      <c r="I19" s="13" t="str">
        <f t="shared" si="5"/>
        <v>一般会計</v>
      </c>
      <c r="K19" s="13"/>
      <c r="L19" s="13"/>
      <c r="O19" s="13"/>
      <c r="P19" s="13"/>
      <c r="Q19" s="19"/>
      <c r="T19" s="13"/>
      <c r="U19" s="32" t="s">
        <v>523</v>
      </c>
      <c r="W19" s="32" t="s">
        <v>147</v>
      </c>
      <c r="Y19" s="32" t="s">
        <v>281</v>
      </c>
      <c r="Z19" s="32" t="s">
        <v>409</v>
      </c>
      <c r="AA19" s="64" t="s">
        <v>375</v>
      </c>
      <c r="AB19" s="64" t="s">
        <v>503</v>
      </c>
      <c r="AC19" s="31"/>
      <c r="AD19" s="31"/>
      <c r="AE19" s="31"/>
      <c r="AF19" s="30"/>
      <c r="AK19" s="39" t="str">
        <f t="shared" si="7"/>
        <v>R</v>
      </c>
    </row>
    <row r="20" spans="1:37" ht="13.5" customHeight="1" x14ac:dyDescent="0.15">
      <c r="A20" s="14" t="s">
        <v>198</v>
      </c>
      <c r="B20" s="15"/>
      <c r="C20" s="13" t="str">
        <f t="shared" si="9"/>
        <v/>
      </c>
      <c r="D20" s="13" t="str">
        <f t="shared" si="8"/>
        <v>子ども・若者育成支援</v>
      </c>
      <c r="F20" s="18" t="s">
        <v>196</v>
      </c>
      <c r="G20" s="17"/>
      <c r="H20" s="13" t="str">
        <f t="shared" si="1"/>
        <v/>
      </c>
      <c r="I20" s="13" t="str">
        <f t="shared" si="5"/>
        <v>一般会計</v>
      </c>
      <c r="K20" s="13"/>
      <c r="L20" s="13"/>
      <c r="O20" s="13"/>
      <c r="P20" s="13"/>
      <c r="Q20" s="19"/>
      <c r="T20" s="13"/>
      <c r="U20" s="32" t="s">
        <v>524</v>
      </c>
      <c r="W20" s="32" t="s">
        <v>148</v>
      </c>
      <c r="Y20" s="32" t="s">
        <v>282</v>
      </c>
      <c r="Z20" s="32" t="s">
        <v>410</v>
      </c>
      <c r="AA20" s="64" t="s">
        <v>376</v>
      </c>
      <c r="AB20" s="64" t="s">
        <v>504</v>
      </c>
      <c r="AC20" s="31"/>
      <c r="AD20" s="31"/>
      <c r="AE20" s="31"/>
      <c r="AF20" s="30"/>
      <c r="AK20" s="39" t="str">
        <f t="shared" si="7"/>
        <v>S</v>
      </c>
    </row>
    <row r="21" spans="1:37" ht="13.5" customHeight="1" x14ac:dyDescent="0.15">
      <c r="A21" s="14" t="s">
        <v>199</v>
      </c>
      <c r="B21" s="15"/>
      <c r="C21" s="13" t="str">
        <f t="shared" si="9"/>
        <v/>
      </c>
      <c r="D21" s="13" t="str">
        <f t="shared" si="8"/>
        <v>子ども・若者育成支援</v>
      </c>
      <c r="F21" s="18" t="s">
        <v>117</v>
      </c>
      <c r="G21" s="17"/>
      <c r="H21" s="13" t="str">
        <f t="shared" si="1"/>
        <v/>
      </c>
      <c r="I21" s="13" t="str">
        <f t="shared" si="5"/>
        <v>一般会計</v>
      </c>
      <c r="K21" s="13"/>
      <c r="L21" s="13"/>
      <c r="O21" s="13"/>
      <c r="P21" s="13"/>
      <c r="Q21" s="19"/>
      <c r="T21" s="13"/>
      <c r="U21" s="32" t="s">
        <v>525</v>
      </c>
      <c r="W21" s="32" t="s">
        <v>149</v>
      </c>
      <c r="Y21" s="32" t="s">
        <v>283</v>
      </c>
      <c r="Z21" s="32" t="s">
        <v>411</v>
      </c>
      <c r="AA21" s="64" t="s">
        <v>377</v>
      </c>
      <c r="AB21" s="64" t="s">
        <v>505</v>
      </c>
      <c r="AC21" s="31"/>
      <c r="AD21" s="31"/>
      <c r="AE21" s="31"/>
      <c r="AF21" s="30"/>
      <c r="AK21" s="39" t="str">
        <f t="shared" si="7"/>
        <v>T</v>
      </c>
    </row>
    <row r="22" spans="1:37" ht="13.5" customHeight="1" x14ac:dyDescent="0.15">
      <c r="A22" s="14" t="s">
        <v>200</v>
      </c>
      <c r="B22" s="15"/>
      <c r="C22" s="13" t="str">
        <f t="shared" si="9"/>
        <v/>
      </c>
      <c r="D22" s="13" t="str">
        <f>IF(C22="",D21,IF(D21&lt;&gt;"",CONCATENATE(D21,"、",C22),C22))</f>
        <v>子ども・若者育成支援</v>
      </c>
      <c r="F22" s="18" t="s">
        <v>118</v>
      </c>
      <c r="G22" s="17"/>
      <c r="H22" s="13" t="str">
        <f t="shared" si="1"/>
        <v/>
      </c>
      <c r="I22" s="13" t="str">
        <f t="shared" si="5"/>
        <v>一般会計</v>
      </c>
      <c r="K22" s="13"/>
      <c r="L22" s="13"/>
      <c r="O22" s="13"/>
      <c r="P22" s="13"/>
      <c r="Q22" s="19"/>
      <c r="T22" s="13"/>
      <c r="U22" s="32" t="s">
        <v>567</v>
      </c>
      <c r="W22" s="32" t="s">
        <v>150</v>
      </c>
      <c r="Y22" s="32" t="s">
        <v>284</v>
      </c>
      <c r="Z22" s="32" t="s">
        <v>412</v>
      </c>
      <c r="AA22" s="64" t="s">
        <v>378</v>
      </c>
      <c r="AB22" s="64" t="s">
        <v>506</v>
      </c>
      <c r="AC22" s="31"/>
      <c r="AD22" s="31"/>
      <c r="AE22" s="31"/>
      <c r="AF22" s="30"/>
      <c r="AK22" s="39" t="str">
        <f t="shared" si="7"/>
        <v>U</v>
      </c>
    </row>
    <row r="23" spans="1:37" ht="13.5" customHeight="1" x14ac:dyDescent="0.15">
      <c r="A23" s="63" t="s">
        <v>256</v>
      </c>
      <c r="B23" s="15"/>
      <c r="C23" s="13" t="str">
        <f t="shared" si="9"/>
        <v/>
      </c>
      <c r="D23" s="13" t="str">
        <f>IF(C23="",D22,IF(D22&lt;&gt;"",CONCATENATE(D22,"、",C23),C23))</f>
        <v>子ども・若者育成支援</v>
      </c>
      <c r="F23" s="18" t="s">
        <v>119</v>
      </c>
      <c r="G23" s="17"/>
      <c r="H23" s="13" t="str">
        <f t="shared" si="1"/>
        <v/>
      </c>
      <c r="I23" s="13" t="str">
        <f t="shared" si="5"/>
        <v>一般会計</v>
      </c>
      <c r="K23" s="13"/>
      <c r="L23" s="13"/>
      <c r="O23" s="13"/>
      <c r="P23" s="13"/>
      <c r="Q23" s="19"/>
      <c r="T23" s="13"/>
      <c r="U23" s="32" t="s">
        <v>526</v>
      </c>
      <c r="W23" s="32" t="s">
        <v>151</v>
      </c>
      <c r="Y23" s="32" t="s">
        <v>285</v>
      </c>
      <c r="Z23" s="32" t="s">
        <v>413</v>
      </c>
      <c r="AA23" s="64" t="s">
        <v>379</v>
      </c>
      <c r="AB23" s="64" t="s">
        <v>507</v>
      </c>
      <c r="AC23" s="31"/>
      <c r="AD23" s="31"/>
      <c r="AE23" s="31"/>
      <c r="AF23" s="30"/>
      <c r="AK23" s="39" t="str">
        <f t="shared" si="7"/>
        <v>V</v>
      </c>
    </row>
    <row r="24" spans="1:37" ht="13.5" customHeight="1" x14ac:dyDescent="0.15">
      <c r="A24" s="74"/>
      <c r="B24" s="61"/>
      <c r="F24" s="18" t="s">
        <v>259</v>
      </c>
      <c r="G24" s="17"/>
      <c r="H24" s="13" t="str">
        <f t="shared" si="1"/>
        <v/>
      </c>
      <c r="I24" s="13" t="str">
        <f t="shared" si="5"/>
        <v>一般会計</v>
      </c>
      <c r="K24" s="13"/>
      <c r="L24" s="13"/>
      <c r="O24" s="13"/>
      <c r="P24" s="13"/>
      <c r="Q24" s="19"/>
      <c r="T24" s="13"/>
      <c r="U24" s="32" t="s">
        <v>527</v>
      </c>
      <c r="W24" s="32" t="s">
        <v>152</v>
      </c>
      <c r="Y24" s="32" t="s">
        <v>286</v>
      </c>
      <c r="Z24" s="32" t="s">
        <v>414</v>
      </c>
      <c r="AA24" s="64" t="s">
        <v>380</v>
      </c>
      <c r="AB24" s="64" t="s">
        <v>508</v>
      </c>
      <c r="AC24" s="31"/>
      <c r="AD24" s="31"/>
      <c r="AE24" s="31"/>
      <c r="AF24" s="30"/>
      <c r="AK24" s="39" t="str">
        <f>CHAR(CODE(AK23)+1)</f>
        <v>W</v>
      </c>
    </row>
    <row r="25" spans="1:37" ht="13.5" customHeight="1" x14ac:dyDescent="0.15">
      <c r="A25" s="62"/>
      <c r="B25" s="61"/>
      <c r="F25" s="18" t="s">
        <v>120</v>
      </c>
      <c r="G25" s="17"/>
      <c r="H25" s="13" t="str">
        <f t="shared" si="1"/>
        <v/>
      </c>
      <c r="I25" s="13" t="str">
        <f t="shared" si="5"/>
        <v>一般会計</v>
      </c>
      <c r="K25" s="13"/>
      <c r="L25" s="13"/>
      <c r="O25" s="13"/>
      <c r="P25" s="13"/>
      <c r="Q25" s="19"/>
      <c r="T25" s="13"/>
      <c r="U25" s="32" t="s">
        <v>528</v>
      </c>
      <c r="W25" s="55"/>
      <c r="Y25" s="32" t="s">
        <v>287</v>
      </c>
      <c r="Z25" s="32" t="s">
        <v>415</v>
      </c>
      <c r="AA25" s="64" t="s">
        <v>381</v>
      </c>
      <c r="AB25" s="64" t="s">
        <v>509</v>
      </c>
      <c r="AC25" s="31"/>
      <c r="AD25" s="31"/>
      <c r="AE25" s="31"/>
      <c r="AF25" s="30"/>
      <c r="AK25" s="39" t="str">
        <f t="shared" si="7"/>
        <v>X</v>
      </c>
    </row>
    <row r="26" spans="1:37" ht="13.5" customHeight="1" x14ac:dyDescent="0.15">
      <c r="A26" s="62"/>
      <c r="B26" s="61"/>
      <c r="F26" s="18" t="s">
        <v>121</v>
      </c>
      <c r="G26" s="17"/>
      <c r="H26" s="13" t="str">
        <f t="shared" si="1"/>
        <v/>
      </c>
      <c r="I26" s="13" t="str">
        <f t="shared" si="5"/>
        <v>一般会計</v>
      </c>
      <c r="K26" s="13"/>
      <c r="L26" s="13"/>
      <c r="O26" s="13"/>
      <c r="P26" s="13"/>
      <c r="Q26" s="19"/>
      <c r="T26" s="13"/>
      <c r="U26" s="32" t="s">
        <v>529</v>
      </c>
      <c r="Y26" s="32" t="s">
        <v>288</v>
      </c>
      <c r="Z26" s="32" t="s">
        <v>416</v>
      </c>
      <c r="AA26" s="64" t="s">
        <v>382</v>
      </c>
      <c r="AB26" s="64" t="s">
        <v>510</v>
      </c>
      <c r="AC26" s="31"/>
      <c r="AD26" s="31"/>
      <c r="AE26" s="31"/>
      <c r="AF26" s="30"/>
      <c r="AK26" s="39" t="str">
        <f t="shared" si="7"/>
        <v>Y</v>
      </c>
    </row>
    <row r="27" spans="1:37" ht="13.5" customHeight="1" x14ac:dyDescent="0.15">
      <c r="A27" s="13" t="str">
        <f>IF(D23="", "-", D23)</f>
        <v>子ども・若者育成支援</v>
      </c>
      <c r="B27" s="13"/>
      <c r="F27" s="18" t="s">
        <v>122</v>
      </c>
      <c r="G27" s="17"/>
      <c r="H27" s="13" t="str">
        <f t="shared" si="1"/>
        <v/>
      </c>
      <c r="I27" s="13" t="str">
        <f t="shared" si="5"/>
        <v>一般会計</v>
      </c>
      <c r="K27" s="13"/>
      <c r="L27" s="13"/>
      <c r="O27" s="13"/>
      <c r="P27" s="13"/>
      <c r="Q27" s="19"/>
      <c r="T27" s="13"/>
      <c r="U27" s="32" t="s">
        <v>530</v>
      </c>
      <c r="Y27" s="32" t="s">
        <v>289</v>
      </c>
      <c r="Z27" s="32" t="s">
        <v>417</v>
      </c>
      <c r="AA27" s="64" t="s">
        <v>383</v>
      </c>
      <c r="AB27" s="64" t="s">
        <v>511</v>
      </c>
      <c r="AC27" s="31"/>
      <c r="AD27" s="31"/>
      <c r="AE27" s="31"/>
      <c r="AF27" s="30"/>
      <c r="AK27" s="39"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531</v>
      </c>
      <c r="Y28" s="32" t="s">
        <v>290</v>
      </c>
      <c r="Z28" s="32" t="s">
        <v>418</v>
      </c>
      <c r="AA28" s="64" t="s">
        <v>384</v>
      </c>
      <c r="AB28" s="64" t="s">
        <v>512</v>
      </c>
      <c r="AC28" s="31"/>
      <c r="AD28" s="31"/>
      <c r="AE28" s="31"/>
      <c r="AF28" s="30"/>
      <c r="AK28" s="39" t="s">
        <v>177</v>
      </c>
    </row>
    <row r="29" spans="1:37" ht="13.5" customHeight="1" x14ac:dyDescent="0.15">
      <c r="A29" s="13"/>
      <c r="B29" s="13"/>
      <c r="F29" s="18" t="s">
        <v>188</v>
      </c>
      <c r="G29" s="17"/>
      <c r="H29" s="13" t="str">
        <f t="shared" si="1"/>
        <v/>
      </c>
      <c r="I29" s="13" t="str">
        <f t="shared" si="5"/>
        <v>一般会計</v>
      </c>
      <c r="K29" s="13"/>
      <c r="L29" s="13"/>
      <c r="O29" s="13"/>
      <c r="P29" s="13"/>
      <c r="Q29" s="19"/>
      <c r="T29" s="13"/>
      <c r="U29" s="32" t="s">
        <v>532</v>
      </c>
      <c r="Y29" s="32" t="s">
        <v>291</v>
      </c>
      <c r="Z29" s="32" t="s">
        <v>419</v>
      </c>
      <c r="AA29" s="64" t="s">
        <v>385</v>
      </c>
      <c r="AB29" s="64" t="s">
        <v>513</v>
      </c>
      <c r="AC29" s="31"/>
      <c r="AD29" s="31"/>
      <c r="AE29" s="31"/>
      <c r="AF29" s="30"/>
      <c r="AK29" s="39"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2" t="s">
        <v>533</v>
      </c>
      <c r="Y30" s="32" t="s">
        <v>292</v>
      </c>
      <c r="Z30" s="32" t="s">
        <v>420</v>
      </c>
      <c r="AA30" s="64" t="s">
        <v>386</v>
      </c>
      <c r="AB30" s="64" t="s">
        <v>514</v>
      </c>
      <c r="AC30" s="31"/>
      <c r="AD30" s="31"/>
      <c r="AE30" s="31"/>
      <c r="AF30" s="30"/>
      <c r="AK30" s="39"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2" t="s">
        <v>534</v>
      </c>
      <c r="Y31" s="32" t="s">
        <v>293</v>
      </c>
      <c r="Z31" s="32" t="s">
        <v>421</v>
      </c>
      <c r="AA31" s="64" t="s">
        <v>387</v>
      </c>
      <c r="AB31" s="64" t="s">
        <v>515</v>
      </c>
      <c r="AC31" s="31"/>
      <c r="AD31" s="31"/>
      <c r="AE31" s="31"/>
      <c r="AF31" s="30"/>
      <c r="AK31" s="39"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2" t="s">
        <v>535</v>
      </c>
      <c r="Y32" s="32" t="s">
        <v>294</v>
      </c>
      <c r="Z32" s="32" t="s">
        <v>422</v>
      </c>
      <c r="AA32" s="64" t="s">
        <v>61</v>
      </c>
      <c r="AB32" s="64" t="s">
        <v>61</v>
      </c>
      <c r="AC32" s="31"/>
      <c r="AD32" s="31"/>
      <c r="AE32" s="31"/>
      <c r="AF32" s="30"/>
      <c r="AK32" s="39"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2" t="s">
        <v>536</v>
      </c>
      <c r="Y33" s="32" t="s">
        <v>295</v>
      </c>
      <c r="Z33" s="32" t="s">
        <v>423</v>
      </c>
      <c r="AA33" s="55"/>
      <c r="AB33" s="31"/>
      <c r="AC33" s="31"/>
      <c r="AD33" s="31"/>
      <c r="AE33" s="31"/>
      <c r="AF33" s="30"/>
      <c r="AK33" s="39"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39"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2" t="s">
        <v>538</v>
      </c>
      <c r="Y35" s="32" t="s">
        <v>297</v>
      </c>
      <c r="Z35" s="32" t="s">
        <v>425</v>
      </c>
      <c r="AC35" s="31"/>
      <c r="AF35" s="30"/>
      <c r="AK35" s="39"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2" t="s">
        <v>298</v>
      </c>
      <c r="Z36" s="32" t="s">
        <v>426</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39" t="str">
        <f t="shared" si="7"/>
        <v>j</v>
      </c>
    </row>
    <row r="38" spans="1:37" x14ac:dyDescent="0.15">
      <c r="A38" s="13"/>
      <c r="B38" s="13"/>
      <c r="F38" s="13"/>
      <c r="G38" s="19"/>
      <c r="K38" s="13"/>
      <c r="L38" s="13"/>
      <c r="O38" s="13"/>
      <c r="P38" s="13"/>
      <c r="Q38" s="19"/>
      <c r="T38" s="13"/>
      <c r="Y38" s="32" t="s">
        <v>300</v>
      </c>
      <c r="Z38" s="32" t="s">
        <v>428</v>
      </c>
      <c r="AF38" s="30"/>
      <c r="AK38" s="39"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39" t="str">
        <f t="shared" si="7"/>
        <v>l</v>
      </c>
    </row>
    <row r="40" spans="1:37" x14ac:dyDescent="0.15">
      <c r="A40" s="13"/>
      <c r="B40" s="13"/>
      <c r="F40" s="13"/>
      <c r="G40" s="19"/>
      <c r="K40" s="13"/>
      <c r="L40" s="13"/>
      <c r="O40" s="13"/>
      <c r="P40" s="13"/>
      <c r="Q40" s="19"/>
      <c r="T40" s="13"/>
      <c r="U40" s="32"/>
      <c r="Y40" s="32" t="s">
        <v>302</v>
      </c>
      <c r="Z40" s="32" t="s">
        <v>430</v>
      </c>
      <c r="AF40" s="30"/>
      <c r="AK40" s="39" t="str">
        <f t="shared" si="7"/>
        <v>m</v>
      </c>
    </row>
    <row r="41" spans="1:37" x14ac:dyDescent="0.15">
      <c r="A41" s="13"/>
      <c r="B41" s="13"/>
      <c r="F41" s="13"/>
      <c r="G41" s="19"/>
      <c r="K41" s="13"/>
      <c r="L41" s="13"/>
      <c r="O41" s="13"/>
      <c r="P41" s="13"/>
      <c r="Q41" s="19"/>
      <c r="T41" s="13"/>
      <c r="U41" s="32" t="s">
        <v>243</v>
      </c>
      <c r="Y41" s="32" t="s">
        <v>303</v>
      </c>
      <c r="Z41" s="32" t="s">
        <v>431</v>
      </c>
      <c r="AF41" s="30"/>
      <c r="AK41" s="39" t="str">
        <f t="shared" si="7"/>
        <v>n</v>
      </c>
    </row>
    <row r="42" spans="1:37" x14ac:dyDescent="0.15">
      <c r="A42" s="13"/>
      <c r="B42" s="13"/>
      <c r="F42" s="13"/>
      <c r="G42" s="19"/>
      <c r="K42" s="13"/>
      <c r="L42" s="13"/>
      <c r="O42" s="13"/>
      <c r="P42" s="13"/>
      <c r="Q42" s="19"/>
      <c r="T42" s="13"/>
      <c r="U42" s="32" t="s">
        <v>253</v>
      </c>
      <c r="Y42" s="32" t="s">
        <v>304</v>
      </c>
      <c r="Z42" s="32" t="s">
        <v>432</v>
      </c>
      <c r="AF42" s="30"/>
      <c r="AK42" s="39" t="str">
        <f t="shared" si="7"/>
        <v>o</v>
      </c>
    </row>
    <row r="43" spans="1:37" x14ac:dyDescent="0.15">
      <c r="A43" s="13"/>
      <c r="B43" s="13"/>
      <c r="F43" s="13"/>
      <c r="G43" s="19"/>
      <c r="K43" s="13"/>
      <c r="L43" s="13"/>
      <c r="O43" s="13"/>
      <c r="P43" s="13"/>
      <c r="Q43" s="19"/>
      <c r="T43" s="13"/>
      <c r="Y43" s="32" t="s">
        <v>305</v>
      </c>
      <c r="Z43" s="32" t="s">
        <v>433</v>
      </c>
      <c r="AF43" s="30"/>
      <c r="AK43" s="39" t="str">
        <f t="shared" si="7"/>
        <v>p</v>
      </c>
    </row>
    <row r="44" spans="1:37" x14ac:dyDescent="0.15">
      <c r="A44" s="13"/>
      <c r="B44" s="13"/>
      <c r="F44" s="13"/>
      <c r="G44" s="19"/>
      <c r="K44" s="13"/>
      <c r="L44" s="13"/>
      <c r="O44" s="13"/>
      <c r="P44" s="13"/>
      <c r="Q44" s="19"/>
      <c r="T44" s="13"/>
      <c r="Y44" s="32" t="s">
        <v>306</v>
      </c>
      <c r="Z44" s="32" t="s">
        <v>434</v>
      </c>
      <c r="AF44" s="30"/>
      <c r="AK44" s="39" t="str">
        <f t="shared" si="7"/>
        <v>q</v>
      </c>
    </row>
    <row r="45" spans="1:37" x14ac:dyDescent="0.15">
      <c r="A45" s="13"/>
      <c r="B45" s="13"/>
      <c r="F45" s="13"/>
      <c r="G45" s="19"/>
      <c r="K45" s="13"/>
      <c r="L45" s="13"/>
      <c r="O45" s="13"/>
      <c r="P45" s="13"/>
      <c r="Q45" s="19"/>
      <c r="T45" s="13"/>
      <c r="U45" s="29" t="s">
        <v>154</v>
      </c>
      <c r="Y45" s="32" t="s">
        <v>307</v>
      </c>
      <c r="Z45" s="32" t="s">
        <v>435</v>
      </c>
      <c r="AF45" s="30"/>
      <c r="AK45" s="39" t="str">
        <f t="shared" si="7"/>
        <v>r</v>
      </c>
    </row>
    <row r="46" spans="1:37" x14ac:dyDescent="0.15">
      <c r="A46" s="13"/>
      <c r="B46" s="13"/>
      <c r="F46" s="13"/>
      <c r="G46" s="19"/>
      <c r="K46" s="13"/>
      <c r="L46" s="13"/>
      <c r="O46" s="13"/>
      <c r="P46" s="13"/>
      <c r="Q46" s="19"/>
      <c r="T46" s="13"/>
      <c r="U46" s="71" t="s">
        <v>566</v>
      </c>
      <c r="Y46" s="32" t="s">
        <v>308</v>
      </c>
      <c r="Z46" s="32" t="s">
        <v>436</v>
      </c>
      <c r="AF46" s="30"/>
      <c r="AK46" s="39" t="str">
        <f t="shared" si="7"/>
        <v>s</v>
      </c>
    </row>
    <row r="47" spans="1:37" x14ac:dyDescent="0.15">
      <c r="A47" s="13"/>
      <c r="B47" s="13"/>
      <c r="F47" s="13"/>
      <c r="G47" s="19"/>
      <c r="K47" s="13"/>
      <c r="L47" s="13"/>
      <c r="O47" s="13"/>
      <c r="P47" s="13"/>
      <c r="Q47" s="19"/>
      <c r="T47" s="13"/>
      <c r="Y47" s="32" t="s">
        <v>309</v>
      </c>
      <c r="Z47" s="32" t="s">
        <v>437</v>
      </c>
      <c r="AF47" s="30"/>
      <c r="AK47" s="39" t="str">
        <f t="shared" si="7"/>
        <v>t</v>
      </c>
    </row>
    <row r="48" spans="1:37" x14ac:dyDescent="0.15">
      <c r="A48" s="13"/>
      <c r="B48" s="13"/>
      <c r="F48" s="13"/>
      <c r="G48" s="19"/>
      <c r="K48" s="13"/>
      <c r="L48" s="13"/>
      <c r="O48" s="13"/>
      <c r="P48" s="13"/>
      <c r="Q48" s="19"/>
      <c r="T48" s="13"/>
      <c r="U48" s="71">
        <v>2021</v>
      </c>
      <c r="Y48" s="32" t="s">
        <v>310</v>
      </c>
      <c r="Z48" s="32" t="s">
        <v>438</v>
      </c>
      <c r="AF48" s="30"/>
      <c r="AK48" s="39" t="str">
        <f t="shared" si="7"/>
        <v>u</v>
      </c>
    </row>
    <row r="49" spans="1:37" x14ac:dyDescent="0.15">
      <c r="A49" s="13"/>
      <c r="B49" s="13"/>
      <c r="F49" s="13"/>
      <c r="G49" s="19"/>
      <c r="K49" s="13"/>
      <c r="L49" s="13"/>
      <c r="O49" s="13"/>
      <c r="P49" s="13"/>
      <c r="Q49" s="19"/>
      <c r="T49" s="13"/>
      <c r="U49" s="71">
        <v>2022</v>
      </c>
      <c r="Y49" s="32" t="s">
        <v>311</v>
      </c>
      <c r="Z49" s="32" t="s">
        <v>439</v>
      </c>
      <c r="AF49" s="30"/>
      <c r="AK49" s="39" t="str">
        <f t="shared" si="7"/>
        <v>v</v>
      </c>
    </row>
    <row r="50" spans="1:37" x14ac:dyDescent="0.15">
      <c r="A50" s="13"/>
      <c r="B50" s="13"/>
      <c r="F50" s="13"/>
      <c r="G50" s="19"/>
      <c r="K50" s="13"/>
      <c r="L50" s="13"/>
      <c r="O50" s="13"/>
      <c r="P50" s="13"/>
      <c r="Q50" s="19"/>
      <c r="T50" s="13"/>
      <c r="U50" s="71">
        <v>2023</v>
      </c>
      <c r="Y50" s="32" t="s">
        <v>312</v>
      </c>
      <c r="Z50" s="32" t="s">
        <v>440</v>
      </c>
      <c r="AF50" s="30"/>
    </row>
    <row r="51" spans="1:37" x14ac:dyDescent="0.15">
      <c r="A51" s="13"/>
      <c r="B51" s="13"/>
      <c r="F51" s="13"/>
      <c r="G51" s="19"/>
      <c r="K51" s="13"/>
      <c r="L51" s="13"/>
      <c r="O51" s="13"/>
      <c r="P51" s="13"/>
      <c r="Q51" s="19"/>
      <c r="T51" s="13"/>
      <c r="U51" s="71">
        <v>2024</v>
      </c>
      <c r="Y51" s="32" t="s">
        <v>313</v>
      </c>
      <c r="Z51" s="32" t="s">
        <v>441</v>
      </c>
      <c r="AF51" s="30"/>
    </row>
    <row r="52" spans="1:37" x14ac:dyDescent="0.15">
      <c r="A52" s="13"/>
      <c r="B52" s="13"/>
      <c r="F52" s="13"/>
      <c r="G52" s="19"/>
      <c r="K52" s="13"/>
      <c r="L52" s="13"/>
      <c r="O52" s="13"/>
      <c r="P52" s="13"/>
      <c r="Q52" s="19"/>
      <c r="T52" s="13"/>
      <c r="U52" s="71">
        <v>2025</v>
      </c>
      <c r="Y52" s="32" t="s">
        <v>314</v>
      </c>
      <c r="Z52" s="32" t="s">
        <v>442</v>
      </c>
      <c r="AF52" s="30"/>
    </row>
    <row r="53" spans="1:37" x14ac:dyDescent="0.15">
      <c r="A53" s="13"/>
      <c r="B53" s="13"/>
      <c r="F53" s="13"/>
      <c r="G53" s="19"/>
      <c r="K53" s="13"/>
      <c r="L53" s="13"/>
      <c r="O53" s="13"/>
      <c r="P53" s="13"/>
      <c r="Q53" s="19"/>
      <c r="T53" s="13"/>
      <c r="U53" s="71">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71">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62</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569</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2022-08-25T15:51:32Z</dcterms:created>
  <dcterms:modified xsi:type="dcterms:W3CDTF">2022-08-26T08:31:10Z</dcterms:modified>
</cp:coreProperties>
</file>