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行政事業レビューシート!$A$2:$BG$100</definedName>
    <definedName name="_xlnm.Print_Area" localSheetId="0">行政事業レビューシート!$A$1:$AX$185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7" i="11" l="1"/>
  <c r="AY38" i="11" l="1"/>
  <c r="AY39" i="11" s="1"/>
  <c r="AY35" i="11"/>
  <c r="AY37" i="11" s="1"/>
  <c r="AY161" i="11"/>
  <c r="AY163" i="11" s="1"/>
  <c r="AY150" i="11"/>
  <c r="AY143" i="11"/>
  <c r="AY153" i="11" l="1"/>
  <c r="AY152" i="11"/>
  <c r="AY154" i="11"/>
  <c r="AY162" i="11"/>
  <c r="AY164" i="11"/>
  <c r="AY145" i="11"/>
  <c r="AY147" i="11"/>
  <c r="AY149" i="11"/>
  <c r="AY144" i="11"/>
  <c r="AY146" i="11"/>
  <c r="AY148" i="11"/>
  <c r="AY40" i="11"/>
  <c r="AY36" i="11"/>
  <c r="AY151" i="11"/>
  <c r="AY66" i="11"/>
  <c r="AY59" i="11"/>
  <c r="AY64" i="11" s="1"/>
  <c r="AY56" i="11"/>
  <c r="AY58" i="11" s="1"/>
  <c r="AY53" i="11"/>
  <c r="AY55" i="11" s="1"/>
  <c r="AY50" i="11"/>
  <c r="AY52" i="11" s="1"/>
  <c r="AY47" i="11"/>
  <c r="AY49" i="11" s="1"/>
  <c r="AY41" i="11"/>
  <c r="AY42" i="11" s="1"/>
  <c r="AY44" i="11"/>
  <c r="AY46" i="11" s="1"/>
  <c r="AY51" i="11" l="1"/>
  <c r="AY48" i="11"/>
  <c r="AY57" i="11"/>
  <c r="AY61" i="11"/>
  <c r="AY63" i="11"/>
  <c r="AY65" i="11"/>
  <c r="AY60" i="11"/>
  <c r="AY62" i="11"/>
  <c r="AY43" i="11"/>
  <c r="AY54" i="11"/>
  <c r="AY45" i="11"/>
  <c r="AW112" i="11" l="1"/>
  <c r="AT112" i="11"/>
  <c r="AQ112" i="11"/>
  <c r="AL112" i="11"/>
  <c r="AI112" i="11"/>
  <c r="AF112" i="11"/>
  <c r="Z112" i="11"/>
  <c r="W112" i="11"/>
  <c r="T112" i="11"/>
  <c r="N112" i="11"/>
  <c r="AW111" i="11"/>
  <c r="AT111" i="11"/>
  <c r="AQ111" i="11"/>
  <c r="AL111" i="11"/>
  <c r="AI111" i="11"/>
  <c r="AF111" i="11"/>
  <c r="Z111" i="11"/>
  <c r="W111" i="11"/>
  <c r="T111" i="11"/>
  <c r="N111" i="11"/>
  <c r="K111" i="11"/>
  <c r="H111" i="11"/>
  <c r="AY185" i="11" l="1"/>
  <c r="AY184" i="11"/>
  <c r="AY180" i="11"/>
  <c r="AY182" i="11" s="1"/>
  <c r="AY176" i="11"/>
  <c r="AY179" i="11" s="1"/>
  <c r="AY172" i="11"/>
  <c r="AY174" i="11" s="1"/>
  <c r="AY171" i="11"/>
  <c r="AY170" i="11"/>
  <c r="AY169" i="11"/>
  <c r="AY165" i="11"/>
  <c r="AY168" i="11" s="1"/>
  <c r="AY156" i="11"/>
  <c r="AU155" i="11"/>
  <c r="Y155" i="11"/>
  <c r="AY155" i="11"/>
  <c r="AU149" i="11"/>
  <c r="Y149" i="11"/>
  <c r="AU142" i="11"/>
  <c r="Y142" i="11"/>
  <c r="W27" i="11"/>
  <c r="AD21" i="11"/>
  <c r="W21" i="11"/>
  <c r="P21" i="11"/>
  <c r="AR18" i="11"/>
  <c r="AK18" i="11"/>
  <c r="AD18" i="11"/>
  <c r="AD20" i="11" s="1"/>
  <c r="W18" i="11"/>
  <c r="W20" i="11" s="1"/>
  <c r="P18" i="11"/>
  <c r="P20" i="11" s="1"/>
  <c r="AV2" i="11"/>
  <c r="AY175" i="11" l="1"/>
  <c r="AY183" i="11"/>
  <c r="AY173" i="11"/>
  <c r="AY181" i="11"/>
  <c r="AY167" i="11"/>
  <c r="AY178" i="11"/>
  <c r="AY166" i="11"/>
  <c r="AY177"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<sst xmlns="http://schemas.openxmlformats.org/spreadsheetml/2006/main" count="1042" uniqueCount="751">
  <si>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</si>
  <si>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</si>
  <si>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</si>
  <si>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</si>
  <si>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</si>
  <si>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</si>
  <si>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</si>
  <si>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</si>
  <si>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</si>
  <si>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</si>
  <si>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</si>
  <si>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</si>
  <si>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</si>
  <si>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</si>
  <si>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</si>
  <si>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</si>
  <si>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</si>
  <si>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</si>
  <si>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</si>
  <si>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</si>
  <si>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</si>
  <si>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</si>
  <si>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</si>
  <si>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</si>
  <si>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</si>
  <si>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</si>
  <si>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</si>
  <si>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</si>
  <si>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</si>
  <si>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</si>
  <si>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</si>
  <si>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</si>
  <si>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</si>
  <si>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</si>
  <si>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</si>
  <si>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</si>
  <si>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</si>
  <si>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</si>
  <si>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</si>
  <si>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</si>
  <si>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</si>
  <si>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</si>
  <si>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</si>
  <si>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</si>
  <si>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</si>
  <si>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</si>
  <si>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</si>
  <si>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</si>
  <si>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</si>
  <si>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</si>
  <si>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</si>
  <si>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</si>
  <si>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</si>
  <si>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</si>
  <si>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</si>
  <si>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</si>
  <si>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</si>
  <si>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</si>
  <si>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</si>
  <si>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</si>
  <si>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</si>
  <si>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</si>
  <si>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</si>
  <si>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</si>
  <si>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</si>
  <si>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</si>
  <si>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</si>
  <si>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</si>
  <si>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</si>
  <si>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</si>
  <si>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</si>
  <si>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</si>
  <si>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</si>
  <si>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</si>
  <si>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</si>
  <si>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</si>
  <si>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</si>
  <si>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</si>
  <si>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</si>
  <si>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</si>
  <si>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</si>
  <si>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</si>
  <si>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</si>
  <si>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</si>
  <si>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</si>
  <si>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</si>
  <si>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</si>
  <si>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</si>
  <si>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</si>
  <si>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</si>
  <si>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</si>
  <si>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</si>
  <si>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</si>
  <si>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</si>
  <si>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</si>
  <si>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</si>
  <si>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</si>
  <si>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</si>
  <si>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</si>
  <si>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</si>
  <si>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</si>
  <si>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</si>
  <si>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</si>
  <si>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</si>
  <si>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</si>
  <si>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</si>
  <si>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</si>
  <si>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</si>
  <si>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</si>
  <si>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</si>
  <si>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</si>
  <si>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</si>
  <si>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</si>
  <si>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</si>
  <si>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</si>
  <si>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</si>
  <si>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</si>
  <si>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</si>
  <si>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</si>
  <si>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</si>
  <si>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</si>
  <si>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</si>
  <si>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</si>
  <si>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</si>
  <si>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</si>
  <si>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</si>
  <si>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</si>
  <si>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</si>
  <si>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</si>
  <si>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</si>
  <si>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</si>
  <si>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</si>
  <si>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</si>
  <si>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</si>
  <si>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</si>
  <si>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</si>
  <si>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</si>
  <si>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</si>
  <si>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</si>
  <si>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</si>
  <si>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</si>
  <si>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</si>
  <si>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</si>
  <si>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</si>
  <si>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</si>
  <si>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</si>
  <si>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</si>
  <si>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</si>
  <si>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</si>
  <si>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</si>
  <si>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</si>
  <si>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</si>
  <si>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</si>
  <si>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</si>
  <si>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</si>
  <si>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</si>
  <si>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</si>
  <si>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</si>
  <si>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</si>
  <si>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</si>
  <si>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</si>
  <si>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</si>
  <si>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</si>
  <si>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</si>
  <si>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</si>
  <si>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</si>
  <si>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</si>
  <si>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</si>
  <si>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</si>
  <si>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</si>
  <si>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</si>
  <si>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</si>
  <si>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</si>
  <si>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</si>
  <si>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</si>
  <si>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</si>
  <si>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</si>
  <si>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</si>
  <si>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</si>
  <si>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</si>
  <si>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</si>
  <si>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</si>
  <si>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</si>
  <si>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</si>
  <si>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</si>
  <si>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</si>
  <si>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</si>
  <si>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</si>
  <si>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</si>
  <si>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</si>
  <si>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</si>
  <si>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</si>
  <si>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</si>
  <si>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</si>
  <si>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</si>
  <si>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</si>
  <si>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</si>
  <si>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</si>
  <si>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</si>
  <si>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</si>
  <si>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</si>
  <si>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</si>
  <si>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</si>
  <si>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</si>
  <si>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</si>
  <si>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</si>
  <si>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</si>
  <si>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</si>
  <si>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</si>
  <si>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</si>
  <si>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</si>
  <si>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</si>
  <si>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</si>
  <si>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</si>
  <si>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</si>
  <si>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</si>
  <si>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</si>
  <si>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</si>
  <si>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</si>
  <si>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</si>
  <si>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</si>
  <si>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</si>
  <si>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</si>
  <si>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</si>
  <si>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</si>
  <si>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</si>
  <si>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</si>
  <si>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</si>
  <si>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</si>
  <si>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</si>
  <si>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</si>
  <si>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</si>
  <si>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</si>
  <si>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</si>
  <si>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</si>
  <si>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</si>
  <si>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</si>
  <si>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</si>
  <si>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</si>
  <si>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</si>
  <si>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</si>
  <si>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</si>
  <si>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</si>
  <si>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</si>
  <si>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</si>
  <si>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</si>
  <si>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</si>
  <si>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</si>
  <si>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</si>
  <si>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</si>
  <si>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</si>
  <si>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</si>
  <si>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</si>
  <si>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</si>
  <si>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</si>
  <si>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</si>
  <si>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</si>
  <si>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</si>
  <si>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</si>
  <si>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</si>
  <si>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</si>
  <si>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</si>
  <si>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</si>
  <si>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</si>
  <si>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</si>
  <si>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</si>
  <si>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</si>
  <si>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</si>
  <si>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</si>
  <si>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</si>
  <si>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</si>
  <si>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</si>
  <si>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</si>
  <si>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</si>
  <si>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</si>
  <si>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</si>
  <si>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</si>
  <si>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</si>
  <si>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</si>
  <si>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</si>
  <si>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</si>
  <si>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</si>
  <si>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</si>
  <si>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</si>
  <si>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</si>
  <si>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</si>
  <si>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</si>
  <si>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</si>
  <si>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</si>
  <si>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</si>
  <si>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</si>
  <si>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</si>
  <si>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</si>
  <si>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</si>
  <si>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</si>
  <si>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</si>
  <si>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</si>
  <si>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</si>
  <si>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</si>
  <si>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</si>
  <si>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</si>
  <si>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</si>
  <si>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</si>
  <si>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</si>
  <si>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</si>
  <si>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</si>
  <si>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</si>
  <si>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</si>
  <si>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</si>
  <si>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</si>
  <si>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</si>
  <si>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</si>
  <si>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</si>
  <si>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</si>
  <si>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</si>
  <si>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</si>
  <si>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</si>
  <si>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</si>
  <si>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</si>
  <si>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</si>
  <si>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</si>
  <si>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</si>
  <si>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</si>
  <si>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</si>
  <si>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</si>
  <si>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</si>
  <si>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</si>
  <si>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</si>
  <si>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</si>
  <si>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</si>
  <si>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</si>
  <si>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</si>
  <si>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</si>
  <si>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</si>
  <si>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</si>
  <si>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</si>
  <si>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</si>
  <si>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</si>
  <si>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</si>
  <si>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</si>
  <si>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</si>
  <si>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</si>
  <si>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</si>
  <si>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</si>
  <si>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</si>
  <si>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</si>
  <si>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</si>
  <si>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</si>
  <si>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</si>
  <si>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</si>
  <si>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</si>
  <si>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</si>
  <si>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</si>
  <si>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</si>
  <si>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</si>
  <si>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</si>
  <si>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</si>
  <si>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</si>
  <si>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</si>
  <si>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</si>
  <si>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</si>
  <si>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</si>
  <si>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</si>
  <si>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</si>
  <si>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</si>
  <si>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</si>
  <si>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</si>
  <si>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</si>
  <si>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</si>
  <si>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</si>
  <si>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</si>
  <si>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</si>
  <si>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</si>
  <si>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</si>
  <si>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</si>
  <si>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</si>
  <si>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</si>
  <si>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</si>
  <si>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</si>
  <si>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</si>
  <si>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</si>
  <si>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</si>
  <si>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</si>
  <si>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</si>
  <si>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</si>
  <si>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</si>
  <si>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</si>
  <si>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</si>
  <si>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</si>
  <si>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</si>
  <si>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</si>
  <si>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</si>
  <si>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</si>
  <si>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</si>
  <si>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</si>
  <si>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</si>
  <si>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</si>
  <si>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</si>
  <si>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</si>
  <si>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</si>
  <si>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</si>
  <si>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</si>
  <si>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</si>
  <si>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</si>
  <si>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</si>
  <si>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</si>
  <si>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</si>
  <si>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</si>
  <si>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</si>
  <si>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</si>
  <si>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</si>
  <si>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</si>
  <si>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</si>
  <si>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</si>
  <si>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</si>
  <si>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</si>
  <si>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</si>
  <si>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</si>
  <si>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</si>
  <si>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</si>
  <si>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</si>
  <si>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</si>
  <si>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</si>
  <si>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</si>
  <si>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</si>
  <si>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</si>
  <si>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</si>
  <si>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</si>
  <si>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</si>
  <si>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</si>
  <si>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</si>
  <si>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</si>
  <si>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</si>
  <si>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</si>
  <si>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</si>
  <si>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</si>
  <si>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</si>
  <si>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</si>
  <si>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</si>
  <si>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</si>
  <si>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</si>
  <si>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</si>
  <si>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</si>
  <si>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</si>
  <si>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</si>
  <si>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</si>
  <si>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</si>
  <si>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</si>
  <si>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</si>
  <si>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</si>
  <si>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</si>
  <si>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</si>
  <si>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</si>
  <si>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</si>
  <si>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</si>
  <si>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</si>
  <si>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</si>
  <si>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</si>
  <si>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</si>
  <si>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</si>
  <si>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</si>
  <si>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</si>
  <si>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</si>
  <si>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</si>
  <si>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</si>
  <si>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</si>
  <si>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</si>
  <si>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</si>
  <si>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</si>
  <si>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</si>
  <si>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</si>
  <si>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</si>
  <si>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</si>
  <si>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</si>
  <si>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</si>
  <si>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</si>
  <si>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</si>
  <si>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</si>
  <si>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</si>
  <si>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</si>
  <si>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</si>
  <si>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</si>
  <si>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</si>
  <si>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</si>
  <si>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</si>
  <si>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</si>
  <si>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</si>
  <si>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</si>
  <si>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</si>
  <si>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</si>
  <si>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</si>
  <si>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</si>
  <si>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</si>
  <si>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</si>
  <si>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</si>
  <si>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</si>
  <si>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</si>
  <si>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</si>
  <si>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</si>
  <si>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</si>
  <si>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</si>
  <si>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</si>
  <si>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</si>
  <si>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</si>
  <si>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</si>
  <si>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</si>
  <si>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</si>
  <si>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</si>
  <si>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</si>
  <si>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</si>
  <si>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</si>
  <si>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</si>
  <si>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</si>
  <si>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</si>
  <si>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</si>
  <si>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</si>
  <si>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</si>
  <si>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</si>
  <si>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</si>
  <si>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</si>
  <si>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</si>
  <si>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</si>
  <si>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</si>
  <si>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</si>
  <si>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</si>
  <si>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</si>
  <si>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</si>
  <si>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</si>
  <si>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</si>
  <si>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</si>
  <si>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</si>
  <si>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</si>
  <si>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</si>
  <si>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</si>
  <si>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</si>
  <si>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</si>
  <si>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</si>
  <si>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</si>
  <si>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</si>
  <si>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</si>
  <si>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</si>
  <si>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</si>
  <si>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</si>
  <si>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</si>
  <si>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</si>
  <si>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</si>
  <si>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</si>
  <si>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</si>
  <si>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</si>
  <si>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</si>
  <si>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</si>
  <si>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</si>
  <si>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</si>
  <si>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</si>
  <si>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</si>
  <si>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</si>
  <si>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</si>
  <si>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</si>
  <si>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</si>
  <si>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</si>
  <si>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</si>
  <si>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</si>
  <si>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</si>
  <si>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</si>
  <si>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</si>
  <si>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</si>
  <si>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</si>
  <si>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</si>
  <si>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障害者施策推進経費</t>
    <rPh sb="0" eb="3">
      <t>ショウガイシャ</t>
    </rPh>
    <rPh sb="3" eb="4">
      <t>セ</t>
    </rPh>
    <rPh sb="4" eb="5">
      <t>サク</t>
    </rPh>
    <rPh sb="5" eb="7">
      <t>スイシン</t>
    </rPh>
    <rPh sb="7" eb="9">
      <t>ケイヒ</t>
    </rPh>
    <phoneticPr fontId="5"/>
  </si>
  <si>
    <t>障害者施策担当</t>
    <rPh sb="0" eb="3">
      <t>ショウガイシャ</t>
    </rPh>
    <rPh sb="3" eb="4">
      <t>セ</t>
    </rPh>
    <rPh sb="4" eb="5">
      <t>サク</t>
    </rPh>
    <rPh sb="5" eb="7">
      <t>タントウ</t>
    </rPh>
    <phoneticPr fontId="5"/>
  </si>
  <si>
    <t>参事官　立石　祐子</t>
    <rPh sb="0" eb="3">
      <t>サンジカン</t>
    </rPh>
    <rPh sb="4" eb="6">
      <t>タチイシ</t>
    </rPh>
    <rPh sb="7" eb="9">
      <t>ユウコ</t>
    </rPh>
    <phoneticPr fontId="5"/>
  </si>
  <si>
    <t>・障害者基本法及び障害者基本計画に基づき、各種施策における国の関連機関と地方公共団体等との連携強化や障害及び障害者に関する啓発、広報活動等の施策を総合的かつ計画的に推進することにより、障害の有無にかかわらず、国民誰もが相互に人格と個性を尊重し支え合う共生社会の実現を図る。
・「障害を理由とする差別の解消の推進に関する法律」（以下「障害者差別解消法」という。）及び「障害を理由とする差別の解消の推進に関する基本方針」（以下「基本方針」という。）に基づき、各種施策における国の関係機関と地方公共団体等との連携強化や差別の解消に関する啓発、広報活動等の施策を総合的かつ計画的に推進することにより、すべての国民が障害の有無によって分け隔てられることなく、相互に人格と個性を尊重しながら共生する社会の実現につなげることを目的とする。</t>
    <phoneticPr fontId="5"/>
  </si>
  <si>
    <t>・障害者基本法に基づく障害者週間関係事業等、障害者施策に関する普及啓発事業を実施する。
・障害者基本法に基づく年次報告（障害者白書）を作成する。
・障害者の社会参加推進等及び障害者差別解消法相談体制等に関する調査研究を実施する。
・障害者差別解消支援協議会の設置・運営に資するための支援を実施する。
・障害者差別解消法に関する広報・啓発事業を実施する。</t>
    <phoneticPr fontId="5"/>
  </si>
  <si>
    <t>○</t>
  </si>
  <si>
    <t>諸謝金</t>
    <rPh sb="0" eb="3">
      <t>ショシャキン</t>
    </rPh>
    <phoneticPr fontId="5"/>
  </si>
  <si>
    <t>庁費</t>
    <rPh sb="0" eb="2">
      <t>チョウヒ</t>
    </rPh>
    <phoneticPr fontId="5"/>
  </si>
  <si>
    <t>委員等旅費</t>
    <rPh sb="0" eb="2">
      <t>イイン</t>
    </rPh>
    <rPh sb="2" eb="3">
      <t>トウ</t>
    </rPh>
    <rPh sb="3" eb="5">
      <t>リョヒ</t>
    </rPh>
    <phoneticPr fontId="5"/>
  </si>
  <si>
    <t>職員旅費</t>
    <rPh sb="0" eb="2">
      <t>ショクイン</t>
    </rPh>
    <rPh sb="2" eb="4">
      <t>リョヒ</t>
    </rPh>
    <phoneticPr fontId="5"/>
  </si>
  <si>
    <t>-</t>
    <phoneticPr fontId="5"/>
  </si>
  <si>
    <t>我が国における障害者施策の円滑な推進を図るべく、障害者基本法や障害者基本計画に基づき、各種施策における国の関係機関と地方公共団体等との連携強化や啓発、広報活動等の施策を推進し、また、障害者差別解消法に基づく基本方針等の検討及び同法の理念や正しい知識の広報啓発を実施するものである。これにより、全ての国民が障害の有無にかかわらず、互いに人格と個性を尊重し、理解し合う共生社会を実現するという国民や社会のニーズを的確に反映しているものとなっている。</t>
    <phoneticPr fontId="5"/>
  </si>
  <si>
    <t>我が国全土において、偏りなく障害者施策に係るニーズを反映し、推進すべきものであるから、地方自治体、民間等に委ねることは適当でない。</t>
    <phoneticPr fontId="5"/>
  </si>
  <si>
    <t>障害者基本法や障害者基本計画に基づき、各種施策における国の関係機関と地方公共団体等との連携強化や啓発、広報活動等の施策を推進し、また、障害者差別解消法に基づく基本方針等の検討及び同法の理念や正しい知識の広報啓発を実施するものであることから、優先度の高い事業となっている。</t>
    <phoneticPr fontId="5"/>
  </si>
  <si>
    <t>コストの削減においては、事業実施にあたり、契約金額の精査を行い、実績に基づく旅費の支出をする等、適正に執行している。</t>
    <phoneticPr fontId="5"/>
  </si>
  <si>
    <t>例えば、調査研究や障害者週間の催事は、職員自ら実施するよりも、これらの業務に精通している業者による実施が効果的である。</t>
    <phoneticPr fontId="5"/>
  </si>
  <si>
    <t>おおむね実績に見合っている。</t>
    <phoneticPr fontId="5"/>
  </si>
  <si>
    <t>事業や成果物は、国民等への周知、地方自治体における取組に活用されている。</t>
    <phoneticPr fontId="5"/>
  </si>
  <si>
    <t>‐</t>
  </si>
  <si>
    <t>ー</t>
    <phoneticPr fontId="5"/>
  </si>
  <si>
    <t>例年の実績等に鑑み、必要と認められる経費を使用しているため妥当である。</t>
    <phoneticPr fontId="5"/>
  </si>
  <si>
    <t>障害者白書</t>
    <phoneticPr fontId="5"/>
  </si>
  <si>
    <t>回数</t>
  </si>
  <si>
    <t>回数</t>
    <rPh sb="0" eb="2">
      <t>カイスウ</t>
    </rPh>
    <phoneticPr fontId="5"/>
  </si>
  <si>
    <t>X=障害者白書作成経費の決算額／Ｙ＝作成回数　　　　　　　　　　　　　　　</t>
    <phoneticPr fontId="5"/>
  </si>
  <si>
    <t>百万円</t>
  </si>
  <si>
    <t>百万円</t>
    <phoneticPr fontId="5"/>
  </si>
  <si>
    <t>　　　Ｘ/Ｙ</t>
    <phoneticPr fontId="5"/>
  </si>
  <si>
    <t>11/1</t>
    <phoneticPr fontId="5"/>
  </si>
  <si>
    <t>10/1</t>
    <phoneticPr fontId="5"/>
  </si>
  <si>
    <t>-</t>
    <phoneticPr fontId="5"/>
  </si>
  <si>
    <t>障害者施策の社会参加推進等に関する調査研究</t>
    <phoneticPr fontId="5"/>
  </si>
  <si>
    <t>件数</t>
    <rPh sb="0" eb="2">
      <t>ケンスウ</t>
    </rPh>
    <phoneticPr fontId="5"/>
  </si>
  <si>
    <t>　X＝障害者の社会参加推進等に関する調査研究経費の決算額／Ｙ＝実施回数　　　　　　　　　　　</t>
    <phoneticPr fontId="5"/>
  </si>
  <si>
    <t>　　Ｘ/Ｙ</t>
    <phoneticPr fontId="5"/>
  </si>
  <si>
    <t>41/2</t>
    <phoneticPr fontId="5"/>
  </si>
  <si>
    <t>16/1</t>
    <phoneticPr fontId="5"/>
  </si>
  <si>
    <t>障害者週間関係事業</t>
    <phoneticPr fontId="5"/>
  </si>
  <si>
    <t>Ｘ＝障害者週間関係事業実施経費の決算額／Ｙ＝実施回数　　　　　　　　　　　　　　　　　　　　　　　　　</t>
    <phoneticPr fontId="5"/>
  </si>
  <si>
    <t>28/4</t>
    <phoneticPr fontId="5"/>
  </si>
  <si>
    <t>25/4</t>
    <phoneticPr fontId="5"/>
  </si>
  <si>
    <t>障害者差別解消のための事業者向け広報・啓発事業</t>
    <phoneticPr fontId="5"/>
  </si>
  <si>
    <t>Ｘ＝障害者差別解消法の事業者向けの広報・啓発事業経費の決算額／Ｙ＝実施回数　　　　　　　　　　　　</t>
    <phoneticPr fontId="5"/>
  </si>
  <si>
    <t>5/3</t>
    <phoneticPr fontId="5"/>
  </si>
  <si>
    <t>0/0</t>
    <phoneticPr fontId="5"/>
  </si>
  <si>
    <t>Ｘ＝障害者差別解消支援地域協議会体制整備・強化事業経費／Ｙ＝実施回数　　　　　　　　　　　　　　</t>
    <phoneticPr fontId="5"/>
  </si>
  <si>
    <t>ー</t>
    <phoneticPr fontId="5"/>
  </si>
  <si>
    <t>7/4</t>
    <phoneticPr fontId="5"/>
  </si>
  <si>
    <t>障害者差別解消支援地域協議会体制整備・強化事業経費</t>
    <phoneticPr fontId="5"/>
  </si>
  <si>
    <t>無</t>
  </si>
  <si>
    <t>０１３０</t>
    <phoneticPr fontId="5"/>
  </si>
  <si>
    <t>０１２６</t>
    <phoneticPr fontId="5"/>
  </si>
  <si>
    <t>００８７</t>
    <phoneticPr fontId="5"/>
  </si>
  <si>
    <t>００８３</t>
    <phoneticPr fontId="5"/>
  </si>
  <si>
    <t>００８８</t>
    <phoneticPr fontId="5"/>
  </si>
  <si>
    <t>００７９</t>
    <phoneticPr fontId="5"/>
  </si>
  <si>
    <t>００８４</t>
    <phoneticPr fontId="5"/>
  </si>
  <si>
    <t>００９２</t>
    <phoneticPr fontId="5"/>
  </si>
  <si>
    <t>広報用ポスター、パンフレット・作品集等</t>
    <phoneticPr fontId="5"/>
  </si>
  <si>
    <t>審査委員会（謝金）、審査委員会（旅費）等</t>
    <phoneticPr fontId="5"/>
  </si>
  <si>
    <t>展示会場設営等</t>
    <phoneticPr fontId="5"/>
  </si>
  <si>
    <t>審査時点字用イーゼル、展示会場借料</t>
    <phoneticPr fontId="5"/>
  </si>
  <si>
    <t>印刷製本費</t>
    <phoneticPr fontId="5"/>
  </si>
  <si>
    <t>諸謝金</t>
    <phoneticPr fontId="5"/>
  </si>
  <si>
    <t>雑役務費</t>
    <phoneticPr fontId="5"/>
  </si>
  <si>
    <t>借料・損料</t>
    <phoneticPr fontId="5"/>
  </si>
  <si>
    <t>その他</t>
    <phoneticPr fontId="5"/>
  </si>
  <si>
    <t>人件費</t>
    <phoneticPr fontId="5"/>
  </si>
  <si>
    <t>旅費・謝金</t>
    <phoneticPr fontId="5"/>
  </si>
  <si>
    <t>委託費</t>
    <phoneticPr fontId="5"/>
  </si>
  <si>
    <t>雑役雑務</t>
    <phoneticPr fontId="5"/>
  </si>
  <si>
    <t>調査委託費</t>
    <phoneticPr fontId="5"/>
  </si>
  <si>
    <t>消費税</t>
    <phoneticPr fontId="5"/>
  </si>
  <si>
    <t>C.勝美印刷（株）</t>
    <phoneticPr fontId="5"/>
  </si>
  <si>
    <t>D.（株）フォンテック</t>
    <phoneticPr fontId="5"/>
  </si>
  <si>
    <t>印刷製本費</t>
    <rPh sb="0" eb="2">
      <t>インサツ</t>
    </rPh>
    <rPh sb="2" eb="4">
      <t>セイホン</t>
    </rPh>
    <rPh sb="4" eb="5">
      <t>ヒ</t>
    </rPh>
    <phoneticPr fontId="5"/>
  </si>
  <si>
    <t>障害者白書の印刷・製本等</t>
    <phoneticPr fontId="5"/>
  </si>
  <si>
    <t>借料・損料</t>
    <rPh sb="0" eb="2">
      <t>シャクリョウ</t>
    </rPh>
    <rPh sb="3" eb="5">
      <t>ソンリョウ</t>
    </rPh>
    <phoneticPr fontId="5"/>
  </si>
  <si>
    <t>雑役務費</t>
    <rPh sb="0" eb="1">
      <t>ザツ</t>
    </rPh>
    <rPh sb="1" eb="3">
      <t>エキム</t>
    </rPh>
    <phoneticPr fontId="5"/>
  </si>
  <si>
    <t>その他</t>
    <rPh sb="2" eb="3">
      <t>ホカ</t>
    </rPh>
    <phoneticPr fontId="5"/>
  </si>
  <si>
    <t>審査委員会（謝金）、審査委員会（旅費）等</t>
    <rPh sb="0" eb="2">
      <t>シンサ</t>
    </rPh>
    <rPh sb="2" eb="5">
      <t>イインカイ</t>
    </rPh>
    <rPh sb="6" eb="8">
      <t>シャキン</t>
    </rPh>
    <rPh sb="10" eb="12">
      <t>シンサ</t>
    </rPh>
    <rPh sb="12" eb="15">
      <t>イインカイ</t>
    </rPh>
    <rPh sb="16" eb="18">
      <t>リョヒ</t>
    </rPh>
    <rPh sb="19" eb="20">
      <t>ナド</t>
    </rPh>
    <phoneticPr fontId="5"/>
  </si>
  <si>
    <t>会場借料等</t>
    <phoneticPr fontId="5"/>
  </si>
  <si>
    <t>台本作成等</t>
    <rPh sb="0" eb="2">
      <t>ダイホン</t>
    </rPh>
    <rPh sb="2" eb="4">
      <t>サクセイ</t>
    </rPh>
    <rPh sb="4" eb="5">
      <t>トウ</t>
    </rPh>
    <phoneticPr fontId="5"/>
  </si>
  <si>
    <t>消費税・管理費</t>
    <rPh sb="0" eb="3">
      <t>ショウヒゼイ</t>
    </rPh>
    <rPh sb="4" eb="7">
      <t>カンリヒ</t>
    </rPh>
    <phoneticPr fontId="5"/>
  </si>
  <si>
    <t>予定価格が類推されるおそれがあるため、落札率は記載していない。</t>
    <phoneticPr fontId="5"/>
  </si>
  <si>
    <t>令和３年版　障害者白書の印刷・製本等</t>
    <rPh sb="0" eb="2">
      <t>レイワ</t>
    </rPh>
    <rPh sb="3" eb="5">
      <t>ネンバン</t>
    </rPh>
    <phoneticPr fontId="5"/>
  </si>
  <si>
    <t>令和３年版障害者白書のマルチメディアデイジー版作成業務</t>
    <rPh sb="0" eb="2">
      <t>レイワ</t>
    </rPh>
    <rPh sb="3" eb="5">
      <t>ネンバン</t>
    </rPh>
    <phoneticPr fontId="5"/>
  </si>
  <si>
    <t>令和３年版障害者白書（概要）（点字版）の印刷</t>
    <phoneticPr fontId="5"/>
  </si>
  <si>
    <t>令和３年版障害者白書等の梱包発送</t>
    <phoneticPr fontId="5"/>
  </si>
  <si>
    <t>令和３年度「障害者週間」関係事業支援業務</t>
    <phoneticPr fontId="5"/>
  </si>
  <si>
    <t>・障害者施策関連調査研究事業
・障害者施策連携推進事業
・障害者施策理解促進事業</t>
    <rPh sb="1" eb="4">
      <t>ショウガイシャ</t>
    </rPh>
    <rPh sb="4" eb="5">
      <t>セ</t>
    </rPh>
    <rPh sb="5" eb="6">
      <t>サク</t>
    </rPh>
    <rPh sb="6" eb="8">
      <t>カンレン</t>
    </rPh>
    <rPh sb="8" eb="10">
      <t>チョウサ</t>
    </rPh>
    <rPh sb="10" eb="12">
      <t>ケンキュウ</t>
    </rPh>
    <rPh sb="12" eb="14">
      <t>ジギョウ</t>
    </rPh>
    <rPh sb="16" eb="19">
      <t>ショウガイシャ</t>
    </rPh>
    <rPh sb="19" eb="20">
      <t>セ</t>
    </rPh>
    <rPh sb="20" eb="21">
      <t>サク</t>
    </rPh>
    <rPh sb="21" eb="23">
      <t>レンケイ</t>
    </rPh>
    <rPh sb="23" eb="25">
      <t>スイシン</t>
    </rPh>
    <rPh sb="25" eb="27">
      <t>ジギョウ</t>
    </rPh>
    <rPh sb="29" eb="32">
      <t>ショウガイシャ</t>
    </rPh>
    <rPh sb="32" eb="33">
      <t>セ</t>
    </rPh>
    <rPh sb="33" eb="34">
      <t>サク</t>
    </rPh>
    <rPh sb="34" eb="36">
      <t>リカイ</t>
    </rPh>
    <rPh sb="36" eb="38">
      <t>ソクシン</t>
    </rPh>
    <rPh sb="38" eb="40">
      <t>ジギョウ</t>
    </rPh>
    <phoneticPr fontId="24"/>
  </si>
  <si>
    <t>【一般競争契約（最低価格）等】</t>
    <rPh sb="1" eb="3">
      <t>イッパン</t>
    </rPh>
    <rPh sb="3" eb="5">
      <t>キョウソウ</t>
    </rPh>
    <rPh sb="5" eb="7">
      <t>ケイヤク</t>
    </rPh>
    <rPh sb="8" eb="10">
      <t>サイテイ</t>
    </rPh>
    <rPh sb="10" eb="12">
      <t>カカク</t>
    </rPh>
    <rPh sb="13" eb="14">
      <t>ナド</t>
    </rPh>
    <phoneticPr fontId="24"/>
  </si>
  <si>
    <t>【一般競争契約（最低価格）等】</t>
    <phoneticPr fontId="24"/>
  </si>
  <si>
    <t>令和３年度「障害者週間」関係事業支援業務</t>
    <rPh sb="0" eb="2">
      <t>レイワ</t>
    </rPh>
    <rPh sb="3" eb="5">
      <t>ネンド</t>
    </rPh>
    <rPh sb="6" eb="9">
      <t>ショウガイシャ</t>
    </rPh>
    <rPh sb="9" eb="11">
      <t>シュウカン</t>
    </rPh>
    <rPh sb="12" eb="14">
      <t>カンケイ</t>
    </rPh>
    <rPh sb="14" eb="16">
      <t>ジギョウ</t>
    </rPh>
    <rPh sb="16" eb="18">
      <t>シエン</t>
    </rPh>
    <rPh sb="18" eb="20">
      <t>ギョウム</t>
    </rPh>
    <phoneticPr fontId="24"/>
  </si>
  <si>
    <t xml:space="preserve">
令和３年版　障害者白書の印刷・製本・発送業務</t>
    <rPh sb="1" eb="3">
      <t>レイワ</t>
    </rPh>
    <rPh sb="4" eb="6">
      <t>ネンバン</t>
    </rPh>
    <rPh sb="7" eb="10">
      <t>ショウガイシャ</t>
    </rPh>
    <rPh sb="10" eb="12">
      <t>ハクショ</t>
    </rPh>
    <rPh sb="13" eb="15">
      <t>インサツ</t>
    </rPh>
    <rPh sb="16" eb="18">
      <t>セイホン</t>
    </rPh>
    <rPh sb="19" eb="21">
      <t>ハッソウ</t>
    </rPh>
    <rPh sb="21" eb="23">
      <t>ギョウム</t>
    </rPh>
    <phoneticPr fontId="24"/>
  </si>
  <si>
    <t>１２．共生社会実現のための施策の推進</t>
    <phoneticPr fontId="5"/>
  </si>
  <si>
    <t>⑤障害者施策の総合的推進</t>
    <phoneticPr fontId="5"/>
  </si>
  <si>
    <t>公益財団法人　日本障害者リハビリテーション協会</t>
    <rPh sb="0" eb="2">
      <t>コウエキ</t>
    </rPh>
    <rPh sb="2" eb="4">
      <t>ザイダン</t>
    </rPh>
    <rPh sb="4" eb="6">
      <t>ホウジン</t>
    </rPh>
    <rPh sb="7" eb="9">
      <t>ニホン</t>
    </rPh>
    <rPh sb="9" eb="12">
      <t>ショウガイシャ</t>
    </rPh>
    <rPh sb="21" eb="23">
      <t>キョウカイ</t>
    </rPh>
    <phoneticPr fontId="5"/>
  </si>
  <si>
    <t>B.（株）三菱総合研究所</t>
    <phoneticPr fontId="5"/>
  </si>
  <si>
    <t>補助員費（派遣費用）</t>
    <rPh sb="0" eb="3">
      <t>ホジョイン</t>
    </rPh>
    <rPh sb="3" eb="4">
      <t>ヒ</t>
    </rPh>
    <rPh sb="5" eb="7">
      <t>ハケン</t>
    </rPh>
    <rPh sb="7" eb="9">
      <t>ヒヨウ</t>
    </rPh>
    <phoneticPr fontId="5"/>
  </si>
  <si>
    <t>検討会（謝金）、検討会（旅費）等</t>
    <rPh sb="0" eb="3">
      <t>ケントウカイ</t>
    </rPh>
    <rPh sb="8" eb="11">
      <t>ケントウカイ</t>
    </rPh>
    <phoneticPr fontId="5"/>
  </si>
  <si>
    <t>会場設営、借料、情報保障等</t>
    <rPh sb="8" eb="10">
      <t>ジョウホウ</t>
    </rPh>
    <rPh sb="10" eb="12">
      <t>ホショウ</t>
    </rPh>
    <phoneticPr fontId="5"/>
  </si>
  <si>
    <t>5/1</t>
    <phoneticPr fontId="5"/>
  </si>
  <si>
    <t>-</t>
    <phoneticPr fontId="5"/>
  </si>
  <si>
    <t>23/4</t>
    <phoneticPr fontId="5"/>
  </si>
  <si>
    <t>31/4</t>
    <phoneticPr fontId="5"/>
  </si>
  <si>
    <t>〇障害者基本計画　　　　　　　　　　　　　　　　　　　　　　　　　　　　　　　　〇障害を理由とする差別の解消の推進に関する基本方針</t>
    <rPh sb="1" eb="4">
      <t>ショウガイシャ</t>
    </rPh>
    <rPh sb="4" eb="6">
      <t>キホン</t>
    </rPh>
    <rPh sb="6" eb="8">
      <t>ケイカク</t>
    </rPh>
    <rPh sb="41" eb="43">
      <t>ショウガイ</t>
    </rPh>
    <rPh sb="44" eb="46">
      <t>リユウ</t>
    </rPh>
    <rPh sb="49" eb="51">
      <t>サベツ</t>
    </rPh>
    <rPh sb="52" eb="54">
      <t>カイショウ</t>
    </rPh>
    <rPh sb="55" eb="57">
      <t>スイシン</t>
    </rPh>
    <rPh sb="58" eb="59">
      <t>カン</t>
    </rPh>
    <rPh sb="61" eb="63">
      <t>キホン</t>
    </rPh>
    <rPh sb="63" eb="65">
      <t>ホウシン</t>
    </rPh>
    <phoneticPr fontId="5"/>
  </si>
  <si>
    <t>-</t>
    <phoneticPr fontId="5"/>
  </si>
  <si>
    <t>消耗品費</t>
    <phoneticPr fontId="5"/>
  </si>
  <si>
    <t>記念品盾、表彰状、胸章等</t>
    <phoneticPr fontId="5"/>
  </si>
  <si>
    <t>その他</t>
    <phoneticPr fontId="5"/>
  </si>
  <si>
    <t>事務局費用、管理費、消費税</t>
    <phoneticPr fontId="5"/>
  </si>
  <si>
    <t>府</t>
  </si>
  <si>
    <t>38/１</t>
    <phoneticPr fontId="5"/>
  </si>
  <si>
    <t>E.アクロスペイラ（株）</t>
    <rPh sb="10" eb="11">
      <t>カブ</t>
    </rPh>
    <phoneticPr fontId="5"/>
  </si>
  <si>
    <t xml:space="preserve">
合理的配慮の理解促進等に向けたポータルサイトの構築及び運用支援業務</t>
    <rPh sb="1" eb="4">
      <t>ゴウリテキ</t>
    </rPh>
    <rPh sb="4" eb="6">
      <t>ハイリョ</t>
    </rPh>
    <rPh sb="7" eb="9">
      <t>リカイ</t>
    </rPh>
    <rPh sb="9" eb="11">
      <t>ソクシン</t>
    </rPh>
    <rPh sb="11" eb="12">
      <t>トウ</t>
    </rPh>
    <rPh sb="13" eb="14">
      <t>ム</t>
    </rPh>
    <rPh sb="24" eb="26">
      <t>コウチク</t>
    </rPh>
    <rPh sb="26" eb="27">
      <t>オヨ</t>
    </rPh>
    <rPh sb="28" eb="30">
      <t>ウンヨウ</t>
    </rPh>
    <rPh sb="30" eb="32">
      <t>シエン</t>
    </rPh>
    <rPh sb="32" eb="34">
      <t>ギョウム</t>
    </rPh>
    <phoneticPr fontId="24"/>
  </si>
  <si>
    <t>E．（株）アクロスペイラ
８百万円</t>
    <rPh sb="3" eb="4">
      <t>カブ</t>
    </rPh>
    <rPh sb="14" eb="17">
      <t>ヒャクマンエン</t>
    </rPh>
    <phoneticPr fontId="24"/>
  </si>
  <si>
    <t xml:space="preserve">
合理的配慮の理解促進等に向けたポータルサイトの構築及び運用支援業務</t>
    <phoneticPr fontId="5"/>
  </si>
  <si>
    <t>-</t>
    <phoneticPr fontId="5"/>
  </si>
  <si>
    <t>予定価格が類推されるおそれがあるため、落札率は記載していない。</t>
    <phoneticPr fontId="5"/>
  </si>
  <si>
    <t>その他</t>
    <phoneticPr fontId="5"/>
  </si>
  <si>
    <t>ポータルサイト構築及びコンテンツ作成</t>
    <rPh sb="7" eb="9">
      <t>コウチク</t>
    </rPh>
    <rPh sb="9" eb="10">
      <t>オヨ</t>
    </rPh>
    <rPh sb="16" eb="18">
      <t>サクセイ</t>
    </rPh>
    <phoneticPr fontId="5"/>
  </si>
  <si>
    <t>保守・運用経費</t>
    <rPh sb="0" eb="2">
      <t>ホシュ</t>
    </rPh>
    <rPh sb="3" eb="5">
      <t>ウンヨウ</t>
    </rPh>
    <rPh sb="5" eb="7">
      <t>ケイヒ</t>
    </rPh>
    <phoneticPr fontId="5"/>
  </si>
  <si>
    <t>消費税</t>
    <rPh sb="0" eb="3">
      <t>ショウヒゼイ</t>
    </rPh>
    <phoneticPr fontId="5"/>
  </si>
  <si>
    <t>雑役務費</t>
    <rPh sb="0" eb="2">
      <t>ザツエキ</t>
    </rPh>
    <rPh sb="2" eb="3">
      <t>ム</t>
    </rPh>
    <rPh sb="3" eb="4">
      <t>ヒ</t>
    </rPh>
    <phoneticPr fontId="5"/>
  </si>
  <si>
    <t>雑役務費</t>
    <rPh sb="0" eb="2">
      <t>ザツエキ</t>
    </rPh>
    <rPh sb="2" eb="4">
      <t>ムヒ</t>
    </rPh>
    <phoneticPr fontId="5"/>
  </si>
  <si>
    <t>障害を理由とする差別に関する国内の実態及び今後の相談体制の整備、事例の収集・共有等に関する調査研究</t>
    <phoneticPr fontId="24"/>
  </si>
  <si>
    <t>障害を理由とする差別に関する国内の実態及び今後の相談体制の整備、事例の収集・共有等に関する調査研究</t>
    <rPh sb="3" eb="5">
      <t>リユウ</t>
    </rPh>
    <rPh sb="8" eb="10">
      <t>サベツ</t>
    </rPh>
    <rPh sb="11" eb="12">
      <t>カン</t>
    </rPh>
    <rPh sb="14" eb="16">
      <t>コクナイ</t>
    </rPh>
    <rPh sb="17" eb="19">
      <t>ジッタイ</t>
    </rPh>
    <rPh sb="19" eb="20">
      <t>オヨ</t>
    </rPh>
    <rPh sb="21" eb="23">
      <t>コンゴ</t>
    </rPh>
    <rPh sb="24" eb="26">
      <t>ソウダン</t>
    </rPh>
    <rPh sb="26" eb="28">
      <t>タイセイ</t>
    </rPh>
    <rPh sb="29" eb="31">
      <t>セイビ</t>
    </rPh>
    <rPh sb="32" eb="34">
      <t>ジレイ</t>
    </rPh>
    <rPh sb="35" eb="37">
      <t>シュウシュウ</t>
    </rPh>
    <rPh sb="38" eb="40">
      <t>キョウユウ</t>
    </rPh>
    <rPh sb="40" eb="41">
      <t>トウ</t>
    </rPh>
    <rPh sb="42" eb="43">
      <t>カン</t>
    </rPh>
    <rPh sb="45" eb="47">
      <t>チョウサ</t>
    </rPh>
    <rPh sb="47" eb="49">
      <t>ケンキュウ</t>
    </rPh>
    <phoneticPr fontId="5"/>
  </si>
  <si>
    <t>Ｄ．（株）フォンテック
6百万円</t>
    <rPh sb="2" eb="5">
      <t>カブ</t>
    </rPh>
    <rPh sb="13" eb="16">
      <t>ヒャクマンエン</t>
    </rPh>
    <phoneticPr fontId="24"/>
  </si>
  <si>
    <t>39/2</t>
    <phoneticPr fontId="5"/>
  </si>
  <si>
    <t>14/7</t>
    <phoneticPr fontId="5"/>
  </si>
  <si>
    <t>有職者における障害者差別解消法の周知度を50％とする。</t>
    <phoneticPr fontId="5"/>
  </si>
  <si>
    <t>有職者における障害者差別解消法の周知度（意識調査における周知者数／意識調査実施数）</t>
    <phoneticPr fontId="5"/>
  </si>
  <si>
    <t>インターネットによる共生社会及び子ども・子育て支援に関する意識調査</t>
    <phoneticPr fontId="5"/>
  </si>
  <si>
    <t>6/6</t>
    <phoneticPr fontId="5"/>
  </si>
  <si>
    <t>Ｂ．（株）三菱総合研究所
38百万円</t>
    <rPh sb="2" eb="5">
      <t>カブ</t>
    </rPh>
    <rPh sb="5" eb="7">
      <t>ミツビシ</t>
    </rPh>
    <rPh sb="7" eb="9">
      <t>ソウゴウ</t>
    </rPh>
    <rPh sb="9" eb="12">
      <t>ケンキュウジョ</t>
    </rPh>
    <rPh sb="15" eb="18">
      <t>ヒャクマンエン</t>
    </rPh>
    <phoneticPr fontId="24"/>
  </si>
  <si>
    <t>内閣府統括官（共生社会政策担当）
91百万円</t>
    <rPh sb="0" eb="2">
      <t>ナイカク</t>
    </rPh>
    <rPh sb="2" eb="3">
      <t>フ</t>
    </rPh>
    <rPh sb="3" eb="5">
      <t>トウカツ</t>
    </rPh>
    <rPh sb="5" eb="6">
      <t>カン</t>
    </rPh>
    <rPh sb="7" eb="9">
      <t>キョウセイ</t>
    </rPh>
    <rPh sb="9" eb="11">
      <t>シャカイ</t>
    </rPh>
    <rPh sb="11" eb="13">
      <t>セイサク</t>
    </rPh>
    <rPh sb="13" eb="15">
      <t>タントウ</t>
    </rPh>
    <rPh sb="19" eb="22">
      <t>ヒャクマンエン</t>
    </rPh>
    <phoneticPr fontId="24"/>
  </si>
  <si>
    <t>-</t>
    <phoneticPr fontId="5"/>
  </si>
  <si>
    <t>【随意契約(少額）】</t>
    <rPh sb="1" eb="3">
      <t>ズイイ</t>
    </rPh>
    <rPh sb="3" eb="5">
      <t>ケイヤク</t>
    </rPh>
    <rPh sb="6" eb="8">
      <t>ショウガク</t>
    </rPh>
    <phoneticPr fontId="24"/>
  </si>
  <si>
    <t>雑役務費</t>
    <phoneticPr fontId="5"/>
  </si>
  <si>
    <t>〇障害者基本法（昭和45年5月21日　法律第84号）　　　　　　　　　　　　　　　　　　　　　　　〇障害を理由とする差別の解消を推進に関する法律（平成25年6月26日　法律第65号）</t>
    <rPh sb="1" eb="4">
      <t>ショウガイシャ</t>
    </rPh>
    <rPh sb="4" eb="7">
      <t>キホンホウ</t>
    </rPh>
    <rPh sb="8" eb="10">
      <t>ショウワ</t>
    </rPh>
    <rPh sb="12" eb="13">
      <t>ネン</t>
    </rPh>
    <rPh sb="14" eb="15">
      <t>ガツ</t>
    </rPh>
    <rPh sb="17" eb="18">
      <t>ニチ</t>
    </rPh>
    <rPh sb="19" eb="21">
      <t>ホウリツ</t>
    </rPh>
    <rPh sb="21" eb="22">
      <t>ダイ</t>
    </rPh>
    <rPh sb="24" eb="25">
      <t>ゴウ</t>
    </rPh>
    <rPh sb="50" eb="52">
      <t>ショウガイ</t>
    </rPh>
    <rPh sb="53" eb="55">
      <t>リユウ</t>
    </rPh>
    <rPh sb="58" eb="60">
      <t>サベツ</t>
    </rPh>
    <rPh sb="61" eb="63">
      <t>カイショウ</t>
    </rPh>
    <rPh sb="64" eb="66">
      <t>スイシン</t>
    </rPh>
    <rPh sb="67" eb="68">
      <t>カン</t>
    </rPh>
    <rPh sb="70" eb="72">
      <t>ホウリツ</t>
    </rPh>
    <rPh sb="73" eb="75">
      <t>ヘイセイ</t>
    </rPh>
    <rPh sb="77" eb="78">
      <t>ネン</t>
    </rPh>
    <rPh sb="79" eb="80">
      <t>ガツ</t>
    </rPh>
    <rPh sb="82" eb="83">
      <t>ニチ</t>
    </rPh>
    <rPh sb="84" eb="86">
      <t>ホウリツ</t>
    </rPh>
    <rPh sb="86" eb="87">
      <t>ダイ</t>
    </rPh>
    <rPh sb="89" eb="90">
      <t>ゴウ</t>
    </rPh>
    <phoneticPr fontId="5"/>
  </si>
  <si>
    <t>Ｃ．民間企業（2社）、法人（2法人）
10百万円</t>
    <rPh sb="2" eb="4">
      <t>ミンカン</t>
    </rPh>
    <rPh sb="4" eb="6">
      <t>キギョウ</t>
    </rPh>
    <rPh sb="8" eb="9">
      <t>シャ</t>
    </rPh>
    <rPh sb="11" eb="13">
      <t>ホウジン</t>
    </rPh>
    <rPh sb="15" eb="17">
      <t>ホウジン</t>
    </rPh>
    <rPh sb="21" eb="24">
      <t>ヒャクマンエン</t>
    </rPh>
    <phoneticPr fontId="24"/>
  </si>
  <si>
    <t>F．民間企業（2社）、法人（１法人）
1百万円</t>
    <rPh sb="2" eb="4">
      <t>ミンカン</t>
    </rPh>
    <rPh sb="4" eb="6">
      <t>キギョウ</t>
    </rPh>
    <rPh sb="20" eb="23">
      <t>ヒャクマンエン</t>
    </rPh>
    <phoneticPr fontId="24"/>
  </si>
  <si>
    <t xml:space="preserve">
「障害者差別解消法の施行3年後見直しに関する意見」の英訳業務、東京2020パラリンピック競技大会競技会場の視察に係る経費（PCR検査）、障害者の差別解消に向けた理解促進のためのチラシ原稿業務</t>
    <phoneticPr fontId="24"/>
  </si>
  <si>
    <t>英訳業務</t>
    <rPh sb="0" eb="2">
      <t>エイヤク</t>
    </rPh>
    <rPh sb="2" eb="4">
      <t>ギョウム</t>
    </rPh>
    <phoneticPr fontId="5"/>
  </si>
  <si>
    <t>九段坂病院</t>
    <phoneticPr fontId="5"/>
  </si>
  <si>
    <t>東京2020パラリンピック競技大会競技会場の視察に係る経費（PCR検査）</t>
    <phoneticPr fontId="5"/>
  </si>
  <si>
    <t>「障害者差別解消法の施行3年後見直しに関する意見」の英訳業務</t>
    <phoneticPr fontId="5"/>
  </si>
  <si>
    <t>障害者の差別解消に向けた理解促進のためのチラシ原稿業務</t>
    <phoneticPr fontId="5"/>
  </si>
  <si>
    <t>事業者による合理的配慮の提供の義務化等を内容とする障害者差別解消法は令和3年5月に改正されたところであり、R3年度においては、成果目標達成に向けて、障害者差別に関する相談体制等のあり方に関する調査研究や合理的配慮の周知啓発等に資するポータルサイトの構築等の取組を行ったところである。令和4年度においても、障害を理由とする差別の解消に向けた事例の収集・分析に係る調査研究や合理的配慮等事例データベースの構築等、より一層効果的・効率的な予算の執行を行い、成果目標の達成率の向上に努めてまいりたい。</t>
    <rPh sb="34" eb="36">
      <t>レイワ</t>
    </rPh>
    <rPh sb="37" eb="38">
      <t>ネン</t>
    </rPh>
    <rPh sb="39" eb="40">
      <t>ガツ</t>
    </rPh>
    <rPh sb="41" eb="43">
      <t>カイセイ</t>
    </rPh>
    <rPh sb="55" eb="57">
      <t>ネンド</t>
    </rPh>
    <rPh sb="128" eb="129">
      <t>ト</t>
    </rPh>
    <rPh sb="129" eb="130">
      <t>ク</t>
    </rPh>
    <rPh sb="131" eb="132">
      <t>オコナ</t>
    </rPh>
    <rPh sb="141" eb="143">
      <t>レイワ</t>
    </rPh>
    <rPh sb="144" eb="146">
      <t>ネンド</t>
    </rPh>
    <rPh sb="152" eb="154">
      <t>ショウガイ</t>
    </rPh>
    <rPh sb="155" eb="157">
      <t>リユウ</t>
    </rPh>
    <rPh sb="160" eb="162">
      <t>サベツ</t>
    </rPh>
    <rPh sb="163" eb="165">
      <t>カイショウ</t>
    </rPh>
    <rPh sb="166" eb="167">
      <t>ム</t>
    </rPh>
    <rPh sb="169" eb="171">
      <t>ジレイ</t>
    </rPh>
    <rPh sb="172" eb="174">
      <t>シュウシュウ</t>
    </rPh>
    <rPh sb="175" eb="177">
      <t>ブンセキ</t>
    </rPh>
    <rPh sb="178" eb="179">
      <t>カカ</t>
    </rPh>
    <rPh sb="180" eb="182">
      <t>チョウサ</t>
    </rPh>
    <rPh sb="182" eb="184">
      <t>ケンキュウ</t>
    </rPh>
    <rPh sb="185" eb="188">
      <t>ゴウリテキ</t>
    </rPh>
    <rPh sb="188" eb="190">
      <t>ハイリョ</t>
    </rPh>
    <rPh sb="190" eb="191">
      <t>トウ</t>
    </rPh>
    <rPh sb="191" eb="193">
      <t>ジレイ</t>
    </rPh>
    <rPh sb="200" eb="202">
      <t>コウチク</t>
    </rPh>
    <rPh sb="202" eb="203">
      <t>トウ</t>
    </rPh>
    <rPh sb="222" eb="223">
      <t>オコナ</t>
    </rPh>
    <rPh sb="225" eb="227">
      <t>セイカ</t>
    </rPh>
    <rPh sb="227" eb="229">
      <t>モクヒョウ</t>
    </rPh>
    <rPh sb="230" eb="232">
      <t>タッセイ</t>
    </rPh>
    <rPh sb="232" eb="233">
      <t>リツ</t>
    </rPh>
    <rPh sb="234" eb="236">
      <t>コウジョウ</t>
    </rPh>
    <rPh sb="237" eb="238">
      <t>ツト</t>
    </rPh>
    <phoneticPr fontId="5"/>
  </si>
  <si>
    <t>令和３年度実績は、目標最終年度の成果目標に向けた5年目であるが、過去5年、達成率はおおむね5割程度となっている。今後とも、効率的・効果的な普及啓発等の実施により、成果目標の達成率の向上に努めてまいりたい。</t>
    <rPh sb="46" eb="47">
      <t>ワリ</t>
    </rPh>
    <rPh sb="47" eb="49">
      <t>テイド</t>
    </rPh>
    <rPh sb="56" eb="58">
      <t>コンゴ</t>
    </rPh>
    <rPh sb="61" eb="64">
      <t>コウリツテキ</t>
    </rPh>
    <rPh sb="65" eb="68">
      <t>コウカテキ</t>
    </rPh>
    <rPh sb="69" eb="71">
      <t>フキュウ</t>
    </rPh>
    <rPh sb="71" eb="73">
      <t>ケイハツ</t>
    </rPh>
    <rPh sb="73" eb="74">
      <t>トウ</t>
    </rPh>
    <rPh sb="75" eb="77">
      <t>ジッシ</t>
    </rPh>
    <rPh sb="81" eb="83">
      <t>セイカ</t>
    </rPh>
    <rPh sb="83" eb="85">
      <t>モクヒョウ</t>
    </rPh>
    <rPh sb="86" eb="88">
      <t>タッセイ</t>
    </rPh>
    <rPh sb="88" eb="89">
      <t>リツ</t>
    </rPh>
    <rPh sb="90" eb="92">
      <t>コウジョウ</t>
    </rPh>
    <rPh sb="93" eb="94">
      <t>ツト</t>
    </rPh>
    <phoneticPr fontId="5"/>
  </si>
  <si>
    <t>政策統括官（政策調整担当）</t>
    <rPh sb="0" eb="2">
      <t>セイサク</t>
    </rPh>
    <rPh sb="2" eb="4">
      <t>トウカツ</t>
    </rPh>
    <rPh sb="4" eb="5">
      <t>カン</t>
    </rPh>
    <rPh sb="6" eb="8">
      <t>セイサク</t>
    </rPh>
    <rPh sb="8" eb="10">
      <t>チョウセイ</t>
    </rPh>
    <rPh sb="10" eb="12">
      <t>タントウ</t>
    </rPh>
    <phoneticPr fontId="5"/>
  </si>
  <si>
    <t>https://www8.cao.go.jp/hyouka/h29hyouka/shougai/hontai.pdf</t>
    <phoneticPr fontId="5"/>
  </si>
  <si>
    <t>令和３年度実績は、目標最終年度の成果目標に向けた5年目であるが、過去5年、達成率はおおむね5割程度となっている。
なお、事業の実施にあたっては、一般競争入札による調達等に努め、おおむね効果的・効率的な予算執行を行うことができた。</t>
    <phoneticPr fontId="5"/>
  </si>
  <si>
    <t>障害者白書の作成により障害者のために講じた施策の概況を報告</t>
    <rPh sb="0" eb="3">
      <t>ショウガイシャ</t>
    </rPh>
    <rPh sb="3" eb="5">
      <t>ハクショ</t>
    </rPh>
    <rPh sb="6" eb="8">
      <t>サクセイ</t>
    </rPh>
    <rPh sb="11" eb="14">
      <t>ショウガイシャ</t>
    </rPh>
    <rPh sb="18" eb="19">
      <t>コウ</t>
    </rPh>
    <rPh sb="21" eb="22">
      <t>セ</t>
    </rPh>
    <rPh sb="22" eb="23">
      <t>サク</t>
    </rPh>
    <rPh sb="24" eb="26">
      <t>ガイキョウ</t>
    </rPh>
    <rPh sb="27" eb="29">
      <t>ホウコク</t>
    </rPh>
    <phoneticPr fontId="5"/>
  </si>
  <si>
    <t>F. (株）エアクレーレン</t>
    <phoneticPr fontId="5"/>
  </si>
  <si>
    <t>令和３年度「障害者差別解消支援地域協議会に係る体制整備・強化ブロック研修会運営支援業務」</t>
    <rPh sb="0" eb="2">
      <t>レイワ</t>
    </rPh>
    <rPh sb="3" eb="5">
      <t>ネンド</t>
    </rPh>
    <phoneticPr fontId="5"/>
  </si>
  <si>
    <t xml:space="preserve">
令和３年度「障害者差別解消支援地域協議会に係る体制整備・強化ブロック研修会運営支援業務」</t>
    <rPh sb="1" eb="3">
      <t>レイワ</t>
    </rPh>
    <rPh sb="4" eb="6">
      <t>ネンド</t>
    </rPh>
    <rPh sb="7" eb="10">
      <t>ショウガイシャ</t>
    </rPh>
    <rPh sb="10" eb="12">
      <t>サベツ</t>
    </rPh>
    <rPh sb="12" eb="14">
      <t>カイショウ</t>
    </rPh>
    <rPh sb="14" eb="16">
      <t>シエン</t>
    </rPh>
    <rPh sb="16" eb="18">
      <t>チイキ</t>
    </rPh>
    <rPh sb="18" eb="21">
      <t>キョウギカイ</t>
    </rPh>
    <rPh sb="22" eb="23">
      <t>カカ</t>
    </rPh>
    <rPh sb="24" eb="26">
      <t>タイセイ</t>
    </rPh>
    <rPh sb="26" eb="28">
      <t>セイビ</t>
    </rPh>
    <rPh sb="29" eb="31">
      <t>キョウカ</t>
    </rPh>
    <rPh sb="35" eb="38">
      <t>ケンシュウカイ</t>
    </rPh>
    <rPh sb="38" eb="40">
      <t>ウンエイ</t>
    </rPh>
    <rPh sb="40" eb="42">
      <t>シエン</t>
    </rPh>
    <rPh sb="42" eb="44">
      <t>ギョウム</t>
    </rPh>
    <phoneticPr fontId="24"/>
  </si>
  <si>
    <t>【一般競争契約（総合評価）等】</t>
    <rPh sb="1" eb="3">
      <t>イッパン</t>
    </rPh>
    <rPh sb="3" eb="5">
      <t>キョウソウ</t>
    </rPh>
    <rPh sb="5" eb="7">
      <t>ケイヤク</t>
    </rPh>
    <rPh sb="8" eb="10">
      <t>ソウゴウ</t>
    </rPh>
    <rPh sb="10" eb="12">
      <t>ヒョウカ</t>
    </rPh>
    <rPh sb="13" eb="14">
      <t>ナド</t>
    </rPh>
    <phoneticPr fontId="24"/>
  </si>
  <si>
    <t>ACE株式会社</t>
    <phoneticPr fontId="5"/>
  </si>
  <si>
    <t>Ａ．ACE株式会社
28百万円</t>
    <rPh sb="5" eb="7">
      <t>カブシキ</t>
    </rPh>
    <rPh sb="7" eb="9">
      <t>ガイシャ</t>
    </rPh>
    <rPh sb="12" eb="15">
      <t>ヒャクマンエン</t>
    </rPh>
    <phoneticPr fontId="24"/>
  </si>
  <si>
    <t>A.ACE株式会社</t>
    <rPh sb="5" eb="9">
      <t>カブシキガイシャ</t>
    </rPh>
    <phoneticPr fontId="5"/>
  </si>
  <si>
    <t>削減可能なコストを精査し、必要と認められる経費のみを使用している。</t>
    <rPh sb="0" eb="2">
      <t>サクゲン</t>
    </rPh>
    <rPh sb="2" eb="4">
      <t>カノウ</t>
    </rPh>
    <rPh sb="9" eb="11">
      <t>セイサ</t>
    </rPh>
    <rPh sb="13" eb="15">
      <t>ヒツヨウ</t>
    </rPh>
    <rPh sb="16" eb="17">
      <t>ミト</t>
    </rPh>
    <rPh sb="21" eb="23">
      <t>ケイヒ</t>
    </rPh>
    <rPh sb="26" eb="28">
      <t>シヨウ</t>
    </rPh>
    <phoneticPr fontId="5"/>
  </si>
  <si>
    <t>障害者週間関係事業実施により、国民の関心と理解を深め、障害者の積極的社会参加を促進する</t>
    <rPh sb="9" eb="11">
      <t>ジッシ</t>
    </rPh>
    <rPh sb="31" eb="34">
      <t>セッキョクテキ</t>
    </rPh>
    <rPh sb="34" eb="36">
      <t>シャカイ</t>
    </rPh>
    <rPh sb="36" eb="38">
      <t>サンカ</t>
    </rPh>
    <rPh sb="39" eb="41">
      <t>ソクシン</t>
    </rPh>
    <phoneticPr fontId="5"/>
  </si>
  <si>
    <t>障害者施策の社会参加推進等に関する調査研究の実施により障害者差別の解消に関する国内外の動向や課題等を把握する</t>
    <rPh sb="22" eb="24">
      <t>ジッシ</t>
    </rPh>
    <rPh sb="27" eb="30">
      <t>ショウガイシャ</t>
    </rPh>
    <rPh sb="30" eb="32">
      <t>サベツ</t>
    </rPh>
    <rPh sb="33" eb="35">
      <t>カイショウ</t>
    </rPh>
    <rPh sb="36" eb="37">
      <t>カン</t>
    </rPh>
    <rPh sb="39" eb="42">
      <t>コクナイガイ</t>
    </rPh>
    <rPh sb="43" eb="45">
      <t>ドウコウ</t>
    </rPh>
    <rPh sb="46" eb="48">
      <t>カダイ</t>
    </rPh>
    <rPh sb="48" eb="49">
      <t>トウ</t>
    </rPh>
    <rPh sb="50" eb="52">
      <t>ハアク</t>
    </rPh>
    <phoneticPr fontId="5"/>
  </si>
  <si>
    <t>障害者差別解消理解促進のため事業者団体向けに研修等を行う</t>
    <rPh sb="7" eb="9">
      <t>リカイ</t>
    </rPh>
    <rPh sb="9" eb="11">
      <t>ソクシン</t>
    </rPh>
    <rPh sb="14" eb="17">
      <t>ジギョウシャ</t>
    </rPh>
    <rPh sb="17" eb="19">
      <t>ダンタイ</t>
    </rPh>
    <rPh sb="19" eb="20">
      <t>ム</t>
    </rPh>
    <rPh sb="22" eb="24">
      <t>ケンシュウ</t>
    </rPh>
    <rPh sb="24" eb="25">
      <t>トウ</t>
    </rPh>
    <rPh sb="26" eb="27">
      <t>オコナ</t>
    </rPh>
    <phoneticPr fontId="5"/>
  </si>
  <si>
    <t>有</t>
  </si>
  <si>
    <t>障害者差別解消支援地域協議会体制整備・強化事業実施により、地域協議会の円滑な設置や運営の活性化を図る</t>
    <rPh sb="23" eb="25">
      <t>ジッシ</t>
    </rPh>
    <rPh sb="29" eb="31">
      <t>チイキ</t>
    </rPh>
    <rPh sb="31" eb="34">
      <t>キョウギカイ</t>
    </rPh>
    <rPh sb="35" eb="37">
      <t>エンカツ</t>
    </rPh>
    <rPh sb="38" eb="40">
      <t>セッチ</t>
    </rPh>
    <rPh sb="41" eb="43">
      <t>ウンエイ</t>
    </rPh>
    <rPh sb="44" eb="47">
      <t>カッセイカ</t>
    </rPh>
    <rPh sb="48" eb="49">
      <t>ハカ</t>
    </rPh>
    <phoneticPr fontId="5"/>
  </si>
  <si>
    <t>障害者白書を作成するとともに、障害者施策の社会参加推進等に関する調査研究、障害者週間関係事業、事業者向け広報・啓発事業及び地域協議会体制整備・強化事業を行い、障害者施策を総合的に推進する。</t>
    <rPh sb="40" eb="42">
      <t>シュウカン</t>
    </rPh>
    <rPh sb="42" eb="44">
      <t>カンケイ</t>
    </rPh>
    <rPh sb="44" eb="46">
      <t>ジギョウ</t>
    </rPh>
    <rPh sb="59" eb="60">
      <t>オヨ</t>
    </rPh>
    <rPh sb="61" eb="63">
      <t>チイキ</t>
    </rPh>
    <rPh sb="63" eb="66">
      <t>キョウギカイ</t>
    </rPh>
    <rPh sb="66" eb="68">
      <t>タイセイ</t>
    </rPh>
    <rPh sb="68" eb="70">
      <t>セイビ</t>
    </rPh>
    <rPh sb="71" eb="73">
      <t>キョウカ</t>
    </rPh>
    <rPh sb="73" eb="75">
      <t>ジギョウ</t>
    </rPh>
    <phoneticPr fontId="5"/>
  </si>
  <si>
    <t>点検対象外</t>
    <rPh sb="0" eb="2">
      <t>テンケン</t>
    </rPh>
    <rPh sb="2" eb="5">
      <t>タイショウガイ</t>
    </rPh>
    <phoneticPr fontId="5"/>
  </si>
  <si>
    <t>支出先の選定に当たっては、一般競争入札又は見積もり合わせを行うことにより、競争性のある調達方式としている。
令和３年度「障害者差別解消支援地域協議会に係る体制整備・強化ブロック研修会運営支援業務」の一般競争入札において一者応札となったため、過去に入札実績のある事業者等へ幅広に周知を行う、必要に応じ公告期間の延長を行うなど、競争性の確保に努める。</t>
    <rPh sb="144" eb="146">
      <t>ヒツヨウ</t>
    </rPh>
    <rPh sb="147" eb="148">
      <t>オウ</t>
    </rPh>
    <rPh sb="149" eb="151">
      <t>コウコク</t>
    </rPh>
    <rPh sb="151" eb="153">
      <t>キカン</t>
    </rPh>
    <rPh sb="154" eb="156">
      <t>エンチョウ</t>
    </rPh>
    <rPh sb="157" eb="158">
      <t>オコナ</t>
    </rPh>
    <phoneticPr fontId="5"/>
  </si>
  <si>
    <t>一者応札の解消に向けた取り組みを行い、引き続き、効果的･効率的な事業の実施に努めること。また、効率的に執行した実績を概算要求に反映させること。</t>
    <phoneticPr fontId="5"/>
  </si>
  <si>
    <t>-</t>
    <phoneticPr fontId="5"/>
  </si>
  <si>
    <t>所見も踏まえつつ、一者応札の解消に向けた取り組みを行い、また事業についても、引き続き効果的・効率的な事業の実施等に努めてまいりたい。</t>
    <rPh sb="0" eb="2">
      <t>ショケン</t>
    </rPh>
    <rPh sb="3" eb="4">
      <t>フ</t>
    </rPh>
    <rPh sb="9" eb="11">
      <t>イッシャ</t>
    </rPh>
    <rPh sb="11" eb="13">
      <t>オウサツ</t>
    </rPh>
    <rPh sb="14" eb="16">
      <t>カイショウ</t>
    </rPh>
    <rPh sb="17" eb="18">
      <t>ム</t>
    </rPh>
    <rPh sb="20" eb="21">
      <t>ト</t>
    </rPh>
    <rPh sb="22" eb="23">
      <t>ク</t>
    </rPh>
    <rPh sb="25" eb="26">
      <t>オコナ</t>
    </rPh>
    <rPh sb="30" eb="32">
      <t>ジギョウ</t>
    </rPh>
    <rPh sb="38" eb="39">
      <t>ヒ</t>
    </rPh>
    <rPh sb="40" eb="41">
      <t>ツヅ</t>
    </rPh>
    <rPh sb="42" eb="45">
      <t>コウカテキ</t>
    </rPh>
    <rPh sb="46" eb="49">
      <t>コウリツテキ</t>
    </rPh>
    <rPh sb="50" eb="52">
      <t>ジギョウ</t>
    </rPh>
    <rPh sb="53" eb="55">
      <t>ジッシ</t>
    </rPh>
    <rPh sb="55" eb="56">
      <t>トウ</t>
    </rPh>
    <rPh sb="57" eb="58">
      <t>ツト</t>
    </rPh>
    <phoneticPr fontId="5"/>
  </si>
  <si>
    <t>重要政策推進枠：39</t>
    <rPh sb="0" eb="2">
      <t>ジュウヨウ</t>
    </rPh>
    <rPh sb="2" eb="4">
      <t>セイサク</t>
    </rPh>
    <rPh sb="4" eb="6">
      <t>スイシン</t>
    </rPh>
    <rPh sb="6" eb="7">
      <t>ワク</t>
    </rPh>
    <phoneticPr fontId="5"/>
  </si>
  <si>
    <t>5ページ</t>
    <phoneticPr fontId="5"/>
  </si>
  <si>
    <t>株式会社三菱総合研究所</t>
    <rPh sb="0" eb="4">
      <t>カブシキガイシャ</t>
    </rPh>
    <rPh sb="4" eb="6">
      <t>ミツビシ</t>
    </rPh>
    <rPh sb="6" eb="8">
      <t>ソウゴウ</t>
    </rPh>
    <rPh sb="8" eb="11">
      <t>ケンキュウジョ</t>
    </rPh>
    <phoneticPr fontId="5"/>
  </si>
  <si>
    <t>勝美印刷株式会社</t>
    <phoneticPr fontId="5"/>
  </si>
  <si>
    <t>社会福祉法人桜雲会</t>
    <phoneticPr fontId="5"/>
  </si>
  <si>
    <t>朝日梱包株式会社</t>
    <phoneticPr fontId="5"/>
  </si>
  <si>
    <t>株式会社フォンテック</t>
    <phoneticPr fontId="5"/>
  </si>
  <si>
    <t>株式会社アクロスペイラ</t>
    <phoneticPr fontId="5"/>
  </si>
  <si>
    <t>株式会社エァクレーレン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</si>
</sst>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4">
    <xf numFmtId="0" fontId="0" fillId="0" borderId="0" xfId="0">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5"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19"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2" xfId="0" applyFont="1" applyFill="1" applyBorder="1" applyAlignment="1">
      <alignment vertical="center" wrapText="1"/>
    </xf>
    <xf numFmtId="0" fontId="0" fillId="5" borderId="123"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3" fillId="0" borderId="9"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49" fontId="0" fillId="0" borderId="9"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3" fillId="2" borderId="119" xfId="0" applyFont="1" applyFill="1" applyBorder="1" applyAlignment="1">
      <alignment horizontal="center" vertical="center"/>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3" fillId="6" borderId="42" xfId="0" applyFont="1" applyFill="1" applyBorder="1" applyAlignment="1">
      <alignment horizontal="center" vertical="center" wrapText="1"/>
    </xf>
    <xf numFmtId="0" fontId="0" fillId="6" borderId="39"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46" xfId="0" applyFont="1" applyFill="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14"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22" fillId="0" borderId="136" xfId="0"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0" fontId="0" fillId="0" borderId="22"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30" fillId="0" borderId="39" xfId="0" applyFont="1" applyBorder="1" applyAlignment="1" applyProtection="1">
      <alignment horizontal="center" vertical="center" wrapText="1"/>
      <protection locked="0"/>
    </xf>
    <xf numFmtId="0" fontId="31" fillId="0" borderId="39" xfId="0" applyFont="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30" fillId="0" borderId="39" xfId="0" applyFont="1" applyBorder="1" applyAlignment="1" applyProtection="1">
      <alignment horizontal="left" vertical="center" wrapText="1"/>
      <protection locked="0"/>
    </xf>
    <xf numFmtId="0" fontId="31" fillId="0" borderId="39" xfId="0" applyFont="1" applyBorder="1" applyAlignment="1" applyProtection="1">
      <alignment horizontal="left" vertical="center" wrapText="1"/>
      <protection locked="0"/>
    </xf>
    <xf numFmtId="177" fontId="0" fillId="0" borderId="28"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4" xfId="0" applyFont="1" applyFill="1" applyBorder="1" applyAlignment="1">
      <alignment horizontal="center" vertical="center" wrapText="1"/>
    </xf>
    <xf numFmtId="0" fontId="0" fillId="5" borderId="93" xfId="0" applyFont="1" applyFill="1" applyBorder="1" applyAlignment="1">
      <alignment horizontal="center" vertical="center"/>
    </xf>
    <xf numFmtId="0" fontId="0" fillId="5" borderId="74"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0" fillId="5" borderId="87" xfId="0" applyFont="1" applyFill="1" applyBorder="1" applyAlignment="1" applyProtection="1">
      <alignment horizontal="left" vertical="center" wrapText="1"/>
      <protection locked="0"/>
    </xf>
    <xf numFmtId="0" fontId="13" fillId="6" borderId="119" xfId="0" applyFont="1" applyFill="1" applyBorder="1" applyAlignment="1">
      <alignment horizontal="center" vertical="center"/>
    </xf>
    <xf numFmtId="0" fontId="13" fillId="6" borderId="132"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3" fillId="6" borderId="39"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30" fillId="0" borderId="0" xfId="0" applyFont="1" applyAlignment="1" applyProtection="1">
      <alignment horizontal="center" vertical="center"/>
      <protection locked="0"/>
    </xf>
    <xf numFmtId="0" fontId="30" fillId="0" borderId="39" xfId="0" applyFont="1" applyBorder="1" applyAlignment="1" applyProtection="1">
      <alignment horizontal="left" vertical="top" wrapText="1"/>
      <protection locked="0"/>
    </xf>
    <xf numFmtId="0" fontId="31" fillId="0" borderId="0" xfId="0" applyFont="1" applyAlignment="1" applyProtection="1">
      <alignment horizontal="center" vertical="center"/>
      <protection locked="0"/>
    </xf>
    <xf numFmtId="0" fontId="30" fillId="0" borderId="22" xfId="0" applyFont="1" applyBorder="1" applyAlignment="1" applyProtection="1">
      <alignment horizontal="center" vertical="center" wrapText="1"/>
      <protection locked="0"/>
    </xf>
    <xf numFmtId="0" fontId="30" fillId="0" borderId="23" xfId="0" applyFont="1" applyBorder="1" applyAlignment="1" applyProtection="1">
      <alignment horizontal="center" vertical="center" wrapText="1"/>
      <protection locked="0"/>
    </xf>
    <xf numFmtId="0" fontId="30" fillId="0" borderId="24"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5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178857</xdr:colOff>
      <xdr:row>116</xdr:row>
      <xdr:rowOff>30691</xdr:rowOff>
    </xdr:from>
    <xdr:to>
      <xdr:col>34</xdr:col>
      <xdr:colOff>165946</xdr:colOff>
      <xdr:row>116</xdr:row>
      <xdr:rowOff>537421</xdr:rowOff>
    </xdr:to>
    <xdr:sp macro="" textlink="">
      <xdr:nvSpPr>
        <xdr:cNvPr id="2" name="大かっこ 1"/>
        <xdr:cNvSpPr/>
      </xdr:nvSpPr>
      <xdr:spPr>
        <a:xfrm>
          <a:off x="4276724" y="55588958"/>
          <a:ext cx="2222289" cy="5067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0</xdr:colOff>
      <xdr:row>120</xdr:row>
      <xdr:rowOff>38100</xdr:rowOff>
    </xdr:from>
    <xdr:to>
      <xdr:col>28</xdr:col>
      <xdr:colOff>0</xdr:colOff>
      <xdr:row>120</xdr:row>
      <xdr:rowOff>723900</xdr:rowOff>
    </xdr:to>
    <xdr:sp macro="" textlink="">
      <xdr:nvSpPr>
        <xdr:cNvPr id="3" name="大かっこ 2"/>
        <xdr:cNvSpPr/>
      </xdr:nvSpPr>
      <xdr:spPr>
        <a:xfrm>
          <a:off x="2600325" y="56549925"/>
          <a:ext cx="2400300" cy="571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160020</xdr:colOff>
      <xdr:row>120</xdr:row>
      <xdr:rowOff>70484</xdr:rowOff>
    </xdr:from>
    <xdr:to>
      <xdr:col>45</xdr:col>
      <xdr:colOff>169545</xdr:colOff>
      <xdr:row>120</xdr:row>
      <xdr:rowOff>723900</xdr:rowOff>
    </xdr:to>
    <xdr:sp macro="" textlink="">
      <xdr:nvSpPr>
        <xdr:cNvPr id="4" name="大かっこ 3"/>
        <xdr:cNvSpPr/>
      </xdr:nvSpPr>
      <xdr:spPr>
        <a:xfrm>
          <a:off x="5760720" y="56582309"/>
          <a:ext cx="2409825" cy="53911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126</xdr:row>
      <xdr:rowOff>47624</xdr:rowOff>
    </xdr:from>
    <xdr:to>
      <xdr:col>29</xdr:col>
      <xdr:colOff>9525</xdr:colOff>
      <xdr:row>126</xdr:row>
      <xdr:rowOff>662939</xdr:rowOff>
    </xdr:to>
    <xdr:sp macro="" textlink="">
      <xdr:nvSpPr>
        <xdr:cNvPr id="5" name="大かっこ 4"/>
        <xdr:cNvSpPr/>
      </xdr:nvSpPr>
      <xdr:spPr>
        <a:xfrm>
          <a:off x="2600325" y="58931174"/>
          <a:ext cx="2409825" cy="61531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180975</xdr:colOff>
      <xdr:row>126</xdr:row>
      <xdr:rowOff>47624</xdr:rowOff>
    </xdr:from>
    <xdr:to>
      <xdr:col>45</xdr:col>
      <xdr:colOff>190500</xdr:colOff>
      <xdr:row>126</xdr:row>
      <xdr:rowOff>685799</xdr:rowOff>
    </xdr:to>
    <xdr:sp macro="" textlink="">
      <xdr:nvSpPr>
        <xdr:cNvPr id="8" name="大かっこ 7"/>
        <xdr:cNvSpPr/>
      </xdr:nvSpPr>
      <xdr:spPr>
        <a:xfrm>
          <a:off x="5781675" y="58931174"/>
          <a:ext cx="2409825" cy="6381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132</xdr:row>
      <xdr:rowOff>47624</xdr:rowOff>
    </xdr:from>
    <xdr:to>
      <xdr:col>29</xdr:col>
      <xdr:colOff>9525</xdr:colOff>
      <xdr:row>132</xdr:row>
      <xdr:rowOff>662939</xdr:rowOff>
    </xdr:to>
    <xdr:sp macro="" textlink="">
      <xdr:nvSpPr>
        <xdr:cNvPr id="7" name="大かっこ 6"/>
        <xdr:cNvSpPr/>
      </xdr:nvSpPr>
      <xdr:spPr>
        <a:xfrm>
          <a:off x="3400425" y="55511699"/>
          <a:ext cx="2409825" cy="61531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9314</xdr:colOff>
      <xdr:row>28</xdr:row>
      <xdr:rowOff>7620</xdr:rowOff>
    </xdr:from>
    <xdr:to>
      <xdr:col>49</xdr:col>
      <xdr:colOff>420794</xdr:colOff>
      <xdr:row>28</xdr:row>
      <xdr:rowOff>7620</xdr:rowOff>
    </xdr:to>
    <xdr:cxnSp macro="">
      <xdr:nvCxnSpPr>
        <xdr:cNvPr id="9" name="直線コネクタ 8"/>
        <xdr:cNvCxnSpPr/>
      </xdr:nvCxnSpPr>
      <xdr:spPr>
        <a:xfrm>
          <a:off x="9314" y="12834620"/>
          <a:ext cx="10264563"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84666</xdr:colOff>
      <xdr:row>132</xdr:row>
      <xdr:rowOff>47624</xdr:rowOff>
    </xdr:from>
    <xdr:to>
      <xdr:col>47</xdr:col>
      <xdr:colOff>9525</xdr:colOff>
      <xdr:row>132</xdr:row>
      <xdr:rowOff>1159933</xdr:rowOff>
    </xdr:to>
    <xdr:sp macro="" textlink="">
      <xdr:nvSpPr>
        <xdr:cNvPr id="11" name="大かっこ 10"/>
        <xdr:cNvSpPr/>
      </xdr:nvSpPr>
      <xdr:spPr>
        <a:xfrm>
          <a:off x="6417733" y="71243824"/>
          <a:ext cx="2346325" cy="111230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8467</xdr:colOff>
      <xdr:row>116</xdr:row>
      <xdr:rowOff>541866</xdr:rowOff>
    </xdr:from>
    <xdr:to>
      <xdr:col>32</xdr:col>
      <xdr:colOff>8467</xdr:colOff>
      <xdr:row>133</xdr:row>
      <xdr:rowOff>42333</xdr:rowOff>
    </xdr:to>
    <xdr:cxnSp macro="">
      <xdr:nvCxnSpPr>
        <xdr:cNvPr id="15" name="直線コネクタ 14"/>
        <xdr:cNvCxnSpPr/>
      </xdr:nvCxnSpPr>
      <xdr:spPr>
        <a:xfrm>
          <a:off x="5969000" y="57166933"/>
          <a:ext cx="0" cy="8712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8467</xdr:colOff>
      <xdr:row>118</xdr:row>
      <xdr:rowOff>8467</xdr:rowOff>
    </xdr:from>
    <xdr:to>
      <xdr:col>41</xdr:col>
      <xdr:colOff>8467</xdr:colOff>
      <xdr:row>118</xdr:row>
      <xdr:rowOff>8467</xdr:rowOff>
    </xdr:to>
    <xdr:cxnSp macro="">
      <xdr:nvCxnSpPr>
        <xdr:cNvPr id="25" name="直線コネクタ 24"/>
        <xdr:cNvCxnSpPr/>
      </xdr:nvCxnSpPr>
      <xdr:spPr>
        <a:xfrm>
          <a:off x="3920067" y="57539467"/>
          <a:ext cx="37253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177801</xdr:colOff>
      <xdr:row>123</xdr:row>
      <xdr:rowOff>0</xdr:rowOff>
    </xdr:from>
    <xdr:to>
      <xdr:col>42</xdr:col>
      <xdr:colOff>16933</xdr:colOff>
      <xdr:row>123</xdr:row>
      <xdr:rowOff>8467</xdr:rowOff>
    </xdr:to>
    <xdr:cxnSp macro="">
      <xdr:nvCxnSpPr>
        <xdr:cNvPr id="34" name="直線コネクタ 33"/>
        <xdr:cNvCxnSpPr/>
      </xdr:nvCxnSpPr>
      <xdr:spPr>
        <a:xfrm flipH="1" flipV="1">
          <a:off x="3903134" y="59935533"/>
          <a:ext cx="3936999"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123</xdr:row>
      <xdr:rowOff>8467</xdr:rowOff>
    </xdr:from>
    <xdr:to>
      <xdr:col>21</xdr:col>
      <xdr:colOff>8467</xdr:colOff>
      <xdr:row>123</xdr:row>
      <xdr:rowOff>338667</xdr:rowOff>
    </xdr:to>
    <xdr:cxnSp macro="">
      <xdr:nvCxnSpPr>
        <xdr:cNvPr id="37" name="直線コネクタ 36"/>
        <xdr:cNvCxnSpPr/>
      </xdr:nvCxnSpPr>
      <xdr:spPr>
        <a:xfrm flipV="1">
          <a:off x="3911600" y="59944000"/>
          <a:ext cx="8467" cy="330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8467</xdr:colOff>
      <xdr:row>123</xdr:row>
      <xdr:rowOff>16934</xdr:rowOff>
    </xdr:from>
    <xdr:to>
      <xdr:col>42</xdr:col>
      <xdr:colOff>16933</xdr:colOff>
      <xdr:row>124</xdr:row>
      <xdr:rowOff>50800</xdr:rowOff>
    </xdr:to>
    <xdr:cxnSp macro="">
      <xdr:nvCxnSpPr>
        <xdr:cNvPr id="39" name="直線コネクタ 38"/>
        <xdr:cNvCxnSpPr/>
      </xdr:nvCxnSpPr>
      <xdr:spPr>
        <a:xfrm flipH="1">
          <a:off x="7831667" y="59952467"/>
          <a:ext cx="8466" cy="3894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129</xdr:row>
      <xdr:rowOff>8467</xdr:rowOff>
    </xdr:from>
    <xdr:to>
      <xdr:col>42</xdr:col>
      <xdr:colOff>8467</xdr:colOff>
      <xdr:row>129</xdr:row>
      <xdr:rowOff>16933</xdr:rowOff>
    </xdr:to>
    <xdr:cxnSp macro="">
      <xdr:nvCxnSpPr>
        <xdr:cNvPr id="41" name="直線コネクタ 40"/>
        <xdr:cNvCxnSpPr/>
      </xdr:nvCxnSpPr>
      <xdr:spPr>
        <a:xfrm flipV="1">
          <a:off x="3911600" y="62543267"/>
          <a:ext cx="3920067" cy="84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177800</xdr:colOff>
      <xdr:row>129</xdr:row>
      <xdr:rowOff>16933</xdr:rowOff>
    </xdr:from>
    <xdr:to>
      <xdr:col>21</xdr:col>
      <xdr:colOff>0</xdr:colOff>
      <xdr:row>130</xdr:row>
      <xdr:rowOff>8467</xdr:rowOff>
    </xdr:to>
    <xdr:cxnSp macro="">
      <xdr:nvCxnSpPr>
        <xdr:cNvPr id="43" name="直線コネクタ 42"/>
        <xdr:cNvCxnSpPr/>
      </xdr:nvCxnSpPr>
      <xdr:spPr>
        <a:xfrm flipV="1">
          <a:off x="3903133" y="62551733"/>
          <a:ext cx="8467" cy="3471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8467</xdr:colOff>
      <xdr:row>129</xdr:row>
      <xdr:rowOff>8467</xdr:rowOff>
    </xdr:from>
    <xdr:to>
      <xdr:col>42</xdr:col>
      <xdr:colOff>8467</xdr:colOff>
      <xdr:row>130</xdr:row>
      <xdr:rowOff>8467</xdr:rowOff>
    </xdr:to>
    <xdr:cxnSp macro="">
      <xdr:nvCxnSpPr>
        <xdr:cNvPr id="45" name="直線コネクタ 44"/>
        <xdr:cNvCxnSpPr/>
      </xdr:nvCxnSpPr>
      <xdr:spPr>
        <a:xfrm flipV="1">
          <a:off x="7831667" y="62543267"/>
          <a:ext cx="0" cy="355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5"/>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1"/>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2" t="s">
        <v>0</v>
      </c>
      <c r="Y2" s="55"/>
      <c r="Z2" s="40"/>
      <c r="AA2" s="40"/>
      <c r="AB2" s="40"/>
      <c r="AC2" s="40"/>
      <c r="AD2" s="153">
        <v>2022</v>
      </c>
      <c r="AE2" s="153"/>
      <c r="AF2" s="153"/>
      <c r="AG2" s="153"/>
      <c r="AH2" s="153"/>
      <c r="AI2" s="64" t="s">
        <v>253</v>
      </c>
      <c r="AJ2" s="153" t="s">
        <v>680</v>
      </c>
      <c r="AK2" s="153"/>
      <c r="AL2" s="153"/>
      <c r="AM2" s="153"/>
      <c r="AN2" s="64" t="s">
        <v>253</v>
      </c>
      <c r="AO2" s="153">
        <v>21</v>
      </c>
      <c r="AP2" s="153"/>
      <c r="AQ2" s="153"/>
      <c r="AR2" s="65" t="s">
        <v>253</v>
      </c>
      <c r="AS2" s="154">
        <v>113</v>
      </c>
      <c r="AT2" s="154"/>
      <c r="AU2" s="154"/>
      <c r="AV2" s="64" t="str">
        <f>IF(AW2="","","-")</f>
        <v/>
      </c>
      <c r="AW2" s="155"/>
      <c r="AX2" s="155"/>
    </row>
    <row r="3" spans="1:50" ht="37.9" customHeight="1" thickBot="1" x14ac:dyDescent="0.2">
      <c r="A3" s="156" t="s">
        <v>559</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22" t="s">
        <v>55</v>
      </c>
      <c r="AJ3" s="158" t="s">
        <v>567</v>
      </c>
      <c r="AK3" s="158"/>
      <c r="AL3" s="158"/>
      <c r="AM3" s="158"/>
      <c r="AN3" s="158"/>
      <c r="AO3" s="158"/>
      <c r="AP3" s="158"/>
      <c r="AQ3" s="158"/>
      <c r="AR3" s="158"/>
      <c r="AS3" s="158"/>
      <c r="AT3" s="158"/>
      <c r="AU3" s="158"/>
      <c r="AV3" s="158"/>
      <c r="AW3" s="158"/>
      <c r="AX3" s="23" t="s">
        <v>56</v>
      </c>
    </row>
    <row r="4" spans="1:50" ht="24.75" customHeight="1" x14ac:dyDescent="0.15">
      <c r="A4" s="128" t="s">
        <v>23</v>
      </c>
      <c r="B4" s="129"/>
      <c r="C4" s="129"/>
      <c r="D4" s="129"/>
      <c r="E4" s="129"/>
      <c r="F4" s="129"/>
      <c r="G4" s="130" t="s">
        <v>568</v>
      </c>
      <c r="H4" s="131"/>
      <c r="I4" s="131"/>
      <c r="J4" s="131"/>
      <c r="K4" s="131"/>
      <c r="L4" s="131"/>
      <c r="M4" s="131"/>
      <c r="N4" s="131"/>
      <c r="O4" s="131"/>
      <c r="P4" s="131"/>
      <c r="Q4" s="131"/>
      <c r="R4" s="131"/>
      <c r="S4" s="131"/>
      <c r="T4" s="131"/>
      <c r="U4" s="131"/>
      <c r="V4" s="131"/>
      <c r="W4" s="131"/>
      <c r="X4" s="131"/>
      <c r="Y4" s="132" t="s">
        <v>1</v>
      </c>
      <c r="Z4" s="133"/>
      <c r="AA4" s="133"/>
      <c r="AB4" s="133"/>
      <c r="AC4" s="133"/>
      <c r="AD4" s="134"/>
      <c r="AE4" s="135" t="s">
        <v>719</v>
      </c>
      <c r="AF4" s="136"/>
      <c r="AG4" s="136"/>
      <c r="AH4" s="136"/>
      <c r="AI4" s="136"/>
      <c r="AJ4" s="136"/>
      <c r="AK4" s="136"/>
      <c r="AL4" s="136"/>
      <c r="AM4" s="136"/>
      <c r="AN4" s="136"/>
      <c r="AO4" s="136"/>
      <c r="AP4" s="137"/>
      <c r="AQ4" s="138" t="s">
        <v>2</v>
      </c>
      <c r="AR4" s="133"/>
      <c r="AS4" s="133"/>
      <c r="AT4" s="133"/>
      <c r="AU4" s="133"/>
      <c r="AV4" s="133"/>
      <c r="AW4" s="133"/>
      <c r="AX4" s="139"/>
    </row>
    <row r="5" spans="1:50" ht="30" customHeight="1" x14ac:dyDescent="0.15">
      <c r="A5" s="140" t="s">
        <v>58</v>
      </c>
      <c r="B5" s="141"/>
      <c r="C5" s="141"/>
      <c r="D5" s="141"/>
      <c r="E5" s="141"/>
      <c r="F5" s="142"/>
      <c r="G5" s="143" t="s">
        <v>315</v>
      </c>
      <c r="H5" s="144"/>
      <c r="I5" s="144"/>
      <c r="J5" s="144"/>
      <c r="K5" s="144"/>
      <c r="L5" s="144"/>
      <c r="M5" s="145" t="s">
        <v>57</v>
      </c>
      <c r="N5" s="146"/>
      <c r="O5" s="146"/>
      <c r="P5" s="146"/>
      <c r="Q5" s="146"/>
      <c r="R5" s="147"/>
      <c r="S5" s="148" t="s">
        <v>61</v>
      </c>
      <c r="T5" s="144"/>
      <c r="U5" s="144"/>
      <c r="V5" s="144"/>
      <c r="W5" s="144"/>
      <c r="X5" s="149"/>
      <c r="Y5" s="150" t="s">
        <v>3</v>
      </c>
      <c r="Z5" s="151"/>
      <c r="AA5" s="151"/>
      <c r="AB5" s="151"/>
      <c r="AC5" s="151"/>
      <c r="AD5" s="152"/>
      <c r="AE5" s="175" t="s">
        <v>569</v>
      </c>
      <c r="AF5" s="175"/>
      <c r="AG5" s="175"/>
      <c r="AH5" s="175"/>
      <c r="AI5" s="175"/>
      <c r="AJ5" s="175"/>
      <c r="AK5" s="175"/>
      <c r="AL5" s="175"/>
      <c r="AM5" s="175"/>
      <c r="AN5" s="175"/>
      <c r="AO5" s="175"/>
      <c r="AP5" s="176"/>
      <c r="AQ5" s="177" t="s">
        <v>570</v>
      </c>
      <c r="AR5" s="178"/>
      <c r="AS5" s="178"/>
      <c r="AT5" s="178"/>
      <c r="AU5" s="178"/>
      <c r="AV5" s="178"/>
      <c r="AW5" s="178"/>
      <c r="AX5" s="179"/>
    </row>
    <row r="6" spans="1:50" ht="39" customHeight="1" x14ac:dyDescent="0.15">
      <c r="A6" s="180" t="s">
        <v>4</v>
      </c>
      <c r="B6" s="181"/>
      <c r="C6" s="181"/>
      <c r="D6" s="181"/>
      <c r="E6" s="181"/>
      <c r="F6" s="181"/>
      <c r="G6" s="182" t="str">
        <f>入力規則等!F39</f>
        <v>一般会計</v>
      </c>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4"/>
    </row>
    <row r="7" spans="1:50" ht="49.5" customHeight="1" x14ac:dyDescent="0.15">
      <c r="A7" s="159" t="s">
        <v>20</v>
      </c>
      <c r="B7" s="160"/>
      <c r="C7" s="160"/>
      <c r="D7" s="160"/>
      <c r="E7" s="160"/>
      <c r="F7" s="161"/>
      <c r="G7" s="185" t="s">
        <v>708</v>
      </c>
      <c r="H7" s="186"/>
      <c r="I7" s="186"/>
      <c r="J7" s="186"/>
      <c r="K7" s="186"/>
      <c r="L7" s="186"/>
      <c r="M7" s="186"/>
      <c r="N7" s="186"/>
      <c r="O7" s="186"/>
      <c r="P7" s="186"/>
      <c r="Q7" s="186"/>
      <c r="R7" s="186"/>
      <c r="S7" s="186"/>
      <c r="T7" s="186"/>
      <c r="U7" s="186"/>
      <c r="V7" s="186"/>
      <c r="W7" s="186"/>
      <c r="X7" s="187"/>
      <c r="Y7" s="188" t="s">
        <v>239</v>
      </c>
      <c r="Z7" s="189"/>
      <c r="AA7" s="189"/>
      <c r="AB7" s="189"/>
      <c r="AC7" s="189"/>
      <c r="AD7" s="190"/>
      <c r="AE7" s="191" t="s">
        <v>674</v>
      </c>
      <c r="AF7" s="192"/>
      <c r="AG7" s="192"/>
      <c r="AH7" s="192"/>
      <c r="AI7" s="192"/>
      <c r="AJ7" s="192"/>
      <c r="AK7" s="192"/>
      <c r="AL7" s="192"/>
      <c r="AM7" s="192"/>
      <c r="AN7" s="192"/>
      <c r="AO7" s="192"/>
      <c r="AP7" s="192"/>
      <c r="AQ7" s="192"/>
      <c r="AR7" s="192"/>
      <c r="AS7" s="192"/>
      <c r="AT7" s="192"/>
      <c r="AU7" s="192"/>
      <c r="AV7" s="192"/>
      <c r="AW7" s="192"/>
      <c r="AX7" s="193"/>
    </row>
    <row r="8" spans="1:50" ht="53.25" customHeight="1" x14ac:dyDescent="0.15">
      <c r="A8" s="159" t="s">
        <v>174</v>
      </c>
      <c r="B8" s="160"/>
      <c r="C8" s="160"/>
      <c r="D8" s="160"/>
      <c r="E8" s="160"/>
      <c r="F8" s="161"/>
      <c r="G8" s="162" t="str">
        <f>入力規則等!A27</f>
        <v>障害者施策</v>
      </c>
      <c r="H8" s="163"/>
      <c r="I8" s="163"/>
      <c r="J8" s="163"/>
      <c r="K8" s="163"/>
      <c r="L8" s="163"/>
      <c r="M8" s="163"/>
      <c r="N8" s="163"/>
      <c r="O8" s="163"/>
      <c r="P8" s="163"/>
      <c r="Q8" s="163"/>
      <c r="R8" s="163"/>
      <c r="S8" s="163"/>
      <c r="T8" s="163"/>
      <c r="U8" s="163"/>
      <c r="V8" s="163"/>
      <c r="W8" s="163"/>
      <c r="X8" s="164"/>
      <c r="Y8" s="165" t="s">
        <v>175</v>
      </c>
      <c r="Z8" s="166"/>
      <c r="AA8" s="166"/>
      <c r="AB8" s="166"/>
      <c r="AC8" s="166"/>
      <c r="AD8" s="167"/>
      <c r="AE8" s="168" t="str">
        <f>入力規則等!K13</f>
        <v>その他の事項経費</v>
      </c>
      <c r="AF8" s="163"/>
      <c r="AG8" s="163"/>
      <c r="AH8" s="163"/>
      <c r="AI8" s="163"/>
      <c r="AJ8" s="163"/>
      <c r="AK8" s="163"/>
      <c r="AL8" s="163"/>
      <c r="AM8" s="163"/>
      <c r="AN8" s="163"/>
      <c r="AO8" s="163"/>
      <c r="AP8" s="163"/>
      <c r="AQ8" s="163"/>
      <c r="AR8" s="163"/>
      <c r="AS8" s="163"/>
      <c r="AT8" s="163"/>
      <c r="AU8" s="163"/>
      <c r="AV8" s="163"/>
      <c r="AW8" s="163"/>
      <c r="AX8" s="169"/>
    </row>
    <row r="9" spans="1:50" ht="85.5" customHeight="1" x14ac:dyDescent="0.15">
      <c r="A9" s="170" t="s">
        <v>21</v>
      </c>
      <c r="B9" s="171"/>
      <c r="C9" s="171"/>
      <c r="D9" s="171"/>
      <c r="E9" s="171"/>
      <c r="F9" s="171"/>
      <c r="G9" s="172" t="s">
        <v>571</v>
      </c>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4"/>
    </row>
    <row r="10" spans="1:50" ht="80.25" customHeight="1" x14ac:dyDescent="0.15">
      <c r="A10" s="215" t="s">
        <v>26</v>
      </c>
      <c r="B10" s="216"/>
      <c r="C10" s="216"/>
      <c r="D10" s="216"/>
      <c r="E10" s="216"/>
      <c r="F10" s="216"/>
      <c r="G10" s="217" t="s">
        <v>572</v>
      </c>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9"/>
    </row>
    <row r="11" spans="1:50" ht="42" customHeight="1" x14ac:dyDescent="0.15">
      <c r="A11" s="215" t="s">
        <v>5</v>
      </c>
      <c r="B11" s="216"/>
      <c r="C11" s="216"/>
      <c r="D11" s="216"/>
      <c r="E11" s="216"/>
      <c r="F11" s="220"/>
      <c r="G11" s="221" t="str">
        <f>入力規則等!P10</f>
        <v>直接実施、委託・請負</v>
      </c>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3"/>
    </row>
    <row r="12" spans="1:50" ht="21" customHeight="1" x14ac:dyDescent="0.15">
      <c r="A12" s="224" t="s">
        <v>22</v>
      </c>
      <c r="B12" s="225"/>
      <c r="C12" s="225"/>
      <c r="D12" s="225"/>
      <c r="E12" s="225"/>
      <c r="F12" s="226"/>
      <c r="G12" s="231"/>
      <c r="H12" s="232"/>
      <c r="I12" s="232"/>
      <c r="J12" s="232"/>
      <c r="K12" s="232"/>
      <c r="L12" s="232"/>
      <c r="M12" s="232"/>
      <c r="N12" s="232"/>
      <c r="O12" s="232"/>
      <c r="P12" s="203" t="s">
        <v>385</v>
      </c>
      <c r="Q12" s="204"/>
      <c r="R12" s="204"/>
      <c r="S12" s="204"/>
      <c r="T12" s="204"/>
      <c r="U12" s="204"/>
      <c r="V12" s="233"/>
      <c r="W12" s="203" t="s">
        <v>537</v>
      </c>
      <c r="X12" s="204"/>
      <c r="Y12" s="204"/>
      <c r="Z12" s="204"/>
      <c r="AA12" s="204"/>
      <c r="AB12" s="204"/>
      <c r="AC12" s="233"/>
      <c r="AD12" s="203" t="s">
        <v>539</v>
      </c>
      <c r="AE12" s="204"/>
      <c r="AF12" s="204"/>
      <c r="AG12" s="204"/>
      <c r="AH12" s="204"/>
      <c r="AI12" s="204"/>
      <c r="AJ12" s="233"/>
      <c r="AK12" s="203" t="s">
        <v>551</v>
      </c>
      <c r="AL12" s="204"/>
      <c r="AM12" s="204"/>
      <c r="AN12" s="204"/>
      <c r="AO12" s="204"/>
      <c r="AP12" s="204"/>
      <c r="AQ12" s="233"/>
      <c r="AR12" s="203" t="s">
        <v>552</v>
      </c>
      <c r="AS12" s="204"/>
      <c r="AT12" s="204"/>
      <c r="AU12" s="204"/>
      <c r="AV12" s="204"/>
      <c r="AW12" s="204"/>
      <c r="AX12" s="205"/>
    </row>
    <row r="13" spans="1:50" ht="21" customHeight="1" x14ac:dyDescent="0.15">
      <c r="A13" s="227"/>
      <c r="B13" s="228"/>
      <c r="C13" s="228"/>
      <c r="D13" s="228"/>
      <c r="E13" s="228"/>
      <c r="F13" s="229"/>
      <c r="G13" s="247" t="s">
        <v>6</v>
      </c>
      <c r="H13" s="248"/>
      <c r="I13" s="206" t="s">
        <v>7</v>
      </c>
      <c r="J13" s="207"/>
      <c r="K13" s="207"/>
      <c r="L13" s="207"/>
      <c r="M13" s="207"/>
      <c r="N13" s="207"/>
      <c r="O13" s="208"/>
      <c r="P13" s="197">
        <v>98</v>
      </c>
      <c r="Q13" s="198"/>
      <c r="R13" s="198"/>
      <c r="S13" s="198"/>
      <c r="T13" s="198"/>
      <c r="U13" s="198"/>
      <c r="V13" s="199"/>
      <c r="W13" s="197">
        <v>99</v>
      </c>
      <c r="X13" s="198"/>
      <c r="Y13" s="198"/>
      <c r="Z13" s="198"/>
      <c r="AA13" s="198"/>
      <c r="AB13" s="198"/>
      <c r="AC13" s="199"/>
      <c r="AD13" s="197">
        <v>124</v>
      </c>
      <c r="AE13" s="198"/>
      <c r="AF13" s="198"/>
      <c r="AG13" s="198"/>
      <c r="AH13" s="198"/>
      <c r="AI13" s="198"/>
      <c r="AJ13" s="199"/>
      <c r="AK13" s="197">
        <v>118</v>
      </c>
      <c r="AL13" s="198"/>
      <c r="AM13" s="198"/>
      <c r="AN13" s="198"/>
      <c r="AO13" s="198"/>
      <c r="AP13" s="198"/>
      <c r="AQ13" s="199"/>
      <c r="AR13" s="209">
        <v>144</v>
      </c>
      <c r="AS13" s="210"/>
      <c r="AT13" s="210"/>
      <c r="AU13" s="210"/>
      <c r="AV13" s="210"/>
      <c r="AW13" s="210"/>
      <c r="AX13" s="211"/>
    </row>
    <row r="14" spans="1:50" ht="21" customHeight="1" x14ac:dyDescent="0.15">
      <c r="A14" s="227"/>
      <c r="B14" s="228"/>
      <c r="C14" s="228"/>
      <c r="D14" s="228"/>
      <c r="E14" s="228"/>
      <c r="F14" s="229"/>
      <c r="G14" s="249"/>
      <c r="H14" s="250"/>
      <c r="I14" s="194" t="s">
        <v>8</v>
      </c>
      <c r="J14" s="212"/>
      <c r="K14" s="212"/>
      <c r="L14" s="212"/>
      <c r="M14" s="212"/>
      <c r="N14" s="212"/>
      <c r="O14" s="213"/>
      <c r="P14" s="197" t="s">
        <v>578</v>
      </c>
      <c r="Q14" s="198"/>
      <c r="R14" s="198"/>
      <c r="S14" s="198"/>
      <c r="T14" s="198"/>
      <c r="U14" s="198"/>
      <c r="V14" s="199"/>
      <c r="W14" s="197" t="s">
        <v>578</v>
      </c>
      <c r="X14" s="198"/>
      <c r="Y14" s="198"/>
      <c r="Z14" s="198"/>
      <c r="AA14" s="198"/>
      <c r="AB14" s="198"/>
      <c r="AC14" s="199"/>
      <c r="AD14" s="197" t="s">
        <v>578</v>
      </c>
      <c r="AE14" s="198"/>
      <c r="AF14" s="198"/>
      <c r="AG14" s="198"/>
      <c r="AH14" s="198"/>
      <c r="AI14" s="198"/>
      <c r="AJ14" s="199"/>
      <c r="AK14" s="197" t="s">
        <v>578</v>
      </c>
      <c r="AL14" s="198"/>
      <c r="AM14" s="198"/>
      <c r="AN14" s="198"/>
      <c r="AO14" s="198"/>
      <c r="AP14" s="198"/>
      <c r="AQ14" s="199"/>
      <c r="AR14" s="253"/>
      <c r="AS14" s="253"/>
      <c r="AT14" s="253"/>
      <c r="AU14" s="253"/>
      <c r="AV14" s="253"/>
      <c r="AW14" s="253"/>
      <c r="AX14" s="254"/>
    </row>
    <row r="15" spans="1:50" ht="21" customHeight="1" x14ac:dyDescent="0.15">
      <c r="A15" s="227"/>
      <c r="B15" s="228"/>
      <c r="C15" s="228"/>
      <c r="D15" s="228"/>
      <c r="E15" s="228"/>
      <c r="F15" s="229"/>
      <c r="G15" s="249"/>
      <c r="H15" s="250"/>
      <c r="I15" s="194" t="s">
        <v>46</v>
      </c>
      <c r="J15" s="195"/>
      <c r="K15" s="195"/>
      <c r="L15" s="195"/>
      <c r="M15" s="195"/>
      <c r="N15" s="195"/>
      <c r="O15" s="196"/>
      <c r="P15" s="197" t="s">
        <v>578</v>
      </c>
      <c r="Q15" s="198"/>
      <c r="R15" s="198"/>
      <c r="S15" s="198"/>
      <c r="T15" s="198"/>
      <c r="U15" s="198"/>
      <c r="V15" s="199"/>
      <c r="W15" s="197" t="s">
        <v>578</v>
      </c>
      <c r="X15" s="198"/>
      <c r="Y15" s="198"/>
      <c r="Z15" s="198"/>
      <c r="AA15" s="198"/>
      <c r="AB15" s="198"/>
      <c r="AC15" s="199"/>
      <c r="AD15" s="197" t="s">
        <v>578</v>
      </c>
      <c r="AE15" s="198"/>
      <c r="AF15" s="198"/>
      <c r="AG15" s="198"/>
      <c r="AH15" s="198"/>
      <c r="AI15" s="198"/>
      <c r="AJ15" s="199"/>
      <c r="AK15" s="197" t="s">
        <v>578</v>
      </c>
      <c r="AL15" s="198"/>
      <c r="AM15" s="198"/>
      <c r="AN15" s="198"/>
      <c r="AO15" s="198"/>
      <c r="AP15" s="198"/>
      <c r="AQ15" s="199"/>
      <c r="AR15" s="197"/>
      <c r="AS15" s="198"/>
      <c r="AT15" s="198"/>
      <c r="AU15" s="198"/>
      <c r="AV15" s="198"/>
      <c r="AW15" s="198"/>
      <c r="AX15" s="214"/>
    </row>
    <row r="16" spans="1:50" ht="21" customHeight="1" x14ac:dyDescent="0.15">
      <c r="A16" s="227"/>
      <c r="B16" s="228"/>
      <c r="C16" s="228"/>
      <c r="D16" s="228"/>
      <c r="E16" s="228"/>
      <c r="F16" s="229"/>
      <c r="G16" s="249"/>
      <c r="H16" s="250"/>
      <c r="I16" s="194" t="s">
        <v>47</v>
      </c>
      <c r="J16" s="195"/>
      <c r="K16" s="195"/>
      <c r="L16" s="195"/>
      <c r="M16" s="195"/>
      <c r="N16" s="195"/>
      <c r="O16" s="196"/>
      <c r="P16" s="197" t="s">
        <v>578</v>
      </c>
      <c r="Q16" s="198"/>
      <c r="R16" s="198"/>
      <c r="S16" s="198"/>
      <c r="T16" s="198"/>
      <c r="U16" s="198"/>
      <c r="V16" s="199"/>
      <c r="W16" s="197" t="s">
        <v>578</v>
      </c>
      <c r="X16" s="198"/>
      <c r="Y16" s="198"/>
      <c r="Z16" s="198"/>
      <c r="AA16" s="198"/>
      <c r="AB16" s="198"/>
      <c r="AC16" s="199"/>
      <c r="AD16" s="197" t="s">
        <v>578</v>
      </c>
      <c r="AE16" s="198"/>
      <c r="AF16" s="198"/>
      <c r="AG16" s="198"/>
      <c r="AH16" s="198"/>
      <c r="AI16" s="198"/>
      <c r="AJ16" s="199"/>
      <c r="AK16" s="197" t="s">
        <v>578</v>
      </c>
      <c r="AL16" s="198"/>
      <c r="AM16" s="198"/>
      <c r="AN16" s="198"/>
      <c r="AO16" s="198"/>
      <c r="AP16" s="198"/>
      <c r="AQ16" s="199"/>
      <c r="AR16" s="200"/>
      <c r="AS16" s="201"/>
      <c r="AT16" s="201"/>
      <c r="AU16" s="201"/>
      <c r="AV16" s="201"/>
      <c r="AW16" s="201"/>
      <c r="AX16" s="202"/>
    </row>
    <row r="17" spans="1:50" ht="24.75" customHeight="1" x14ac:dyDescent="0.15">
      <c r="A17" s="227"/>
      <c r="B17" s="228"/>
      <c r="C17" s="228"/>
      <c r="D17" s="228"/>
      <c r="E17" s="228"/>
      <c r="F17" s="229"/>
      <c r="G17" s="249"/>
      <c r="H17" s="250"/>
      <c r="I17" s="194" t="s">
        <v>45</v>
      </c>
      <c r="J17" s="212"/>
      <c r="K17" s="212"/>
      <c r="L17" s="212"/>
      <c r="M17" s="212"/>
      <c r="N17" s="212"/>
      <c r="O17" s="213"/>
      <c r="P17" s="197" t="s">
        <v>578</v>
      </c>
      <c r="Q17" s="198"/>
      <c r="R17" s="198"/>
      <c r="S17" s="198"/>
      <c r="T17" s="198"/>
      <c r="U17" s="198"/>
      <c r="V17" s="199"/>
      <c r="W17" s="197" t="s">
        <v>578</v>
      </c>
      <c r="X17" s="198"/>
      <c r="Y17" s="198"/>
      <c r="Z17" s="198"/>
      <c r="AA17" s="198"/>
      <c r="AB17" s="198"/>
      <c r="AC17" s="199"/>
      <c r="AD17" s="197" t="s">
        <v>578</v>
      </c>
      <c r="AE17" s="198"/>
      <c r="AF17" s="198"/>
      <c r="AG17" s="198"/>
      <c r="AH17" s="198"/>
      <c r="AI17" s="198"/>
      <c r="AJ17" s="199"/>
      <c r="AK17" s="197" t="s">
        <v>578</v>
      </c>
      <c r="AL17" s="198"/>
      <c r="AM17" s="198"/>
      <c r="AN17" s="198"/>
      <c r="AO17" s="198"/>
      <c r="AP17" s="198"/>
      <c r="AQ17" s="199"/>
      <c r="AR17" s="245"/>
      <c r="AS17" s="245"/>
      <c r="AT17" s="245"/>
      <c r="AU17" s="245"/>
      <c r="AV17" s="245"/>
      <c r="AW17" s="245"/>
      <c r="AX17" s="246"/>
    </row>
    <row r="18" spans="1:50" ht="24.75" customHeight="1" x14ac:dyDescent="0.15">
      <c r="A18" s="227"/>
      <c r="B18" s="228"/>
      <c r="C18" s="228"/>
      <c r="D18" s="228"/>
      <c r="E18" s="228"/>
      <c r="F18" s="229"/>
      <c r="G18" s="251"/>
      <c r="H18" s="252"/>
      <c r="I18" s="238" t="s">
        <v>18</v>
      </c>
      <c r="J18" s="239"/>
      <c r="K18" s="239"/>
      <c r="L18" s="239"/>
      <c r="M18" s="239"/>
      <c r="N18" s="239"/>
      <c r="O18" s="240"/>
      <c r="P18" s="241">
        <f>SUM(P13:V17)</f>
        <v>98</v>
      </c>
      <c r="Q18" s="242"/>
      <c r="R18" s="242"/>
      <c r="S18" s="242"/>
      <c r="T18" s="242"/>
      <c r="U18" s="242"/>
      <c r="V18" s="243"/>
      <c r="W18" s="241">
        <f>SUM(W13:AC17)</f>
        <v>99</v>
      </c>
      <c r="X18" s="242"/>
      <c r="Y18" s="242"/>
      <c r="Z18" s="242"/>
      <c r="AA18" s="242"/>
      <c r="AB18" s="242"/>
      <c r="AC18" s="243"/>
      <c r="AD18" s="241">
        <f>SUM(AD13:AJ17)</f>
        <v>124</v>
      </c>
      <c r="AE18" s="242"/>
      <c r="AF18" s="242"/>
      <c r="AG18" s="242"/>
      <c r="AH18" s="242"/>
      <c r="AI18" s="242"/>
      <c r="AJ18" s="243"/>
      <c r="AK18" s="241">
        <f>SUM(AK13:AQ17)</f>
        <v>118</v>
      </c>
      <c r="AL18" s="242"/>
      <c r="AM18" s="242"/>
      <c r="AN18" s="242"/>
      <c r="AO18" s="242"/>
      <c r="AP18" s="242"/>
      <c r="AQ18" s="243"/>
      <c r="AR18" s="241">
        <f>SUM(AR13:AX17)</f>
        <v>144</v>
      </c>
      <c r="AS18" s="242"/>
      <c r="AT18" s="242"/>
      <c r="AU18" s="242"/>
      <c r="AV18" s="242"/>
      <c r="AW18" s="242"/>
      <c r="AX18" s="244"/>
    </row>
    <row r="19" spans="1:50" ht="24.75" customHeight="1" x14ac:dyDescent="0.15">
      <c r="A19" s="227"/>
      <c r="B19" s="228"/>
      <c r="C19" s="228"/>
      <c r="D19" s="228"/>
      <c r="E19" s="228"/>
      <c r="F19" s="229"/>
      <c r="G19" s="234" t="s">
        <v>9</v>
      </c>
      <c r="H19" s="235"/>
      <c r="I19" s="235"/>
      <c r="J19" s="235"/>
      <c r="K19" s="235"/>
      <c r="L19" s="235"/>
      <c r="M19" s="235"/>
      <c r="N19" s="235"/>
      <c r="O19" s="235"/>
      <c r="P19" s="197">
        <v>86</v>
      </c>
      <c r="Q19" s="198"/>
      <c r="R19" s="198"/>
      <c r="S19" s="198"/>
      <c r="T19" s="198"/>
      <c r="U19" s="198"/>
      <c r="V19" s="199"/>
      <c r="W19" s="197">
        <v>59</v>
      </c>
      <c r="X19" s="198"/>
      <c r="Y19" s="198"/>
      <c r="Z19" s="198"/>
      <c r="AA19" s="198"/>
      <c r="AB19" s="198"/>
      <c r="AC19" s="199"/>
      <c r="AD19" s="197">
        <v>91</v>
      </c>
      <c r="AE19" s="198"/>
      <c r="AF19" s="198"/>
      <c r="AG19" s="198"/>
      <c r="AH19" s="198"/>
      <c r="AI19" s="198"/>
      <c r="AJ19" s="199"/>
      <c r="AK19" s="236"/>
      <c r="AL19" s="236"/>
      <c r="AM19" s="236"/>
      <c r="AN19" s="236"/>
      <c r="AO19" s="236"/>
      <c r="AP19" s="236"/>
      <c r="AQ19" s="236"/>
      <c r="AR19" s="236"/>
      <c r="AS19" s="236"/>
      <c r="AT19" s="236"/>
      <c r="AU19" s="236"/>
      <c r="AV19" s="236"/>
      <c r="AW19" s="236"/>
      <c r="AX19" s="237"/>
    </row>
    <row r="20" spans="1:50" ht="24.75" customHeight="1" x14ac:dyDescent="0.15">
      <c r="A20" s="227"/>
      <c r="B20" s="228"/>
      <c r="C20" s="228"/>
      <c r="D20" s="228"/>
      <c r="E20" s="228"/>
      <c r="F20" s="229"/>
      <c r="G20" s="234" t="s">
        <v>10</v>
      </c>
      <c r="H20" s="235"/>
      <c r="I20" s="235"/>
      <c r="J20" s="235"/>
      <c r="K20" s="235"/>
      <c r="L20" s="235"/>
      <c r="M20" s="235"/>
      <c r="N20" s="235"/>
      <c r="O20" s="235"/>
      <c r="P20" s="273">
        <f>IF(P18=0, "-", SUM(P19)/P18)</f>
        <v>0.87755102040816324</v>
      </c>
      <c r="Q20" s="273"/>
      <c r="R20" s="273"/>
      <c r="S20" s="273"/>
      <c r="T20" s="273"/>
      <c r="U20" s="273"/>
      <c r="V20" s="273"/>
      <c r="W20" s="273">
        <f>IF(W18=0, "-", SUM(W19)/W18)</f>
        <v>0.59595959595959591</v>
      </c>
      <c r="X20" s="273"/>
      <c r="Y20" s="273"/>
      <c r="Z20" s="273"/>
      <c r="AA20" s="273"/>
      <c r="AB20" s="273"/>
      <c r="AC20" s="273"/>
      <c r="AD20" s="273">
        <f>IF(AD18=0, "-", SUM(AD19)/AD18)</f>
        <v>0.7338709677419355</v>
      </c>
      <c r="AE20" s="273"/>
      <c r="AF20" s="273"/>
      <c r="AG20" s="273"/>
      <c r="AH20" s="273"/>
      <c r="AI20" s="273"/>
      <c r="AJ20" s="273"/>
      <c r="AK20" s="236"/>
      <c r="AL20" s="236"/>
      <c r="AM20" s="236"/>
      <c r="AN20" s="236"/>
      <c r="AO20" s="236"/>
      <c r="AP20" s="236"/>
      <c r="AQ20" s="274"/>
      <c r="AR20" s="274"/>
      <c r="AS20" s="274"/>
      <c r="AT20" s="274"/>
      <c r="AU20" s="236"/>
      <c r="AV20" s="236"/>
      <c r="AW20" s="236"/>
      <c r="AX20" s="237"/>
    </row>
    <row r="21" spans="1:50" ht="25.5" customHeight="1" x14ac:dyDescent="0.15">
      <c r="A21" s="170"/>
      <c r="B21" s="171"/>
      <c r="C21" s="171"/>
      <c r="D21" s="171"/>
      <c r="E21" s="171"/>
      <c r="F21" s="230"/>
      <c r="G21" s="271" t="s">
        <v>214</v>
      </c>
      <c r="H21" s="272"/>
      <c r="I21" s="272"/>
      <c r="J21" s="272"/>
      <c r="K21" s="272"/>
      <c r="L21" s="272"/>
      <c r="M21" s="272"/>
      <c r="N21" s="272"/>
      <c r="O21" s="272"/>
      <c r="P21" s="273">
        <f>IF(P19=0, "-", SUM(P19)/SUM(P13,P14))</f>
        <v>0.87755102040816324</v>
      </c>
      <c r="Q21" s="273"/>
      <c r="R21" s="273"/>
      <c r="S21" s="273"/>
      <c r="T21" s="273"/>
      <c r="U21" s="273"/>
      <c r="V21" s="273"/>
      <c r="W21" s="273">
        <f>IF(W19=0, "-", SUM(W19)/SUM(W13,W14))</f>
        <v>0.59595959595959591</v>
      </c>
      <c r="X21" s="273"/>
      <c r="Y21" s="273"/>
      <c r="Z21" s="273"/>
      <c r="AA21" s="273"/>
      <c r="AB21" s="273"/>
      <c r="AC21" s="273"/>
      <c r="AD21" s="273">
        <f>IF(AD19=0, "-", SUM(AD19)/SUM(AD13,AD14))</f>
        <v>0.7338709677419355</v>
      </c>
      <c r="AE21" s="273"/>
      <c r="AF21" s="273"/>
      <c r="AG21" s="273"/>
      <c r="AH21" s="273"/>
      <c r="AI21" s="273"/>
      <c r="AJ21" s="273"/>
      <c r="AK21" s="236"/>
      <c r="AL21" s="236"/>
      <c r="AM21" s="236"/>
      <c r="AN21" s="236"/>
      <c r="AO21" s="236"/>
      <c r="AP21" s="236"/>
      <c r="AQ21" s="274"/>
      <c r="AR21" s="274"/>
      <c r="AS21" s="274"/>
      <c r="AT21" s="274"/>
      <c r="AU21" s="236"/>
      <c r="AV21" s="236"/>
      <c r="AW21" s="236"/>
      <c r="AX21" s="237"/>
    </row>
    <row r="22" spans="1:50" ht="18.75" customHeight="1" x14ac:dyDescent="0.15">
      <c r="A22" s="281" t="s">
        <v>555</v>
      </c>
      <c r="B22" s="282"/>
      <c r="C22" s="282"/>
      <c r="D22" s="282"/>
      <c r="E22" s="282"/>
      <c r="F22" s="283"/>
      <c r="G22" s="287" t="s">
        <v>206</v>
      </c>
      <c r="H22" s="256"/>
      <c r="I22" s="256"/>
      <c r="J22" s="256"/>
      <c r="K22" s="256"/>
      <c r="L22" s="256"/>
      <c r="M22" s="256"/>
      <c r="N22" s="256"/>
      <c r="O22" s="288"/>
      <c r="P22" s="255" t="s">
        <v>553</v>
      </c>
      <c r="Q22" s="256"/>
      <c r="R22" s="256"/>
      <c r="S22" s="256"/>
      <c r="T22" s="256"/>
      <c r="U22" s="256"/>
      <c r="V22" s="288"/>
      <c r="W22" s="255" t="s">
        <v>554</v>
      </c>
      <c r="X22" s="256"/>
      <c r="Y22" s="256"/>
      <c r="Z22" s="256"/>
      <c r="AA22" s="256"/>
      <c r="AB22" s="256"/>
      <c r="AC22" s="288"/>
      <c r="AD22" s="255" t="s">
        <v>205</v>
      </c>
      <c r="AE22" s="256"/>
      <c r="AF22" s="256"/>
      <c r="AG22" s="256"/>
      <c r="AH22" s="256"/>
      <c r="AI22" s="256"/>
      <c r="AJ22" s="256"/>
      <c r="AK22" s="256"/>
      <c r="AL22" s="256"/>
      <c r="AM22" s="256"/>
      <c r="AN22" s="256"/>
      <c r="AO22" s="256"/>
      <c r="AP22" s="256"/>
      <c r="AQ22" s="256"/>
      <c r="AR22" s="256"/>
      <c r="AS22" s="256"/>
      <c r="AT22" s="256"/>
      <c r="AU22" s="256"/>
      <c r="AV22" s="256"/>
      <c r="AW22" s="256"/>
      <c r="AX22" s="257"/>
    </row>
    <row r="23" spans="1:50" ht="45" customHeight="1" x14ac:dyDescent="0.15">
      <c r="A23" s="284"/>
      <c r="B23" s="285"/>
      <c r="C23" s="285"/>
      <c r="D23" s="285"/>
      <c r="E23" s="285"/>
      <c r="F23" s="286"/>
      <c r="G23" s="258" t="s">
        <v>574</v>
      </c>
      <c r="H23" s="259"/>
      <c r="I23" s="259"/>
      <c r="J23" s="259"/>
      <c r="K23" s="259"/>
      <c r="L23" s="259"/>
      <c r="M23" s="259"/>
      <c r="N23" s="259"/>
      <c r="O23" s="260"/>
      <c r="P23" s="209">
        <v>102</v>
      </c>
      <c r="Q23" s="210"/>
      <c r="R23" s="210"/>
      <c r="S23" s="210"/>
      <c r="T23" s="210"/>
      <c r="U23" s="210"/>
      <c r="V23" s="261"/>
      <c r="W23" s="209">
        <v>127</v>
      </c>
      <c r="X23" s="210"/>
      <c r="Y23" s="210"/>
      <c r="Z23" s="210"/>
      <c r="AA23" s="210"/>
      <c r="AB23" s="210"/>
      <c r="AC23" s="261"/>
      <c r="AD23" s="262" t="s">
        <v>742</v>
      </c>
      <c r="AE23" s="263"/>
      <c r="AF23" s="263"/>
      <c r="AG23" s="263"/>
      <c r="AH23" s="263"/>
      <c r="AI23" s="263"/>
      <c r="AJ23" s="263"/>
      <c r="AK23" s="263"/>
      <c r="AL23" s="263"/>
      <c r="AM23" s="263"/>
      <c r="AN23" s="263"/>
      <c r="AO23" s="263"/>
      <c r="AP23" s="263"/>
      <c r="AQ23" s="263"/>
      <c r="AR23" s="263"/>
      <c r="AS23" s="263"/>
      <c r="AT23" s="263"/>
      <c r="AU23" s="263"/>
      <c r="AV23" s="263"/>
      <c r="AW23" s="263"/>
      <c r="AX23" s="264"/>
    </row>
    <row r="24" spans="1:50" ht="54" customHeight="1" x14ac:dyDescent="0.15">
      <c r="A24" s="284"/>
      <c r="B24" s="285"/>
      <c r="C24" s="285"/>
      <c r="D24" s="285"/>
      <c r="E24" s="285"/>
      <c r="F24" s="286"/>
      <c r="G24" s="268" t="s">
        <v>575</v>
      </c>
      <c r="H24" s="269"/>
      <c r="I24" s="269"/>
      <c r="J24" s="269"/>
      <c r="K24" s="269"/>
      <c r="L24" s="269"/>
      <c r="M24" s="269"/>
      <c r="N24" s="269"/>
      <c r="O24" s="270"/>
      <c r="P24" s="197">
        <v>11</v>
      </c>
      <c r="Q24" s="198"/>
      <c r="R24" s="198"/>
      <c r="S24" s="198"/>
      <c r="T24" s="198"/>
      <c r="U24" s="198"/>
      <c r="V24" s="199"/>
      <c r="W24" s="197">
        <v>11</v>
      </c>
      <c r="X24" s="198"/>
      <c r="Y24" s="198"/>
      <c r="Z24" s="198"/>
      <c r="AA24" s="198"/>
      <c r="AB24" s="198"/>
      <c r="AC24" s="199"/>
      <c r="AD24" s="265"/>
      <c r="AE24" s="266"/>
      <c r="AF24" s="266"/>
      <c r="AG24" s="266"/>
      <c r="AH24" s="266"/>
      <c r="AI24" s="266"/>
      <c r="AJ24" s="266"/>
      <c r="AK24" s="266"/>
      <c r="AL24" s="266"/>
      <c r="AM24" s="266"/>
      <c r="AN24" s="266"/>
      <c r="AO24" s="266"/>
      <c r="AP24" s="266"/>
      <c r="AQ24" s="266"/>
      <c r="AR24" s="266"/>
      <c r="AS24" s="266"/>
      <c r="AT24" s="266"/>
      <c r="AU24" s="266"/>
      <c r="AV24" s="266"/>
      <c r="AW24" s="266"/>
      <c r="AX24" s="267"/>
    </row>
    <row r="25" spans="1:50" ht="42.6" customHeight="1" x14ac:dyDescent="0.15">
      <c r="A25" s="284"/>
      <c r="B25" s="285"/>
      <c r="C25" s="285"/>
      <c r="D25" s="285"/>
      <c r="E25" s="285"/>
      <c r="F25" s="286"/>
      <c r="G25" s="268" t="s">
        <v>577</v>
      </c>
      <c r="H25" s="269"/>
      <c r="I25" s="269"/>
      <c r="J25" s="269"/>
      <c r="K25" s="269"/>
      <c r="L25" s="269"/>
      <c r="M25" s="269"/>
      <c r="N25" s="269"/>
      <c r="O25" s="270"/>
      <c r="P25" s="197">
        <v>3</v>
      </c>
      <c r="Q25" s="198"/>
      <c r="R25" s="198"/>
      <c r="S25" s="198"/>
      <c r="T25" s="198"/>
      <c r="U25" s="198"/>
      <c r="V25" s="199"/>
      <c r="W25" s="197">
        <v>4</v>
      </c>
      <c r="X25" s="198"/>
      <c r="Y25" s="198"/>
      <c r="Z25" s="198"/>
      <c r="AA25" s="198"/>
      <c r="AB25" s="198"/>
      <c r="AC25" s="199"/>
      <c r="AD25" s="265"/>
      <c r="AE25" s="266"/>
      <c r="AF25" s="266"/>
      <c r="AG25" s="266"/>
      <c r="AH25" s="266"/>
      <c r="AI25" s="266"/>
      <c r="AJ25" s="266"/>
      <c r="AK25" s="266"/>
      <c r="AL25" s="266"/>
      <c r="AM25" s="266"/>
      <c r="AN25" s="266"/>
      <c r="AO25" s="266"/>
      <c r="AP25" s="266"/>
      <c r="AQ25" s="266"/>
      <c r="AR25" s="266"/>
      <c r="AS25" s="266"/>
      <c r="AT25" s="266"/>
      <c r="AU25" s="266"/>
      <c r="AV25" s="266"/>
      <c r="AW25" s="266"/>
      <c r="AX25" s="267"/>
    </row>
    <row r="26" spans="1:50" ht="52.9" customHeight="1" x14ac:dyDescent="0.15">
      <c r="A26" s="284"/>
      <c r="B26" s="285"/>
      <c r="C26" s="285"/>
      <c r="D26" s="285"/>
      <c r="E26" s="285"/>
      <c r="F26" s="286"/>
      <c r="G26" s="275" t="s">
        <v>576</v>
      </c>
      <c r="H26" s="276"/>
      <c r="I26" s="276"/>
      <c r="J26" s="276"/>
      <c r="K26" s="276"/>
      <c r="L26" s="276"/>
      <c r="M26" s="276"/>
      <c r="N26" s="276"/>
      <c r="O26" s="277"/>
      <c r="P26" s="278">
        <v>2</v>
      </c>
      <c r="Q26" s="279"/>
      <c r="R26" s="279"/>
      <c r="S26" s="279"/>
      <c r="T26" s="279"/>
      <c r="U26" s="279"/>
      <c r="V26" s="280"/>
      <c r="W26" s="278">
        <v>2</v>
      </c>
      <c r="X26" s="279"/>
      <c r="Y26" s="279"/>
      <c r="Z26" s="279"/>
      <c r="AA26" s="279"/>
      <c r="AB26" s="279"/>
      <c r="AC26" s="280"/>
      <c r="AD26" s="265"/>
      <c r="AE26" s="266"/>
      <c r="AF26" s="266"/>
      <c r="AG26" s="266"/>
      <c r="AH26" s="266"/>
      <c r="AI26" s="266"/>
      <c r="AJ26" s="266"/>
      <c r="AK26" s="266"/>
      <c r="AL26" s="266"/>
      <c r="AM26" s="266"/>
      <c r="AN26" s="266"/>
      <c r="AO26" s="266"/>
      <c r="AP26" s="266"/>
      <c r="AQ26" s="266"/>
      <c r="AR26" s="266"/>
      <c r="AS26" s="266"/>
      <c r="AT26" s="266"/>
      <c r="AU26" s="266"/>
      <c r="AV26" s="266"/>
      <c r="AW26" s="266"/>
      <c r="AX26" s="267"/>
    </row>
    <row r="27" spans="1:50" ht="33.6" customHeight="1" thickBot="1" x14ac:dyDescent="0.2">
      <c r="A27" s="284"/>
      <c r="B27" s="285"/>
      <c r="C27" s="285"/>
      <c r="D27" s="285"/>
      <c r="E27" s="285"/>
      <c r="F27" s="286"/>
      <c r="G27" s="89" t="s">
        <v>18</v>
      </c>
      <c r="H27" s="90"/>
      <c r="I27" s="90"/>
      <c r="J27" s="90"/>
      <c r="K27" s="90"/>
      <c r="L27" s="90"/>
      <c r="M27" s="90"/>
      <c r="N27" s="90"/>
      <c r="O27" s="91"/>
      <c r="P27" s="289">
        <f>AK13</f>
        <v>118</v>
      </c>
      <c r="Q27" s="290"/>
      <c r="R27" s="290"/>
      <c r="S27" s="290"/>
      <c r="T27" s="290"/>
      <c r="U27" s="290"/>
      <c r="V27" s="291"/>
      <c r="W27" s="292">
        <f>AR13</f>
        <v>144</v>
      </c>
      <c r="X27" s="293"/>
      <c r="Y27" s="293"/>
      <c r="Z27" s="293"/>
      <c r="AA27" s="293"/>
      <c r="AB27" s="293"/>
      <c r="AC27" s="294"/>
      <c r="AD27" s="266"/>
      <c r="AE27" s="266"/>
      <c r="AF27" s="266"/>
      <c r="AG27" s="266"/>
      <c r="AH27" s="266"/>
      <c r="AI27" s="266"/>
      <c r="AJ27" s="266"/>
      <c r="AK27" s="266"/>
      <c r="AL27" s="266"/>
      <c r="AM27" s="266"/>
      <c r="AN27" s="266"/>
      <c r="AO27" s="266"/>
      <c r="AP27" s="266"/>
      <c r="AQ27" s="266"/>
      <c r="AR27" s="266"/>
      <c r="AS27" s="266"/>
      <c r="AT27" s="266"/>
      <c r="AU27" s="266"/>
      <c r="AV27" s="266"/>
      <c r="AW27" s="266"/>
      <c r="AX27" s="267"/>
    </row>
    <row r="28" spans="1:50" ht="47.25" customHeight="1" x14ac:dyDescent="0.15">
      <c r="A28" s="295" t="s">
        <v>544</v>
      </c>
      <c r="B28" s="296"/>
      <c r="C28" s="296"/>
      <c r="D28" s="296"/>
      <c r="E28" s="296"/>
      <c r="F28" s="297"/>
      <c r="G28" s="298" t="s">
        <v>736</v>
      </c>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300"/>
    </row>
    <row r="29" spans="1:50" ht="31.5" customHeight="1" x14ac:dyDescent="0.15">
      <c r="A29" s="301" t="s">
        <v>545</v>
      </c>
      <c r="B29" s="302"/>
      <c r="C29" s="302"/>
      <c r="D29" s="302"/>
      <c r="E29" s="302"/>
      <c r="F29" s="303"/>
      <c r="G29" s="307" t="s">
        <v>541</v>
      </c>
      <c r="H29" s="308"/>
      <c r="I29" s="308"/>
      <c r="J29" s="308"/>
      <c r="K29" s="308"/>
      <c r="L29" s="308"/>
      <c r="M29" s="308"/>
      <c r="N29" s="308"/>
      <c r="O29" s="308"/>
      <c r="P29" s="309" t="s">
        <v>540</v>
      </c>
      <c r="Q29" s="308"/>
      <c r="R29" s="308"/>
      <c r="S29" s="308"/>
      <c r="T29" s="308"/>
      <c r="U29" s="308"/>
      <c r="V29" s="308"/>
      <c r="W29" s="308"/>
      <c r="X29" s="310"/>
      <c r="Y29" s="311"/>
      <c r="Z29" s="312"/>
      <c r="AA29" s="313"/>
      <c r="AB29" s="366" t="s">
        <v>11</v>
      </c>
      <c r="AC29" s="366"/>
      <c r="AD29" s="366"/>
      <c r="AE29" s="347" t="s">
        <v>385</v>
      </c>
      <c r="AF29" s="348"/>
      <c r="AG29" s="348"/>
      <c r="AH29" s="349"/>
      <c r="AI29" s="347" t="s">
        <v>537</v>
      </c>
      <c r="AJ29" s="348"/>
      <c r="AK29" s="348"/>
      <c r="AL29" s="349"/>
      <c r="AM29" s="347" t="s">
        <v>353</v>
      </c>
      <c r="AN29" s="348"/>
      <c r="AO29" s="348"/>
      <c r="AP29" s="349"/>
      <c r="AQ29" s="350" t="s">
        <v>384</v>
      </c>
      <c r="AR29" s="351"/>
      <c r="AS29" s="351"/>
      <c r="AT29" s="352"/>
      <c r="AU29" s="350" t="s">
        <v>556</v>
      </c>
      <c r="AV29" s="351"/>
      <c r="AW29" s="351"/>
      <c r="AX29" s="353"/>
    </row>
    <row r="30" spans="1:50" ht="23.25" customHeight="1" x14ac:dyDescent="0.15">
      <c r="A30" s="301"/>
      <c r="B30" s="302"/>
      <c r="C30" s="302"/>
      <c r="D30" s="302"/>
      <c r="E30" s="302"/>
      <c r="F30" s="303"/>
      <c r="G30" s="314" t="s">
        <v>722</v>
      </c>
      <c r="H30" s="315"/>
      <c r="I30" s="315"/>
      <c r="J30" s="315"/>
      <c r="K30" s="315"/>
      <c r="L30" s="315"/>
      <c r="M30" s="315"/>
      <c r="N30" s="315"/>
      <c r="O30" s="315"/>
      <c r="P30" s="318" t="s">
        <v>589</v>
      </c>
      <c r="Q30" s="319"/>
      <c r="R30" s="319"/>
      <c r="S30" s="319"/>
      <c r="T30" s="319"/>
      <c r="U30" s="319"/>
      <c r="V30" s="319"/>
      <c r="W30" s="319"/>
      <c r="X30" s="320"/>
      <c r="Y30" s="324" t="s">
        <v>50</v>
      </c>
      <c r="Z30" s="325"/>
      <c r="AA30" s="326"/>
      <c r="AB30" s="327" t="s">
        <v>591</v>
      </c>
      <c r="AC30" s="328"/>
      <c r="AD30" s="328"/>
      <c r="AE30" s="340">
        <v>1</v>
      </c>
      <c r="AF30" s="340"/>
      <c r="AG30" s="340"/>
      <c r="AH30" s="340"/>
      <c r="AI30" s="340">
        <v>1</v>
      </c>
      <c r="AJ30" s="340"/>
      <c r="AK30" s="340"/>
      <c r="AL30" s="340"/>
      <c r="AM30" s="340">
        <v>1</v>
      </c>
      <c r="AN30" s="340"/>
      <c r="AO30" s="340"/>
      <c r="AP30" s="340"/>
      <c r="AQ30" s="333" t="s">
        <v>598</v>
      </c>
      <c r="AR30" s="340"/>
      <c r="AS30" s="340"/>
      <c r="AT30" s="340"/>
      <c r="AU30" s="333" t="s">
        <v>253</v>
      </c>
      <c r="AV30" s="340"/>
      <c r="AW30" s="340"/>
      <c r="AX30" s="340"/>
    </row>
    <row r="31" spans="1:50" ht="23.25" customHeight="1" x14ac:dyDescent="0.15">
      <c r="A31" s="304"/>
      <c r="B31" s="305"/>
      <c r="C31" s="305"/>
      <c r="D31" s="305"/>
      <c r="E31" s="305"/>
      <c r="F31" s="306"/>
      <c r="G31" s="316"/>
      <c r="H31" s="317"/>
      <c r="I31" s="317"/>
      <c r="J31" s="317"/>
      <c r="K31" s="317"/>
      <c r="L31" s="317"/>
      <c r="M31" s="317"/>
      <c r="N31" s="317"/>
      <c r="O31" s="317"/>
      <c r="P31" s="321"/>
      <c r="Q31" s="322"/>
      <c r="R31" s="322"/>
      <c r="S31" s="322"/>
      <c r="T31" s="322"/>
      <c r="U31" s="322"/>
      <c r="V31" s="322"/>
      <c r="W31" s="322"/>
      <c r="X31" s="323"/>
      <c r="Y31" s="341" t="s">
        <v>51</v>
      </c>
      <c r="Z31" s="342"/>
      <c r="AA31" s="343"/>
      <c r="AB31" s="327" t="s">
        <v>591</v>
      </c>
      <c r="AC31" s="328"/>
      <c r="AD31" s="328"/>
      <c r="AE31" s="340">
        <v>1</v>
      </c>
      <c r="AF31" s="340"/>
      <c r="AG31" s="340"/>
      <c r="AH31" s="340"/>
      <c r="AI31" s="340">
        <v>1</v>
      </c>
      <c r="AJ31" s="340"/>
      <c r="AK31" s="340"/>
      <c r="AL31" s="340"/>
      <c r="AM31" s="340">
        <v>1</v>
      </c>
      <c r="AN31" s="340"/>
      <c r="AO31" s="340"/>
      <c r="AP31" s="340"/>
      <c r="AQ31" s="340">
        <v>1</v>
      </c>
      <c r="AR31" s="340"/>
      <c r="AS31" s="340"/>
      <c r="AT31" s="340"/>
      <c r="AU31" s="344">
        <v>1</v>
      </c>
      <c r="AV31" s="345"/>
      <c r="AW31" s="345"/>
      <c r="AX31" s="346"/>
    </row>
    <row r="32" spans="1:50" ht="23.25" customHeight="1" x14ac:dyDescent="0.15">
      <c r="A32" s="373" t="s">
        <v>546</v>
      </c>
      <c r="B32" s="374"/>
      <c r="C32" s="374"/>
      <c r="D32" s="374"/>
      <c r="E32" s="374"/>
      <c r="F32" s="375"/>
      <c r="G32" s="204" t="s">
        <v>547</v>
      </c>
      <c r="H32" s="204"/>
      <c r="I32" s="204"/>
      <c r="J32" s="204"/>
      <c r="K32" s="204"/>
      <c r="L32" s="204"/>
      <c r="M32" s="204"/>
      <c r="N32" s="204"/>
      <c r="O32" s="204"/>
      <c r="P32" s="204"/>
      <c r="Q32" s="204"/>
      <c r="R32" s="204"/>
      <c r="S32" s="204"/>
      <c r="T32" s="204"/>
      <c r="U32" s="204"/>
      <c r="V32" s="204"/>
      <c r="W32" s="204"/>
      <c r="X32" s="233"/>
      <c r="Y32" s="381"/>
      <c r="Z32" s="382"/>
      <c r="AA32" s="383"/>
      <c r="AB32" s="203" t="s">
        <v>11</v>
      </c>
      <c r="AC32" s="204"/>
      <c r="AD32" s="233"/>
      <c r="AE32" s="203" t="s">
        <v>385</v>
      </c>
      <c r="AF32" s="204"/>
      <c r="AG32" s="204"/>
      <c r="AH32" s="233"/>
      <c r="AI32" s="203" t="s">
        <v>537</v>
      </c>
      <c r="AJ32" s="204"/>
      <c r="AK32" s="204"/>
      <c r="AL32" s="233"/>
      <c r="AM32" s="203" t="s">
        <v>353</v>
      </c>
      <c r="AN32" s="204"/>
      <c r="AO32" s="204"/>
      <c r="AP32" s="233"/>
      <c r="AQ32" s="355" t="s">
        <v>557</v>
      </c>
      <c r="AR32" s="356"/>
      <c r="AS32" s="356"/>
      <c r="AT32" s="356"/>
      <c r="AU32" s="356"/>
      <c r="AV32" s="356"/>
      <c r="AW32" s="356"/>
      <c r="AX32" s="357"/>
    </row>
    <row r="33" spans="1:51" ht="23.25" customHeight="1" x14ac:dyDescent="0.15">
      <c r="A33" s="376"/>
      <c r="B33" s="377"/>
      <c r="C33" s="377"/>
      <c r="D33" s="377"/>
      <c r="E33" s="377"/>
      <c r="F33" s="378"/>
      <c r="G33" s="329" t="s">
        <v>592</v>
      </c>
      <c r="H33" s="330"/>
      <c r="I33" s="330"/>
      <c r="J33" s="330"/>
      <c r="K33" s="330"/>
      <c r="L33" s="330"/>
      <c r="M33" s="330"/>
      <c r="N33" s="330"/>
      <c r="O33" s="330"/>
      <c r="P33" s="330"/>
      <c r="Q33" s="330"/>
      <c r="R33" s="330"/>
      <c r="S33" s="330"/>
      <c r="T33" s="330"/>
      <c r="U33" s="330"/>
      <c r="V33" s="330"/>
      <c r="W33" s="330"/>
      <c r="X33" s="330"/>
      <c r="Y33" s="360" t="s">
        <v>546</v>
      </c>
      <c r="Z33" s="361"/>
      <c r="AA33" s="362"/>
      <c r="AB33" s="363" t="s">
        <v>594</v>
      </c>
      <c r="AC33" s="364"/>
      <c r="AD33" s="365"/>
      <c r="AE33" s="333">
        <v>11</v>
      </c>
      <c r="AF33" s="333"/>
      <c r="AG33" s="333"/>
      <c r="AH33" s="333"/>
      <c r="AI33" s="333">
        <v>10</v>
      </c>
      <c r="AJ33" s="333"/>
      <c r="AK33" s="333"/>
      <c r="AL33" s="333"/>
      <c r="AM33" s="333">
        <v>10</v>
      </c>
      <c r="AN33" s="333"/>
      <c r="AO33" s="333"/>
      <c r="AP33" s="333"/>
      <c r="AQ33" s="334">
        <v>5</v>
      </c>
      <c r="AR33" s="335"/>
      <c r="AS33" s="335"/>
      <c r="AT33" s="335"/>
      <c r="AU33" s="335"/>
      <c r="AV33" s="335"/>
      <c r="AW33" s="335"/>
      <c r="AX33" s="336"/>
    </row>
    <row r="34" spans="1:51" ht="46.5" customHeight="1" x14ac:dyDescent="0.15">
      <c r="A34" s="379"/>
      <c r="B34" s="189"/>
      <c r="C34" s="189"/>
      <c r="D34" s="189"/>
      <c r="E34" s="189"/>
      <c r="F34" s="380"/>
      <c r="G34" s="331"/>
      <c r="H34" s="332"/>
      <c r="I34" s="332"/>
      <c r="J34" s="332"/>
      <c r="K34" s="332"/>
      <c r="L34" s="332"/>
      <c r="M34" s="332"/>
      <c r="N34" s="332"/>
      <c r="O34" s="332"/>
      <c r="P34" s="332"/>
      <c r="Q34" s="332"/>
      <c r="R34" s="332"/>
      <c r="S34" s="332"/>
      <c r="T34" s="332"/>
      <c r="U34" s="332"/>
      <c r="V34" s="332"/>
      <c r="W34" s="332"/>
      <c r="X34" s="332"/>
      <c r="Y34" s="337" t="s">
        <v>548</v>
      </c>
      <c r="Z34" s="338"/>
      <c r="AA34" s="339"/>
      <c r="AB34" s="367" t="s">
        <v>595</v>
      </c>
      <c r="AC34" s="368"/>
      <c r="AD34" s="369"/>
      <c r="AE34" s="358" t="s">
        <v>596</v>
      </c>
      <c r="AF34" s="358"/>
      <c r="AG34" s="358"/>
      <c r="AH34" s="358"/>
      <c r="AI34" s="358" t="s">
        <v>597</v>
      </c>
      <c r="AJ34" s="358"/>
      <c r="AK34" s="358"/>
      <c r="AL34" s="358"/>
      <c r="AM34" s="358" t="s">
        <v>597</v>
      </c>
      <c r="AN34" s="358"/>
      <c r="AO34" s="358"/>
      <c r="AP34" s="358"/>
      <c r="AQ34" s="358" t="s">
        <v>670</v>
      </c>
      <c r="AR34" s="358"/>
      <c r="AS34" s="358"/>
      <c r="AT34" s="358"/>
      <c r="AU34" s="358"/>
      <c r="AV34" s="358"/>
      <c r="AW34" s="358"/>
      <c r="AX34" s="359"/>
    </row>
    <row r="35" spans="1:51" ht="31.5" customHeight="1" x14ac:dyDescent="0.15">
      <c r="A35" s="301" t="s">
        <v>545</v>
      </c>
      <c r="B35" s="302"/>
      <c r="C35" s="302"/>
      <c r="D35" s="302"/>
      <c r="E35" s="302"/>
      <c r="F35" s="303"/>
      <c r="G35" s="307" t="s">
        <v>541</v>
      </c>
      <c r="H35" s="308"/>
      <c r="I35" s="308"/>
      <c r="J35" s="308"/>
      <c r="K35" s="308"/>
      <c r="L35" s="308"/>
      <c r="M35" s="308"/>
      <c r="N35" s="308"/>
      <c r="O35" s="308"/>
      <c r="P35" s="309" t="s">
        <v>540</v>
      </c>
      <c r="Q35" s="308"/>
      <c r="R35" s="308"/>
      <c r="S35" s="308"/>
      <c r="T35" s="308"/>
      <c r="U35" s="308"/>
      <c r="V35" s="308"/>
      <c r="W35" s="308"/>
      <c r="X35" s="310"/>
      <c r="Y35" s="311"/>
      <c r="Z35" s="312"/>
      <c r="AA35" s="313"/>
      <c r="AB35" s="366" t="s">
        <v>11</v>
      </c>
      <c r="AC35" s="366"/>
      <c r="AD35" s="366"/>
      <c r="AE35" s="347" t="s">
        <v>385</v>
      </c>
      <c r="AF35" s="348"/>
      <c r="AG35" s="348"/>
      <c r="AH35" s="349"/>
      <c r="AI35" s="347" t="s">
        <v>537</v>
      </c>
      <c r="AJ35" s="348"/>
      <c r="AK35" s="348"/>
      <c r="AL35" s="349"/>
      <c r="AM35" s="347" t="s">
        <v>353</v>
      </c>
      <c r="AN35" s="348"/>
      <c r="AO35" s="348"/>
      <c r="AP35" s="349"/>
      <c r="AQ35" s="350" t="s">
        <v>384</v>
      </c>
      <c r="AR35" s="351"/>
      <c r="AS35" s="351"/>
      <c r="AT35" s="352"/>
      <c r="AU35" s="350" t="s">
        <v>556</v>
      </c>
      <c r="AV35" s="351"/>
      <c r="AW35" s="351"/>
      <c r="AX35" s="353"/>
      <c r="AY35">
        <f>COUNTA($G$36)</f>
        <v>1</v>
      </c>
    </row>
    <row r="36" spans="1:51" ht="23.25" customHeight="1" x14ac:dyDescent="0.15">
      <c r="A36" s="301"/>
      <c r="B36" s="302"/>
      <c r="C36" s="302"/>
      <c r="D36" s="302"/>
      <c r="E36" s="302"/>
      <c r="F36" s="303"/>
      <c r="G36" s="314" t="s">
        <v>732</v>
      </c>
      <c r="H36" s="315"/>
      <c r="I36" s="315"/>
      <c r="J36" s="315"/>
      <c r="K36" s="315"/>
      <c r="L36" s="315"/>
      <c r="M36" s="315"/>
      <c r="N36" s="315"/>
      <c r="O36" s="315"/>
      <c r="P36" s="318" t="s">
        <v>599</v>
      </c>
      <c r="Q36" s="319"/>
      <c r="R36" s="319"/>
      <c r="S36" s="319"/>
      <c r="T36" s="319"/>
      <c r="U36" s="319"/>
      <c r="V36" s="319"/>
      <c r="W36" s="319"/>
      <c r="X36" s="320"/>
      <c r="Y36" s="324" t="s">
        <v>50</v>
      </c>
      <c r="Z36" s="325"/>
      <c r="AA36" s="326"/>
      <c r="AB36" s="327" t="s">
        <v>600</v>
      </c>
      <c r="AC36" s="328"/>
      <c r="AD36" s="328"/>
      <c r="AE36" s="340">
        <v>2</v>
      </c>
      <c r="AF36" s="340"/>
      <c r="AG36" s="340"/>
      <c r="AH36" s="340"/>
      <c r="AI36" s="340">
        <v>1</v>
      </c>
      <c r="AJ36" s="340"/>
      <c r="AK36" s="340"/>
      <c r="AL36" s="340"/>
      <c r="AM36" s="340">
        <v>1</v>
      </c>
      <c r="AN36" s="340"/>
      <c r="AO36" s="340"/>
      <c r="AP36" s="340"/>
      <c r="AQ36" s="333" t="s">
        <v>675</v>
      </c>
      <c r="AR36" s="340"/>
      <c r="AS36" s="340"/>
      <c r="AT36" s="340"/>
      <c r="AU36" s="333" t="s">
        <v>253</v>
      </c>
      <c r="AV36" s="340"/>
      <c r="AW36" s="340"/>
      <c r="AX36" s="340"/>
      <c r="AY36">
        <f>$AY$35</f>
        <v>1</v>
      </c>
    </row>
    <row r="37" spans="1:51" ht="60.6" customHeight="1" x14ac:dyDescent="0.15">
      <c r="A37" s="304"/>
      <c r="B37" s="305"/>
      <c r="C37" s="305"/>
      <c r="D37" s="305"/>
      <c r="E37" s="305"/>
      <c r="F37" s="306"/>
      <c r="G37" s="316"/>
      <c r="H37" s="317"/>
      <c r="I37" s="317"/>
      <c r="J37" s="317"/>
      <c r="K37" s="317"/>
      <c r="L37" s="317"/>
      <c r="M37" s="317"/>
      <c r="N37" s="317"/>
      <c r="O37" s="317"/>
      <c r="P37" s="321"/>
      <c r="Q37" s="322"/>
      <c r="R37" s="322"/>
      <c r="S37" s="322"/>
      <c r="T37" s="322"/>
      <c r="U37" s="322"/>
      <c r="V37" s="322"/>
      <c r="W37" s="322"/>
      <c r="X37" s="323"/>
      <c r="Y37" s="341" t="s">
        <v>51</v>
      </c>
      <c r="Z37" s="342"/>
      <c r="AA37" s="343"/>
      <c r="AB37" s="327" t="s">
        <v>600</v>
      </c>
      <c r="AC37" s="328"/>
      <c r="AD37" s="328"/>
      <c r="AE37" s="340">
        <v>2</v>
      </c>
      <c r="AF37" s="340"/>
      <c r="AG37" s="340"/>
      <c r="AH37" s="340"/>
      <c r="AI37" s="340">
        <v>1</v>
      </c>
      <c r="AJ37" s="340"/>
      <c r="AK37" s="340"/>
      <c r="AL37" s="340"/>
      <c r="AM37" s="340">
        <v>1</v>
      </c>
      <c r="AN37" s="340"/>
      <c r="AO37" s="340"/>
      <c r="AP37" s="340"/>
      <c r="AQ37" s="340">
        <v>2</v>
      </c>
      <c r="AR37" s="340"/>
      <c r="AS37" s="340"/>
      <c r="AT37" s="340"/>
      <c r="AU37" s="344">
        <v>3</v>
      </c>
      <c r="AV37" s="345"/>
      <c r="AW37" s="345"/>
      <c r="AX37" s="346"/>
      <c r="AY37">
        <f>$AY$35</f>
        <v>1</v>
      </c>
    </row>
    <row r="38" spans="1:51" ht="23.25" customHeight="1" x14ac:dyDescent="0.15">
      <c r="A38" s="373" t="s">
        <v>546</v>
      </c>
      <c r="B38" s="374"/>
      <c r="C38" s="374"/>
      <c r="D38" s="374"/>
      <c r="E38" s="374"/>
      <c r="F38" s="375"/>
      <c r="G38" s="204" t="s">
        <v>547</v>
      </c>
      <c r="H38" s="204"/>
      <c r="I38" s="204"/>
      <c r="J38" s="204"/>
      <c r="K38" s="204"/>
      <c r="L38" s="204"/>
      <c r="M38" s="204"/>
      <c r="N38" s="204"/>
      <c r="O38" s="204"/>
      <c r="P38" s="204"/>
      <c r="Q38" s="204"/>
      <c r="R38" s="204"/>
      <c r="S38" s="204"/>
      <c r="T38" s="204"/>
      <c r="U38" s="204"/>
      <c r="V38" s="204"/>
      <c r="W38" s="204"/>
      <c r="X38" s="233"/>
      <c r="Y38" s="381"/>
      <c r="Z38" s="382"/>
      <c r="AA38" s="383"/>
      <c r="AB38" s="203" t="s">
        <v>11</v>
      </c>
      <c r="AC38" s="204"/>
      <c r="AD38" s="233"/>
      <c r="AE38" s="354" t="s">
        <v>385</v>
      </c>
      <c r="AF38" s="354"/>
      <c r="AG38" s="354"/>
      <c r="AH38" s="354"/>
      <c r="AI38" s="354" t="s">
        <v>537</v>
      </c>
      <c r="AJ38" s="354"/>
      <c r="AK38" s="354"/>
      <c r="AL38" s="354"/>
      <c r="AM38" s="354" t="s">
        <v>353</v>
      </c>
      <c r="AN38" s="354"/>
      <c r="AO38" s="354"/>
      <c r="AP38" s="354"/>
      <c r="AQ38" s="355" t="s">
        <v>557</v>
      </c>
      <c r="AR38" s="356"/>
      <c r="AS38" s="356"/>
      <c r="AT38" s="356"/>
      <c r="AU38" s="356"/>
      <c r="AV38" s="356"/>
      <c r="AW38" s="356"/>
      <c r="AX38" s="357"/>
      <c r="AY38">
        <f>IF(SUBSTITUTE(SUBSTITUTE($G$39,"／",""),"　","")="",0,1)</f>
        <v>1</v>
      </c>
    </row>
    <row r="39" spans="1:51" ht="23.25" customHeight="1" x14ac:dyDescent="0.15">
      <c r="A39" s="376"/>
      <c r="B39" s="377"/>
      <c r="C39" s="377"/>
      <c r="D39" s="377"/>
      <c r="E39" s="377"/>
      <c r="F39" s="378"/>
      <c r="G39" s="329" t="s">
        <v>601</v>
      </c>
      <c r="H39" s="330"/>
      <c r="I39" s="330"/>
      <c r="J39" s="330"/>
      <c r="K39" s="330"/>
      <c r="L39" s="330"/>
      <c r="M39" s="330"/>
      <c r="N39" s="330"/>
      <c r="O39" s="330"/>
      <c r="P39" s="330"/>
      <c r="Q39" s="330"/>
      <c r="R39" s="330"/>
      <c r="S39" s="330"/>
      <c r="T39" s="330"/>
      <c r="U39" s="330"/>
      <c r="V39" s="330"/>
      <c r="W39" s="330"/>
      <c r="X39" s="330"/>
      <c r="Y39" s="360" t="s">
        <v>546</v>
      </c>
      <c r="Z39" s="361"/>
      <c r="AA39" s="362"/>
      <c r="AB39" s="363" t="s">
        <v>594</v>
      </c>
      <c r="AC39" s="364"/>
      <c r="AD39" s="365"/>
      <c r="AE39" s="333">
        <v>20</v>
      </c>
      <c r="AF39" s="333"/>
      <c r="AG39" s="333"/>
      <c r="AH39" s="333"/>
      <c r="AI39" s="333">
        <v>16</v>
      </c>
      <c r="AJ39" s="333"/>
      <c r="AK39" s="333"/>
      <c r="AL39" s="333"/>
      <c r="AM39" s="333">
        <v>38</v>
      </c>
      <c r="AN39" s="333"/>
      <c r="AO39" s="333"/>
      <c r="AP39" s="333"/>
      <c r="AQ39" s="334">
        <v>20</v>
      </c>
      <c r="AR39" s="335"/>
      <c r="AS39" s="335"/>
      <c r="AT39" s="335"/>
      <c r="AU39" s="335"/>
      <c r="AV39" s="335"/>
      <c r="AW39" s="335"/>
      <c r="AX39" s="336"/>
      <c r="AY39">
        <f>$AY$38</f>
        <v>1</v>
      </c>
    </row>
    <row r="40" spans="1:51" ht="46.5" customHeight="1" x14ac:dyDescent="0.15">
      <c r="A40" s="379"/>
      <c r="B40" s="189"/>
      <c r="C40" s="189"/>
      <c r="D40" s="189"/>
      <c r="E40" s="189"/>
      <c r="F40" s="380"/>
      <c r="G40" s="331"/>
      <c r="H40" s="332"/>
      <c r="I40" s="332"/>
      <c r="J40" s="332"/>
      <c r="K40" s="332"/>
      <c r="L40" s="332"/>
      <c r="M40" s="332"/>
      <c r="N40" s="332"/>
      <c r="O40" s="332"/>
      <c r="P40" s="332"/>
      <c r="Q40" s="332"/>
      <c r="R40" s="332"/>
      <c r="S40" s="332"/>
      <c r="T40" s="332"/>
      <c r="U40" s="332"/>
      <c r="V40" s="332"/>
      <c r="W40" s="332"/>
      <c r="X40" s="332"/>
      <c r="Y40" s="337" t="s">
        <v>548</v>
      </c>
      <c r="Z40" s="338"/>
      <c r="AA40" s="339"/>
      <c r="AB40" s="367" t="s">
        <v>602</v>
      </c>
      <c r="AC40" s="368"/>
      <c r="AD40" s="369"/>
      <c r="AE40" s="358" t="s">
        <v>603</v>
      </c>
      <c r="AF40" s="358"/>
      <c r="AG40" s="358"/>
      <c r="AH40" s="358"/>
      <c r="AI40" s="358" t="s">
        <v>604</v>
      </c>
      <c r="AJ40" s="358"/>
      <c r="AK40" s="358"/>
      <c r="AL40" s="358"/>
      <c r="AM40" s="358" t="s">
        <v>681</v>
      </c>
      <c r="AN40" s="358"/>
      <c r="AO40" s="358"/>
      <c r="AP40" s="358"/>
      <c r="AQ40" s="358" t="s">
        <v>697</v>
      </c>
      <c r="AR40" s="358"/>
      <c r="AS40" s="358"/>
      <c r="AT40" s="358"/>
      <c r="AU40" s="358"/>
      <c r="AV40" s="358"/>
      <c r="AW40" s="358"/>
      <c r="AX40" s="359"/>
      <c r="AY40">
        <f>$AY$38</f>
        <v>1</v>
      </c>
    </row>
    <row r="41" spans="1:51" ht="31.5" customHeight="1" x14ac:dyDescent="0.15">
      <c r="A41" s="301" t="s">
        <v>545</v>
      </c>
      <c r="B41" s="302"/>
      <c r="C41" s="302"/>
      <c r="D41" s="302"/>
      <c r="E41" s="302"/>
      <c r="F41" s="303"/>
      <c r="G41" s="307" t="s">
        <v>541</v>
      </c>
      <c r="H41" s="308"/>
      <c r="I41" s="308"/>
      <c r="J41" s="308"/>
      <c r="K41" s="308"/>
      <c r="L41" s="308"/>
      <c r="M41" s="308"/>
      <c r="N41" s="308"/>
      <c r="O41" s="308"/>
      <c r="P41" s="309" t="s">
        <v>540</v>
      </c>
      <c r="Q41" s="308"/>
      <c r="R41" s="308"/>
      <c r="S41" s="308"/>
      <c r="T41" s="308"/>
      <c r="U41" s="308"/>
      <c r="V41" s="308"/>
      <c r="W41" s="308"/>
      <c r="X41" s="310"/>
      <c r="Y41" s="311"/>
      <c r="Z41" s="312"/>
      <c r="AA41" s="313"/>
      <c r="AB41" s="366" t="s">
        <v>11</v>
      </c>
      <c r="AC41" s="366"/>
      <c r="AD41" s="366"/>
      <c r="AE41" s="354" t="s">
        <v>385</v>
      </c>
      <c r="AF41" s="354"/>
      <c r="AG41" s="354"/>
      <c r="AH41" s="354"/>
      <c r="AI41" s="354" t="s">
        <v>537</v>
      </c>
      <c r="AJ41" s="354"/>
      <c r="AK41" s="354"/>
      <c r="AL41" s="354"/>
      <c r="AM41" s="354" t="s">
        <v>353</v>
      </c>
      <c r="AN41" s="354"/>
      <c r="AO41" s="354"/>
      <c r="AP41" s="354"/>
      <c r="AQ41" s="350" t="s">
        <v>384</v>
      </c>
      <c r="AR41" s="351"/>
      <c r="AS41" s="351"/>
      <c r="AT41" s="352"/>
      <c r="AU41" s="350" t="s">
        <v>556</v>
      </c>
      <c r="AV41" s="351"/>
      <c r="AW41" s="351"/>
      <c r="AX41" s="353"/>
      <c r="AY41">
        <f>COUNTA($G$42)</f>
        <v>1</v>
      </c>
    </row>
    <row r="42" spans="1:51" ht="23.25" customHeight="1" x14ac:dyDescent="0.15">
      <c r="A42" s="301"/>
      <c r="B42" s="302"/>
      <c r="C42" s="302"/>
      <c r="D42" s="302"/>
      <c r="E42" s="302"/>
      <c r="F42" s="303"/>
      <c r="G42" s="314" t="s">
        <v>731</v>
      </c>
      <c r="H42" s="315"/>
      <c r="I42" s="315"/>
      <c r="J42" s="315"/>
      <c r="K42" s="315"/>
      <c r="L42" s="315"/>
      <c r="M42" s="315"/>
      <c r="N42" s="315"/>
      <c r="O42" s="315"/>
      <c r="P42" s="318" t="s">
        <v>605</v>
      </c>
      <c r="Q42" s="319"/>
      <c r="R42" s="319"/>
      <c r="S42" s="319"/>
      <c r="T42" s="319"/>
      <c r="U42" s="319"/>
      <c r="V42" s="319"/>
      <c r="W42" s="319"/>
      <c r="X42" s="320"/>
      <c r="Y42" s="324" t="s">
        <v>50</v>
      </c>
      <c r="Z42" s="325"/>
      <c r="AA42" s="326"/>
      <c r="AB42" s="327" t="s">
        <v>591</v>
      </c>
      <c r="AC42" s="328"/>
      <c r="AD42" s="328"/>
      <c r="AE42" s="340">
        <v>4</v>
      </c>
      <c r="AF42" s="340"/>
      <c r="AG42" s="340"/>
      <c r="AH42" s="340"/>
      <c r="AI42" s="340">
        <v>4</v>
      </c>
      <c r="AJ42" s="340"/>
      <c r="AK42" s="340"/>
      <c r="AL42" s="340"/>
      <c r="AM42" s="340">
        <v>4</v>
      </c>
      <c r="AN42" s="340"/>
      <c r="AO42" s="340"/>
      <c r="AP42" s="340"/>
      <c r="AQ42" s="333" t="s">
        <v>671</v>
      </c>
      <c r="AR42" s="340"/>
      <c r="AS42" s="340"/>
      <c r="AT42" s="340"/>
      <c r="AU42" s="333" t="s">
        <v>253</v>
      </c>
      <c r="AV42" s="340"/>
      <c r="AW42" s="340"/>
      <c r="AX42" s="340"/>
      <c r="AY42">
        <f>$AY$41</f>
        <v>1</v>
      </c>
    </row>
    <row r="43" spans="1:51" ht="53.45" customHeight="1" x14ac:dyDescent="0.15">
      <c r="A43" s="304"/>
      <c r="B43" s="305"/>
      <c r="C43" s="305"/>
      <c r="D43" s="305"/>
      <c r="E43" s="305"/>
      <c r="F43" s="306"/>
      <c r="G43" s="316"/>
      <c r="H43" s="317"/>
      <c r="I43" s="317"/>
      <c r="J43" s="317"/>
      <c r="K43" s="317"/>
      <c r="L43" s="317"/>
      <c r="M43" s="317"/>
      <c r="N43" s="317"/>
      <c r="O43" s="317"/>
      <c r="P43" s="321"/>
      <c r="Q43" s="322"/>
      <c r="R43" s="322"/>
      <c r="S43" s="322"/>
      <c r="T43" s="322"/>
      <c r="U43" s="322"/>
      <c r="V43" s="322"/>
      <c r="W43" s="322"/>
      <c r="X43" s="323"/>
      <c r="Y43" s="341" t="s">
        <v>51</v>
      </c>
      <c r="Z43" s="342"/>
      <c r="AA43" s="343"/>
      <c r="AB43" s="327" t="s">
        <v>591</v>
      </c>
      <c r="AC43" s="328"/>
      <c r="AD43" s="328"/>
      <c r="AE43" s="340">
        <v>4</v>
      </c>
      <c r="AF43" s="340"/>
      <c r="AG43" s="340"/>
      <c r="AH43" s="340"/>
      <c r="AI43" s="340">
        <v>4</v>
      </c>
      <c r="AJ43" s="340"/>
      <c r="AK43" s="340"/>
      <c r="AL43" s="340"/>
      <c r="AM43" s="340">
        <v>4</v>
      </c>
      <c r="AN43" s="340"/>
      <c r="AO43" s="340"/>
      <c r="AP43" s="340"/>
      <c r="AQ43" s="340">
        <v>4</v>
      </c>
      <c r="AR43" s="340"/>
      <c r="AS43" s="340"/>
      <c r="AT43" s="340"/>
      <c r="AU43" s="340">
        <v>4</v>
      </c>
      <c r="AV43" s="340"/>
      <c r="AW43" s="340"/>
      <c r="AX43" s="340"/>
      <c r="AY43">
        <f>$AY$41</f>
        <v>1</v>
      </c>
    </row>
    <row r="44" spans="1:51" ht="23.25" customHeight="1" x14ac:dyDescent="0.15">
      <c r="A44" s="384" t="s">
        <v>546</v>
      </c>
      <c r="B44" s="385"/>
      <c r="C44" s="385"/>
      <c r="D44" s="385"/>
      <c r="E44" s="385"/>
      <c r="F44" s="386"/>
      <c r="G44" s="204" t="s">
        <v>547</v>
      </c>
      <c r="H44" s="204"/>
      <c r="I44" s="204"/>
      <c r="J44" s="204"/>
      <c r="K44" s="204"/>
      <c r="L44" s="204"/>
      <c r="M44" s="204"/>
      <c r="N44" s="204"/>
      <c r="O44" s="204"/>
      <c r="P44" s="204"/>
      <c r="Q44" s="204"/>
      <c r="R44" s="204"/>
      <c r="S44" s="204"/>
      <c r="T44" s="204"/>
      <c r="U44" s="204"/>
      <c r="V44" s="204"/>
      <c r="W44" s="204"/>
      <c r="X44" s="233"/>
      <c r="Y44" s="381"/>
      <c r="Z44" s="382"/>
      <c r="AA44" s="383"/>
      <c r="AB44" s="203" t="s">
        <v>11</v>
      </c>
      <c r="AC44" s="204"/>
      <c r="AD44" s="233"/>
      <c r="AE44" s="354" t="s">
        <v>385</v>
      </c>
      <c r="AF44" s="354"/>
      <c r="AG44" s="354"/>
      <c r="AH44" s="354"/>
      <c r="AI44" s="354" t="s">
        <v>537</v>
      </c>
      <c r="AJ44" s="354"/>
      <c r="AK44" s="354"/>
      <c r="AL44" s="354"/>
      <c r="AM44" s="354" t="s">
        <v>353</v>
      </c>
      <c r="AN44" s="354"/>
      <c r="AO44" s="354"/>
      <c r="AP44" s="354"/>
      <c r="AQ44" s="355" t="s">
        <v>557</v>
      </c>
      <c r="AR44" s="356"/>
      <c r="AS44" s="356"/>
      <c r="AT44" s="356"/>
      <c r="AU44" s="356"/>
      <c r="AV44" s="356"/>
      <c r="AW44" s="356"/>
      <c r="AX44" s="357"/>
      <c r="AY44">
        <f>IF(SUBSTITUTE(SUBSTITUTE($G$45,"／",""),"　","")="",0,1)</f>
        <v>1</v>
      </c>
    </row>
    <row r="45" spans="1:51" ht="23.25" customHeight="1" x14ac:dyDescent="0.15">
      <c r="A45" s="387"/>
      <c r="B45" s="388"/>
      <c r="C45" s="388"/>
      <c r="D45" s="388"/>
      <c r="E45" s="388"/>
      <c r="F45" s="389"/>
      <c r="G45" s="329" t="s">
        <v>606</v>
      </c>
      <c r="H45" s="330"/>
      <c r="I45" s="330"/>
      <c r="J45" s="330"/>
      <c r="K45" s="330"/>
      <c r="L45" s="330"/>
      <c r="M45" s="330"/>
      <c r="N45" s="330"/>
      <c r="O45" s="330"/>
      <c r="P45" s="330"/>
      <c r="Q45" s="330"/>
      <c r="R45" s="330"/>
      <c r="S45" s="330"/>
      <c r="T45" s="330"/>
      <c r="U45" s="330"/>
      <c r="V45" s="330"/>
      <c r="W45" s="330"/>
      <c r="X45" s="330"/>
      <c r="Y45" s="360" t="s">
        <v>546</v>
      </c>
      <c r="Z45" s="361"/>
      <c r="AA45" s="362"/>
      <c r="AB45" s="363" t="s">
        <v>594</v>
      </c>
      <c r="AC45" s="364"/>
      <c r="AD45" s="365"/>
      <c r="AE45" s="333">
        <v>7</v>
      </c>
      <c r="AF45" s="333"/>
      <c r="AG45" s="333"/>
      <c r="AH45" s="333"/>
      <c r="AI45" s="333">
        <v>6</v>
      </c>
      <c r="AJ45" s="333"/>
      <c r="AK45" s="333"/>
      <c r="AL45" s="333"/>
      <c r="AM45" s="333">
        <v>7</v>
      </c>
      <c r="AN45" s="333"/>
      <c r="AO45" s="333"/>
      <c r="AP45" s="333"/>
      <c r="AQ45" s="334">
        <v>6</v>
      </c>
      <c r="AR45" s="335"/>
      <c r="AS45" s="335"/>
      <c r="AT45" s="335"/>
      <c r="AU45" s="335"/>
      <c r="AV45" s="335"/>
      <c r="AW45" s="335"/>
      <c r="AX45" s="336"/>
      <c r="AY45">
        <f>$AY$44</f>
        <v>1</v>
      </c>
    </row>
    <row r="46" spans="1:51" ht="46.5" customHeight="1" x14ac:dyDescent="0.15">
      <c r="A46" s="390"/>
      <c r="B46" s="391"/>
      <c r="C46" s="391"/>
      <c r="D46" s="391"/>
      <c r="E46" s="391"/>
      <c r="F46" s="392"/>
      <c r="G46" s="331"/>
      <c r="H46" s="332"/>
      <c r="I46" s="332"/>
      <c r="J46" s="332"/>
      <c r="K46" s="332"/>
      <c r="L46" s="332"/>
      <c r="M46" s="332"/>
      <c r="N46" s="332"/>
      <c r="O46" s="332"/>
      <c r="P46" s="332"/>
      <c r="Q46" s="332"/>
      <c r="R46" s="332"/>
      <c r="S46" s="332"/>
      <c r="T46" s="332"/>
      <c r="U46" s="332"/>
      <c r="V46" s="332"/>
      <c r="W46" s="332"/>
      <c r="X46" s="332"/>
      <c r="Y46" s="337" t="s">
        <v>548</v>
      </c>
      <c r="Z46" s="338"/>
      <c r="AA46" s="339"/>
      <c r="AB46" s="367" t="s">
        <v>602</v>
      </c>
      <c r="AC46" s="368"/>
      <c r="AD46" s="369"/>
      <c r="AE46" s="358" t="s">
        <v>607</v>
      </c>
      <c r="AF46" s="358"/>
      <c r="AG46" s="358"/>
      <c r="AH46" s="358"/>
      <c r="AI46" s="358" t="s">
        <v>608</v>
      </c>
      <c r="AJ46" s="358"/>
      <c r="AK46" s="358"/>
      <c r="AL46" s="358"/>
      <c r="AM46" s="358" t="s">
        <v>607</v>
      </c>
      <c r="AN46" s="358"/>
      <c r="AO46" s="358"/>
      <c r="AP46" s="358"/>
      <c r="AQ46" s="358" t="s">
        <v>672</v>
      </c>
      <c r="AR46" s="358"/>
      <c r="AS46" s="358"/>
      <c r="AT46" s="358"/>
      <c r="AU46" s="358"/>
      <c r="AV46" s="358"/>
      <c r="AW46" s="358"/>
      <c r="AX46" s="359"/>
      <c r="AY46">
        <f>$AY$44</f>
        <v>1</v>
      </c>
    </row>
    <row r="47" spans="1:51" ht="31.5" customHeight="1" x14ac:dyDescent="0.15">
      <c r="A47" s="301" t="s">
        <v>545</v>
      </c>
      <c r="B47" s="302"/>
      <c r="C47" s="302"/>
      <c r="D47" s="302"/>
      <c r="E47" s="302"/>
      <c r="F47" s="303"/>
      <c r="G47" s="307" t="s">
        <v>541</v>
      </c>
      <c r="H47" s="308"/>
      <c r="I47" s="308"/>
      <c r="J47" s="308"/>
      <c r="K47" s="308"/>
      <c r="L47" s="308"/>
      <c r="M47" s="308"/>
      <c r="N47" s="308"/>
      <c r="O47" s="308"/>
      <c r="P47" s="309" t="s">
        <v>540</v>
      </c>
      <c r="Q47" s="308"/>
      <c r="R47" s="308"/>
      <c r="S47" s="308"/>
      <c r="T47" s="308"/>
      <c r="U47" s="308"/>
      <c r="V47" s="308"/>
      <c r="W47" s="308"/>
      <c r="X47" s="310"/>
      <c r="Y47" s="311"/>
      <c r="Z47" s="312"/>
      <c r="AA47" s="313"/>
      <c r="AB47" s="366" t="s">
        <v>11</v>
      </c>
      <c r="AC47" s="366"/>
      <c r="AD47" s="366"/>
      <c r="AE47" s="354" t="s">
        <v>385</v>
      </c>
      <c r="AF47" s="354"/>
      <c r="AG47" s="354"/>
      <c r="AH47" s="354"/>
      <c r="AI47" s="354" t="s">
        <v>537</v>
      </c>
      <c r="AJ47" s="354"/>
      <c r="AK47" s="354"/>
      <c r="AL47" s="354"/>
      <c r="AM47" s="354" t="s">
        <v>353</v>
      </c>
      <c r="AN47" s="354"/>
      <c r="AO47" s="354"/>
      <c r="AP47" s="354"/>
      <c r="AQ47" s="350" t="s">
        <v>384</v>
      </c>
      <c r="AR47" s="351"/>
      <c r="AS47" s="351"/>
      <c r="AT47" s="352"/>
      <c r="AU47" s="350" t="s">
        <v>556</v>
      </c>
      <c r="AV47" s="351"/>
      <c r="AW47" s="351"/>
      <c r="AX47" s="353"/>
      <c r="AY47">
        <f>COUNTA($G$48)</f>
        <v>1</v>
      </c>
    </row>
    <row r="48" spans="1:51" ht="23.25" customHeight="1" x14ac:dyDescent="0.15">
      <c r="A48" s="301"/>
      <c r="B48" s="302"/>
      <c r="C48" s="302"/>
      <c r="D48" s="302"/>
      <c r="E48" s="302"/>
      <c r="F48" s="303"/>
      <c r="G48" s="314" t="s">
        <v>733</v>
      </c>
      <c r="H48" s="315"/>
      <c r="I48" s="315"/>
      <c r="J48" s="315"/>
      <c r="K48" s="315"/>
      <c r="L48" s="315"/>
      <c r="M48" s="315"/>
      <c r="N48" s="315"/>
      <c r="O48" s="315"/>
      <c r="P48" s="318" t="s">
        <v>609</v>
      </c>
      <c r="Q48" s="319"/>
      <c r="R48" s="319"/>
      <c r="S48" s="319"/>
      <c r="T48" s="319"/>
      <c r="U48" s="319"/>
      <c r="V48" s="319"/>
      <c r="W48" s="319"/>
      <c r="X48" s="320"/>
      <c r="Y48" s="324" t="s">
        <v>50</v>
      </c>
      <c r="Z48" s="325"/>
      <c r="AA48" s="326"/>
      <c r="AB48" s="370" t="s">
        <v>590</v>
      </c>
      <c r="AC48" s="371"/>
      <c r="AD48" s="372"/>
      <c r="AE48" s="333">
        <v>3</v>
      </c>
      <c r="AF48" s="333"/>
      <c r="AG48" s="333"/>
      <c r="AH48" s="333"/>
      <c r="AI48" s="333">
        <v>0</v>
      </c>
      <c r="AJ48" s="333"/>
      <c r="AK48" s="333"/>
      <c r="AL48" s="333"/>
      <c r="AM48" s="340">
        <v>0</v>
      </c>
      <c r="AN48" s="340"/>
      <c r="AO48" s="340"/>
      <c r="AP48" s="340"/>
      <c r="AQ48" s="333" t="s">
        <v>671</v>
      </c>
      <c r="AR48" s="340"/>
      <c r="AS48" s="340"/>
      <c r="AT48" s="340"/>
      <c r="AU48" s="333" t="s">
        <v>253</v>
      </c>
      <c r="AV48" s="340"/>
      <c r="AW48" s="340"/>
      <c r="AX48" s="340"/>
      <c r="AY48">
        <f>$AY$47</f>
        <v>1</v>
      </c>
    </row>
    <row r="49" spans="1:51" ht="72" customHeight="1" x14ac:dyDescent="0.15">
      <c r="A49" s="304"/>
      <c r="B49" s="305"/>
      <c r="C49" s="305"/>
      <c r="D49" s="305"/>
      <c r="E49" s="305"/>
      <c r="F49" s="306"/>
      <c r="G49" s="316"/>
      <c r="H49" s="317"/>
      <c r="I49" s="317"/>
      <c r="J49" s="317"/>
      <c r="K49" s="317"/>
      <c r="L49" s="317"/>
      <c r="M49" s="317"/>
      <c r="N49" s="317"/>
      <c r="O49" s="317"/>
      <c r="P49" s="321"/>
      <c r="Q49" s="322"/>
      <c r="R49" s="322"/>
      <c r="S49" s="322"/>
      <c r="T49" s="322"/>
      <c r="U49" s="322"/>
      <c r="V49" s="322"/>
      <c r="W49" s="322"/>
      <c r="X49" s="323"/>
      <c r="Y49" s="341" t="s">
        <v>51</v>
      </c>
      <c r="Z49" s="342"/>
      <c r="AA49" s="343"/>
      <c r="AB49" s="370" t="s">
        <v>590</v>
      </c>
      <c r="AC49" s="371"/>
      <c r="AD49" s="372"/>
      <c r="AE49" s="333">
        <v>8</v>
      </c>
      <c r="AF49" s="333"/>
      <c r="AG49" s="333"/>
      <c r="AH49" s="333"/>
      <c r="AI49" s="333">
        <v>4</v>
      </c>
      <c r="AJ49" s="333"/>
      <c r="AK49" s="333"/>
      <c r="AL49" s="333"/>
      <c r="AM49" s="333">
        <v>4</v>
      </c>
      <c r="AN49" s="333"/>
      <c r="AO49" s="333"/>
      <c r="AP49" s="333"/>
      <c r="AQ49" s="340">
        <v>4</v>
      </c>
      <c r="AR49" s="340"/>
      <c r="AS49" s="340"/>
      <c r="AT49" s="340"/>
      <c r="AU49" s="340">
        <v>4</v>
      </c>
      <c r="AV49" s="340"/>
      <c r="AW49" s="340"/>
      <c r="AX49" s="340"/>
      <c r="AY49">
        <f>$AY$47</f>
        <v>1</v>
      </c>
    </row>
    <row r="50" spans="1:51" ht="23.25" customHeight="1" x14ac:dyDescent="0.15">
      <c r="A50" s="384" t="s">
        <v>546</v>
      </c>
      <c r="B50" s="385"/>
      <c r="C50" s="385"/>
      <c r="D50" s="385"/>
      <c r="E50" s="385"/>
      <c r="F50" s="386"/>
      <c r="G50" s="204" t="s">
        <v>547</v>
      </c>
      <c r="H50" s="204"/>
      <c r="I50" s="204"/>
      <c r="J50" s="204"/>
      <c r="K50" s="204"/>
      <c r="L50" s="204"/>
      <c r="M50" s="204"/>
      <c r="N50" s="204"/>
      <c r="O50" s="204"/>
      <c r="P50" s="204"/>
      <c r="Q50" s="204"/>
      <c r="R50" s="204"/>
      <c r="S50" s="204"/>
      <c r="T50" s="204"/>
      <c r="U50" s="204"/>
      <c r="V50" s="204"/>
      <c r="W50" s="204"/>
      <c r="X50" s="233"/>
      <c r="Y50" s="381"/>
      <c r="Z50" s="382"/>
      <c r="AA50" s="383"/>
      <c r="AB50" s="203" t="s">
        <v>11</v>
      </c>
      <c r="AC50" s="204"/>
      <c r="AD50" s="233"/>
      <c r="AE50" s="354" t="s">
        <v>385</v>
      </c>
      <c r="AF50" s="354"/>
      <c r="AG50" s="354"/>
      <c r="AH50" s="354"/>
      <c r="AI50" s="354" t="s">
        <v>537</v>
      </c>
      <c r="AJ50" s="354"/>
      <c r="AK50" s="354"/>
      <c r="AL50" s="354"/>
      <c r="AM50" s="354" t="s">
        <v>353</v>
      </c>
      <c r="AN50" s="354"/>
      <c r="AO50" s="354"/>
      <c r="AP50" s="354"/>
      <c r="AQ50" s="355" t="s">
        <v>557</v>
      </c>
      <c r="AR50" s="356"/>
      <c r="AS50" s="356"/>
      <c r="AT50" s="356"/>
      <c r="AU50" s="356"/>
      <c r="AV50" s="356"/>
      <c r="AW50" s="356"/>
      <c r="AX50" s="357"/>
      <c r="AY50">
        <f>IF(SUBSTITUTE(SUBSTITUTE($G$51,"／",""),"　","")="",0,1)</f>
        <v>1</v>
      </c>
    </row>
    <row r="51" spans="1:51" ht="23.25" customHeight="1" x14ac:dyDescent="0.15">
      <c r="A51" s="387"/>
      <c r="B51" s="388"/>
      <c r="C51" s="388"/>
      <c r="D51" s="388"/>
      <c r="E51" s="388"/>
      <c r="F51" s="389"/>
      <c r="G51" s="329" t="s">
        <v>610</v>
      </c>
      <c r="H51" s="330"/>
      <c r="I51" s="330"/>
      <c r="J51" s="330"/>
      <c r="K51" s="330"/>
      <c r="L51" s="330"/>
      <c r="M51" s="330"/>
      <c r="N51" s="330"/>
      <c r="O51" s="330"/>
      <c r="P51" s="330"/>
      <c r="Q51" s="330"/>
      <c r="R51" s="330"/>
      <c r="S51" s="330"/>
      <c r="T51" s="330"/>
      <c r="U51" s="330"/>
      <c r="V51" s="330"/>
      <c r="W51" s="330"/>
      <c r="X51" s="330"/>
      <c r="Y51" s="360" t="s">
        <v>546</v>
      </c>
      <c r="Z51" s="361"/>
      <c r="AA51" s="362"/>
      <c r="AB51" s="363" t="s">
        <v>593</v>
      </c>
      <c r="AC51" s="364"/>
      <c r="AD51" s="365"/>
      <c r="AE51" s="333">
        <v>1</v>
      </c>
      <c r="AF51" s="333"/>
      <c r="AG51" s="333"/>
      <c r="AH51" s="333"/>
      <c r="AI51" s="333">
        <v>0</v>
      </c>
      <c r="AJ51" s="333"/>
      <c r="AK51" s="333"/>
      <c r="AL51" s="333"/>
      <c r="AM51" s="333">
        <v>0</v>
      </c>
      <c r="AN51" s="333"/>
      <c r="AO51" s="333"/>
      <c r="AP51" s="333"/>
      <c r="AQ51" s="334">
        <v>8</v>
      </c>
      <c r="AR51" s="335"/>
      <c r="AS51" s="335"/>
      <c r="AT51" s="335"/>
      <c r="AU51" s="335"/>
      <c r="AV51" s="335"/>
      <c r="AW51" s="335"/>
      <c r="AX51" s="336"/>
      <c r="AY51">
        <f>$AY$50</f>
        <v>1</v>
      </c>
    </row>
    <row r="52" spans="1:51" ht="46.5" customHeight="1" x14ac:dyDescent="0.15">
      <c r="A52" s="390"/>
      <c r="B52" s="391"/>
      <c r="C52" s="391"/>
      <c r="D52" s="391"/>
      <c r="E52" s="391"/>
      <c r="F52" s="392"/>
      <c r="G52" s="331"/>
      <c r="H52" s="332"/>
      <c r="I52" s="332"/>
      <c r="J52" s="332"/>
      <c r="K52" s="332"/>
      <c r="L52" s="332"/>
      <c r="M52" s="332"/>
      <c r="N52" s="332"/>
      <c r="O52" s="332"/>
      <c r="P52" s="332"/>
      <c r="Q52" s="332"/>
      <c r="R52" s="332"/>
      <c r="S52" s="332"/>
      <c r="T52" s="332"/>
      <c r="U52" s="332"/>
      <c r="V52" s="332"/>
      <c r="W52" s="332"/>
      <c r="X52" s="332"/>
      <c r="Y52" s="337" t="s">
        <v>548</v>
      </c>
      <c r="Z52" s="338"/>
      <c r="AA52" s="339"/>
      <c r="AB52" s="367" t="s">
        <v>602</v>
      </c>
      <c r="AC52" s="368"/>
      <c r="AD52" s="369"/>
      <c r="AE52" s="358" t="s">
        <v>611</v>
      </c>
      <c r="AF52" s="358"/>
      <c r="AG52" s="358"/>
      <c r="AH52" s="358"/>
      <c r="AI52" s="358" t="s">
        <v>612</v>
      </c>
      <c r="AJ52" s="358"/>
      <c r="AK52" s="358"/>
      <c r="AL52" s="358"/>
      <c r="AM52" s="358" t="s">
        <v>612</v>
      </c>
      <c r="AN52" s="358"/>
      <c r="AO52" s="358"/>
      <c r="AP52" s="358"/>
      <c r="AQ52" s="358" t="s">
        <v>673</v>
      </c>
      <c r="AR52" s="358"/>
      <c r="AS52" s="358"/>
      <c r="AT52" s="358"/>
      <c r="AU52" s="358"/>
      <c r="AV52" s="358"/>
      <c r="AW52" s="358"/>
      <c r="AX52" s="359"/>
      <c r="AY52">
        <f>$AY$50</f>
        <v>1</v>
      </c>
    </row>
    <row r="53" spans="1:51" ht="31.5" customHeight="1" x14ac:dyDescent="0.15">
      <c r="A53" s="301" t="s">
        <v>545</v>
      </c>
      <c r="B53" s="302"/>
      <c r="C53" s="302"/>
      <c r="D53" s="302"/>
      <c r="E53" s="302"/>
      <c r="F53" s="303"/>
      <c r="G53" s="307" t="s">
        <v>541</v>
      </c>
      <c r="H53" s="308"/>
      <c r="I53" s="308"/>
      <c r="J53" s="308"/>
      <c r="K53" s="308"/>
      <c r="L53" s="308"/>
      <c r="M53" s="308"/>
      <c r="N53" s="308"/>
      <c r="O53" s="308"/>
      <c r="P53" s="309" t="s">
        <v>540</v>
      </c>
      <c r="Q53" s="308"/>
      <c r="R53" s="308"/>
      <c r="S53" s="308"/>
      <c r="T53" s="308"/>
      <c r="U53" s="308"/>
      <c r="V53" s="308"/>
      <c r="W53" s="308"/>
      <c r="X53" s="310"/>
      <c r="Y53" s="311"/>
      <c r="Z53" s="312"/>
      <c r="AA53" s="313"/>
      <c r="AB53" s="366" t="s">
        <v>11</v>
      </c>
      <c r="AC53" s="366"/>
      <c r="AD53" s="366"/>
      <c r="AE53" s="354" t="s">
        <v>385</v>
      </c>
      <c r="AF53" s="354"/>
      <c r="AG53" s="354"/>
      <c r="AH53" s="354"/>
      <c r="AI53" s="354" t="s">
        <v>537</v>
      </c>
      <c r="AJ53" s="354"/>
      <c r="AK53" s="354"/>
      <c r="AL53" s="354"/>
      <c r="AM53" s="354" t="s">
        <v>353</v>
      </c>
      <c r="AN53" s="354"/>
      <c r="AO53" s="354"/>
      <c r="AP53" s="354"/>
      <c r="AQ53" s="350" t="s">
        <v>384</v>
      </c>
      <c r="AR53" s="351"/>
      <c r="AS53" s="351"/>
      <c r="AT53" s="352"/>
      <c r="AU53" s="350" t="s">
        <v>556</v>
      </c>
      <c r="AV53" s="351"/>
      <c r="AW53" s="351"/>
      <c r="AX53" s="353"/>
      <c r="AY53">
        <f>COUNTA($G$54)</f>
        <v>1</v>
      </c>
    </row>
    <row r="54" spans="1:51" ht="23.25" customHeight="1" x14ac:dyDescent="0.15">
      <c r="A54" s="301"/>
      <c r="B54" s="302"/>
      <c r="C54" s="302"/>
      <c r="D54" s="302"/>
      <c r="E54" s="302"/>
      <c r="F54" s="303"/>
      <c r="G54" s="314" t="s">
        <v>735</v>
      </c>
      <c r="H54" s="315"/>
      <c r="I54" s="315"/>
      <c r="J54" s="315"/>
      <c r="K54" s="315"/>
      <c r="L54" s="315"/>
      <c r="M54" s="315"/>
      <c r="N54" s="315"/>
      <c r="O54" s="315"/>
      <c r="P54" s="318" t="s">
        <v>616</v>
      </c>
      <c r="Q54" s="319"/>
      <c r="R54" s="319"/>
      <c r="S54" s="319"/>
      <c r="T54" s="319"/>
      <c r="U54" s="319"/>
      <c r="V54" s="319"/>
      <c r="W54" s="319"/>
      <c r="X54" s="320"/>
      <c r="Y54" s="324" t="s">
        <v>50</v>
      </c>
      <c r="Z54" s="325"/>
      <c r="AA54" s="326"/>
      <c r="AB54" s="370" t="s">
        <v>590</v>
      </c>
      <c r="AC54" s="371"/>
      <c r="AD54" s="372"/>
      <c r="AE54" s="333" t="s">
        <v>598</v>
      </c>
      <c r="AF54" s="340"/>
      <c r="AG54" s="340"/>
      <c r="AH54" s="340"/>
      <c r="AI54" s="340">
        <v>4</v>
      </c>
      <c r="AJ54" s="340"/>
      <c r="AK54" s="340"/>
      <c r="AL54" s="340"/>
      <c r="AM54" s="333">
        <v>6</v>
      </c>
      <c r="AN54" s="340"/>
      <c r="AO54" s="340"/>
      <c r="AP54" s="340"/>
      <c r="AQ54" s="333" t="s">
        <v>671</v>
      </c>
      <c r="AR54" s="340"/>
      <c r="AS54" s="340"/>
      <c r="AT54" s="340"/>
      <c r="AU54" s="333" t="s">
        <v>253</v>
      </c>
      <c r="AV54" s="340"/>
      <c r="AW54" s="340"/>
      <c r="AX54" s="340"/>
      <c r="AY54">
        <f>$AY$53</f>
        <v>1</v>
      </c>
    </row>
    <row r="55" spans="1:51" ht="45" customHeight="1" x14ac:dyDescent="0.15">
      <c r="A55" s="304"/>
      <c r="B55" s="305"/>
      <c r="C55" s="305"/>
      <c r="D55" s="305"/>
      <c r="E55" s="305"/>
      <c r="F55" s="306"/>
      <c r="G55" s="316"/>
      <c r="H55" s="317"/>
      <c r="I55" s="317"/>
      <c r="J55" s="317"/>
      <c r="K55" s="317"/>
      <c r="L55" s="317"/>
      <c r="M55" s="317"/>
      <c r="N55" s="317"/>
      <c r="O55" s="317"/>
      <c r="P55" s="321"/>
      <c r="Q55" s="322"/>
      <c r="R55" s="322"/>
      <c r="S55" s="322"/>
      <c r="T55" s="322"/>
      <c r="U55" s="322"/>
      <c r="V55" s="322"/>
      <c r="W55" s="322"/>
      <c r="X55" s="323"/>
      <c r="Y55" s="341" t="s">
        <v>51</v>
      </c>
      <c r="Z55" s="342"/>
      <c r="AA55" s="343"/>
      <c r="AB55" s="370" t="s">
        <v>590</v>
      </c>
      <c r="AC55" s="371"/>
      <c r="AD55" s="372"/>
      <c r="AE55" s="333" t="s">
        <v>598</v>
      </c>
      <c r="AF55" s="340"/>
      <c r="AG55" s="340"/>
      <c r="AH55" s="340"/>
      <c r="AI55" s="340">
        <v>8</v>
      </c>
      <c r="AJ55" s="340"/>
      <c r="AK55" s="340"/>
      <c r="AL55" s="340"/>
      <c r="AM55" s="340">
        <v>6</v>
      </c>
      <c r="AN55" s="340"/>
      <c r="AO55" s="340"/>
      <c r="AP55" s="340"/>
      <c r="AQ55" s="340">
        <v>7</v>
      </c>
      <c r="AR55" s="340"/>
      <c r="AS55" s="340"/>
      <c r="AT55" s="340"/>
      <c r="AU55" s="344">
        <v>6</v>
      </c>
      <c r="AV55" s="345"/>
      <c r="AW55" s="345"/>
      <c r="AX55" s="346"/>
      <c r="AY55">
        <f>$AY$53</f>
        <v>1</v>
      </c>
    </row>
    <row r="56" spans="1:51" ht="23.25" customHeight="1" x14ac:dyDescent="0.15">
      <c r="A56" s="384" t="s">
        <v>546</v>
      </c>
      <c r="B56" s="385"/>
      <c r="C56" s="385"/>
      <c r="D56" s="385"/>
      <c r="E56" s="385"/>
      <c r="F56" s="386"/>
      <c r="G56" s="204" t="s">
        <v>547</v>
      </c>
      <c r="H56" s="204"/>
      <c r="I56" s="204"/>
      <c r="J56" s="204"/>
      <c r="K56" s="204"/>
      <c r="L56" s="204"/>
      <c r="M56" s="204"/>
      <c r="N56" s="204"/>
      <c r="O56" s="204"/>
      <c r="P56" s="204"/>
      <c r="Q56" s="204"/>
      <c r="R56" s="204"/>
      <c r="S56" s="204"/>
      <c r="T56" s="204"/>
      <c r="U56" s="204"/>
      <c r="V56" s="204"/>
      <c r="W56" s="204"/>
      <c r="X56" s="233"/>
      <c r="Y56" s="381"/>
      <c r="Z56" s="382"/>
      <c r="AA56" s="383"/>
      <c r="AB56" s="203" t="s">
        <v>11</v>
      </c>
      <c r="AC56" s="204"/>
      <c r="AD56" s="233"/>
      <c r="AE56" s="354" t="s">
        <v>385</v>
      </c>
      <c r="AF56" s="354"/>
      <c r="AG56" s="354"/>
      <c r="AH56" s="354"/>
      <c r="AI56" s="354" t="s">
        <v>537</v>
      </c>
      <c r="AJ56" s="354"/>
      <c r="AK56" s="354"/>
      <c r="AL56" s="354"/>
      <c r="AM56" s="354" t="s">
        <v>353</v>
      </c>
      <c r="AN56" s="354"/>
      <c r="AO56" s="354"/>
      <c r="AP56" s="354"/>
      <c r="AQ56" s="355" t="s">
        <v>557</v>
      </c>
      <c r="AR56" s="356"/>
      <c r="AS56" s="356"/>
      <c r="AT56" s="356"/>
      <c r="AU56" s="356"/>
      <c r="AV56" s="356"/>
      <c r="AW56" s="356"/>
      <c r="AX56" s="357"/>
      <c r="AY56">
        <f>IF(SUBSTITUTE(SUBSTITUTE($G$57,"／",""),"　","")="",0,1)</f>
        <v>1</v>
      </c>
    </row>
    <row r="57" spans="1:51" ht="23.25" customHeight="1" x14ac:dyDescent="0.15">
      <c r="A57" s="387"/>
      <c r="B57" s="388"/>
      <c r="C57" s="388"/>
      <c r="D57" s="388"/>
      <c r="E57" s="388"/>
      <c r="F57" s="389"/>
      <c r="G57" s="329" t="s">
        <v>613</v>
      </c>
      <c r="H57" s="330"/>
      <c r="I57" s="330"/>
      <c r="J57" s="330"/>
      <c r="K57" s="330"/>
      <c r="L57" s="330"/>
      <c r="M57" s="330"/>
      <c r="N57" s="330"/>
      <c r="O57" s="330"/>
      <c r="P57" s="330"/>
      <c r="Q57" s="330"/>
      <c r="R57" s="330"/>
      <c r="S57" s="330"/>
      <c r="T57" s="330"/>
      <c r="U57" s="330"/>
      <c r="V57" s="330"/>
      <c r="W57" s="330"/>
      <c r="X57" s="330"/>
      <c r="Y57" s="360" t="s">
        <v>546</v>
      </c>
      <c r="Z57" s="361"/>
      <c r="AA57" s="362"/>
      <c r="AB57" s="363" t="s">
        <v>593</v>
      </c>
      <c r="AC57" s="364"/>
      <c r="AD57" s="365"/>
      <c r="AE57" s="333" t="s">
        <v>598</v>
      </c>
      <c r="AF57" s="333"/>
      <c r="AG57" s="333"/>
      <c r="AH57" s="333"/>
      <c r="AI57" s="333">
        <v>2</v>
      </c>
      <c r="AJ57" s="333"/>
      <c r="AK57" s="333"/>
      <c r="AL57" s="333"/>
      <c r="AM57" s="333">
        <v>1</v>
      </c>
      <c r="AN57" s="333"/>
      <c r="AO57" s="333"/>
      <c r="AP57" s="333"/>
      <c r="AQ57" s="334">
        <v>2</v>
      </c>
      <c r="AR57" s="335"/>
      <c r="AS57" s="335"/>
      <c r="AT57" s="335"/>
      <c r="AU57" s="335"/>
      <c r="AV57" s="335"/>
      <c r="AW57" s="335"/>
      <c r="AX57" s="336"/>
      <c r="AY57">
        <f>$AY$56</f>
        <v>1</v>
      </c>
    </row>
    <row r="58" spans="1:51" ht="46.5" customHeight="1" x14ac:dyDescent="0.15">
      <c r="A58" s="390"/>
      <c r="B58" s="391"/>
      <c r="C58" s="391"/>
      <c r="D58" s="391"/>
      <c r="E58" s="391"/>
      <c r="F58" s="392"/>
      <c r="G58" s="331"/>
      <c r="H58" s="332"/>
      <c r="I58" s="332"/>
      <c r="J58" s="332"/>
      <c r="K58" s="332"/>
      <c r="L58" s="332"/>
      <c r="M58" s="332"/>
      <c r="N58" s="332"/>
      <c r="O58" s="332"/>
      <c r="P58" s="332"/>
      <c r="Q58" s="332"/>
      <c r="R58" s="332"/>
      <c r="S58" s="332"/>
      <c r="T58" s="332"/>
      <c r="U58" s="332"/>
      <c r="V58" s="332"/>
      <c r="W58" s="332"/>
      <c r="X58" s="332"/>
      <c r="Y58" s="337" t="s">
        <v>548</v>
      </c>
      <c r="Z58" s="338"/>
      <c r="AA58" s="339"/>
      <c r="AB58" s="367" t="s">
        <v>595</v>
      </c>
      <c r="AC58" s="368"/>
      <c r="AD58" s="369"/>
      <c r="AE58" s="358" t="s">
        <v>614</v>
      </c>
      <c r="AF58" s="358"/>
      <c r="AG58" s="358"/>
      <c r="AH58" s="358"/>
      <c r="AI58" s="358" t="s">
        <v>615</v>
      </c>
      <c r="AJ58" s="358"/>
      <c r="AK58" s="358"/>
      <c r="AL58" s="358"/>
      <c r="AM58" s="358" t="s">
        <v>702</v>
      </c>
      <c r="AN58" s="358"/>
      <c r="AO58" s="358"/>
      <c r="AP58" s="358"/>
      <c r="AQ58" s="358" t="s">
        <v>698</v>
      </c>
      <c r="AR58" s="358"/>
      <c r="AS58" s="358"/>
      <c r="AT58" s="358"/>
      <c r="AU58" s="358"/>
      <c r="AV58" s="358"/>
      <c r="AW58" s="358"/>
      <c r="AX58" s="359"/>
      <c r="AY58">
        <f>$AY$56</f>
        <v>1</v>
      </c>
    </row>
    <row r="59" spans="1:51" ht="18.75" customHeight="1" x14ac:dyDescent="0.15">
      <c r="A59" s="443" t="s">
        <v>212</v>
      </c>
      <c r="B59" s="661"/>
      <c r="C59" s="661"/>
      <c r="D59" s="661"/>
      <c r="E59" s="661"/>
      <c r="F59" s="662"/>
      <c r="G59" s="670" t="s">
        <v>134</v>
      </c>
      <c r="H59" s="388"/>
      <c r="I59" s="388"/>
      <c r="J59" s="388"/>
      <c r="K59" s="388"/>
      <c r="L59" s="388"/>
      <c r="M59" s="388"/>
      <c r="N59" s="388"/>
      <c r="O59" s="671"/>
      <c r="P59" s="674" t="s">
        <v>54</v>
      </c>
      <c r="Q59" s="388"/>
      <c r="R59" s="388"/>
      <c r="S59" s="388"/>
      <c r="T59" s="388"/>
      <c r="U59" s="388"/>
      <c r="V59" s="388"/>
      <c r="W59" s="388"/>
      <c r="X59" s="671"/>
      <c r="Y59" s="406"/>
      <c r="Z59" s="407"/>
      <c r="AA59" s="408"/>
      <c r="AB59" s="412" t="s">
        <v>11</v>
      </c>
      <c r="AC59" s="413"/>
      <c r="AD59" s="414"/>
      <c r="AE59" s="354" t="s">
        <v>385</v>
      </c>
      <c r="AF59" s="354"/>
      <c r="AG59" s="354"/>
      <c r="AH59" s="354"/>
      <c r="AI59" s="354" t="s">
        <v>537</v>
      </c>
      <c r="AJ59" s="354"/>
      <c r="AK59" s="354"/>
      <c r="AL59" s="354"/>
      <c r="AM59" s="354" t="s">
        <v>353</v>
      </c>
      <c r="AN59" s="354"/>
      <c r="AO59" s="354"/>
      <c r="AP59" s="354"/>
      <c r="AQ59" s="396" t="s">
        <v>166</v>
      </c>
      <c r="AR59" s="397"/>
      <c r="AS59" s="397"/>
      <c r="AT59" s="398"/>
      <c r="AU59" s="388" t="s">
        <v>124</v>
      </c>
      <c r="AV59" s="388"/>
      <c r="AW59" s="388"/>
      <c r="AX59" s="399"/>
      <c r="AY59">
        <f>COUNTA($G$61)</f>
        <v>1</v>
      </c>
    </row>
    <row r="60" spans="1:51" ht="18.75" customHeight="1" x14ac:dyDescent="0.15">
      <c r="A60" s="663"/>
      <c r="B60" s="664"/>
      <c r="C60" s="664"/>
      <c r="D60" s="664"/>
      <c r="E60" s="664"/>
      <c r="F60" s="665"/>
      <c r="G60" s="672"/>
      <c r="H60" s="391"/>
      <c r="I60" s="391"/>
      <c r="J60" s="391"/>
      <c r="K60" s="391"/>
      <c r="L60" s="391"/>
      <c r="M60" s="391"/>
      <c r="N60" s="391"/>
      <c r="O60" s="673"/>
      <c r="P60" s="675"/>
      <c r="Q60" s="391"/>
      <c r="R60" s="391"/>
      <c r="S60" s="391"/>
      <c r="T60" s="391"/>
      <c r="U60" s="391"/>
      <c r="V60" s="391"/>
      <c r="W60" s="391"/>
      <c r="X60" s="673"/>
      <c r="Y60" s="409"/>
      <c r="Z60" s="410"/>
      <c r="AA60" s="411"/>
      <c r="AB60" s="347"/>
      <c r="AC60" s="415"/>
      <c r="AD60" s="416"/>
      <c r="AE60" s="354"/>
      <c r="AF60" s="354"/>
      <c r="AG60" s="354"/>
      <c r="AH60" s="354"/>
      <c r="AI60" s="354"/>
      <c r="AJ60" s="354"/>
      <c r="AK60" s="354"/>
      <c r="AL60" s="354"/>
      <c r="AM60" s="354"/>
      <c r="AN60" s="354"/>
      <c r="AO60" s="354"/>
      <c r="AP60" s="354"/>
      <c r="AQ60" s="400"/>
      <c r="AR60" s="401"/>
      <c r="AS60" s="402" t="s">
        <v>167</v>
      </c>
      <c r="AT60" s="403"/>
      <c r="AU60" s="404">
        <v>4</v>
      </c>
      <c r="AV60" s="404"/>
      <c r="AW60" s="391" t="s">
        <v>161</v>
      </c>
      <c r="AX60" s="405"/>
      <c r="AY60">
        <f t="shared" ref="AY60:AY65" si="0">$AY$59</f>
        <v>1</v>
      </c>
    </row>
    <row r="61" spans="1:51" ht="23.25" customHeight="1" x14ac:dyDescent="0.15">
      <c r="A61" s="666"/>
      <c r="B61" s="664"/>
      <c r="C61" s="664"/>
      <c r="D61" s="664"/>
      <c r="E61" s="664"/>
      <c r="F61" s="665"/>
      <c r="G61" s="676" t="s">
        <v>699</v>
      </c>
      <c r="H61" s="677"/>
      <c r="I61" s="677"/>
      <c r="J61" s="677"/>
      <c r="K61" s="677"/>
      <c r="L61" s="677"/>
      <c r="M61" s="677"/>
      <c r="N61" s="677"/>
      <c r="O61" s="678"/>
      <c r="P61" s="103" t="s">
        <v>700</v>
      </c>
      <c r="Q61" s="103"/>
      <c r="R61" s="103"/>
      <c r="S61" s="103"/>
      <c r="T61" s="103"/>
      <c r="U61" s="103"/>
      <c r="V61" s="103"/>
      <c r="W61" s="103"/>
      <c r="X61" s="104"/>
      <c r="Y61" s="337" t="s">
        <v>12</v>
      </c>
      <c r="Z61" s="393"/>
      <c r="AA61" s="394"/>
      <c r="AB61" s="327"/>
      <c r="AC61" s="327"/>
      <c r="AD61" s="327"/>
      <c r="AE61" s="334">
        <v>22.7</v>
      </c>
      <c r="AF61" s="335"/>
      <c r="AG61" s="335"/>
      <c r="AH61" s="335"/>
      <c r="AI61" s="334">
        <v>23.4</v>
      </c>
      <c r="AJ61" s="335"/>
      <c r="AK61" s="335"/>
      <c r="AL61" s="335"/>
      <c r="AM61" s="334">
        <v>21.5</v>
      </c>
      <c r="AN61" s="335"/>
      <c r="AO61" s="335"/>
      <c r="AP61" s="335"/>
      <c r="AQ61" s="692" t="s">
        <v>740</v>
      </c>
      <c r="AR61" s="693"/>
      <c r="AS61" s="693"/>
      <c r="AT61" s="694"/>
      <c r="AU61" s="692" t="s">
        <v>740</v>
      </c>
      <c r="AV61" s="693"/>
      <c r="AW61" s="693"/>
      <c r="AX61" s="694"/>
      <c r="AY61">
        <f t="shared" si="0"/>
        <v>1</v>
      </c>
    </row>
    <row r="62" spans="1:51" ht="23.25" customHeight="1" x14ac:dyDescent="0.15">
      <c r="A62" s="667"/>
      <c r="B62" s="668"/>
      <c r="C62" s="668"/>
      <c r="D62" s="668"/>
      <c r="E62" s="668"/>
      <c r="F62" s="669"/>
      <c r="G62" s="679"/>
      <c r="H62" s="680"/>
      <c r="I62" s="680"/>
      <c r="J62" s="680"/>
      <c r="K62" s="680"/>
      <c r="L62" s="680"/>
      <c r="M62" s="680"/>
      <c r="N62" s="680"/>
      <c r="O62" s="681"/>
      <c r="P62" s="119"/>
      <c r="Q62" s="119"/>
      <c r="R62" s="119"/>
      <c r="S62" s="119"/>
      <c r="T62" s="119"/>
      <c r="U62" s="119"/>
      <c r="V62" s="119"/>
      <c r="W62" s="119"/>
      <c r="X62" s="660"/>
      <c r="Y62" s="203" t="s">
        <v>49</v>
      </c>
      <c r="Z62" s="204"/>
      <c r="AA62" s="233"/>
      <c r="AB62" s="695"/>
      <c r="AC62" s="695"/>
      <c r="AD62" s="695"/>
      <c r="AE62" s="334"/>
      <c r="AF62" s="335"/>
      <c r="AG62" s="335"/>
      <c r="AH62" s="335"/>
      <c r="AI62" s="334"/>
      <c r="AJ62" s="335"/>
      <c r="AK62" s="335"/>
      <c r="AL62" s="335"/>
      <c r="AM62" s="334"/>
      <c r="AN62" s="335"/>
      <c r="AO62" s="335"/>
      <c r="AP62" s="335"/>
      <c r="AQ62" s="692" t="s">
        <v>740</v>
      </c>
      <c r="AR62" s="693"/>
      <c r="AS62" s="693"/>
      <c r="AT62" s="694"/>
      <c r="AU62" s="335">
        <v>50</v>
      </c>
      <c r="AV62" s="335"/>
      <c r="AW62" s="335"/>
      <c r="AX62" s="336"/>
      <c r="AY62">
        <f t="shared" si="0"/>
        <v>1</v>
      </c>
    </row>
    <row r="63" spans="1:51" ht="23.25" customHeight="1" x14ac:dyDescent="0.15">
      <c r="A63" s="666"/>
      <c r="B63" s="664"/>
      <c r="C63" s="664"/>
      <c r="D63" s="664"/>
      <c r="E63" s="664"/>
      <c r="F63" s="665"/>
      <c r="G63" s="682"/>
      <c r="H63" s="683"/>
      <c r="I63" s="683"/>
      <c r="J63" s="683"/>
      <c r="K63" s="683"/>
      <c r="L63" s="683"/>
      <c r="M63" s="683"/>
      <c r="N63" s="683"/>
      <c r="O63" s="684"/>
      <c r="P63" s="106"/>
      <c r="Q63" s="106"/>
      <c r="R63" s="106"/>
      <c r="S63" s="106"/>
      <c r="T63" s="106"/>
      <c r="U63" s="106"/>
      <c r="V63" s="106"/>
      <c r="W63" s="106"/>
      <c r="X63" s="107"/>
      <c r="Y63" s="203" t="s">
        <v>13</v>
      </c>
      <c r="Z63" s="204"/>
      <c r="AA63" s="233"/>
      <c r="AB63" s="395" t="s">
        <v>14</v>
      </c>
      <c r="AC63" s="395"/>
      <c r="AD63" s="395"/>
      <c r="AE63" s="334">
        <v>45.4</v>
      </c>
      <c r="AF63" s="335"/>
      <c r="AG63" s="335"/>
      <c r="AH63" s="335"/>
      <c r="AI63" s="334">
        <v>46.8</v>
      </c>
      <c r="AJ63" s="335"/>
      <c r="AK63" s="335"/>
      <c r="AL63" s="335"/>
      <c r="AM63" s="334">
        <v>43</v>
      </c>
      <c r="AN63" s="335"/>
      <c r="AO63" s="335"/>
      <c r="AP63" s="335"/>
      <c r="AQ63" s="692" t="s">
        <v>740</v>
      </c>
      <c r="AR63" s="693"/>
      <c r="AS63" s="693"/>
      <c r="AT63" s="694"/>
      <c r="AU63" s="692" t="s">
        <v>740</v>
      </c>
      <c r="AV63" s="693"/>
      <c r="AW63" s="693"/>
      <c r="AX63" s="694"/>
      <c r="AY63">
        <f t="shared" si="0"/>
        <v>1</v>
      </c>
    </row>
    <row r="64" spans="1:51" ht="23.25" customHeight="1" x14ac:dyDescent="0.15">
      <c r="A64" s="384" t="s">
        <v>231</v>
      </c>
      <c r="B64" s="685"/>
      <c r="C64" s="685"/>
      <c r="D64" s="685"/>
      <c r="E64" s="685"/>
      <c r="F64" s="441"/>
      <c r="G64" s="686" t="s">
        <v>701</v>
      </c>
      <c r="H64" s="687"/>
      <c r="I64" s="687"/>
      <c r="J64" s="687"/>
      <c r="K64" s="687"/>
      <c r="L64" s="687"/>
      <c r="M64" s="687"/>
      <c r="N64" s="687"/>
      <c r="O64" s="687"/>
      <c r="P64" s="687"/>
      <c r="Q64" s="687"/>
      <c r="R64" s="687"/>
      <c r="S64" s="687"/>
      <c r="T64" s="687"/>
      <c r="U64" s="687"/>
      <c r="V64" s="687"/>
      <c r="W64" s="687"/>
      <c r="X64" s="687"/>
      <c r="Y64" s="687"/>
      <c r="Z64" s="687"/>
      <c r="AA64" s="687"/>
      <c r="AB64" s="687"/>
      <c r="AC64" s="687"/>
      <c r="AD64" s="687"/>
      <c r="AE64" s="687"/>
      <c r="AF64" s="687"/>
      <c r="AG64" s="687"/>
      <c r="AH64" s="687"/>
      <c r="AI64" s="687"/>
      <c r="AJ64" s="687"/>
      <c r="AK64" s="687"/>
      <c r="AL64" s="687"/>
      <c r="AM64" s="687"/>
      <c r="AN64" s="687"/>
      <c r="AO64" s="687"/>
      <c r="AP64" s="687"/>
      <c r="AQ64" s="687"/>
      <c r="AR64" s="687"/>
      <c r="AS64" s="687"/>
      <c r="AT64" s="687"/>
      <c r="AU64" s="687"/>
      <c r="AV64" s="687"/>
      <c r="AW64" s="687"/>
      <c r="AX64" s="688"/>
      <c r="AY64">
        <f t="shared" si="0"/>
        <v>1</v>
      </c>
    </row>
    <row r="65" spans="1:51" ht="23.25" customHeight="1" x14ac:dyDescent="0.15">
      <c r="A65" s="304"/>
      <c r="B65" s="305"/>
      <c r="C65" s="305"/>
      <c r="D65" s="305"/>
      <c r="E65" s="305"/>
      <c r="F65" s="306"/>
      <c r="G65" s="689"/>
      <c r="H65" s="690"/>
      <c r="I65" s="690"/>
      <c r="J65" s="690"/>
      <c r="K65" s="690"/>
      <c r="L65" s="690"/>
      <c r="M65" s="690"/>
      <c r="N65" s="690"/>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690"/>
      <c r="AL65" s="690"/>
      <c r="AM65" s="690"/>
      <c r="AN65" s="690"/>
      <c r="AO65" s="690"/>
      <c r="AP65" s="690"/>
      <c r="AQ65" s="690"/>
      <c r="AR65" s="690"/>
      <c r="AS65" s="690"/>
      <c r="AT65" s="690"/>
      <c r="AU65" s="690"/>
      <c r="AV65" s="690"/>
      <c r="AW65" s="690"/>
      <c r="AX65" s="691"/>
      <c r="AY65">
        <f t="shared" si="0"/>
        <v>1</v>
      </c>
    </row>
    <row r="66" spans="1:51" ht="18.75" customHeight="1" thickBot="1" x14ac:dyDescent="0.2">
      <c r="A66" s="443" t="s">
        <v>542</v>
      </c>
      <c r="B66" s="444"/>
      <c r="C66" s="444"/>
      <c r="D66" s="444"/>
      <c r="E66" s="444"/>
      <c r="F66" s="444"/>
      <c r="G66" s="444"/>
      <c r="H66" s="444"/>
      <c r="I66" s="444"/>
      <c r="J66" s="444"/>
      <c r="K66" s="444"/>
      <c r="L66" s="444"/>
      <c r="M66" s="444"/>
      <c r="N66" s="444"/>
      <c r="O66" s="444"/>
      <c r="P66" s="444"/>
      <c r="Q66" s="444"/>
      <c r="R66" s="444"/>
      <c r="S66" s="444"/>
      <c r="T66" s="444"/>
      <c r="U66" s="444"/>
      <c r="V66" s="444"/>
      <c r="W66" s="444"/>
      <c r="X66" s="444"/>
      <c r="Y66" s="444"/>
      <c r="Z66" s="444"/>
      <c r="AA66" s="444"/>
      <c r="AB66" s="444"/>
      <c r="AC66" s="444"/>
      <c r="AD66" s="444"/>
      <c r="AE66" s="444"/>
      <c r="AF66" s="444"/>
      <c r="AG66" s="444"/>
      <c r="AH66" s="444"/>
      <c r="AI66" s="444"/>
      <c r="AJ66" s="444"/>
      <c r="AK66" s="444"/>
      <c r="AL66" s="444"/>
      <c r="AM66" s="444"/>
      <c r="AN66" s="444"/>
      <c r="AO66" s="445" t="s">
        <v>209</v>
      </c>
      <c r="AP66" s="446"/>
      <c r="AQ66" s="446"/>
      <c r="AR66" s="70"/>
      <c r="AS66" s="445"/>
      <c r="AT66" s="446"/>
      <c r="AU66" s="446"/>
      <c r="AV66" s="446"/>
      <c r="AW66" s="446"/>
      <c r="AX66" s="447"/>
      <c r="AY66">
        <f>COUNTIF($AR$66,"☑")</f>
        <v>0</v>
      </c>
    </row>
    <row r="67" spans="1:51" ht="45" customHeight="1" x14ac:dyDescent="0.15">
      <c r="A67" s="429" t="s">
        <v>252</v>
      </c>
      <c r="B67" s="430"/>
      <c r="C67" s="433" t="s">
        <v>168</v>
      </c>
      <c r="D67" s="430"/>
      <c r="E67" s="435" t="s">
        <v>180</v>
      </c>
      <c r="F67" s="436"/>
      <c r="G67" s="437" t="s">
        <v>663</v>
      </c>
      <c r="H67" s="438"/>
      <c r="I67" s="438"/>
      <c r="J67" s="438"/>
      <c r="K67" s="438"/>
      <c r="L67" s="438"/>
      <c r="M67" s="438"/>
      <c r="N67" s="438"/>
      <c r="O67" s="438"/>
      <c r="P67" s="438"/>
      <c r="Q67" s="438"/>
      <c r="R67" s="438"/>
      <c r="S67" s="438"/>
      <c r="T67" s="438"/>
      <c r="U67" s="438"/>
      <c r="V67" s="438"/>
      <c r="W67" s="438"/>
      <c r="X67" s="438"/>
      <c r="Y67" s="438"/>
      <c r="Z67" s="438"/>
      <c r="AA67" s="438"/>
      <c r="AB67" s="438"/>
      <c r="AC67" s="438"/>
      <c r="AD67" s="438"/>
      <c r="AE67" s="438"/>
      <c r="AF67" s="438"/>
      <c r="AG67" s="438"/>
      <c r="AH67" s="438"/>
      <c r="AI67" s="438"/>
      <c r="AJ67" s="438"/>
      <c r="AK67" s="438"/>
      <c r="AL67" s="438"/>
      <c r="AM67" s="438"/>
      <c r="AN67" s="438"/>
      <c r="AO67" s="438"/>
      <c r="AP67" s="438"/>
      <c r="AQ67" s="438"/>
      <c r="AR67" s="438"/>
      <c r="AS67" s="438"/>
      <c r="AT67" s="438"/>
      <c r="AU67" s="438"/>
      <c r="AV67" s="438"/>
      <c r="AW67" s="438"/>
      <c r="AX67" s="439"/>
    </row>
    <row r="68" spans="1:51" ht="32.25" customHeight="1" x14ac:dyDescent="0.15">
      <c r="A68" s="431"/>
      <c r="B68" s="432"/>
      <c r="C68" s="434"/>
      <c r="D68" s="432"/>
      <c r="E68" s="440" t="s">
        <v>179</v>
      </c>
      <c r="F68" s="441"/>
      <c r="G68" s="102" t="s">
        <v>664</v>
      </c>
      <c r="H68" s="103"/>
      <c r="I68" s="103"/>
      <c r="J68" s="103"/>
      <c r="K68" s="103"/>
      <c r="L68" s="103"/>
      <c r="M68" s="103"/>
      <c r="N68" s="103"/>
      <c r="O68" s="103"/>
      <c r="P68" s="103"/>
      <c r="Q68" s="103"/>
      <c r="R68" s="103"/>
      <c r="S68" s="103"/>
      <c r="T68" s="103"/>
      <c r="U68" s="103"/>
      <c r="V68" s="104"/>
      <c r="W68" s="499" t="s">
        <v>549</v>
      </c>
      <c r="X68" s="500"/>
      <c r="Y68" s="500"/>
      <c r="Z68" s="500"/>
      <c r="AA68" s="501"/>
      <c r="AB68" s="417" t="s">
        <v>720</v>
      </c>
      <c r="AC68" s="418"/>
      <c r="AD68" s="418"/>
      <c r="AE68" s="418"/>
      <c r="AF68" s="418"/>
      <c r="AG68" s="418"/>
      <c r="AH68" s="418"/>
      <c r="AI68" s="418"/>
      <c r="AJ68" s="418"/>
      <c r="AK68" s="418"/>
      <c r="AL68" s="418"/>
      <c r="AM68" s="418"/>
      <c r="AN68" s="418"/>
      <c r="AO68" s="418"/>
      <c r="AP68" s="418"/>
      <c r="AQ68" s="418"/>
      <c r="AR68" s="418"/>
      <c r="AS68" s="418"/>
      <c r="AT68" s="418"/>
      <c r="AU68" s="418"/>
      <c r="AV68" s="418"/>
      <c r="AW68" s="418"/>
      <c r="AX68" s="419"/>
    </row>
    <row r="69" spans="1:51" ht="21" customHeight="1" thickBot="1" x14ac:dyDescent="0.2">
      <c r="A69" s="431"/>
      <c r="B69" s="432"/>
      <c r="C69" s="434"/>
      <c r="D69" s="432"/>
      <c r="E69" s="442"/>
      <c r="F69" s="306"/>
      <c r="G69" s="105"/>
      <c r="H69" s="106"/>
      <c r="I69" s="106"/>
      <c r="J69" s="106"/>
      <c r="K69" s="106"/>
      <c r="L69" s="106"/>
      <c r="M69" s="106"/>
      <c r="N69" s="106"/>
      <c r="O69" s="106"/>
      <c r="P69" s="106"/>
      <c r="Q69" s="106"/>
      <c r="R69" s="106"/>
      <c r="S69" s="106"/>
      <c r="T69" s="106"/>
      <c r="U69" s="106"/>
      <c r="V69" s="107"/>
      <c r="W69" s="502" t="s">
        <v>550</v>
      </c>
      <c r="X69" s="503"/>
      <c r="Y69" s="503"/>
      <c r="Z69" s="503"/>
      <c r="AA69" s="504"/>
      <c r="AB69" s="417" t="s">
        <v>743</v>
      </c>
      <c r="AC69" s="418"/>
      <c r="AD69" s="418"/>
      <c r="AE69" s="418"/>
      <c r="AF69" s="418"/>
      <c r="AG69" s="418"/>
      <c r="AH69" s="418"/>
      <c r="AI69" s="418"/>
      <c r="AJ69" s="418"/>
      <c r="AK69" s="418"/>
      <c r="AL69" s="418"/>
      <c r="AM69" s="418"/>
      <c r="AN69" s="418"/>
      <c r="AO69" s="418"/>
      <c r="AP69" s="418"/>
      <c r="AQ69" s="418"/>
      <c r="AR69" s="418"/>
      <c r="AS69" s="418"/>
      <c r="AT69" s="418"/>
      <c r="AU69" s="418"/>
      <c r="AV69" s="418"/>
      <c r="AW69" s="418"/>
      <c r="AX69" s="419"/>
    </row>
    <row r="70" spans="1:51" ht="27" customHeight="1" x14ac:dyDescent="0.15">
      <c r="A70" s="491" t="s">
        <v>43</v>
      </c>
      <c r="B70" s="492"/>
      <c r="C70" s="492"/>
      <c r="D70" s="492"/>
      <c r="E70" s="492"/>
      <c r="F70" s="492"/>
      <c r="G70" s="492"/>
      <c r="H70" s="492"/>
      <c r="I70" s="492"/>
      <c r="J70" s="492"/>
      <c r="K70" s="492"/>
      <c r="L70" s="492"/>
      <c r="M70" s="492"/>
      <c r="N70" s="492"/>
      <c r="O70" s="492"/>
      <c r="P70" s="492"/>
      <c r="Q70" s="492"/>
      <c r="R70" s="492"/>
      <c r="S70" s="492"/>
      <c r="T70" s="492"/>
      <c r="U70" s="492"/>
      <c r="V70" s="492"/>
      <c r="W70" s="492"/>
      <c r="X70" s="492"/>
      <c r="Y70" s="492"/>
      <c r="Z70" s="492"/>
      <c r="AA70" s="492"/>
      <c r="AB70" s="492"/>
      <c r="AC70" s="492"/>
      <c r="AD70" s="492"/>
      <c r="AE70" s="492"/>
      <c r="AF70" s="492"/>
      <c r="AG70" s="492"/>
      <c r="AH70" s="492"/>
      <c r="AI70" s="492"/>
      <c r="AJ70" s="492"/>
      <c r="AK70" s="492"/>
      <c r="AL70" s="492"/>
      <c r="AM70" s="492"/>
      <c r="AN70" s="492"/>
      <c r="AO70" s="492"/>
      <c r="AP70" s="492"/>
      <c r="AQ70" s="492"/>
      <c r="AR70" s="492"/>
      <c r="AS70" s="492"/>
      <c r="AT70" s="492"/>
      <c r="AU70" s="492"/>
      <c r="AV70" s="492"/>
      <c r="AW70" s="492"/>
      <c r="AX70" s="493"/>
    </row>
    <row r="71" spans="1:51" ht="27" customHeight="1" x14ac:dyDescent="0.15">
      <c r="A71" s="4"/>
      <c r="B71" s="5"/>
      <c r="C71" s="494" t="s">
        <v>28</v>
      </c>
      <c r="D71" s="495"/>
      <c r="E71" s="495"/>
      <c r="F71" s="495"/>
      <c r="G71" s="495"/>
      <c r="H71" s="495"/>
      <c r="I71" s="495"/>
      <c r="J71" s="495"/>
      <c r="K71" s="495"/>
      <c r="L71" s="495"/>
      <c r="M71" s="495"/>
      <c r="N71" s="495"/>
      <c r="O71" s="495"/>
      <c r="P71" s="495"/>
      <c r="Q71" s="495"/>
      <c r="R71" s="495"/>
      <c r="S71" s="495"/>
      <c r="T71" s="495"/>
      <c r="U71" s="495"/>
      <c r="V71" s="495"/>
      <c r="W71" s="495"/>
      <c r="X71" s="495"/>
      <c r="Y71" s="495"/>
      <c r="Z71" s="495"/>
      <c r="AA71" s="495"/>
      <c r="AB71" s="495"/>
      <c r="AC71" s="496"/>
      <c r="AD71" s="495" t="s">
        <v>32</v>
      </c>
      <c r="AE71" s="495"/>
      <c r="AF71" s="495"/>
      <c r="AG71" s="497" t="s">
        <v>27</v>
      </c>
      <c r="AH71" s="495"/>
      <c r="AI71" s="495"/>
      <c r="AJ71" s="495"/>
      <c r="AK71" s="495"/>
      <c r="AL71" s="495"/>
      <c r="AM71" s="495"/>
      <c r="AN71" s="495"/>
      <c r="AO71" s="495"/>
      <c r="AP71" s="495"/>
      <c r="AQ71" s="495"/>
      <c r="AR71" s="495"/>
      <c r="AS71" s="495"/>
      <c r="AT71" s="495"/>
      <c r="AU71" s="495"/>
      <c r="AV71" s="495"/>
      <c r="AW71" s="495"/>
      <c r="AX71" s="498"/>
    </row>
    <row r="72" spans="1:51" ht="126" customHeight="1" x14ac:dyDescent="0.15">
      <c r="A72" s="475" t="s">
        <v>129</v>
      </c>
      <c r="B72" s="476"/>
      <c r="C72" s="481" t="s">
        <v>130</v>
      </c>
      <c r="D72" s="482"/>
      <c r="E72" s="482"/>
      <c r="F72" s="482"/>
      <c r="G72" s="482"/>
      <c r="H72" s="482"/>
      <c r="I72" s="482"/>
      <c r="J72" s="482"/>
      <c r="K72" s="482"/>
      <c r="L72" s="482"/>
      <c r="M72" s="482"/>
      <c r="N72" s="482"/>
      <c r="O72" s="482"/>
      <c r="P72" s="482"/>
      <c r="Q72" s="482"/>
      <c r="R72" s="482"/>
      <c r="S72" s="482"/>
      <c r="T72" s="482"/>
      <c r="U72" s="482"/>
      <c r="V72" s="482"/>
      <c r="W72" s="482"/>
      <c r="X72" s="482"/>
      <c r="Y72" s="482"/>
      <c r="Z72" s="482"/>
      <c r="AA72" s="482"/>
      <c r="AB72" s="482"/>
      <c r="AC72" s="483"/>
      <c r="AD72" s="484" t="s">
        <v>573</v>
      </c>
      <c r="AE72" s="485"/>
      <c r="AF72" s="485"/>
      <c r="AG72" s="486" t="s">
        <v>579</v>
      </c>
      <c r="AH72" s="487"/>
      <c r="AI72" s="487"/>
      <c r="AJ72" s="487"/>
      <c r="AK72" s="487"/>
      <c r="AL72" s="487"/>
      <c r="AM72" s="487"/>
      <c r="AN72" s="487"/>
      <c r="AO72" s="487"/>
      <c r="AP72" s="487"/>
      <c r="AQ72" s="487"/>
      <c r="AR72" s="487"/>
      <c r="AS72" s="487"/>
      <c r="AT72" s="487"/>
      <c r="AU72" s="487"/>
      <c r="AV72" s="487"/>
      <c r="AW72" s="487"/>
      <c r="AX72" s="488"/>
    </row>
    <row r="73" spans="1:51" ht="81.75" customHeight="1" x14ac:dyDescent="0.15">
      <c r="A73" s="477"/>
      <c r="B73" s="478"/>
      <c r="C73" s="489" t="s">
        <v>33</v>
      </c>
      <c r="D73" s="490"/>
      <c r="E73" s="490"/>
      <c r="F73" s="490"/>
      <c r="G73" s="490"/>
      <c r="H73" s="490"/>
      <c r="I73" s="490"/>
      <c r="J73" s="490"/>
      <c r="K73" s="490"/>
      <c r="L73" s="490"/>
      <c r="M73" s="490"/>
      <c r="N73" s="490"/>
      <c r="O73" s="490"/>
      <c r="P73" s="490"/>
      <c r="Q73" s="490"/>
      <c r="R73" s="490"/>
      <c r="S73" s="490"/>
      <c r="T73" s="490"/>
      <c r="U73" s="490"/>
      <c r="V73" s="490"/>
      <c r="W73" s="490"/>
      <c r="X73" s="490"/>
      <c r="Y73" s="490"/>
      <c r="Z73" s="490"/>
      <c r="AA73" s="490"/>
      <c r="AB73" s="490"/>
      <c r="AC73" s="426"/>
      <c r="AD73" s="108" t="s">
        <v>573</v>
      </c>
      <c r="AE73" s="109"/>
      <c r="AF73" s="109"/>
      <c r="AG73" s="110" t="s">
        <v>580</v>
      </c>
      <c r="AH73" s="111"/>
      <c r="AI73" s="111"/>
      <c r="AJ73" s="111"/>
      <c r="AK73" s="111"/>
      <c r="AL73" s="111"/>
      <c r="AM73" s="111"/>
      <c r="AN73" s="111"/>
      <c r="AO73" s="111"/>
      <c r="AP73" s="111"/>
      <c r="AQ73" s="111"/>
      <c r="AR73" s="111"/>
      <c r="AS73" s="111"/>
      <c r="AT73" s="111"/>
      <c r="AU73" s="111"/>
      <c r="AV73" s="111"/>
      <c r="AW73" s="111"/>
      <c r="AX73" s="112"/>
    </row>
    <row r="74" spans="1:51" ht="106.5" customHeight="1" x14ac:dyDescent="0.15">
      <c r="A74" s="479"/>
      <c r="B74" s="480"/>
      <c r="C74" s="113" t="s">
        <v>131</v>
      </c>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5"/>
      <c r="AD74" s="116" t="s">
        <v>573</v>
      </c>
      <c r="AE74" s="117"/>
      <c r="AF74" s="117"/>
      <c r="AG74" s="118" t="s">
        <v>581</v>
      </c>
      <c r="AH74" s="119"/>
      <c r="AI74" s="119"/>
      <c r="AJ74" s="119"/>
      <c r="AK74" s="119"/>
      <c r="AL74" s="119"/>
      <c r="AM74" s="119"/>
      <c r="AN74" s="119"/>
      <c r="AO74" s="119"/>
      <c r="AP74" s="119"/>
      <c r="AQ74" s="119"/>
      <c r="AR74" s="119"/>
      <c r="AS74" s="119"/>
      <c r="AT74" s="119"/>
      <c r="AU74" s="119"/>
      <c r="AV74" s="119"/>
      <c r="AW74" s="119"/>
      <c r="AX74" s="120"/>
    </row>
    <row r="75" spans="1:51" ht="27" customHeight="1" x14ac:dyDescent="0.15">
      <c r="A75" s="85" t="s">
        <v>35</v>
      </c>
      <c r="B75" s="448"/>
      <c r="C75" s="454" t="s">
        <v>37</v>
      </c>
      <c r="D75" s="455"/>
      <c r="E75" s="456"/>
      <c r="F75" s="456"/>
      <c r="G75" s="456"/>
      <c r="H75" s="456"/>
      <c r="I75" s="456"/>
      <c r="J75" s="456"/>
      <c r="K75" s="456"/>
      <c r="L75" s="456"/>
      <c r="M75" s="456"/>
      <c r="N75" s="456"/>
      <c r="O75" s="456"/>
      <c r="P75" s="456"/>
      <c r="Q75" s="456"/>
      <c r="R75" s="456"/>
      <c r="S75" s="456"/>
      <c r="T75" s="456"/>
      <c r="U75" s="456"/>
      <c r="V75" s="456"/>
      <c r="W75" s="456"/>
      <c r="X75" s="456"/>
      <c r="Y75" s="456"/>
      <c r="Z75" s="456"/>
      <c r="AA75" s="456"/>
      <c r="AB75" s="456"/>
      <c r="AC75" s="457"/>
      <c r="AD75" s="458" t="s">
        <v>573</v>
      </c>
      <c r="AE75" s="459"/>
      <c r="AF75" s="459"/>
      <c r="AG75" s="318" t="s">
        <v>738</v>
      </c>
      <c r="AH75" s="103"/>
      <c r="AI75" s="103"/>
      <c r="AJ75" s="103"/>
      <c r="AK75" s="103"/>
      <c r="AL75" s="103"/>
      <c r="AM75" s="103"/>
      <c r="AN75" s="103"/>
      <c r="AO75" s="103"/>
      <c r="AP75" s="103"/>
      <c r="AQ75" s="103"/>
      <c r="AR75" s="103"/>
      <c r="AS75" s="103"/>
      <c r="AT75" s="103"/>
      <c r="AU75" s="103"/>
      <c r="AV75" s="103"/>
      <c r="AW75" s="103"/>
      <c r="AX75" s="460"/>
    </row>
    <row r="76" spans="1:51" ht="35.25" customHeight="1" x14ac:dyDescent="0.15">
      <c r="A76" s="449"/>
      <c r="B76" s="450"/>
      <c r="C76" s="461"/>
      <c r="D76" s="462"/>
      <c r="E76" s="465" t="s">
        <v>232</v>
      </c>
      <c r="F76" s="466"/>
      <c r="G76" s="466"/>
      <c r="H76" s="466"/>
      <c r="I76" s="466"/>
      <c r="J76" s="466"/>
      <c r="K76" s="466"/>
      <c r="L76" s="466"/>
      <c r="M76" s="466"/>
      <c r="N76" s="466"/>
      <c r="O76" s="466"/>
      <c r="P76" s="466"/>
      <c r="Q76" s="466"/>
      <c r="R76" s="466"/>
      <c r="S76" s="466"/>
      <c r="T76" s="466"/>
      <c r="U76" s="466"/>
      <c r="V76" s="466"/>
      <c r="W76" s="466"/>
      <c r="X76" s="466"/>
      <c r="Y76" s="466"/>
      <c r="Z76" s="466"/>
      <c r="AA76" s="466"/>
      <c r="AB76" s="466"/>
      <c r="AC76" s="467"/>
      <c r="AD76" s="108" t="s">
        <v>734</v>
      </c>
      <c r="AE76" s="109"/>
      <c r="AF76" s="124"/>
      <c r="AG76" s="118"/>
      <c r="AH76" s="119"/>
      <c r="AI76" s="119"/>
      <c r="AJ76" s="119"/>
      <c r="AK76" s="119"/>
      <c r="AL76" s="119"/>
      <c r="AM76" s="119"/>
      <c r="AN76" s="119"/>
      <c r="AO76" s="119"/>
      <c r="AP76" s="119"/>
      <c r="AQ76" s="119"/>
      <c r="AR76" s="119"/>
      <c r="AS76" s="119"/>
      <c r="AT76" s="119"/>
      <c r="AU76" s="119"/>
      <c r="AV76" s="119"/>
      <c r="AW76" s="119"/>
      <c r="AX76" s="120"/>
    </row>
    <row r="77" spans="1:51" ht="36.75" customHeight="1" x14ac:dyDescent="0.15">
      <c r="A77" s="449"/>
      <c r="B77" s="450"/>
      <c r="C77" s="463"/>
      <c r="D77" s="464"/>
      <c r="E77" s="468" t="s">
        <v>199</v>
      </c>
      <c r="F77" s="469"/>
      <c r="G77" s="469"/>
      <c r="H77" s="469"/>
      <c r="I77" s="469"/>
      <c r="J77" s="469"/>
      <c r="K77" s="469"/>
      <c r="L77" s="469"/>
      <c r="M77" s="469"/>
      <c r="N77" s="469"/>
      <c r="O77" s="469"/>
      <c r="P77" s="469"/>
      <c r="Q77" s="469"/>
      <c r="R77" s="469"/>
      <c r="S77" s="469"/>
      <c r="T77" s="469"/>
      <c r="U77" s="469"/>
      <c r="V77" s="469"/>
      <c r="W77" s="469"/>
      <c r="X77" s="469"/>
      <c r="Y77" s="469"/>
      <c r="Z77" s="469"/>
      <c r="AA77" s="469"/>
      <c r="AB77" s="469"/>
      <c r="AC77" s="470"/>
      <c r="AD77" s="471" t="s">
        <v>617</v>
      </c>
      <c r="AE77" s="472"/>
      <c r="AF77" s="472"/>
      <c r="AG77" s="118"/>
      <c r="AH77" s="119"/>
      <c r="AI77" s="119"/>
      <c r="AJ77" s="119"/>
      <c r="AK77" s="119"/>
      <c r="AL77" s="119"/>
      <c r="AM77" s="119"/>
      <c r="AN77" s="119"/>
      <c r="AO77" s="119"/>
      <c r="AP77" s="119"/>
      <c r="AQ77" s="119"/>
      <c r="AR77" s="119"/>
      <c r="AS77" s="119"/>
      <c r="AT77" s="119"/>
      <c r="AU77" s="119"/>
      <c r="AV77" s="119"/>
      <c r="AW77" s="119"/>
      <c r="AX77" s="120"/>
    </row>
    <row r="78" spans="1:51" ht="26.25" customHeight="1" x14ac:dyDescent="0.15">
      <c r="A78" s="449"/>
      <c r="B78" s="451"/>
      <c r="C78" s="473" t="s">
        <v>38</v>
      </c>
      <c r="D78" s="474"/>
      <c r="E78" s="474"/>
      <c r="F78" s="474"/>
      <c r="G78" s="474"/>
      <c r="H78" s="474"/>
      <c r="I78" s="474"/>
      <c r="J78" s="474"/>
      <c r="K78" s="474"/>
      <c r="L78" s="474"/>
      <c r="M78" s="474"/>
      <c r="N78" s="474"/>
      <c r="O78" s="474"/>
      <c r="P78" s="474"/>
      <c r="Q78" s="474"/>
      <c r="R78" s="474"/>
      <c r="S78" s="474"/>
      <c r="T78" s="474"/>
      <c r="U78" s="474"/>
      <c r="V78" s="474"/>
      <c r="W78" s="474"/>
      <c r="X78" s="474"/>
      <c r="Y78" s="474"/>
      <c r="Z78" s="474"/>
      <c r="AA78" s="474"/>
      <c r="AB78" s="474"/>
      <c r="AC78" s="474"/>
      <c r="AD78" s="420" t="s">
        <v>586</v>
      </c>
      <c r="AE78" s="421"/>
      <c r="AF78" s="421"/>
      <c r="AG78" s="422" t="s">
        <v>587</v>
      </c>
      <c r="AH78" s="423"/>
      <c r="AI78" s="423"/>
      <c r="AJ78" s="423"/>
      <c r="AK78" s="423"/>
      <c r="AL78" s="423"/>
      <c r="AM78" s="423"/>
      <c r="AN78" s="423"/>
      <c r="AO78" s="423"/>
      <c r="AP78" s="423"/>
      <c r="AQ78" s="423"/>
      <c r="AR78" s="423"/>
      <c r="AS78" s="423"/>
      <c r="AT78" s="423"/>
      <c r="AU78" s="423"/>
      <c r="AV78" s="423"/>
      <c r="AW78" s="423"/>
      <c r="AX78" s="424"/>
    </row>
    <row r="79" spans="1:51" ht="26.25" customHeight="1" x14ac:dyDescent="0.15">
      <c r="A79" s="449"/>
      <c r="B79" s="451"/>
      <c r="C79" s="425" t="s">
        <v>132</v>
      </c>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c r="AD79" s="108" t="s">
        <v>573</v>
      </c>
      <c r="AE79" s="109"/>
      <c r="AF79" s="109"/>
      <c r="AG79" s="110" t="s">
        <v>588</v>
      </c>
      <c r="AH79" s="111"/>
      <c r="AI79" s="111"/>
      <c r="AJ79" s="111"/>
      <c r="AK79" s="111"/>
      <c r="AL79" s="111"/>
      <c r="AM79" s="111"/>
      <c r="AN79" s="111"/>
      <c r="AO79" s="111"/>
      <c r="AP79" s="111"/>
      <c r="AQ79" s="111"/>
      <c r="AR79" s="111"/>
      <c r="AS79" s="111"/>
      <c r="AT79" s="111"/>
      <c r="AU79" s="111"/>
      <c r="AV79" s="111"/>
      <c r="AW79" s="111"/>
      <c r="AX79" s="112"/>
    </row>
    <row r="80" spans="1:51" ht="26.25" customHeight="1" x14ac:dyDescent="0.15">
      <c r="A80" s="449"/>
      <c r="B80" s="451"/>
      <c r="C80" s="425" t="s">
        <v>34</v>
      </c>
      <c r="D80" s="426"/>
      <c r="E80" s="426"/>
      <c r="F80" s="426"/>
      <c r="G80" s="426"/>
      <c r="H80" s="426"/>
      <c r="I80" s="426"/>
      <c r="J80" s="426"/>
      <c r="K80" s="426"/>
      <c r="L80" s="426"/>
      <c r="M80" s="426"/>
      <c r="N80" s="426"/>
      <c r="O80" s="426"/>
      <c r="P80" s="426"/>
      <c r="Q80" s="426"/>
      <c r="R80" s="426"/>
      <c r="S80" s="426"/>
      <c r="T80" s="426"/>
      <c r="U80" s="426"/>
      <c r="V80" s="426"/>
      <c r="W80" s="426"/>
      <c r="X80" s="426"/>
      <c r="Y80" s="426"/>
      <c r="Z80" s="426"/>
      <c r="AA80" s="426"/>
      <c r="AB80" s="426"/>
      <c r="AC80" s="426"/>
      <c r="AD80" s="108" t="s">
        <v>586</v>
      </c>
      <c r="AE80" s="109"/>
      <c r="AF80" s="109"/>
      <c r="AG80" s="110" t="s">
        <v>587</v>
      </c>
      <c r="AH80" s="111"/>
      <c r="AI80" s="111"/>
      <c r="AJ80" s="111"/>
      <c r="AK80" s="111"/>
      <c r="AL80" s="111"/>
      <c r="AM80" s="111"/>
      <c r="AN80" s="111"/>
      <c r="AO80" s="111"/>
      <c r="AP80" s="111"/>
      <c r="AQ80" s="111"/>
      <c r="AR80" s="111"/>
      <c r="AS80" s="111"/>
      <c r="AT80" s="111"/>
      <c r="AU80" s="111"/>
      <c r="AV80" s="111"/>
      <c r="AW80" s="111"/>
      <c r="AX80" s="112"/>
    </row>
    <row r="81" spans="1:50" ht="26.25" customHeight="1" x14ac:dyDescent="0.15">
      <c r="A81" s="449"/>
      <c r="B81" s="451"/>
      <c r="C81" s="425" t="s">
        <v>39</v>
      </c>
      <c r="D81" s="426"/>
      <c r="E81" s="426"/>
      <c r="F81" s="426"/>
      <c r="G81" s="426"/>
      <c r="H81" s="426"/>
      <c r="I81" s="426"/>
      <c r="J81" s="426"/>
      <c r="K81" s="426"/>
      <c r="L81" s="426"/>
      <c r="M81" s="426"/>
      <c r="N81" s="426"/>
      <c r="O81" s="426"/>
      <c r="P81" s="426"/>
      <c r="Q81" s="426"/>
      <c r="R81" s="426"/>
      <c r="S81" s="426"/>
      <c r="T81" s="426"/>
      <c r="U81" s="426"/>
      <c r="V81" s="426"/>
      <c r="W81" s="426"/>
      <c r="X81" s="426"/>
      <c r="Y81" s="426"/>
      <c r="Z81" s="426"/>
      <c r="AA81" s="426"/>
      <c r="AB81" s="426"/>
      <c r="AC81" s="516"/>
      <c r="AD81" s="108" t="s">
        <v>573</v>
      </c>
      <c r="AE81" s="109"/>
      <c r="AF81" s="109"/>
      <c r="AG81" s="110" t="s">
        <v>730</v>
      </c>
      <c r="AH81" s="111"/>
      <c r="AI81" s="111"/>
      <c r="AJ81" s="111"/>
      <c r="AK81" s="111"/>
      <c r="AL81" s="111"/>
      <c r="AM81" s="111"/>
      <c r="AN81" s="111"/>
      <c r="AO81" s="111"/>
      <c r="AP81" s="111"/>
      <c r="AQ81" s="111"/>
      <c r="AR81" s="111"/>
      <c r="AS81" s="111"/>
      <c r="AT81" s="111"/>
      <c r="AU81" s="111"/>
      <c r="AV81" s="111"/>
      <c r="AW81" s="111"/>
      <c r="AX81" s="112"/>
    </row>
    <row r="82" spans="1:50" ht="26.25" customHeight="1" x14ac:dyDescent="0.15">
      <c r="A82" s="449"/>
      <c r="B82" s="451"/>
      <c r="C82" s="425" t="s">
        <v>210</v>
      </c>
      <c r="D82" s="426"/>
      <c r="E82" s="426"/>
      <c r="F82" s="426"/>
      <c r="G82" s="426"/>
      <c r="H82" s="426"/>
      <c r="I82" s="426"/>
      <c r="J82" s="426"/>
      <c r="K82" s="426"/>
      <c r="L82" s="426"/>
      <c r="M82" s="426"/>
      <c r="N82" s="426"/>
      <c r="O82" s="426"/>
      <c r="P82" s="426"/>
      <c r="Q82" s="426"/>
      <c r="R82" s="426"/>
      <c r="S82" s="426"/>
      <c r="T82" s="426"/>
      <c r="U82" s="426"/>
      <c r="V82" s="426"/>
      <c r="W82" s="426"/>
      <c r="X82" s="426"/>
      <c r="Y82" s="426"/>
      <c r="Z82" s="426"/>
      <c r="AA82" s="426"/>
      <c r="AB82" s="426"/>
      <c r="AC82" s="516"/>
      <c r="AD82" s="116" t="s">
        <v>586</v>
      </c>
      <c r="AE82" s="117"/>
      <c r="AF82" s="117"/>
      <c r="AG82" s="517"/>
      <c r="AH82" s="518"/>
      <c r="AI82" s="518"/>
      <c r="AJ82" s="518"/>
      <c r="AK82" s="518"/>
      <c r="AL82" s="518"/>
      <c r="AM82" s="518"/>
      <c r="AN82" s="518"/>
      <c r="AO82" s="518"/>
      <c r="AP82" s="518"/>
      <c r="AQ82" s="518"/>
      <c r="AR82" s="518"/>
      <c r="AS82" s="518"/>
      <c r="AT82" s="518"/>
      <c r="AU82" s="518"/>
      <c r="AV82" s="518"/>
      <c r="AW82" s="518"/>
      <c r="AX82" s="519"/>
    </row>
    <row r="83" spans="1:50" ht="26.25" customHeight="1" x14ac:dyDescent="0.15">
      <c r="A83" s="449"/>
      <c r="B83" s="451"/>
      <c r="C83" s="121" t="s">
        <v>211</v>
      </c>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3"/>
      <c r="AD83" s="108" t="s">
        <v>586</v>
      </c>
      <c r="AE83" s="109"/>
      <c r="AF83" s="124"/>
      <c r="AG83" s="110"/>
      <c r="AH83" s="111"/>
      <c r="AI83" s="111"/>
      <c r="AJ83" s="111"/>
      <c r="AK83" s="111"/>
      <c r="AL83" s="111"/>
      <c r="AM83" s="111"/>
      <c r="AN83" s="111"/>
      <c r="AO83" s="111"/>
      <c r="AP83" s="111"/>
      <c r="AQ83" s="111"/>
      <c r="AR83" s="111"/>
      <c r="AS83" s="111"/>
      <c r="AT83" s="111"/>
      <c r="AU83" s="111"/>
      <c r="AV83" s="111"/>
      <c r="AW83" s="111"/>
      <c r="AX83" s="112"/>
    </row>
    <row r="84" spans="1:50" ht="48.75" customHeight="1" x14ac:dyDescent="0.15">
      <c r="A84" s="452"/>
      <c r="B84" s="453"/>
      <c r="C84" s="125" t="s">
        <v>201</v>
      </c>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7"/>
      <c r="AD84" s="510" t="s">
        <v>573</v>
      </c>
      <c r="AE84" s="511"/>
      <c r="AF84" s="512"/>
      <c r="AG84" s="513" t="s">
        <v>582</v>
      </c>
      <c r="AH84" s="514"/>
      <c r="AI84" s="514"/>
      <c r="AJ84" s="514"/>
      <c r="AK84" s="514"/>
      <c r="AL84" s="514"/>
      <c r="AM84" s="514"/>
      <c r="AN84" s="514"/>
      <c r="AO84" s="514"/>
      <c r="AP84" s="514"/>
      <c r="AQ84" s="514"/>
      <c r="AR84" s="514"/>
      <c r="AS84" s="514"/>
      <c r="AT84" s="514"/>
      <c r="AU84" s="514"/>
      <c r="AV84" s="514"/>
      <c r="AW84" s="514"/>
      <c r="AX84" s="515"/>
    </row>
    <row r="85" spans="1:50" ht="57.6" customHeight="1" x14ac:dyDescent="0.15">
      <c r="A85" s="85" t="s">
        <v>36</v>
      </c>
      <c r="B85" s="549"/>
      <c r="C85" s="550" t="s">
        <v>202</v>
      </c>
      <c r="D85" s="551"/>
      <c r="E85" s="551"/>
      <c r="F85" s="551"/>
      <c r="G85" s="551"/>
      <c r="H85" s="551"/>
      <c r="I85" s="551"/>
      <c r="J85" s="551"/>
      <c r="K85" s="551"/>
      <c r="L85" s="551"/>
      <c r="M85" s="551"/>
      <c r="N85" s="551"/>
      <c r="O85" s="551"/>
      <c r="P85" s="551"/>
      <c r="Q85" s="551"/>
      <c r="R85" s="551"/>
      <c r="S85" s="551"/>
      <c r="T85" s="551"/>
      <c r="U85" s="551"/>
      <c r="V85" s="551"/>
      <c r="W85" s="551"/>
      <c r="X85" s="551"/>
      <c r="Y85" s="551"/>
      <c r="Z85" s="551"/>
      <c r="AA85" s="551"/>
      <c r="AB85" s="551"/>
      <c r="AC85" s="552"/>
      <c r="AD85" s="420" t="s">
        <v>573</v>
      </c>
      <c r="AE85" s="421"/>
      <c r="AF85" s="553"/>
      <c r="AG85" s="422" t="s">
        <v>718</v>
      </c>
      <c r="AH85" s="423"/>
      <c r="AI85" s="423"/>
      <c r="AJ85" s="423"/>
      <c r="AK85" s="423"/>
      <c r="AL85" s="423"/>
      <c r="AM85" s="423"/>
      <c r="AN85" s="423"/>
      <c r="AO85" s="423"/>
      <c r="AP85" s="423"/>
      <c r="AQ85" s="423"/>
      <c r="AR85" s="423"/>
      <c r="AS85" s="423"/>
      <c r="AT85" s="423"/>
      <c r="AU85" s="423"/>
      <c r="AV85" s="423"/>
      <c r="AW85" s="423"/>
      <c r="AX85" s="424"/>
    </row>
    <row r="86" spans="1:50" ht="45.75" customHeight="1" x14ac:dyDescent="0.15">
      <c r="A86" s="449"/>
      <c r="B86" s="451"/>
      <c r="C86" s="554" t="s">
        <v>41</v>
      </c>
      <c r="D86" s="555"/>
      <c r="E86" s="555"/>
      <c r="F86" s="555"/>
      <c r="G86" s="555"/>
      <c r="H86" s="555"/>
      <c r="I86" s="555"/>
      <c r="J86" s="555"/>
      <c r="K86" s="555"/>
      <c r="L86" s="555"/>
      <c r="M86" s="555"/>
      <c r="N86" s="555"/>
      <c r="O86" s="555"/>
      <c r="P86" s="555"/>
      <c r="Q86" s="555"/>
      <c r="R86" s="555"/>
      <c r="S86" s="555"/>
      <c r="T86" s="555"/>
      <c r="U86" s="555"/>
      <c r="V86" s="555"/>
      <c r="W86" s="555"/>
      <c r="X86" s="555"/>
      <c r="Y86" s="555"/>
      <c r="Z86" s="555"/>
      <c r="AA86" s="555"/>
      <c r="AB86" s="555"/>
      <c r="AC86" s="556"/>
      <c r="AD86" s="557" t="s">
        <v>573</v>
      </c>
      <c r="AE86" s="558"/>
      <c r="AF86" s="558"/>
      <c r="AG86" s="110" t="s">
        <v>583</v>
      </c>
      <c r="AH86" s="111"/>
      <c r="AI86" s="111"/>
      <c r="AJ86" s="111"/>
      <c r="AK86" s="111"/>
      <c r="AL86" s="111"/>
      <c r="AM86" s="111"/>
      <c r="AN86" s="111"/>
      <c r="AO86" s="111"/>
      <c r="AP86" s="111"/>
      <c r="AQ86" s="111"/>
      <c r="AR86" s="111"/>
      <c r="AS86" s="111"/>
      <c r="AT86" s="111"/>
      <c r="AU86" s="111"/>
      <c r="AV86" s="111"/>
      <c r="AW86" s="111"/>
      <c r="AX86" s="112"/>
    </row>
    <row r="87" spans="1:50" ht="27" customHeight="1" x14ac:dyDescent="0.15">
      <c r="A87" s="449"/>
      <c r="B87" s="451"/>
      <c r="C87" s="425" t="s">
        <v>169</v>
      </c>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c r="AD87" s="108" t="s">
        <v>573</v>
      </c>
      <c r="AE87" s="109"/>
      <c r="AF87" s="109"/>
      <c r="AG87" s="110" t="s">
        <v>584</v>
      </c>
      <c r="AH87" s="111"/>
      <c r="AI87" s="111"/>
      <c r="AJ87" s="111"/>
      <c r="AK87" s="111"/>
      <c r="AL87" s="111"/>
      <c r="AM87" s="111"/>
      <c r="AN87" s="111"/>
      <c r="AO87" s="111"/>
      <c r="AP87" s="111"/>
      <c r="AQ87" s="111"/>
      <c r="AR87" s="111"/>
      <c r="AS87" s="111"/>
      <c r="AT87" s="111"/>
      <c r="AU87" s="111"/>
      <c r="AV87" s="111"/>
      <c r="AW87" s="111"/>
      <c r="AX87" s="112"/>
    </row>
    <row r="88" spans="1:50" ht="27" customHeight="1" x14ac:dyDescent="0.15">
      <c r="A88" s="452"/>
      <c r="B88" s="453"/>
      <c r="C88" s="425" t="s">
        <v>40</v>
      </c>
      <c r="D88" s="426"/>
      <c r="E88" s="426"/>
      <c r="F88" s="426"/>
      <c r="G88" s="426"/>
      <c r="H88" s="426"/>
      <c r="I88" s="426"/>
      <c r="J88" s="426"/>
      <c r="K88" s="426"/>
      <c r="L88" s="426"/>
      <c r="M88" s="426"/>
      <c r="N88" s="426"/>
      <c r="O88" s="426"/>
      <c r="P88" s="426"/>
      <c r="Q88" s="426"/>
      <c r="R88" s="426"/>
      <c r="S88" s="426"/>
      <c r="T88" s="426"/>
      <c r="U88" s="426"/>
      <c r="V88" s="426"/>
      <c r="W88" s="426"/>
      <c r="X88" s="426"/>
      <c r="Y88" s="426"/>
      <c r="Z88" s="426"/>
      <c r="AA88" s="426"/>
      <c r="AB88" s="426"/>
      <c r="AC88" s="426"/>
      <c r="AD88" s="108" t="s">
        <v>573</v>
      </c>
      <c r="AE88" s="109"/>
      <c r="AF88" s="109"/>
      <c r="AG88" s="427" t="s">
        <v>585</v>
      </c>
      <c r="AH88" s="106"/>
      <c r="AI88" s="106"/>
      <c r="AJ88" s="106"/>
      <c r="AK88" s="106"/>
      <c r="AL88" s="106"/>
      <c r="AM88" s="106"/>
      <c r="AN88" s="106"/>
      <c r="AO88" s="106"/>
      <c r="AP88" s="106"/>
      <c r="AQ88" s="106"/>
      <c r="AR88" s="106"/>
      <c r="AS88" s="106"/>
      <c r="AT88" s="106"/>
      <c r="AU88" s="106"/>
      <c r="AV88" s="106"/>
      <c r="AW88" s="106"/>
      <c r="AX88" s="428"/>
    </row>
    <row r="89" spans="1:50" ht="54.6" customHeight="1" x14ac:dyDescent="0.15">
      <c r="A89" s="559" t="s">
        <v>53</v>
      </c>
      <c r="B89" s="560"/>
      <c r="C89" s="565" t="s">
        <v>133</v>
      </c>
      <c r="D89" s="566"/>
      <c r="E89" s="566"/>
      <c r="F89" s="566"/>
      <c r="G89" s="566"/>
      <c r="H89" s="566"/>
      <c r="I89" s="566"/>
      <c r="J89" s="566"/>
      <c r="K89" s="566"/>
      <c r="L89" s="566"/>
      <c r="M89" s="566"/>
      <c r="N89" s="566"/>
      <c r="O89" s="566"/>
      <c r="P89" s="566"/>
      <c r="Q89" s="566"/>
      <c r="R89" s="566"/>
      <c r="S89" s="566"/>
      <c r="T89" s="566"/>
      <c r="U89" s="566"/>
      <c r="V89" s="566"/>
      <c r="W89" s="566"/>
      <c r="X89" s="566"/>
      <c r="Y89" s="566"/>
      <c r="Z89" s="566"/>
      <c r="AA89" s="566"/>
      <c r="AB89" s="566"/>
      <c r="AC89" s="455"/>
      <c r="AD89" s="458" t="s">
        <v>586</v>
      </c>
      <c r="AE89" s="459"/>
      <c r="AF89" s="567"/>
      <c r="AG89" s="318"/>
      <c r="AH89" s="103"/>
      <c r="AI89" s="103"/>
      <c r="AJ89" s="103"/>
      <c r="AK89" s="103"/>
      <c r="AL89" s="103"/>
      <c r="AM89" s="103"/>
      <c r="AN89" s="103"/>
      <c r="AO89" s="103"/>
      <c r="AP89" s="103"/>
      <c r="AQ89" s="103"/>
      <c r="AR89" s="103"/>
      <c r="AS89" s="103"/>
      <c r="AT89" s="103"/>
      <c r="AU89" s="103"/>
      <c r="AV89" s="103"/>
      <c r="AW89" s="103"/>
      <c r="AX89" s="460"/>
    </row>
    <row r="90" spans="1:50" ht="48.6" customHeight="1" x14ac:dyDescent="0.15">
      <c r="A90" s="561"/>
      <c r="B90" s="562"/>
      <c r="C90" s="528" t="s">
        <v>0</v>
      </c>
      <c r="D90" s="529"/>
      <c r="E90" s="529"/>
      <c r="F90" s="529"/>
      <c r="G90" s="529"/>
      <c r="H90" s="529"/>
      <c r="I90" s="529"/>
      <c r="J90" s="529"/>
      <c r="K90" s="529"/>
      <c r="L90" s="529"/>
      <c r="M90" s="529"/>
      <c r="N90" s="529"/>
      <c r="O90" s="525" t="s">
        <v>565</v>
      </c>
      <c r="P90" s="526"/>
      <c r="Q90" s="526"/>
      <c r="R90" s="526"/>
      <c r="S90" s="526"/>
      <c r="T90" s="526"/>
      <c r="U90" s="526"/>
      <c r="V90" s="526"/>
      <c r="W90" s="526"/>
      <c r="X90" s="526"/>
      <c r="Y90" s="526"/>
      <c r="Z90" s="526"/>
      <c r="AA90" s="526"/>
      <c r="AB90" s="526"/>
      <c r="AC90" s="526"/>
      <c r="AD90" s="526"/>
      <c r="AE90" s="526"/>
      <c r="AF90" s="527"/>
      <c r="AG90" s="118"/>
      <c r="AH90" s="119"/>
      <c r="AI90" s="119"/>
      <c r="AJ90" s="119"/>
      <c r="AK90" s="119"/>
      <c r="AL90" s="119"/>
      <c r="AM90" s="119"/>
      <c r="AN90" s="119"/>
      <c r="AO90" s="119"/>
      <c r="AP90" s="119"/>
      <c r="AQ90" s="119"/>
      <c r="AR90" s="119"/>
      <c r="AS90" s="119"/>
      <c r="AT90" s="119"/>
      <c r="AU90" s="119"/>
      <c r="AV90" s="119"/>
      <c r="AW90" s="119"/>
      <c r="AX90" s="120"/>
    </row>
    <row r="91" spans="1:50" ht="24.75" customHeight="1" x14ac:dyDescent="0.15">
      <c r="A91" s="563"/>
      <c r="B91" s="564"/>
      <c r="C91" s="505"/>
      <c r="D91" s="506"/>
      <c r="E91" s="507"/>
      <c r="F91" s="507"/>
      <c r="G91" s="507"/>
      <c r="H91" s="508"/>
      <c r="I91" s="508"/>
      <c r="J91" s="509"/>
      <c r="K91" s="509"/>
      <c r="L91" s="509"/>
      <c r="M91" s="520"/>
      <c r="N91" s="521"/>
      <c r="O91" s="522"/>
      <c r="P91" s="523"/>
      <c r="Q91" s="523"/>
      <c r="R91" s="523"/>
      <c r="S91" s="523"/>
      <c r="T91" s="523"/>
      <c r="U91" s="523"/>
      <c r="V91" s="523"/>
      <c r="W91" s="523"/>
      <c r="X91" s="523"/>
      <c r="Y91" s="523"/>
      <c r="Z91" s="523"/>
      <c r="AA91" s="523"/>
      <c r="AB91" s="523"/>
      <c r="AC91" s="523"/>
      <c r="AD91" s="523"/>
      <c r="AE91" s="523"/>
      <c r="AF91" s="524"/>
      <c r="AG91" s="427"/>
      <c r="AH91" s="106"/>
      <c r="AI91" s="106"/>
      <c r="AJ91" s="106"/>
      <c r="AK91" s="106"/>
      <c r="AL91" s="106"/>
      <c r="AM91" s="106"/>
      <c r="AN91" s="106"/>
      <c r="AO91" s="106"/>
      <c r="AP91" s="106"/>
      <c r="AQ91" s="106"/>
      <c r="AR91" s="106"/>
      <c r="AS91" s="106"/>
      <c r="AT91" s="106"/>
      <c r="AU91" s="106"/>
      <c r="AV91" s="106"/>
      <c r="AW91" s="106"/>
      <c r="AX91" s="428"/>
    </row>
    <row r="92" spans="1:50" ht="67.5" customHeight="1" x14ac:dyDescent="0.15">
      <c r="A92" s="85" t="s">
        <v>44</v>
      </c>
      <c r="B92" s="86"/>
      <c r="C92" s="89" t="s">
        <v>48</v>
      </c>
      <c r="D92" s="90"/>
      <c r="E92" s="90"/>
      <c r="F92" s="91"/>
      <c r="G92" s="92" t="s">
        <v>721</v>
      </c>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3"/>
    </row>
    <row r="93" spans="1:50" ht="67.5" customHeight="1" thickBot="1" x14ac:dyDescent="0.2">
      <c r="A93" s="87"/>
      <c r="B93" s="88"/>
      <c r="C93" s="94" t="s">
        <v>52</v>
      </c>
      <c r="D93" s="95"/>
      <c r="E93" s="95"/>
      <c r="F93" s="96"/>
      <c r="G93" s="97" t="s">
        <v>717</v>
      </c>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8"/>
    </row>
    <row r="94" spans="1:50" ht="24" customHeight="1" x14ac:dyDescent="0.15">
      <c r="A94" s="72" t="s">
        <v>29</v>
      </c>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4"/>
    </row>
    <row r="95" spans="1:50" ht="128.44999999999999" customHeight="1" thickBot="1" x14ac:dyDescent="0.2">
      <c r="A95" s="75" t="s">
        <v>737</v>
      </c>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7"/>
    </row>
    <row r="96" spans="1:50" ht="24.75" customHeight="1" x14ac:dyDescent="0.15">
      <c r="A96" s="78" t="s">
        <v>30</v>
      </c>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80"/>
    </row>
    <row r="97" spans="1:52" ht="118.9" customHeight="1" thickBot="1" x14ac:dyDescent="0.2">
      <c r="A97" s="81" t="s">
        <v>128</v>
      </c>
      <c r="B97" s="82"/>
      <c r="C97" s="82"/>
      <c r="D97" s="82"/>
      <c r="E97" s="83"/>
      <c r="F97" s="84" t="s">
        <v>739</v>
      </c>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7"/>
    </row>
    <row r="98" spans="1:52" ht="24.75" customHeight="1" x14ac:dyDescent="0.15">
      <c r="A98" s="78" t="s">
        <v>42</v>
      </c>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80"/>
    </row>
    <row r="99" spans="1:52" ht="122.45" customHeight="1" thickBot="1" x14ac:dyDescent="0.2">
      <c r="A99" s="81" t="s">
        <v>128</v>
      </c>
      <c r="B99" s="82"/>
      <c r="C99" s="82"/>
      <c r="D99" s="82"/>
      <c r="E99" s="83"/>
      <c r="F99" s="530" t="s">
        <v>741</v>
      </c>
      <c r="G99" s="531"/>
      <c r="H99" s="531"/>
      <c r="I99" s="531"/>
      <c r="J99" s="531"/>
      <c r="K99" s="531"/>
      <c r="L99" s="531"/>
      <c r="M99" s="531"/>
      <c r="N99" s="531"/>
      <c r="O99" s="531"/>
      <c r="P99" s="531"/>
      <c r="Q99" s="531"/>
      <c r="R99" s="531"/>
      <c r="S99" s="531"/>
      <c r="T99" s="531"/>
      <c r="U99" s="531"/>
      <c r="V99" s="531"/>
      <c r="W99" s="531"/>
      <c r="X99" s="531"/>
      <c r="Y99" s="531"/>
      <c r="Z99" s="531"/>
      <c r="AA99" s="531"/>
      <c r="AB99" s="531"/>
      <c r="AC99" s="531"/>
      <c r="AD99" s="531"/>
      <c r="AE99" s="531"/>
      <c r="AF99" s="531"/>
      <c r="AG99" s="531"/>
      <c r="AH99" s="531"/>
      <c r="AI99" s="531"/>
      <c r="AJ99" s="531"/>
      <c r="AK99" s="531"/>
      <c r="AL99" s="531"/>
      <c r="AM99" s="531"/>
      <c r="AN99" s="531"/>
      <c r="AO99" s="531"/>
      <c r="AP99" s="531"/>
      <c r="AQ99" s="531"/>
      <c r="AR99" s="531"/>
      <c r="AS99" s="531"/>
      <c r="AT99" s="531"/>
      <c r="AU99" s="531"/>
      <c r="AV99" s="531"/>
      <c r="AW99" s="531"/>
      <c r="AX99" s="532"/>
    </row>
    <row r="100" spans="1:52" ht="24.75" customHeight="1" x14ac:dyDescent="0.15">
      <c r="A100" s="533" t="s">
        <v>31</v>
      </c>
      <c r="B100" s="534"/>
      <c r="C100" s="534"/>
      <c r="D100" s="534"/>
      <c r="E100" s="534"/>
      <c r="F100" s="534"/>
      <c r="G100" s="534"/>
      <c r="H100" s="534"/>
      <c r="I100" s="534"/>
      <c r="J100" s="534"/>
      <c r="K100" s="534"/>
      <c r="L100" s="534"/>
      <c r="M100" s="534"/>
      <c r="N100" s="534"/>
      <c r="O100" s="534"/>
      <c r="P100" s="534"/>
      <c r="Q100" s="534"/>
      <c r="R100" s="534"/>
      <c r="S100" s="534"/>
      <c r="T100" s="534"/>
      <c r="U100" s="534"/>
      <c r="V100" s="534"/>
      <c r="W100" s="534"/>
      <c r="X100" s="534"/>
      <c r="Y100" s="534"/>
      <c r="Z100" s="534"/>
      <c r="AA100" s="534"/>
      <c r="AB100" s="534"/>
      <c r="AC100" s="534"/>
      <c r="AD100" s="534"/>
      <c r="AE100" s="534"/>
      <c r="AF100" s="534"/>
      <c r="AG100" s="534"/>
      <c r="AH100" s="534"/>
      <c r="AI100" s="534"/>
      <c r="AJ100" s="534"/>
      <c r="AK100" s="534"/>
      <c r="AL100" s="534"/>
      <c r="AM100" s="534"/>
      <c r="AN100" s="534"/>
      <c r="AO100" s="534"/>
      <c r="AP100" s="534"/>
      <c r="AQ100" s="534"/>
      <c r="AR100" s="534"/>
      <c r="AS100" s="534"/>
      <c r="AT100" s="534"/>
      <c r="AU100" s="534"/>
      <c r="AV100" s="534"/>
      <c r="AW100" s="534"/>
      <c r="AX100" s="535"/>
    </row>
    <row r="101" spans="1:52" ht="103.5" customHeight="1" thickBot="1" x14ac:dyDescent="0.2">
      <c r="A101" s="536"/>
      <c r="B101" s="537"/>
      <c r="C101" s="537"/>
      <c r="D101" s="537"/>
      <c r="E101" s="537"/>
      <c r="F101" s="537"/>
      <c r="G101" s="537"/>
      <c r="H101" s="537"/>
      <c r="I101" s="537"/>
      <c r="J101" s="537"/>
      <c r="K101" s="537"/>
      <c r="L101" s="537"/>
      <c r="M101" s="537"/>
      <c r="N101" s="537"/>
      <c r="O101" s="537"/>
      <c r="P101" s="537"/>
      <c r="Q101" s="537"/>
      <c r="R101" s="537"/>
      <c r="S101" s="537"/>
      <c r="T101" s="537"/>
      <c r="U101" s="537"/>
      <c r="V101" s="537"/>
      <c r="W101" s="537"/>
      <c r="X101" s="537"/>
      <c r="Y101" s="537"/>
      <c r="Z101" s="537"/>
      <c r="AA101" s="537"/>
      <c r="AB101" s="537"/>
      <c r="AC101" s="537"/>
      <c r="AD101" s="537"/>
      <c r="AE101" s="537"/>
      <c r="AF101" s="537"/>
      <c r="AG101" s="537"/>
      <c r="AH101" s="537"/>
      <c r="AI101" s="537"/>
      <c r="AJ101" s="537"/>
      <c r="AK101" s="537"/>
      <c r="AL101" s="537"/>
      <c r="AM101" s="537"/>
      <c r="AN101" s="537"/>
      <c r="AO101" s="537"/>
      <c r="AP101" s="537"/>
      <c r="AQ101" s="537"/>
      <c r="AR101" s="537"/>
      <c r="AS101" s="537"/>
      <c r="AT101" s="537"/>
      <c r="AU101" s="537"/>
      <c r="AV101" s="537"/>
      <c r="AW101" s="537"/>
      <c r="AX101" s="538"/>
    </row>
    <row r="102" spans="1:52" ht="24.75" customHeight="1" x14ac:dyDescent="0.15">
      <c r="A102" s="539" t="s">
        <v>213</v>
      </c>
      <c r="B102" s="540"/>
      <c r="C102" s="540"/>
      <c r="D102" s="540"/>
      <c r="E102" s="540"/>
      <c r="F102" s="540"/>
      <c r="G102" s="540"/>
      <c r="H102" s="540"/>
      <c r="I102" s="540"/>
      <c r="J102" s="540"/>
      <c r="K102" s="540"/>
      <c r="L102" s="540"/>
      <c r="M102" s="540"/>
      <c r="N102" s="540"/>
      <c r="O102" s="540"/>
      <c r="P102" s="540"/>
      <c r="Q102" s="540"/>
      <c r="R102" s="540"/>
      <c r="S102" s="540"/>
      <c r="T102" s="540"/>
      <c r="U102" s="540"/>
      <c r="V102" s="540"/>
      <c r="W102" s="540"/>
      <c r="X102" s="540"/>
      <c r="Y102" s="540"/>
      <c r="Z102" s="540"/>
      <c r="AA102" s="540"/>
      <c r="AB102" s="540"/>
      <c r="AC102" s="540"/>
      <c r="AD102" s="540"/>
      <c r="AE102" s="540"/>
      <c r="AF102" s="540"/>
      <c r="AG102" s="540"/>
      <c r="AH102" s="540"/>
      <c r="AI102" s="540"/>
      <c r="AJ102" s="540"/>
      <c r="AK102" s="540"/>
      <c r="AL102" s="540"/>
      <c r="AM102" s="540"/>
      <c r="AN102" s="540"/>
      <c r="AO102" s="540"/>
      <c r="AP102" s="540"/>
      <c r="AQ102" s="540"/>
      <c r="AR102" s="540"/>
      <c r="AS102" s="540"/>
      <c r="AT102" s="540"/>
      <c r="AU102" s="540"/>
      <c r="AV102" s="540"/>
      <c r="AW102" s="540"/>
      <c r="AX102" s="541"/>
      <c r="AZ102" s="9"/>
    </row>
    <row r="103" spans="1:52" ht="24.75" customHeight="1" x14ac:dyDescent="0.15">
      <c r="A103" s="542" t="s">
        <v>247</v>
      </c>
      <c r="B103" s="543"/>
      <c r="C103" s="543"/>
      <c r="D103" s="544"/>
      <c r="E103" s="545" t="s">
        <v>618</v>
      </c>
      <c r="F103" s="546"/>
      <c r="G103" s="546"/>
      <c r="H103" s="546"/>
      <c r="I103" s="546"/>
      <c r="J103" s="546"/>
      <c r="K103" s="546"/>
      <c r="L103" s="546"/>
      <c r="M103" s="546"/>
      <c r="N103" s="546"/>
      <c r="O103" s="546"/>
      <c r="P103" s="547"/>
      <c r="Q103" s="545"/>
      <c r="R103" s="546"/>
      <c r="S103" s="546"/>
      <c r="T103" s="546"/>
      <c r="U103" s="546"/>
      <c r="V103" s="546"/>
      <c r="W103" s="546"/>
      <c r="X103" s="546"/>
      <c r="Y103" s="546"/>
      <c r="Z103" s="546"/>
      <c r="AA103" s="546"/>
      <c r="AB103" s="547"/>
      <c r="AC103" s="545"/>
      <c r="AD103" s="546"/>
      <c r="AE103" s="546"/>
      <c r="AF103" s="546"/>
      <c r="AG103" s="546"/>
      <c r="AH103" s="546"/>
      <c r="AI103" s="546"/>
      <c r="AJ103" s="546"/>
      <c r="AK103" s="546"/>
      <c r="AL103" s="546"/>
      <c r="AM103" s="546"/>
      <c r="AN103" s="547"/>
      <c r="AO103" s="545"/>
      <c r="AP103" s="546"/>
      <c r="AQ103" s="546"/>
      <c r="AR103" s="546"/>
      <c r="AS103" s="546"/>
      <c r="AT103" s="546"/>
      <c r="AU103" s="546"/>
      <c r="AV103" s="546"/>
      <c r="AW103" s="546"/>
      <c r="AX103" s="548"/>
      <c r="AY103" s="63"/>
    </row>
    <row r="104" spans="1:52" ht="24.75" customHeight="1" x14ac:dyDescent="0.15">
      <c r="A104" s="99" t="s">
        <v>246</v>
      </c>
      <c r="B104" s="99"/>
      <c r="C104" s="99"/>
      <c r="D104" s="99"/>
      <c r="E104" s="545" t="s">
        <v>619</v>
      </c>
      <c r="F104" s="546"/>
      <c r="G104" s="546"/>
      <c r="H104" s="546"/>
      <c r="I104" s="546"/>
      <c r="J104" s="546"/>
      <c r="K104" s="546"/>
      <c r="L104" s="546"/>
      <c r="M104" s="546"/>
      <c r="N104" s="546"/>
      <c r="O104" s="546"/>
      <c r="P104" s="547"/>
      <c r="Q104" s="545"/>
      <c r="R104" s="546"/>
      <c r="S104" s="546"/>
      <c r="T104" s="546"/>
      <c r="U104" s="546"/>
      <c r="V104" s="546"/>
      <c r="W104" s="546"/>
      <c r="X104" s="546"/>
      <c r="Y104" s="546"/>
      <c r="Z104" s="546"/>
      <c r="AA104" s="546"/>
      <c r="AB104" s="547"/>
      <c r="AC104" s="545"/>
      <c r="AD104" s="546"/>
      <c r="AE104" s="546"/>
      <c r="AF104" s="546"/>
      <c r="AG104" s="546"/>
      <c r="AH104" s="546"/>
      <c r="AI104" s="546"/>
      <c r="AJ104" s="546"/>
      <c r="AK104" s="546"/>
      <c r="AL104" s="546"/>
      <c r="AM104" s="546"/>
      <c r="AN104" s="547"/>
      <c r="AO104" s="545"/>
      <c r="AP104" s="546"/>
      <c r="AQ104" s="546"/>
      <c r="AR104" s="546"/>
      <c r="AS104" s="546"/>
      <c r="AT104" s="546"/>
      <c r="AU104" s="546"/>
      <c r="AV104" s="546"/>
      <c r="AW104" s="546"/>
      <c r="AX104" s="548"/>
    </row>
    <row r="105" spans="1:52" ht="24.75" customHeight="1" x14ac:dyDescent="0.15">
      <c r="A105" s="99" t="s">
        <v>245</v>
      </c>
      <c r="B105" s="99"/>
      <c r="C105" s="99"/>
      <c r="D105" s="99"/>
      <c r="E105" s="545" t="s">
        <v>620</v>
      </c>
      <c r="F105" s="546"/>
      <c r="G105" s="546"/>
      <c r="H105" s="546"/>
      <c r="I105" s="546"/>
      <c r="J105" s="546"/>
      <c r="K105" s="546"/>
      <c r="L105" s="546"/>
      <c r="M105" s="546"/>
      <c r="N105" s="546"/>
      <c r="O105" s="546"/>
      <c r="P105" s="547"/>
      <c r="Q105" s="545"/>
      <c r="R105" s="546"/>
      <c r="S105" s="546"/>
      <c r="T105" s="546"/>
      <c r="U105" s="546"/>
      <c r="V105" s="546"/>
      <c r="W105" s="546"/>
      <c r="X105" s="546"/>
      <c r="Y105" s="546"/>
      <c r="Z105" s="546"/>
      <c r="AA105" s="546"/>
      <c r="AB105" s="547"/>
      <c r="AC105" s="545"/>
      <c r="AD105" s="546"/>
      <c r="AE105" s="546"/>
      <c r="AF105" s="546"/>
      <c r="AG105" s="546"/>
      <c r="AH105" s="546"/>
      <c r="AI105" s="546"/>
      <c r="AJ105" s="546"/>
      <c r="AK105" s="546"/>
      <c r="AL105" s="546"/>
      <c r="AM105" s="546"/>
      <c r="AN105" s="547"/>
      <c r="AO105" s="545"/>
      <c r="AP105" s="546"/>
      <c r="AQ105" s="546"/>
      <c r="AR105" s="546"/>
      <c r="AS105" s="546"/>
      <c r="AT105" s="546"/>
      <c r="AU105" s="546"/>
      <c r="AV105" s="546"/>
      <c r="AW105" s="546"/>
      <c r="AX105" s="548"/>
    </row>
    <row r="106" spans="1:52" ht="24.75" customHeight="1" x14ac:dyDescent="0.15">
      <c r="A106" s="99" t="s">
        <v>244</v>
      </c>
      <c r="B106" s="99"/>
      <c r="C106" s="99"/>
      <c r="D106" s="99"/>
      <c r="E106" s="545" t="s">
        <v>621</v>
      </c>
      <c r="F106" s="546"/>
      <c r="G106" s="546"/>
      <c r="H106" s="546"/>
      <c r="I106" s="546"/>
      <c r="J106" s="546"/>
      <c r="K106" s="546"/>
      <c r="L106" s="546"/>
      <c r="M106" s="546"/>
      <c r="N106" s="546"/>
      <c r="O106" s="546"/>
      <c r="P106" s="547"/>
      <c r="Q106" s="545"/>
      <c r="R106" s="546"/>
      <c r="S106" s="546"/>
      <c r="T106" s="546"/>
      <c r="U106" s="546"/>
      <c r="V106" s="546"/>
      <c r="W106" s="546"/>
      <c r="X106" s="546"/>
      <c r="Y106" s="546"/>
      <c r="Z106" s="546"/>
      <c r="AA106" s="546"/>
      <c r="AB106" s="547"/>
      <c r="AC106" s="545"/>
      <c r="AD106" s="546"/>
      <c r="AE106" s="546"/>
      <c r="AF106" s="546"/>
      <c r="AG106" s="546"/>
      <c r="AH106" s="546"/>
      <c r="AI106" s="546"/>
      <c r="AJ106" s="546"/>
      <c r="AK106" s="546"/>
      <c r="AL106" s="546"/>
      <c r="AM106" s="546"/>
      <c r="AN106" s="547"/>
      <c r="AO106" s="545"/>
      <c r="AP106" s="546"/>
      <c r="AQ106" s="546"/>
      <c r="AR106" s="546"/>
      <c r="AS106" s="546"/>
      <c r="AT106" s="546"/>
      <c r="AU106" s="546"/>
      <c r="AV106" s="546"/>
      <c r="AW106" s="546"/>
      <c r="AX106" s="548"/>
    </row>
    <row r="107" spans="1:52" ht="24.75" customHeight="1" x14ac:dyDescent="0.15">
      <c r="A107" s="99" t="s">
        <v>243</v>
      </c>
      <c r="B107" s="99"/>
      <c r="C107" s="99"/>
      <c r="D107" s="99"/>
      <c r="E107" s="545" t="s">
        <v>622</v>
      </c>
      <c r="F107" s="546"/>
      <c r="G107" s="546"/>
      <c r="H107" s="546"/>
      <c r="I107" s="546"/>
      <c r="J107" s="546"/>
      <c r="K107" s="546"/>
      <c r="L107" s="546"/>
      <c r="M107" s="546"/>
      <c r="N107" s="546"/>
      <c r="O107" s="546"/>
      <c r="P107" s="547"/>
      <c r="Q107" s="545"/>
      <c r="R107" s="546"/>
      <c r="S107" s="546"/>
      <c r="T107" s="546"/>
      <c r="U107" s="546"/>
      <c r="V107" s="546"/>
      <c r="W107" s="546"/>
      <c r="X107" s="546"/>
      <c r="Y107" s="546"/>
      <c r="Z107" s="546"/>
      <c r="AA107" s="546"/>
      <c r="AB107" s="547"/>
      <c r="AC107" s="545"/>
      <c r="AD107" s="546"/>
      <c r="AE107" s="546"/>
      <c r="AF107" s="546"/>
      <c r="AG107" s="546"/>
      <c r="AH107" s="546"/>
      <c r="AI107" s="546"/>
      <c r="AJ107" s="546"/>
      <c r="AK107" s="546"/>
      <c r="AL107" s="546"/>
      <c r="AM107" s="546"/>
      <c r="AN107" s="547"/>
      <c r="AO107" s="545"/>
      <c r="AP107" s="546"/>
      <c r="AQ107" s="546"/>
      <c r="AR107" s="546"/>
      <c r="AS107" s="546"/>
      <c r="AT107" s="546"/>
      <c r="AU107" s="546"/>
      <c r="AV107" s="546"/>
      <c r="AW107" s="546"/>
      <c r="AX107" s="548"/>
    </row>
    <row r="108" spans="1:52" ht="24.75" customHeight="1" x14ac:dyDescent="0.15">
      <c r="A108" s="99" t="s">
        <v>242</v>
      </c>
      <c r="B108" s="99"/>
      <c r="C108" s="99"/>
      <c r="D108" s="99"/>
      <c r="E108" s="545" t="s">
        <v>623</v>
      </c>
      <c r="F108" s="546"/>
      <c r="G108" s="546"/>
      <c r="H108" s="546"/>
      <c r="I108" s="546"/>
      <c r="J108" s="546"/>
      <c r="K108" s="546"/>
      <c r="L108" s="546"/>
      <c r="M108" s="546"/>
      <c r="N108" s="546"/>
      <c r="O108" s="546"/>
      <c r="P108" s="547"/>
      <c r="Q108" s="545"/>
      <c r="R108" s="546"/>
      <c r="S108" s="546"/>
      <c r="T108" s="546"/>
      <c r="U108" s="546"/>
      <c r="V108" s="546"/>
      <c r="W108" s="546"/>
      <c r="X108" s="546"/>
      <c r="Y108" s="546"/>
      <c r="Z108" s="546"/>
      <c r="AA108" s="546"/>
      <c r="AB108" s="547"/>
      <c r="AC108" s="545"/>
      <c r="AD108" s="546"/>
      <c r="AE108" s="546"/>
      <c r="AF108" s="546"/>
      <c r="AG108" s="546"/>
      <c r="AH108" s="546"/>
      <c r="AI108" s="546"/>
      <c r="AJ108" s="546"/>
      <c r="AK108" s="546"/>
      <c r="AL108" s="546"/>
      <c r="AM108" s="546"/>
      <c r="AN108" s="547"/>
      <c r="AO108" s="545"/>
      <c r="AP108" s="546"/>
      <c r="AQ108" s="546"/>
      <c r="AR108" s="546"/>
      <c r="AS108" s="546"/>
      <c r="AT108" s="546"/>
      <c r="AU108" s="546"/>
      <c r="AV108" s="546"/>
      <c r="AW108" s="546"/>
      <c r="AX108" s="548"/>
    </row>
    <row r="109" spans="1:52" ht="24.75" customHeight="1" x14ac:dyDescent="0.15">
      <c r="A109" s="99" t="s">
        <v>241</v>
      </c>
      <c r="B109" s="99"/>
      <c r="C109" s="99"/>
      <c r="D109" s="99"/>
      <c r="E109" s="545" t="s">
        <v>624</v>
      </c>
      <c r="F109" s="546"/>
      <c r="G109" s="546"/>
      <c r="H109" s="546"/>
      <c r="I109" s="546"/>
      <c r="J109" s="546"/>
      <c r="K109" s="546"/>
      <c r="L109" s="546"/>
      <c r="M109" s="546"/>
      <c r="N109" s="546"/>
      <c r="O109" s="546"/>
      <c r="P109" s="547"/>
      <c r="Q109" s="545"/>
      <c r="R109" s="546"/>
      <c r="S109" s="546"/>
      <c r="T109" s="546"/>
      <c r="U109" s="546"/>
      <c r="V109" s="546"/>
      <c r="W109" s="546"/>
      <c r="X109" s="546"/>
      <c r="Y109" s="546"/>
      <c r="Z109" s="546"/>
      <c r="AA109" s="546"/>
      <c r="AB109" s="547"/>
      <c r="AC109" s="545"/>
      <c r="AD109" s="546"/>
      <c r="AE109" s="546"/>
      <c r="AF109" s="546"/>
      <c r="AG109" s="546"/>
      <c r="AH109" s="546"/>
      <c r="AI109" s="546"/>
      <c r="AJ109" s="546"/>
      <c r="AK109" s="546"/>
      <c r="AL109" s="546"/>
      <c r="AM109" s="546"/>
      <c r="AN109" s="547"/>
      <c r="AO109" s="545"/>
      <c r="AP109" s="546"/>
      <c r="AQ109" s="546"/>
      <c r="AR109" s="546"/>
      <c r="AS109" s="546"/>
      <c r="AT109" s="546"/>
      <c r="AU109" s="546"/>
      <c r="AV109" s="546"/>
      <c r="AW109" s="546"/>
      <c r="AX109" s="548"/>
    </row>
    <row r="110" spans="1:52" ht="24.75" customHeight="1" x14ac:dyDescent="0.15">
      <c r="A110" s="99" t="s">
        <v>240</v>
      </c>
      <c r="B110" s="99"/>
      <c r="C110" s="99"/>
      <c r="D110" s="99"/>
      <c r="E110" s="545" t="s">
        <v>625</v>
      </c>
      <c r="F110" s="546"/>
      <c r="G110" s="546"/>
      <c r="H110" s="546"/>
      <c r="I110" s="546"/>
      <c r="J110" s="546"/>
      <c r="K110" s="546"/>
      <c r="L110" s="546"/>
      <c r="M110" s="546"/>
      <c r="N110" s="546"/>
      <c r="O110" s="546"/>
      <c r="P110" s="547"/>
      <c r="Q110" s="545"/>
      <c r="R110" s="546"/>
      <c r="S110" s="546"/>
      <c r="T110" s="546"/>
      <c r="U110" s="546"/>
      <c r="V110" s="546"/>
      <c r="W110" s="546"/>
      <c r="X110" s="546"/>
      <c r="Y110" s="546"/>
      <c r="Z110" s="546"/>
      <c r="AA110" s="546"/>
      <c r="AB110" s="547"/>
      <c r="AC110" s="545"/>
      <c r="AD110" s="546"/>
      <c r="AE110" s="546"/>
      <c r="AF110" s="546"/>
      <c r="AG110" s="546"/>
      <c r="AH110" s="546"/>
      <c r="AI110" s="546"/>
      <c r="AJ110" s="546"/>
      <c r="AK110" s="546"/>
      <c r="AL110" s="546"/>
      <c r="AM110" s="546"/>
      <c r="AN110" s="547"/>
      <c r="AO110" s="545"/>
      <c r="AP110" s="546"/>
      <c r="AQ110" s="546"/>
      <c r="AR110" s="546"/>
      <c r="AS110" s="546"/>
      <c r="AT110" s="546"/>
      <c r="AU110" s="546"/>
      <c r="AV110" s="546"/>
      <c r="AW110" s="546"/>
      <c r="AX110" s="548"/>
    </row>
    <row r="111" spans="1:52" ht="24.75" customHeight="1" x14ac:dyDescent="0.15">
      <c r="A111" s="99" t="s">
        <v>385</v>
      </c>
      <c r="B111" s="99"/>
      <c r="C111" s="99"/>
      <c r="D111" s="99"/>
      <c r="E111" s="570" t="s">
        <v>567</v>
      </c>
      <c r="F111" s="571"/>
      <c r="G111" s="571"/>
      <c r="H111" s="66" t="str">
        <f>IF(E111="","","-")</f>
        <v>-</v>
      </c>
      <c r="I111" s="571"/>
      <c r="J111" s="571"/>
      <c r="K111" s="66" t="str">
        <f>IF(I111="","","-")</f>
        <v/>
      </c>
      <c r="L111" s="101">
        <v>102</v>
      </c>
      <c r="M111" s="101"/>
      <c r="N111" s="66" t="str">
        <f>IF(O111="","","-")</f>
        <v/>
      </c>
      <c r="O111" s="568"/>
      <c r="P111" s="569"/>
      <c r="Q111" s="570"/>
      <c r="R111" s="571"/>
      <c r="S111" s="571"/>
      <c r="T111" s="66" t="str">
        <f>IF(Q111="","","-")</f>
        <v/>
      </c>
      <c r="U111" s="571"/>
      <c r="V111" s="571"/>
      <c r="W111" s="66" t="str">
        <f>IF(U111="","","-")</f>
        <v/>
      </c>
      <c r="X111" s="101"/>
      <c r="Y111" s="101"/>
      <c r="Z111" s="66" t="str">
        <f>IF(AA111="","","-")</f>
        <v/>
      </c>
      <c r="AA111" s="568"/>
      <c r="AB111" s="569"/>
      <c r="AC111" s="570"/>
      <c r="AD111" s="571"/>
      <c r="AE111" s="571"/>
      <c r="AF111" s="66" t="str">
        <f>IF(AC111="","","-")</f>
        <v/>
      </c>
      <c r="AG111" s="571"/>
      <c r="AH111" s="571"/>
      <c r="AI111" s="66" t="str">
        <f>IF(AG111="","","-")</f>
        <v/>
      </c>
      <c r="AJ111" s="101"/>
      <c r="AK111" s="101"/>
      <c r="AL111" s="66" t="str">
        <f>IF(AM111="","","-")</f>
        <v/>
      </c>
      <c r="AM111" s="568"/>
      <c r="AN111" s="569"/>
      <c r="AO111" s="570"/>
      <c r="AP111" s="571"/>
      <c r="AQ111" s="66" t="str">
        <f>IF(AO111="","","-")</f>
        <v/>
      </c>
      <c r="AR111" s="571"/>
      <c r="AS111" s="571"/>
      <c r="AT111" s="66" t="str">
        <f>IF(AR111="","","-")</f>
        <v/>
      </c>
      <c r="AU111" s="101"/>
      <c r="AV111" s="101"/>
      <c r="AW111" s="66" t="str">
        <f>IF(AX111="","","-")</f>
        <v/>
      </c>
      <c r="AX111" s="69"/>
    </row>
    <row r="112" spans="1:52" ht="24.75" customHeight="1" x14ac:dyDescent="0.15">
      <c r="A112" s="99" t="s">
        <v>558</v>
      </c>
      <c r="B112" s="99"/>
      <c r="C112" s="99"/>
      <c r="D112" s="99"/>
      <c r="E112" s="570" t="s">
        <v>567</v>
      </c>
      <c r="F112" s="571"/>
      <c r="G112" s="571"/>
      <c r="H112" s="66"/>
      <c r="I112" s="571"/>
      <c r="J112" s="571"/>
      <c r="K112" s="66"/>
      <c r="L112" s="101">
        <v>116</v>
      </c>
      <c r="M112" s="101"/>
      <c r="N112" s="66" t="str">
        <f>IF(O112="","","-")</f>
        <v/>
      </c>
      <c r="O112" s="568"/>
      <c r="P112" s="569"/>
      <c r="Q112" s="570"/>
      <c r="R112" s="571"/>
      <c r="S112" s="571"/>
      <c r="T112" s="66" t="str">
        <f>IF(Q112="","","-")</f>
        <v/>
      </c>
      <c r="U112" s="571"/>
      <c r="V112" s="571"/>
      <c r="W112" s="66" t="str">
        <f>IF(U112="","","-")</f>
        <v/>
      </c>
      <c r="X112" s="101"/>
      <c r="Y112" s="101"/>
      <c r="Z112" s="66" t="str">
        <f>IF(AA112="","","-")</f>
        <v/>
      </c>
      <c r="AA112" s="568"/>
      <c r="AB112" s="569"/>
      <c r="AC112" s="570"/>
      <c r="AD112" s="571"/>
      <c r="AE112" s="571"/>
      <c r="AF112" s="66" t="str">
        <f>IF(AC112="","","-")</f>
        <v/>
      </c>
      <c r="AG112" s="571"/>
      <c r="AH112" s="571"/>
      <c r="AI112" s="66" t="str">
        <f>IF(AG112="","","-")</f>
        <v/>
      </c>
      <c r="AJ112" s="101"/>
      <c r="AK112" s="101"/>
      <c r="AL112" s="66" t="str">
        <f>IF(AM112="","","-")</f>
        <v/>
      </c>
      <c r="AM112" s="568"/>
      <c r="AN112" s="569"/>
      <c r="AO112" s="570"/>
      <c r="AP112" s="571"/>
      <c r="AQ112" s="66" t="str">
        <f>IF(AO112="","","-")</f>
        <v/>
      </c>
      <c r="AR112" s="571"/>
      <c r="AS112" s="571"/>
      <c r="AT112" s="66" t="str">
        <f>IF(AR112="","","-")</f>
        <v/>
      </c>
      <c r="AU112" s="101"/>
      <c r="AV112" s="101"/>
      <c r="AW112" s="66" t="str">
        <f>IF(AX112="","","-")</f>
        <v/>
      </c>
      <c r="AX112" s="69"/>
    </row>
    <row r="113" spans="1:50" ht="24.75" customHeight="1" x14ac:dyDescent="0.15">
      <c r="A113" s="99" t="s">
        <v>353</v>
      </c>
      <c r="B113" s="99"/>
      <c r="C113" s="99"/>
      <c r="D113" s="99"/>
      <c r="E113" s="702">
        <v>2021</v>
      </c>
      <c r="F113" s="100"/>
      <c r="G113" s="571" t="s">
        <v>680</v>
      </c>
      <c r="H113" s="571"/>
      <c r="I113" s="571"/>
      <c r="J113" s="100">
        <v>20</v>
      </c>
      <c r="K113" s="100"/>
      <c r="L113" s="101">
        <v>116</v>
      </c>
      <c r="M113" s="101"/>
      <c r="N113" s="101"/>
      <c r="O113" s="100"/>
      <c r="P113" s="100"/>
      <c r="Q113" s="702"/>
      <c r="R113" s="100"/>
      <c r="S113" s="571"/>
      <c r="T113" s="571"/>
      <c r="U113" s="571"/>
      <c r="V113" s="100"/>
      <c r="W113" s="100"/>
      <c r="X113" s="101"/>
      <c r="Y113" s="101"/>
      <c r="Z113" s="101"/>
      <c r="AA113" s="100"/>
      <c r="AB113" s="703"/>
      <c r="AC113" s="702"/>
      <c r="AD113" s="100"/>
      <c r="AE113" s="571"/>
      <c r="AF113" s="571"/>
      <c r="AG113" s="571"/>
      <c r="AH113" s="100"/>
      <c r="AI113" s="100"/>
      <c r="AJ113" s="101"/>
      <c r="AK113" s="101"/>
      <c r="AL113" s="101"/>
      <c r="AM113" s="100"/>
      <c r="AN113" s="703"/>
      <c r="AO113" s="702"/>
      <c r="AP113" s="100"/>
      <c r="AQ113" s="571"/>
      <c r="AR113" s="571"/>
      <c r="AS113" s="571"/>
      <c r="AT113" s="100"/>
      <c r="AU113" s="100"/>
      <c r="AV113" s="101"/>
      <c r="AW113" s="101"/>
      <c r="AX113" s="69"/>
    </row>
    <row r="114" spans="1:50" ht="28.35" customHeight="1" x14ac:dyDescent="0.15">
      <c r="A114" s="227" t="s">
        <v>234</v>
      </c>
      <c r="B114" s="228"/>
      <c r="C114" s="228"/>
      <c r="D114" s="228"/>
      <c r="E114" s="228"/>
      <c r="F114" s="229"/>
      <c r="G114" s="54" t="s">
        <v>560</v>
      </c>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0" ht="28.35" customHeight="1" x14ac:dyDescent="0.15">
      <c r="A115" s="227"/>
      <c r="B115" s="228"/>
      <c r="C115" s="228"/>
      <c r="D115" s="228"/>
      <c r="E115" s="228"/>
      <c r="F115" s="229"/>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0" ht="28.35" customHeight="1" x14ac:dyDescent="0.15">
      <c r="A116" s="227"/>
      <c r="B116" s="228"/>
      <c r="C116" s="228"/>
      <c r="D116" s="228"/>
      <c r="E116" s="228"/>
      <c r="F116" s="229"/>
      <c r="G116" s="34"/>
      <c r="H116" s="35"/>
      <c r="I116" s="35"/>
      <c r="J116" s="35"/>
      <c r="K116" s="35"/>
      <c r="L116" s="35"/>
      <c r="M116" s="35"/>
      <c r="N116" s="35"/>
      <c r="O116" s="35"/>
      <c r="P116" s="35"/>
      <c r="Q116" s="35"/>
      <c r="R116" s="35"/>
      <c r="S116" s="35"/>
      <c r="T116" s="35"/>
      <c r="U116" s="35"/>
      <c r="V116" s="35"/>
      <c r="W116" s="35"/>
      <c r="X116" s="598" t="s">
        <v>704</v>
      </c>
      <c r="Y116" s="599"/>
      <c r="Z116" s="599"/>
      <c r="AA116" s="599"/>
      <c r="AB116" s="599"/>
      <c r="AC116" s="599"/>
      <c r="AD116" s="599"/>
      <c r="AE116" s="599"/>
      <c r="AF116" s="599"/>
      <c r="AG116" s="599"/>
      <c r="AH116" s="599"/>
      <c r="AI116" s="600"/>
      <c r="AJ116" s="35"/>
      <c r="AK116" s="35"/>
      <c r="AL116" s="35"/>
      <c r="AM116" s="35"/>
      <c r="AN116" s="35"/>
      <c r="AO116" s="35"/>
      <c r="AP116" s="35"/>
      <c r="AQ116" s="35"/>
      <c r="AR116" s="35"/>
      <c r="AS116" s="35"/>
      <c r="AT116" s="35"/>
      <c r="AU116" s="35"/>
      <c r="AV116" s="35"/>
      <c r="AW116" s="35"/>
      <c r="AX116" s="36"/>
    </row>
    <row r="117" spans="1:50" ht="44.25" customHeight="1" x14ac:dyDescent="0.15">
      <c r="A117" s="227"/>
      <c r="B117" s="228"/>
      <c r="C117" s="228"/>
      <c r="D117" s="228"/>
      <c r="E117" s="228"/>
      <c r="F117" s="229"/>
      <c r="G117" s="34"/>
      <c r="H117" s="35"/>
      <c r="I117" s="35"/>
      <c r="J117" s="35"/>
      <c r="K117" s="35"/>
      <c r="L117" s="35"/>
      <c r="M117" s="35"/>
      <c r="N117" s="35"/>
      <c r="O117" s="35"/>
      <c r="P117" s="35"/>
      <c r="Q117" s="35"/>
      <c r="R117" s="35"/>
      <c r="S117" s="35"/>
      <c r="T117" s="35"/>
      <c r="U117" s="35"/>
      <c r="V117" s="35"/>
      <c r="W117" s="35"/>
      <c r="X117" s="601" t="s">
        <v>658</v>
      </c>
      <c r="Y117" s="602"/>
      <c r="Z117" s="602"/>
      <c r="AA117" s="602"/>
      <c r="AB117" s="602"/>
      <c r="AC117" s="602"/>
      <c r="AD117" s="602"/>
      <c r="AE117" s="602"/>
      <c r="AF117" s="602"/>
      <c r="AG117" s="602"/>
      <c r="AH117" s="602"/>
      <c r="AI117" s="602"/>
      <c r="AJ117" s="35"/>
      <c r="AK117" s="35"/>
      <c r="AL117" s="35"/>
      <c r="AM117" s="35"/>
      <c r="AN117" s="35"/>
      <c r="AO117" s="35"/>
      <c r="AP117" s="35"/>
      <c r="AQ117" s="35"/>
      <c r="AR117" s="35"/>
      <c r="AS117" s="35"/>
      <c r="AT117" s="35"/>
      <c r="AU117" s="35"/>
      <c r="AV117" s="35"/>
      <c r="AW117" s="35"/>
      <c r="AX117" s="36"/>
    </row>
    <row r="118" spans="1:50" ht="15" customHeight="1" x14ac:dyDescent="0.15">
      <c r="A118" s="227"/>
      <c r="B118" s="228"/>
      <c r="C118" s="228"/>
      <c r="D118" s="228"/>
      <c r="E118" s="228"/>
      <c r="F118" s="229"/>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0" ht="28.35" customHeight="1" x14ac:dyDescent="0.15">
      <c r="A119" s="227"/>
      <c r="B119" s="228"/>
      <c r="C119" s="228"/>
      <c r="D119" s="228"/>
      <c r="E119" s="228"/>
      <c r="F119" s="229"/>
      <c r="G119" s="34"/>
      <c r="H119" s="35"/>
      <c r="I119" s="35"/>
      <c r="J119" s="35"/>
      <c r="K119" s="35"/>
      <c r="L119" s="35"/>
      <c r="M119" s="35"/>
      <c r="N119" s="35"/>
      <c r="O119" s="35"/>
      <c r="P119" s="696" t="s">
        <v>659</v>
      </c>
      <c r="Q119" s="696"/>
      <c r="R119" s="696"/>
      <c r="S119" s="696"/>
      <c r="T119" s="696"/>
      <c r="U119" s="696"/>
      <c r="V119" s="696"/>
      <c r="W119" s="696"/>
      <c r="X119" s="696"/>
      <c r="Y119" s="696"/>
      <c r="Z119" s="696"/>
      <c r="AA119" s="696"/>
      <c r="AB119" s="696"/>
      <c r="AC119" s="696"/>
      <c r="AD119" s="35"/>
      <c r="AE119" s="35"/>
      <c r="AF119" s="35"/>
      <c r="AG119" s="35"/>
      <c r="AH119" s="35"/>
      <c r="AI119" s="696" t="s">
        <v>726</v>
      </c>
      <c r="AJ119" s="696"/>
      <c r="AK119" s="696"/>
      <c r="AL119" s="696"/>
      <c r="AM119" s="696"/>
      <c r="AN119" s="696"/>
      <c r="AO119" s="696"/>
      <c r="AP119" s="696"/>
      <c r="AQ119" s="696"/>
      <c r="AR119" s="696"/>
      <c r="AS119" s="696"/>
      <c r="AT119" s="696"/>
      <c r="AU119" s="696"/>
      <c r="AV119" s="696"/>
      <c r="AW119" s="35"/>
      <c r="AX119" s="36"/>
    </row>
    <row r="120" spans="1:50" ht="47.25" customHeight="1" x14ac:dyDescent="0.15">
      <c r="A120" s="227"/>
      <c r="B120" s="228"/>
      <c r="C120" s="228"/>
      <c r="D120" s="228"/>
      <c r="E120" s="228"/>
      <c r="F120" s="229"/>
      <c r="G120" s="34"/>
      <c r="H120" s="35"/>
      <c r="I120" s="35"/>
      <c r="J120" s="35"/>
      <c r="K120" s="35"/>
      <c r="L120" s="35"/>
      <c r="M120" s="35"/>
      <c r="N120" s="35"/>
      <c r="O120" s="35"/>
      <c r="P120" s="35"/>
      <c r="Q120" s="598" t="s">
        <v>728</v>
      </c>
      <c r="R120" s="603"/>
      <c r="S120" s="603"/>
      <c r="T120" s="603"/>
      <c r="U120" s="603"/>
      <c r="V120" s="603"/>
      <c r="W120" s="603"/>
      <c r="X120" s="603"/>
      <c r="Y120" s="603"/>
      <c r="Z120" s="603"/>
      <c r="AA120" s="603"/>
      <c r="AB120" s="604"/>
      <c r="AC120" s="35"/>
      <c r="AD120" s="35"/>
      <c r="AE120" s="35"/>
      <c r="AF120" s="35"/>
      <c r="AG120" s="35"/>
      <c r="AH120" s="35"/>
      <c r="AI120" s="598" t="s">
        <v>703</v>
      </c>
      <c r="AJ120" s="603"/>
      <c r="AK120" s="603"/>
      <c r="AL120" s="603"/>
      <c r="AM120" s="603"/>
      <c r="AN120" s="603"/>
      <c r="AO120" s="603"/>
      <c r="AP120" s="603"/>
      <c r="AQ120" s="603"/>
      <c r="AR120" s="603"/>
      <c r="AS120" s="603"/>
      <c r="AT120" s="604"/>
      <c r="AU120" s="35"/>
      <c r="AV120" s="35"/>
      <c r="AW120" s="35"/>
      <c r="AX120" s="36"/>
    </row>
    <row r="121" spans="1:50" ht="59.25" customHeight="1" x14ac:dyDescent="0.15">
      <c r="A121" s="227"/>
      <c r="B121" s="228"/>
      <c r="C121" s="228"/>
      <c r="D121" s="228"/>
      <c r="E121" s="228"/>
      <c r="F121" s="229"/>
      <c r="G121" s="34"/>
      <c r="H121" s="35"/>
      <c r="I121" s="35"/>
      <c r="J121" s="35"/>
      <c r="K121" s="35"/>
      <c r="L121" s="35"/>
      <c r="M121" s="35"/>
      <c r="N121" s="35"/>
      <c r="O121" s="35"/>
      <c r="P121" s="35"/>
      <c r="Q121" s="605" t="s">
        <v>661</v>
      </c>
      <c r="R121" s="606"/>
      <c r="S121" s="606"/>
      <c r="T121" s="606"/>
      <c r="U121" s="606"/>
      <c r="V121" s="606"/>
      <c r="W121" s="606"/>
      <c r="X121" s="606"/>
      <c r="Y121" s="606"/>
      <c r="Z121" s="606"/>
      <c r="AA121" s="606"/>
      <c r="AB121" s="606"/>
      <c r="AC121" s="35"/>
      <c r="AD121" s="35"/>
      <c r="AE121" s="35"/>
      <c r="AF121" s="35"/>
      <c r="AG121" s="35"/>
      <c r="AH121" s="35"/>
      <c r="AI121" s="605" t="s">
        <v>694</v>
      </c>
      <c r="AJ121" s="605"/>
      <c r="AK121" s="605"/>
      <c r="AL121" s="605"/>
      <c r="AM121" s="605"/>
      <c r="AN121" s="605"/>
      <c r="AO121" s="605"/>
      <c r="AP121" s="605"/>
      <c r="AQ121" s="605"/>
      <c r="AR121" s="605"/>
      <c r="AS121" s="605"/>
      <c r="AT121" s="605"/>
      <c r="AU121" s="35"/>
      <c r="AV121" s="35"/>
      <c r="AW121" s="35"/>
      <c r="AX121" s="36"/>
    </row>
    <row r="122" spans="1:50" ht="15" customHeight="1" x14ac:dyDescent="0.15">
      <c r="A122" s="227"/>
      <c r="B122" s="228"/>
      <c r="C122" s="228"/>
      <c r="D122" s="228"/>
      <c r="E122" s="228"/>
      <c r="F122" s="229"/>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0" ht="15" customHeight="1" x14ac:dyDescent="0.15">
      <c r="A123" s="227"/>
      <c r="B123" s="228"/>
      <c r="C123" s="228"/>
      <c r="D123" s="228"/>
      <c r="E123" s="228"/>
      <c r="F123" s="229"/>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6"/>
    </row>
    <row r="124" spans="1:50" ht="18" customHeight="1" x14ac:dyDescent="0.15">
      <c r="A124" s="227"/>
      <c r="B124" s="228"/>
      <c r="C124" s="228"/>
      <c r="D124" s="228"/>
      <c r="E124" s="228"/>
      <c r="F124" s="229"/>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0" ht="28.35" customHeight="1" x14ac:dyDescent="0.15">
      <c r="A125" s="227"/>
      <c r="B125" s="228"/>
      <c r="C125" s="228"/>
      <c r="D125" s="228"/>
      <c r="E125" s="228"/>
      <c r="F125" s="229"/>
      <c r="G125" s="34"/>
      <c r="H125" s="35"/>
      <c r="I125" s="35"/>
      <c r="J125" s="35"/>
      <c r="K125" s="35"/>
      <c r="L125" s="35"/>
      <c r="M125" s="35"/>
      <c r="N125" s="35"/>
      <c r="O125" s="35"/>
      <c r="P125" s="35"/>
      <c r="Q125" s="696" t="s">
        <v>659</v>
      </c>
      <c r="R125" s="696"/>
      <c r="S125" s="696"/>
      <c r="T125" s="696"/>
      <c r="U125" s="696"/>
      <c r="V125" s="696"/>
      <c r="W125" s="696"/>
      <c r="X125" s="696"/>
      <c r="Y125" s="696"/>
      <c r="Z125" s="696"/>
      <c r="AA125" s="696"/>
      <c r="AB125" s="696"/>
      <c r="AC125" s="696"/>
      <c r="AD125" s="696"/>
      <c r="AE125" s="35"/>
      <c r="AF125" s="35"/>
      <c r="AG125" s="35"/>
      <c r="AH125" s="35"/>
      <c r="AI125" s="696" t="s">
        <v>660</v>
      </c>
      <c r="AJ125" s="698"/>
      <c r="AK125" s="698"/>
      <c r="AL125" s="698"/>
      <c r="AM125" s="698"/>
      <c r="AN125" s="698"/>
      <c r="AO125" s="698"/>
      <c r="AP125" s="698"/>
      <c r="AQ125" s="698"/>
      <c r="AR125" s="698"/>
      <c r="AS125" s="35"/>
      <c r="AT125" s="35"/>
      <c r="AU125" s="35"/>
      <c r="AV125" s="35"/>
      <c r="AW125" s="35"/>
      <c r="AX125" s="36"/>
    </row>
    <row r="126" spans="1:50" ht="28.35" customHeight="1" x14ac:dyDescent="0.15">
      <c r="A126" s="227"/>
      <c r="B126" s="228"/>
      <c r="C126" s="228"/>
      <c r="D126" s="228"/>
      <c r="E126" s="228"/>
      <c r="F126" s="229"/>
      <c r="G126" s="34"/>
      <c r="H126" s="35"/>
      <c r="I126" s="35"/>
      <c r="J126" s="35"/>
      <c r="K126" s="35"/>
      <c r="L126" s="35"/>
      <c r="M126" s="35"/>
      <c r="N126" s="35"/>
      <c r="O126" s="35"/>
      <c r="P126" s="35"/>
      <c r="Q126" s="35"/>
      <c r="R126" s="598" t="s">
        <v>709</v>
      </c>
      <c r="S126" s="603"/>
      <c r="T126" s="603"/>
      <c r="U126" s="603"/>
      <c r="V126" s="603"/>
      <c r="W126" s="603"/>
      <c r="X126" s="603"/>
      <c r="Y126" s="603"/>
      <c r="Z126" s="603"/>
      <c r="AA126" s="603"/>
      <c r="AB126" s="603"/>
      <c r="AC126" s="604"/>
      <c r="AD126" s="35"/>
      <c r="AE126" s="35"/>
      <c r="AF126" s="35"/>
      <c r="AG126" s="35"/>
      <c r="AH126" s="35"/>
      <c r="AI126" s="699" t="s">
        <v>696</v>
      </c>
      <c r="AJ126" s="700"/>
      <c r="AK126" s="700"/>
      <c r="AL126" s="700"/>
      <c r="AM126" s="700"/>
      <c r="AN126" s="700"/>
      <c r="AO126" s="700"/>
      <c r="AP126" s="700"/>
      <c r="AQ126" s="700"/>
      <c r="AR126" s="700"/>
      <c r="AS126" s="700"/>
      <c r="AT126" s="701"/>
      <c r="AU126" s="35"/>
      <c r="AV126" s="35"/>
      <c r="AW126" s="35"/>
      <c r="AX126" s="36"/>
    </row>
    <row r="127" spans="1:50" ht="56.45" customHeight="1" x14ac:dyDescent="0.15">
      <c r="A127" s="227"/>
      <c r="B127" s="228"/>
      <c r="C127" s="228"/>
      <c r="D127" s="228"/>
      <c r="E127" s="228"/>
      <c r="F127" s="229"/>
      <c r="G127" s="34"/>
      <c r="H127" s="35"/>
      <c r="I127" s="35"/>
      <c r="J127" s="35"/>
      <c r="K127" s="35"/>
      <c r="L127" s="35"/>
      <c r="M127" s="35"/>
      <c r="N127" s="35"/>
      <c r="O127" s="35"/>
      <c r="P127" s="35"/>
      <c r="Q127" s="35"/>
      <c r="R127" s="697" t="s">
        <v>662</v>
      </c>
      <c r="S127" s="697"/>
      <c r="T127" s="697"/>
      <c r="U127" s="697"/>
      <c r="V127" s="697"/>
      <c r="W127" s="697"/>
      <c r="X127" s="697"/>
      <c r="Y127" s="697"/>
      <c r="Z127" s="697"/>
      <c r="AA127" s="697"/>
      <c r="AB127" s="697"/>
      <c r="AC127" s="697"/>
      <c r="AD127" s="35"/>
      <c r="AE127" s="35"/>
      <c r="AF127" s="35"/>
      <c r="AG127" s="35"/>
      <c r="AH127" s="35"/>
      <c r="AI127" s="605" t="s">
        <v>725</v>
      </c>
      <c r="AJ127" s="605"/>
      <c r="AK127" s="605"/>
      <c r="AL127" s="605"/>
      <c r="AM127" s="605"/>
      <c r="AN127" s="605"/>
      <c r="AO127" s="605"/>
      <c r="AP127" s="605"/>
      <c r="AQ127" s="605"/>
      <c r="AR127" s="605"/>
      <c r="AS127" s="605"/>
      <c r="AT127" s="605"/>
      <c r="AU127" s="35"/>
      <c r="AV127" s="35"/>
      <c r="AW127" s="35"/>
      <c r="AX127" s="36"/>
    </row>
    <row r="128" spans="1:50" ht="13.5" customHeight="1" x14ac:dyDescent="0.15">
      <c r="A128" s="227"/>
      <c r="B128" s="228"/>
      <c r="C128" s="228"/>
      <c r="D128" s="228"/>
      <c r="E128" s="228"/>
      <c r="F128" s="229"/>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6"/>
    </row>
    <row r="129" spans="1:51" ht="13.5" customHeight="1" x14ac:dyDescent="0.15">
      <c r="A129" s="227"/>
      <c r="B129" s="228"/>
      <c r="C129" s="228"/>
      <c r="D129" s="228"/>
      <c r="E129" s="228"/>
      <c r="F129" s="229"/>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6"/>
    </row>
    <row r="130" spans="1:51" ht="18" customHeight="1" x14ac:dyDescent="0.15">
      <c r="A130" s="227"/>
      <c r="B130" s="228"/>
      <c r="C130" s="228"/>
      <c r="D130" s="228"/>
      <c r="E130" s="228"/>
      <c r="F130" s="229"/>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6"/>
    </row>
    <row r="131" spans="1:51" ht="37.5" customHeight="1" x14ac:dyDescent="0.15">
      <c r="A131" s="227"/>
      <c r="B131" s="228"/>
      <c r="C131" s="228"/>
      <c r="D131" s="228"/>
      <c r="E131" s="228"/>
      <c r="F131" s="229"/>
      <c r="G131" s="34"/>
      <c r="H131" s="35"/>
      <c r="I131" s="35"/>
      <c r="J131" s="35"/>
      <c r="K131" s="35"/>
      <c r="L131" s="35"/>
      <c r="M131" s="35"/>
      <c r="N131" s="35"/>
      <c r="O131" s="35"/>
      <c r="P131" s="35"/>
      <c r="Q131" s="696" t="s">
        <v>659</v>
      </c>
      <c r="R131" s="696"/>
      <c r="S131" s="696"/>
      <c r="T131" s="696"/>
      <c r="U131" s="696"/>
      <c r="V131" s="696"/>
      <c r="W131" s="696"/>
      <c r="X131" s="696"/>
      <c r="Y131" s="696"/>
      <c r="Z131" s="696"/>
      <c r="AA131" s="696"/>
      <c r="AB131" s="696"/>
      <c r="AC131" s="696"/>
      <c r="AD131" s="696"/>
      <c r="AE131" s="35"/>
      <c r="AF131" s="35"/>
      <c r="AG131" s="35"/>
      <c r="AH131" s="35"/>
      <c r="AI131" s="696" t="s">
        <v>706</v>
      </c>
      <c r="AJ131" s="696"/>
      <c r="AK131" s="696"/>
      <c r="AL131" s="696"/>
      <c r="AM131" s="696"/>
      <c r="AN131" s="696"/>
      <c r="AO131" s="696"/>
      <c r="AP131" s="696"/>
      <c r="AQ131" s="696"/>
      <c r="AR131" s="696"/>
      <c r="AS131" s="696"/>
      <c r="AT131" s="696"/>
      <c r="AU131" s="696"/>
      <c r="AV131" s="696"/>
      <c r="AW131" s="35"/>
      <c r="AX131" s="36"/>
    </row>
    <row r="132" spans="1:51" ht="39.75" customHeight="1" x14ac:dyDescent="0.15">
      <c r="A132" s="227"/>
      <c r="B132" s="228"/>
      <c r="C132" s="228"/>
      <c r="D132" s="228"/>
      <c r="E132" s="228"/>
      <c r="F132" s="229"/>
      <c r="G132" s="34"/>
      <c r="H132" s="35"/>
      <c r="I132" s="35"/>
      <c r="J132" s="35"/>
      <c r="K132" s="35"/>
      <c r="L132" s="35"/>
      <c r="M132" s="35"/>
      <c r="N132" s="35"/>
      <c r="O132" s="35"/>
      <c r="P132" s="35"/>
      <c r="Q132" s="35"/>
      <c r="R132" s="598" t="s">
        <v>684</v>
      </c>
      <c r="S132" s="603"/>
      <c r="T132" s="603"/>
      <c r="U132" s="603"/>
      <c r="V132" s="603"/>
      <c r="W132" s="603"/>
      <c r="X132" s="603"/>
      <c r="Y132" s="603"/>
      <c r="Z132" s="603"/>
      <c r="AA132" s="603"/>
      <c r="AB132" s="603"/>
      <c r="AC132" s="604"/>
      <c r="AD132" s="35"/>
      <c r="AE132" s="35"/>
      <c r="AF132" s="35"/>
      <c r="AG132" s="35"/>
      <c r="AH132" s="35"/>
      <c r="AI132" s="35"/>
      <c r="AJ132" s="598" t="s">
        <v>710</v>
      </c>
      <c r="AK132" s="603"/>
      <c r="AL132" s="603"/>
      <c r="AM132" s="603"/>
      <c r="AN132" s="603"/>
      <c r="AO132" s="603"/>
      <c r="AP132" s="603"/>
      <c r="AQ132" s="603"/>
      <c r="AR132" s="603"/>
      <c r="AS132" s="603"/>
      <c r="AT132" s="603"/>
      <c r="AU132" s="604"/>
      <c r="AV132" s="35"/>
      <c r="AW132" s="35"/>
      <c r="AX132" s="36"/>
    </row>
    <row r="133" spans="1:51" ht="91.9" customHeight="1" thickBot="1" x14ac:dyDescent="0.2">
      <c r="A133" s="227"/>
      <c r="B133" s="228"/>
      <c r="C133" s="228"/>
      <c r="D133" s="228"/>
      <c r="E133" s="228"/>
      <c r="F133" s="229"/>
      <c r="G133" s="34"/>
      <c r="H133" s="35"/>
      <c r="I133" s="35"/>
      <c r="J133" s="35"/>
      <c r="K133" s="35"/>
      <c r="L133" s="35"/>
      <c r="M133" s="35"/>
      <c r="N133" s="35"/>
      <c r="O133" s="35"/>
      <c r="P133" s="35"/>
      <c r="Q133" s="35"/>
      <c r="R133" s="697" t="s">
        <v>683</v>
      </c>
      <c r="S133" s="697"/>
      <c r="T133" s="697"/>
      <c r="U133" s="697"/>
      <c r="V133" s="697"/>
      <c r="W133" s="697"/>
      <c r="X133" s="697"/>
      <c r="Y133" s="697"/>
      <c r="Z133" s="697"/>
      <c r="AA133" s="697"/>
      <c r="AB133" s="697"/>
      <c r="AC133" s="697"/>
      <c r="AD133" s="35"/>
      <c r="AE133" s="35"/>
      <c r="AF133" s="35"/>
      <c r="AG133" s="35"/>
      <c r="AH133" s="35"/>
      <c r="AI133" s="35"/>
      <c r="AJ133" s="697" t="s">
        <v>711</v>
      </c>
      <c r="AK133" s="697"/>
      <c r="AL133" s="697"/>
      <c r="AM133" s="697"/>
      <c r="AN133" s="697"/>
      <c r="AO133" s="697"/>
      <c r="AP133" s="697"/>
      <c r="AQ133" s="697"/>
      <c r="AR133" s="697"/>
      <c r="AS133" s="697"/>
      <c r="AT133" s="697"/>
      <c r="AU133" s="697"/>
      <c r="AV133" s="35"/>
      <c r="AW133" s="35"/>
      <c r="AX133" s="36"/>
    </row>
    <row r="134" spans="1:51" ht="24.75" customHeight="1" x14ac:dyDescent="0.15">
      <c r="A134" s="631" t="s">
        <v>236</v>
      </c>
      <c r="B134" s="632"/>
      <c r="C134" s="632"/>
      <c r="D134" s="632"/>
      <c r="E134" s="632"/>
      <c r="F134" s="633"/>
      <c r="G134" s="617" t="s">
        <v>729</v>
      </c>
      <c r="H134" s="618"/>
      <c r="I134" s="618"/>
      <c r="J134" s="618"/>
      <c r="K134" s="618"/>
      <c r="L134" s="618"/>
      <c r="M134" s="618"/>
      <c r="N134" s="618"/>
      <c r="O134" s="618"/>
      <c r="P134" s="618"/>
      <c r="Q134" s="618"/>
      <c r="R134" s="618"/>
      <c r="S134" s="618"/>
      <c r="T134" s="618"/>
      <c r="U134" s="618"/>
      <c r="V134" s="618"/>
      <c r="W134" s="618"/>
      <c r="X134" s="618"/>
      <c r="Y134" s="618"/>
      <c r="Z134" s="618"/>
      <c r="AA134" s="618"/>
      <c r="AB134" s="619"/>
      <c r="AC134" s="617" t="s">
        <v>666</v>
      </c>
      <c r="AD134" s="618"/>
      <c r="AE134" s="618"/>
      <c r="AF134" s="618"/>
      <c r="AG134" s="618"/>
      <c r="AH134" s="618"/>
      <c r="AI134" s="618"/>
      <c r="AJ134" s="618"/>
      <c r="AK134" s="618"/>
      <c r="AL134" s="618"/>
      <c r="AM134" s="618"/>
      <c r="AN134" s="618"/>
      <c r="AO134" s="618"/>
      <c r="AP134" s="618"/>
      <c r="AQ134" s="618"/>
      <c r="AR134" s="618"/>
      <c r="AS134" s="618"/>
      <c r="AT134" s="618"/>
      <c r="AU134" s="618"/>
      <c r="AV134" s="618"/>
      <c r="AW134" s="618"/>
      <c r="AX134" s="620"/>
    </row>
    <row r="135" spans="1:51" ht="24.75" customHeight="1" x14ac:dyDescent="0.15">
      <c r="A135" s="634"/>
      <c r="B135" s="635"/>
      <c r="C135" s="635"/>
      <c r="D135" s="635"/>
      <c r="E135" s="635"/>
      <c r="F135" s="636"/>
      <c r="G135" s="89" t="s">
        <v>15</v>
      </c>
      <c r="H135" s="575"/>
      <c r="I135" s="575"/>
      <c r="J135" s="575"/>
      <c r="K135" s="575"/>
      <c r="L135" s="576" t="s">
        <v>16</v>
      </c>
      <c r="M135" s="575"/>
      <c r="N135" s="575"/>
      <c r="O135" s="575"/>
      <c r="P135" s="575"/>
      <c r="Q135" s="575"/>
      <c r="R135" s="575"/>
      <c r="S135" s="575"/>
      <c r="T135" s="575"/>
      <c r="U135" s="575"/>
      <c r="V135" s="575"/>
      <c r="W135" s="575"/>
      <c r="X135" s="577"/>
      <c r="Y135" s="572" t="s">
        <v>17</v>
      </c>
      <c r="Z135" s="573"/>
      <c r="AA135" s="573"/>
      <c r="AB135" s="574"/>
      <c r="AC135" s="89" t="s">
        <v>15</v>
      </c>
      <c r="AD135" s="575"/>
      <c r="AE135" s="575"/>
      <c r="AF135" s="575"/>
      <c r="AG135" s="575"/>
      <c r="AH135" s="576" t="s">
        <v>16</v>
      </c>
      <c r="AI135" s="575"/>
      <c r="AJ135" s="575"/>
      <c r="AK135" s="575"/>
      <c r="AL135" s="575"/>
      <c r="AM135" s="575"/>
      <c r="AN135" s="575"/>
      <c r="AO135" s="575"/>
      <c r="AP135" s="575"/>
      <c r="AQ135" s="575"/>
      <c r="AR135" s="575"/>
      <c r="AS135" s="575"/>
      <c r="AT135" s="577"/>
      <c r="AU135" s="572" t="s">
        <v>17</v>
      </c>
      <c r="AV135" s="573"/>
      <c r="AW135" s="573"/>
      <c r="AX135" s="578"/>
    </row>
    <row r="136" spans="1:51" ht="24.75" customHeight="1" x14ac:dyDescent="0.15">
      <c r="A136" s="634"/>
      <c r="B136" s="635"/>
      <c r="C136" s="635"/>
      <c r="D136" s="635"/>
      <c r="E136" s="635"/>
      <c r="F136" s="636"/>
      <c r="G136" s="579" t="s">
        <v>630</v>
      </c>
      <c r="H136" s="580"/>
      <c r="I136" s="580"/>
      <c r="J136" s="580"/>
      <c r="K136" s="581"/>
      <c r="L136" s="582" t="s">
        <v>626</v>
      </c>
      <c r="M136" s="583"/>
      <c r="N136" s="583"/>
      <c r="O136" s="583"/>
      <c r="P136" s="583"/>
      <c r="Q136" s="583"/>
      <c r="R136" s="583"/>
      <c r="S136" s="583"/>
      <c r="T136" s="583"/>
      <c r="U136" s="583"/>
      <c r="V136" s="583"/>
      <c r="W136" s="583"/>
      <c r="X136" s="584"/>
      <c r="Y136" s="585">
        <v>10</v>
      </c>
      <c r="Z136" s="586"/>
      <c r="AA136" s="586"/>
      <c r="AB136" s="587"/>
      <c r="AC136" s="579" t="s">
        <v>635</v>
      </c>
      <c r="AD136" s="580"/>
      <c r="AE136" s="580"/>
      <c r="AF136" s="580"/>
      <c r="AG136" s="581"/>
      <c r="AH136" s="582" t="s">
        <v>667</v>
      </c>
      <c r="AI136" s="583"/>
      <c r="AJ136" s="583"/>
      <c r="AK136" s="583"/>
      <c r="AL136" s="583"/>
      <c r="AM136" s="583"/>
      <c r="AN136" s="583"/>
      <c r="AO136" s="583"/>
      <c r="AP136" s="583"/>
      <c r="AQ136" s="583"/>
      <c r="AR136" s="583"/>
      <c r="AS136" s="583"/>
      <c r="AT136" s="584"/>
      <c r="AU136" s="585">
        <v>1</v>
      </c>
      <c r="AV136" s="586"/>
      <c r="AW136" s="586"/>
      <c r="AX136" s="588"/>
    </row>
    <row r="137" spans="1:51" ht="24.75" customHeight="1" x14ac:dyDescent="0.15">
      <c r="A137" s="634"/>
      <c r="B137" s="635"/>
      <c r="C137" s="635"/>
      <c r="D137" s="635"/>
      <c r="E137" s="635"/>
      <c r="F137" s="636"/>
      <c r="G137" s="589" t="s">
        <v>631</v>
      </c>
      <c r="H137" s="590"/>
      <c r="I137" s="590"/>
      <c r="J137" s="590"/>
      <c r="K137" s="591"/>
      <c r="L137" s="592" t="s">
        <v>627</v>
      </c>
      <c r="M137" s="593"/>
      <c r="N137" s="593"/>
      <c r="O137" s="593"/>
      <c r="P137" s="593"/>
      <c r="Q137" s="593"/>
      <c r="R137" s="593"/>
      <c r="S137" s="593"/>
      <c r="T137" s="593"/>
      <c r="U137" s="593"/>
      <c r="V137" s="593"/>
      <c r="W137" s="593"/>
      <c r="X137" s="594"/>
      <c r="Y137" s="595">
        <v>0.6</v>
      </c>
      <c r="Z137" s="596"/>
      <c r="AA137" s="596"/>
      <c r="AB137" s="597"/>
      <c r="AC137" s="589" t="s">
        <v>636</v>
      </c>
      <c r="AD137" s="590"/>
      <c r="AE137" s="590"/>
      <c r="AF137" s="590"/>
      <c r="AG137" s="591"/>
      <c r="AH137" s="592" t="s">
        <v>668</v>
      </c>
      <c r="AI137" s="593"/>
      <c r="AJ137" s="593"/>
      <c r="AK137" s="593"/>
      <c r="AL137" s="593"/>
      <c r="AM137" s="593"/>
      <c r="AN137" s="593"/>
      <c r="AO137" s="593"/>
      <c r="AP137" s="593"/>
      <c r="AQ137" s="593"/>
      <c r="AR137" s="593"/>
      <c r="AS137" s="593"/>
      <c r="AT137" s="594"/>
      <c r="AU137" s="595">
        <v>2</v>
      </c>
      <c r="AV137" s="596"/>
      <c r="AW137" s="596"/>
      <c r="AX137" s="607"/>
    </row>
    <row r="138" spans="1:51" ht="24.75" customHeight="1" x14ac:dyDescent="0.15">
      <c r="A138" s="634"/>
      <c r="B138" s="635"/>
      <c r="C138" s="635"/>
      <c r="D138" s="635"/>
      <c r="E138" s="635"/>
      <c r="F138" s="636"/>
      <c r="G138" s="589" t="s">
        <v>632</v>
      </c>
      <c r="H138" s="590"/>
      <c r="I138" s="590"/>
      <c r="J138" s="590"/>
      <c r="K138" s="591"/>
      <c r="L138" s="592" t="s">
        <v>628</v>
      </c>
      <c r="M138" s="593"/>
      <c r="N138" s="593"/>
      <c r="O138" s="593"/>
      <c r="P138" s="593"/>
      <c r="Q138" s="593"/>
      <c r="R138" s="593"/>
      <c r="S138" s="593"/>
      <c r="T138" s="593"/>
      <c r="U138" s="593"/>
      <c r="V138" s="593"/>
      <c r="W138" s="593"/>
      <c r="X138" s="594"/>
      <c r="Y138" s="595">
        <v>4</v>
      </c>
      <c r="Z138" s="596"/>
      <c r="AA138" s="596"/>
      <c r="AB138" s="597"/>
      <c r="AC138" s="589" t="s">
        <v>637</v>
      </c>
      <c r="AD138" s="590"/>
      <c r="AE138" s="590"/>
      <c r="AF138" s="590"/>
      <c r="AG138" s="591"/>
      <c r="AH138" s="592" t="s">
        <v>639</v>
      </c>
      <c r="AI138" s="593"/>
      <c r="AJ138" s="593"/>
      <c r="AK138" s="593"/>
      <c r="AL138" s="593"/>
      <c r="AM138" s="593"/>
      <c r="AN138" s="593"/>
      <c r="AO138" s="593"/>
      <c r="AP138" s="593"/>
      <c r="AQ138" s="593"/>
      <c r="AR138" s="593"/>
      <c r="AS138" s="593"/>
      <c r="AT138" s="594"/>
      <c r="AU138" s="595">
        <v>21</v>
      </c>
      <c r="AV138" s="596"/>
      <c r="AW138" s="596"/>
      <c r="AX138" s="607"/>
    </row>
    <row r="139" spans="1:51" ht="24.75" customHeight="1" x14ac:dyDescent="0.15">
      <c r="A139" s="634"/>
      <c r="B139" s="635"/>
      <c r="C139" s="635"/>
      <c r="D139" s="635"/>
      <c r="E139" s="635"/>
      <c r="F139" s="636"/>
      <c r="G139" s="589" t="s">
        <v>633</v>
      </c>
      <c r="H139" s="590"/>
      <c r="I139" s="590"/>
      <c r="J139" s="590"/>
      <c r="K139" s="591"/>
      <c r="L139" s="592" t="s">
        <v>629</v>
      </c>
      <c r="M139" s="593"/>
      <c r="N139" s="593"/>
      <c r="O139" s="593"/>
      <c r="P139" s="593"/>
      <c r="Q139" s="593"/>
      <c r="R139" s="593"/>
      <c r="S139" s="593"/>
      <c r="T139" s="593"/>
      <c r="U139" s="593"/>
      <c r="V139" s="593"/>
      <c r="W139" s="593"/>
      <c r="X139" s="594"/>
      <c r="Y139" s="595">
        <v>0.4</v>
      </c>
      <c r="Z139" s="596"/>
      <c r="AA139" s="596"/>
      <c r="AB139" s="597"/>
      <c r="AC139" s="589" t="s">
        <v>638</v>
      </c>
      <c r="AD139" s="590"/>
      <c r="AE139" s="590"/>
      <c r="AF139" s="590"/>
      <c r="AG139" s="591"/>
      <c r="AH139" s="592" t="s">
        <v>669</v>
      </c>
      <c r="AI139" s="593"/>
      <c r="AJ139" s="593"/>
      <c r="AK139" s="593"/>
      <c r="AL139" s="593"/>
      <c r="AM139" s="593"/>
      <c r="AN139" s="593"/>
      <c r="AO139" s="593"/>
      <c r="AP139" s="593"/>
      <c r="AQ139" s="593"/>
      <c r="AR139" s="593"/>
      <c r="AS139" s="593"/>
      <c r="AT139" s="594"/>
      <c r="AU139" s="595">
        <v>11</v>
      </c>
      <c r="AV139" s="596"/>
      <c r="AW139" s="596"/>
      <c r="AX139" s="607"/>
    </row>
    <row r="140" spans="1:51" ht="24.75" customHeight="1" x14ac:dyDescent="0.15">
      <c r="A140" s="634"/>
      <c r="B140" s="635"/>
      <c r="C140" s="635"/>
      <c r="D140" s="635"/>
      <c r="E140" s="635"/>
      <c r="F140" s="636"/>
      <c r="G140" s="589" t="s">
        <v>676</v>
      </c>
      <c r="H140" s="590"/>
      <c r="I140" s="590"/>
      <c r="J140" s="590"/>
      <c r="K140" s="591"/>
      <c r="L140" s="592" t="s">
        <v>677</v>
      </c>
      <c r="M140" s="593"/>
      <c r="N140" s="593"/>
      <c r="O140" s="593"/>
      <c r="P140" s="593"/>
      <c r="Q140" s="593"/>
      <c r="R140" s="593"/>
      <c r="S140" s="593"/>
      <c r="T140" s="593"/>
      <c r="U140" s="593"/>
      <c r="V140" s="593"/>
      <c r="W140" s="593"/>
      <c r="X140" s="594"/>
      <c r="Y140" s="595">
        <v>3</v>
      </c>
      <c r="Z140" s="596"/>
      <c r="AA140" s="596"/>
      <c r="AB140" s="597"/>
      <c r="AC140" s="589" t="s">
        <v>634</v>
      </c>
      <c r="AD140" s="590"/>
      <c r="AE140" s="590"/>
      <c r="AF140" s="590"/>
      <c r="AG140" s="591"/>
      <c r="AH140" s="592" t="s">
        <v>640</v>
      </c>
      <c r="AI140" s="593"/>
      <c r="AJ140" s="593"/>
      <c r="AK140" s="593"/>
      <c r="AL140" s="593"/>
      <c r="AM140" s="593"/>
      <c r="AN140" s="593"/>
      <c r="AO140" s="593"/>
      <c r="AP140" s="593"/>
      <c r="AQ140" s="593"/>
      <c r="AR140" s="593"/>
      <c r="AS140" s="593"/>
      <c r="AT140" s="594"/>
      <c r="AU140" s="595">
        <v>3</v>
      </c>
      <c r="AV140" s="596"/>
      <c r="AW140" s="596"/>
      <c r="AX140" s="607"/>
    </row>
    <row r="141" spans="1:51" ht="24.75" customHeight="1" x14ac:dyDescent="0.15">
      <c r="A141" s="634"/>
      <c r="B141" s="635"/>
      <c r="C141" s="635"/>
      <c r="D141" s="635"/>
      <c r="E141" s="635"/>
      <c r="F141" s="636"/>
      <c r="G141" s="589" t="s">
        <v>678</v>
      </c>
      <c r="H141" s="590"/>
      <c r="I141" s="590"/>
      <c r="J141" s="590"/>
      <c r="K141" s="591"/>
      <c r="L141" s="592" t="s">
        <v>679</v>
      </c>
      <c r="M141" s="593"/>
      <c r="N141" s="593"/>
      <c r="O141" s="593"/>
      <c r="P141" s="593"/>
      <c r="Q141" s="593"/>
      <c r="R141" s="593"/>
      <c r="S141" s="593"/>
      <c r="T141" s="593"/>
      <c r="U141" s="593"/>
      <c r="V141" s="593"/>
      <c r="W141" s="593"/>
      <c r="X141" s="594"/>
      <c r="Y141" s="595">
        <v>10</v>
      </c>
      <c r="Z141" s="596"/>
      <c r="AA141" s="596"/>
      <c r="AB141" s="597"/>
      <c r="AC141" s="589"/>
      <c r="AD141" s="590"/>
      <c r="AE141" s="590"/>
      <c r="AF141" s="590"/>
      <c r="AG141" s="591"/>
      <c r="AH141" s="592"/>
      <c r="AI141" s="593"/>
      <c r="AJ141" s="593"/>
      <c r="AK141" s="593"/>
      <c r="AL141" s="593"/>
      <c r="AM141" s="593"/>
      <c r="AN141" s="593"/>
      <c r="AO141" s="593"/>
      <c r="AP141" s="593"/>
      <c r="AQ141" s="593"/>
      <c r="AR141" s="593"/>
      <c r="AS141" s="593"/>
      <c r="AT141" s="594"/>
      <c r="AU141" s="595"/>
      <c r="AV141" s="596"/>
      <c r="AW141" s="596"/>
      <c r="AX141" s="607"/>
    </row>
    <row r="142" spans="1:51" ht="24.75" customHeight="1" thickBot="1" x14ac:dyDescent="0.2">
      <c r="A142" s="634"/>
      <c r="B142" s="635"/>
      <c r="C142" s="635"/>
      <c r="D142" s="635"/>
      <c r="E142" s="635"/>
      <c r="F142" s="636"/>
      <c r="G142" s="608" t="s">
        <v>18</v>
      </c>
      <c r="H142" s="609"/>
      <c r="I142" s="609"/>
      <c r="J142" s="609"/>
      <c r="K142" s="609"/>
      <c r="L142" s="610"/>
      <c r="M142" s="611"/>
      <c r="N142" s="611"/>
      <c r="O142" s="611"/>
      <c r="P142" s="611"/>
      <c r="Q142" s="611"/>
      <c r="R142" s="611"/>
      <c r="S142" s="611"/>
      <c r="T142" s="611"/>
      <c r="U142" s="611"/>
      <c r="V142" s="611"/>
      <c r="W142" s="611"/>
      <c r="X142" s="612"/>
      <c r="Y142" s="613">
        <f>SUM(Y136:AB141)</f>
        <v>28</v>
      </c>
      <c r="Z142" s="614"/>
      <c r="AA142" s="614"/>
      <c r="AB142" s="615"/>
      <c r="AC142" s="608" t="s">
        <v>18</v>
      </c>
      <c r="AD142" s="609"/>
      <c r="AE142" s="609"/>
      <c r="AF142" s="609"/>
      <c r="AG142" s="609"/>
      <c r="AH142" s="610"/>
      <c r="AI142" s="611"/>
      <c r="AJ142" s="611"/>
      <c r="AK142" s="611"/>
      <c r="AL142" s="611"/>
      <c r="AM142" s="611"/>
      <c r="AN142" s="611"/>
      <c r="AO142" s="611"/>
      <c r="AP142" s="611"/>
      <c r="AQ142" s="611"/>
      <c r="AR142" s="611"/>
      <c r="AS142" s="611"/>
      <c r="AT142" s="612"/>
      <c r="AU142" s="613">
        <f>SUM(AU136:AX141)</f>
        <v>38</v>
      </c>
      <c r="AV142" s="614"/>
      <c r="AW142" s="614"/>
      <c r="AX142" s="616"/>
    </row>
    <row r="143" spans="1:51" ht="24.75" customHeight="1" x14ac:dyDescent="0.15">
      <c r="A143" s="634"/>
      <c r="B143" s="635"/>
      <c r="C143" s="635"/>
      <c r="D143" s="635"/>
      <c r="E143" s="635"/>
      <c r="F143" s="636"/>
      <c r="G143" s="617" t="s">
        <v>641</v>
      </c>
      <c r="H143" s="618"/>
      <c r="I143" s="618"/>
      <c r="J143" s="618"/>
      <c r="K143" s="618"/>
      <c r="L143" s="618"/>
      <c r="M143" s="618"/>
      <c r="N143" s="618"/>
      <c r="O143" s="618"/>
      <c r="P143" s="618"/>
      <c r="Q143" s="618"/>
      <c r="R143" s="618"/>
      <c r="S143" s="618"/>
      <c r="T143" s="618"/>
      <c r="U143" s="618"/>
      <c r="V143" s="618"/>
      <c r="W143" s="618"/>
      <c r="X143" s="618"/>
      <c r="Y143" s="618"/>
      <c r="Z143" s="618"/>
      <c r="AA143" s="618"/>
      <c r="AB143" s="619"/>
      <c r="AC143" s="617" t="s">
        <v>642</v>
      </c>
      <c r="AD143" s="618"/>
      <c r="AE143" s="618"/>
      <c r="AF143" s="618"/>
      <c r="AG143" s="618"/>
      <c r="AH143" s="618"/>
      <c r="AI143" s="618"/>
      <c r="AJ143" s="618"/>
      <c r="AK143" s="618"/>
      <c r="AL143" s="618"/>
      <c r="AM143" s="618"/>
      <c r="AN143" s="618"/>
      <c r="AO143" s="618"/>
      <c r="AP143" s="618"/>
      <c r="AQ143" s="618"/>
      <c r="AR143" s="618"/>
      <c r="AS143" s="618"/>
      <c r="AT143" s="618"/>
      <c r="AU143" s="618"/>
      <c r="AV143" s="618"/>
      <c r="AW143" s="618"/>
      <c r="AX143" s="620"/>
      <c r="AY143">
        <f>COUNTA($G$145,$AC$145)</f>
        <v>2</v>
      </c>
    </row>
    <row r="144" spans="1:51" ht="24.75" customHeight="1" x14ac:dyDescent="0.15">
      <c r="A144" s="634"/>
      <c r="B144" s="635"/>
      <c r="C144" s="635"/>
      <c r="D144" s="635"/>
      <c r="E144" s="635"/>
      <c r="F144" s="636"/>
      <c r="G144" s="89" t="s">
        <v>15</v>
      </c>
      <c r="H144" s="575"/>
      <c r="I144" s="575"/>
      <c r="J144" s="575"/>
      <c r="K144" s="575"/>
      <c r="L144" s="576" t="s">
        <v>16</v>
      </c>
      <c r="M144" s="575"/>
      <c r="N144" s="575"/>
      <c r="O144" s="575"/>
      <c r="P144" s="575"/>
      <c r="Q144" s="575"/>
      <c r="R144" s="575"/>
      <c r="S144" s="575"/>
      <c r="T144" s="575"/>
      <c r="U144" s="575"/>
      <c r="V144" s="575"/>
      <c r="W144" s="575"/>
      <c r="X144" s="577"/>
      <c r="Y144" s="572" t="s">
        <v>17</v>
      </c>
      <c r="Z144" s="573"/>
      <c r="AA144" s="573"/>
      <c r="AB144" s="574"/>
      <c r="AC144" s="89" t="s">
        <v>15</v>
      </c>
      <c r="AD144" s="575"/>
      <c r="AE144" s="575"/>
      <c r="AF144" s="575"/>
      <c r="AG144" s="575"/>
      <c r="AH144" s="576" t="s">
        <v>16</v>
      </c>
      <c r="AI144" s="575"/>
      <c r="AJ144" s="575"/>
      <c r="AK144" s="575"/>
      <c r="AL144" s="575"/>
      <c r="AM144" s="575"/>
      <c r="AN144" s="575"/>
      <c r="AO144" s="575"/>
      <c r="AP144" s="575"/>
      <c r="AQ144" s="575"/>
      <c r="AR144" s="575"/>
      <c r="AS144" s="575"/>
      <c r="AT144" s="577"/>
      <c r="AU144" s="572" t="s">
        <v>17</v>
      </c>
      <c r="AV144" s="573"/>
      <c r="AW144" s="573"/>
      <c r="AX144" s="578"/>
      <c r="AY144">
        <f t="shared" ref="AY144:AY149" si="1">$AY$143</f>
        <v>2</v>
      </c>
    </row>
    <row r="145" spans="1:51" ht="24.75" customHeight="1" x14ac:dyDescent="0.15">
      <c r="A145" s="634"/>
      <c r="B145" s="635"/>
      <c r="C145" s="635"/>
      <c r="D145" s="635"/>
      <c r="E145" s="635"/>
      <c r="F145" s="636"/>
      <c r="G145" s="579" t="s">
        <v>643</v>
      </c>
      <c r="H145" s="580"/>
      <c r="I145" s="580"/>
      <c r="J145" s="580"/>
      <c r="K145" s="581"/>
      <c r="L145" s="582" t="s">
        <v>644</v>
      </c>
      <c r="M145" s="583"/>
      <c r="N145" s="583"/>
      <c r="O145" s="583"/>
      <c r="P145" s="583"/>
      <c r="Q145" s="583"/>
      <c r="R145" s="583"/>
      <c r="S145" s="583"/>
      <c r="T145" s="583"/>
      <c r="U145" s="583"/>
      <c r="V145" s="583"/>
      <c r="W145" s="583"/>
      <c r="X145" s="584"/>
      <c r="Y145" s="585">
        <v>6</v>
      </c>
      <c r="Z145" s="586"/>
      <c r="AA145" s="586"/>
      <c r="AB145" s="587"/>
      <c r="AC145" s="579" t="s">
        <v>574</v>
      </c>
      <c r="AD145" s="580"/>
      <c r="AE145" s="580"/>
      <c r="AF145" s="580"/>
      <c r="AG145" s="581"/>
      <c r="AH145" s="582" t="s">
        <v>648</v>
      </c>
      <c r="AI145" s="583"/>
      <c r="AJ145" s="583"/>
      <c r="AK145" s="583"/>
      <c r="AL145" s="583"/>
      <c r="AM145" s="583"/>
      <c r="AN145" s="583"/>
      <c r="AO145" s="583"/>
      <c r="AP145" s="583"/>
      <c r="AQ145" s="583"/>
      <c r="AR145" s="583"/>
      <c r="AS145" s="583"/>
      <c r="AT145" s="584"/>
      <c r="AU145" s="585">
        <v>0.2</v>
      </c>
      <c r="AV145" s="586"/>
      <c r="AW145" s="586"/>
      <c r="AX145" s="588"/>
      <c r="AY145">
        <f t="shared" si="1"/>
        <v>2</v>
      </c>
    </row>
    <row r="146" spans="1:51" ht="24.75" customHeight="1" x14ac:dyDescent="0.15">
      <c r="A146" s="634"/>
      <c r="B146" s="635"/>
      <c r="C146" s="635"/>
      <c r="D146" s="635"/>
      <c r="E146" s="635"/>
      <c r="F146" s="636"/>
      <c r="G146" s="589"/>
      <c r="H146" s="590"/>
      <c r="I146" s="590"/>
      <c r="J146" s="590"/>
      <c r="K146" s="591"/>
      <c r="L146" s="592"/>
      <c r="M146" s="593"/>
      <c r="N146" s="593"/>
      <c r="O146" s="593"/>
      <c r="P146" s="593"/>
      <c r="Q146" s="593"/>
      <c r="R146" s="593"/>
      <c r="S146" s="593"/>
      <c r="T146" s="593"/>
      <c r="U146" s="593"/>
      <c r="V146" s="593"/>
      <c r="W146" s="593"/>
      <c r="X146" s="594"/>
      <c r="Y146" s="595"/>
      <c r="Z146" s="596"/>
      <c r="AA146" s="596"/>
      <c r="AB146" s="597"/>
      <c r="AC146" s="589" t="s">
        <v>645</v>
      </c>
      <c r="AD146" s="590"/>
      <c r="AE146" s="590"/>
      <c r="AF146" s="590"/>
      <c r="AG146" s="591"/>
      <c r="AH146" s="592" t="s">
        <v>649</v>
      </c>
      <c r="AI146" s="593"/>
      <c r="AJ146" s="593"/>
      <c r="AK146" s="593"/>
      <c r="AL146" s="593"/>
      <c r="AM146" s="593"/>
      <c r="AN146" s="593"/>
      <c r="AO146" s="593"/>
      <c r="AP146" s="593"/>
      <c r="AQ146" s="593"/>
      <c r="AR146" s="593"/>
      <c r="AS146" s="593"/>
      <c r="AT146" s="594"/>
      <c r="AU146" s="595">
        <v>2</v>
      </c>
      <c r="AV146" s="596"/>
      <c r="AW146" s="596"/>
      <c r="AX146" s="607"/>
      <c r="AY146">
        <f t="shared" si="1"/>
        <v>2</v>
      </c>
    </row>
    <row r="147" spans="1:51" ht="24.75" customHeight="1" x14ac:dyDescent="0.15">
      <c r="A147" s="634"/>
      <c r="B147" s="635"/>
      <c r="C147" s="635"/>
      <c r="D147" s="635"/>
      <c r="E147" s="635"/>
      <c r="F147" s="636"/>
      <c r="G147" s="589"/>
      <c r="H147" s="590"/>
      <c r="I147" s="590"/>
      <c r="J147" s="590"/>
      <c r="K147" s="591"/>
      <c r="L147" s="592"/>
      <c r="M147" s="593"/>
      <c r="N147" s="593"/>
      <c r="O147" s="593"/>
      <c r="P147" s="593"/>
      <c r="Q147" s="593"/>
      <c r="R147" s="593"/>
      <c r="S147" s="593"/>
      <c r="T147" s="593"/>
      <c r="U147" s="593"/>
      <c r="V147" s="593"/>
      <c r="W147" s="593"/>
      <c r="X147" s="594"/>
      <c r="Y147" s="595"/>
      <c r="Z147" s="596"/>
      <c r="AA147" s="596"/>
      <c r="AB147" s="597"/>
      <c r="AC147" s="589" t="s">
        <v>646</v>
      </c>
      <c r="AD147" s="590"/>
      <c r="AE147" s="590"/>
      <c r="AF147" s="590"/>
      <c r="AG147" s="591"/>
      <c r="AH147" s="592" t="s">
        <v>650</v>
      </c>
      <c r="AI147" s="593"/>
      <c r="AJ147" s="593"/>
      <c r="AK147" s="593"/>
      <c r="AL147" s="593"/>
      <c r="AM147" s="593"/>
      <c r="AN147" s="593"/>
      <c r="AO147" s="593"/>
      <c r="AP147" s="593"/>
      <c r="AQ147" s="593"/>
      <c r="AR147" s="593"/>
      <c r="AS147" s="593"/>
      <c r="AT147" s="594"/>
      <c r="AU147" s="595">
        <v>2.8</v>
      </c>
      <c r="AV147" s="596"/>
      <c r="AW147" s="596"/>
      <c r="AX147" s="607"/>
      <c r="AY147">
        <f t="shared" si="1"/>
        <v>2</v>
      </c>
    </row>
    <row r="148" spans="1:51" ht="24.75" customHeight="1" x14ac:dyDescent="0.15">
      <c r="A148" s="634"/>
      <c r="B148" s="635"/>
      <c r="C148" s="635"/>
      <c r="D148" s="635"/>
      <c r="E148" s="635"/>
      <c r="F148" s="636"/>
      <c r="G148" s="589"/>
      <c r="H148" s="590"/>
      <c r="I148" s="590"/>
      <c r="J148" s="590"/>
      <c r="K148" s="591"/>
      <c r="L148" s="592"/>
      <c r="M148" s="593"/>
      <c r="N148" s="593"/>
      <c r="O148" s="593"/>
      <c r="P148" s="593"/>
      <c r="Q148" s="593"/>
      <c r="R148" s="593"/>
      <c r="S148" s="593"/>
      <c r="T148" s="593"/>
      <c r="U148" s="593"/>
      <c r="V148" s="593"/>
      <c r="W148" s="593"/>
      <c r="X148" s="594"/>
      <c r="Y148" s="595"/>
      <c r="Z148" s="596"/>
      <c r="AA148" s="596"/>
      <c r="AB148" s="597"/>
      <c r="AC148" s="589" t="s">
        <v>647</v>
      </c>
      <c r="AD148" s="590"/>
      <c r="AE148" s="590"/>
      <c r="AF148" s="590"/>
      <c r="AG148" s="591"/>
      <c r="AH148" s="592" t="s">
        <v>651</v>
      </c>
      <c r="AI148" s="593"/>
      <c r="AJ148" s="593"/>
      <c r="AK148" s="593"/>
      <c r="AL148" s="593"/>
      <c r="AM148" s="593"/>
      <c r="AN148" s="593"/>
      <c r="AO148" s="593"/>
      <c r="AP148" s="593"/>
      <c r="AQ148" s="593"/>
      <c r="AR148" s="593"/>
      <c r="AS148" s="593"/>
      <c r="AT148" s="594"/>
      <c r="AU148" s="595">
        <v>1</v>
      </c>
      <c r="AV148" s="596"/>
      <c r="AW148" s="596"/>
      <c r="AX148" s="607"/>
      <c r="AY148">
        <f t="shared" si="1"/>
        <v>2</v>
      </c>
    </row>
    <row r="149" spans="1:51" ht="24.75" customHeight="1" thickBot="1" x14ac:dyDescent="0.2">
      <c r="A149" s="634"/>
      <c r="B149" s="635"/>
      <c r="C149" s="635"/>
      <c r="D149" s="635"/>
      <c r="E149" s="635"/>
      <c r="F149" s="636"/>
      <c r="G149" s="608" t="s">
        <v>18</v>
      </c>
      <c r="H149" s="609"/>
      <c r="I149" s="609"/>
      <c r="J149" s="609"/>
      <c r="K149" s="609"/>
      <c r="L149" s="610"/>
      <c r="M149" s="611"/>
      <c r="N149" s="611"/>
      <c r="O149" s="611"/>
      <c r="P149" s="611"/>
      <c r="Q149" s="611"/>
      <c r="R149" s="611"/>
      <c r="S149" s="611"/>
      <c r="T149" s="611"/>
      <c r="U149" s="611"/>
      <c r="V149" s="611"/>
      <c r="W149" s="611"/>
      <c r="X149" s="612"/>
      <c r="Y149" s="613">
        <f>SUM(Y145:AB148)</f>
        <v>6</v>
      </c>
      <c r="Z149" s="614"/>
      <c r="AA149" s="614"/>
      <c r="AB149" s="615"/>
      <c r="AC149" s="608" t="s">
        <v>18</v>
      </c>
      <c r="AD149" s="609"/>
      <c r="AE149" s="609"/>
      <c r="AF149" s="609"/>
      <c r="AG149" s="609"/>
      <c r="AH149" s="610"/>
      <c r="AI149" s="611"/>
      <c r="AJ149" s="611"/>
      <c r="AK149" s="611"/>
      <c r="AL149" s="611"/>
      <c r="AM149" s="611"/>
      <c r="AN149" s="611"/>
      <c r="AO149" s="611"/>
      <c r="AP149" s="611"/>
      <c r="AQ149" s="611"/>
      <c r="AR149" s="611"/>
      <c r="AS149" s="611"/>
      <c r="AT149" s="612"/>
      <c r="AU149" s="613">
        <f>SUM(AU145:AX148)</f>
        <v>6</v>
      </c>
      <c r="AV149" s="614"/>
      <c r="AW149" s="614"/>
      <c r="AX149" s="616"/>
      <c r="AY149">
        <f t="shared" si="1"/>
        <v>2</v>
      </c>
    </row>
    <row r="150" spans="1:51" ht="24.75" customHeight="1" x14ac:dyDescent="0.15">
      <c r="A150" s="634"/>
      <c r="B150" s="635"/>
      <c r="C150" s="635"/>
      <c r="D150" s="635"/>
      <c r="E150" s="635"/>
      <c r="F150" s="636"/>
      <c r="G150" s="617" t="s">
        <v>682</v>
      </c>
      <c r="H150" s="618"/>
      <c r="I150" s="618"/>
      <c r="J150" s="618"/>
      <c r="K150" s="618"/>
      <c r="L150" s="618"/>
      <c r="M150" s="618"/>
      <c r="N150" s="618"/>
      <c r="O150" s="618"/>
      <c r="P150" s="618"/>
      <c r="Q150" s="618"/>
      <c r="R150" s="618"/>
      <c r="S150" s="618"/>
      <c r="T150" s="618"/>
      <c r="U150" s="618"/>
      <c r="V150" s="618"/>
      <c r="W150" s="618"/>
      <c r="X150" s="618"/>
      <c r="Y150" s="618"/>
      <c r="Z150" s="618"/>
      <c r="AA150" s="618"/>
      <c r="AB150" s="619"/>
      <c r="AC150" s="617" t="s">
        <v>723</v>
      </c>
      <c r="AD150" s="618"/>
      <c r="AE150" s="618"/>
      <c r="AF150" s="618"/>
      <c r="AG150" s="618"/>
      <c r="AH150" s="618"/>
      <c r="AI150" s="618"/>
      <c r="AJ150" s="618"/>
      <c r="AK150" s="618"/>
      <c r="AL150" s="618"/>
      <c r="AM150" s="618"/>
      <c r="AN150" s="618"/>
      <c r="AO150" s="618"/>
      <c r="AP150" s="618"/>
      <c r="AQ150" s="618"/>
      <c r="AR150" s="618"/>
      <c r="AS150" s="618"/>
      <c r="AT150" s="618"/>
      <c r="AU150" s="618"/>
      <c r="AV150" s="618"/>
      <c r="AW150" s="618"/>
      <c r="AX150" s="620"/>
      <c r="AY150">
        <f>COUNTA($G$152,$AC$152)</f>
        <v>2</v>
      </c>
    </row>
    <row r="151" spans="1:51" ht="24.75" customHeight="1" x14ac:dyDescent="0.15">
      <c r="A151" s="634"/>
      <c r="B151" s="635"/>
      <c r="C151" s="635"/>
      <c r="D151" s="635"/>
      <c r="E151" s="635"/>
      <c r="F151" s="636"/>
      <c r="G151" s="89" t="s">
        <v>15</v>
      </c>
      <c r="H151" s="575"/>
      <c r="I151" s="575"/>
      <c r="J151" s="575"/>
      <c r="K151" s="575"/>
      <c r="L151" s="576" t="s">
        <v>16</v>
      </c>
      <c r="M151" s="575"/>
      <c r="N151" s="575"/>
      <c r="O151" s="575"/>
      <c r="P151" s="575"/>
      <c r="Q151" s="575"/>
      <c r="R151" s="575"/>
      <c r="S151" s="575"/>
      <c r="T151" s="575"/>
      <c r="U151" s="575"/>
      <c r="V151" s="575"/>
      <c r="W151" s="575"/>
      <c r="X151" s="577"/>
      <c r="Y151" s="572" t="s">
        <v>17</v>
      </c>
      <c r="Z151" s="573"/>
      <c r="AA151" s="573"/>
      <c r="AB151" s="574"/>
      <c r="AC151" s="89" t="s">
        <v>15</v>
      </c>
      <c r="AD151" s="575"/>
      <c r="AE151" s="575"/>
      <c r="AF151" s="575"/>
      <c r="AG151" s="575"/>
      <c r="AH151" s="576" t="s">
        <v>16</v>
      </c>
      <c r="AI151" s="575"/>
      <c r="AJ151" s="575"/>
      <c r="AK151" s="575"/>
      <c r="AL151" s="575"/>
      <c r="AM151" s="575"/>
      <c r="AN151" s="575"/>
      <c r="AO151" s="575"/>
      <c r="AP151" s="575"/>
      <c r="AQ151" s="575"/>
      <c r="AR151" s="575"/>
      <c r="AS151" s="575"/>
      <c r="AT151" s="577"/>
      <c r="AU151" s="572" t="s">
        <v>17</v>
      </c>
      <c r="AV151" s="573"/>
      <c r="AW151" s="573"/>
      <c r="AX151" s="578"/>
      <c r="AY151">
        <f>$AY$150</f>
        <v>2</v>
      </c>
    </row>
    <row r="152" spans="1:51" ht="24.75" customHeight="1" x14ac:dyDescent="0.15">
      <c r="A152" s="634"/>
      <c r="B152" s="635"/>
      <c r="C152" s="635"/>
      <c r="D152" s="635"/>
      <c r="E152" s="635"/>
      <c r="F152" s="636"/>
      <c r="G152" s="579" t="s">
        <v>692</v>
      </c>
      <c r="H152" s="580"/>
      <c r="I152" s="580"/>
      <c r="J152" s="580"/>
      <c r="K152" s="581"/>
      <c r="L152" s="582" t="s">
        <v>689</v>
      </c>
      <c r="M152" s="583"/>
      <c r="N152" s="583"/>
      <c r="O152" s="583"/>
      <c r="P152" s="583"/>
      <c r="Q152" s="583"/>
      <c r="R152" s="583"/>
      <c r="S152" s="583"/>
      <c r="T152" s="583"/>
      <c r="U152" s="583"/>
      <c r="V152" s="583"/>
      <c r="W152" s="583"/>
      <c r="X152" s="584"/>
      <c r="Y152" s="585">
        <v>7</v>
      </c>
      <c r="Z152" s="586"/>
      <c r="AA152" s="586"/>
      <c r="AB152" s="587"/>
      <c r="AC152" s="579" t="s">
        <v>707</v>
      </c>
      <c r="AD152" s="580"/>
      <c r="AE152" s="580"/>
      <c r="AF152" s="580"/>
      <c r="AG152" s="581"/>
      <c r="AH152" s="582" t="s">
        <v>712</v>
      </c>
      <c r="AI152" s="583"/>
      <c r="AJ152" s="583"/>
      <c r="AK152" s="583"/>
      <c r="AL152" s="583"/>
      <c r="AM152" s="583"/>
      <c r="AN152" s="583"/>
      <c r="AO152" s="583"/>
      <c r="AP152" s="583"/>
      <c r="AQ152" s="583"/>
      <c r="AR152" s="583"/>
      <c r="AS152" s="583"/>
      <c r="AT152" s="584"/>
      <c r="AU152" s="585">
        <v>0.4</v>
      </c>
      <c r="AV152" s="586"/>
      <c r="AW152" s="586"/>
      <c r="AX152" s="588"/>
      <c r="AY152">
        <f>$AY$150</f>
        <v>2</v>
      </c>
    </row>
    <row r="153" spans="1:51" ht="24.75" customHeight="1" x14ac:dyDescent="0.15">
      <c r="A153" s="634"/>
      <c r="B153" s="635"/>
      <c r="C153" s="635"/>
      <c r="D153" s="635"/>
      <c r="E153" s="635"/>
      <c r="F153" s="636"/>
      <c r="G153" s="589" t="s">
        <v>693</v>
      </c>
      <c r="H153" s="590"/>
      <c r="I153" s="590"/>
      <c r="J153" s="590"/>
      <c r="K153" s="591"/>
      <c r="L153" s="592" t="s">
        <v>690</v>
      </c>
      <c r="M153" s="593"/>
      <c r="N153" s="593"/>
      <c r="O153" s="593"/>
      <c r="P153" s="593"/>
      <c r="Q153" s="593"/>
      <c r="R153" s="593"/>
      <c r="S153" s="593"/>
      <c r="T153" s="593"/>
      <c r="U153" s="593"/>
      <c r="V153" s="593"/>
      <c r="W153" s="593"/>
      <c r="X153" s="594"/>
      <c r="Y153" s="595">
        <v>0.6</v>
      </c>
      <c r="Z153" s="596"/>
      <c r="AA153" s="596"/>
      <c r="AB153" s="597"/>
      <c r="AC153" s="589"/>
      <c r="AD153" s="590"/>
      <c r="AE153" s="590"/>
      <c r="AF153" s="590"/>
      <c r="AG153" s="591"/>
      <c r="AH153" s="592"/>
      <c r="AI153" s="593"/>
      <c r="AJ153" s="593"/>
      <c r="AK153" s="593"/>
      <c r="AL153" s="593"/>
      <c r="AM153" s="593"/>
      <c r="AN153" s="593"/>
      <c r="AO153" s="593"/>
      <c r="AP153" s="593"/>
      <c r="AQ153" s="593"/>
      <c r="AR153" s="593"/>
      <c r="AS153" s="593"/>
      <c r="AT153" s="594"/>
      <c r="AU153" s="595"/>
      <c r="AV153" s="596"/>
      <c r="AW153" s="596"/>
      <c r="AX153" s="607"/>
      <c r="AY153">
        <f>$AY$150</f>
        <v>2</v>
      </c>
    </row>
    <row r="154" spans="1:51" ht="24.75" customHeight="1" x14ac:dyDescent="0.15">
      <c r="A154" s="634"/>
      <c r="B154" s="635"/>
      <c r="C154" s="635"/>
      <c r="D154" s="635"/>
      <c r="E154" s="635"/>
      <c r="F154" s="636"/>
      <c r="G154" s="589" t="s">
        <v>688</v>
      </c>
      <c r="H154" s="590"/>
      <c r="I154" s="590"/>
      <c r="J154" s="590"/>
      <c r="K154" s="591"/>
      <c r="L154" s="592" t="s">
        <v>691</v>
      </c>
      <c r="M154" s="593"/>
      <c r="N154" s="593"/>
      <c r="O154" s="593"/>
      <c r="P154" s="593"/>
      <c r="Q154" s="593"/>
      <c r="R154" s="593"/>
      <c r="S154" s="593"/>
      <c r="T154" s="593"/>
      <c r="U154" s="593"/>
      <c r="V154" s="593"/>
      <c r="W154" s="593"/>
      <c r="X154" s="594"/>
      <c r="Y154" s="595">
        <v>0.7</v>
      </c>
      <c r="Z154" s="596"/>
      <c r="AA154" s="596"/>
      <c r="AB154" s="597"/>
      <c r="AC154" s="589"/>
      <c r="AD154" s="590"/>
      <c r="AE154" s="590"/>
      <c r="AF154" s="590"/>
      <c r="AG154" s="591"/>
      <c r="AH154" s="592"/>
      <c r="AI154" s="593"/>
      <c r="AJ154" s="593"/>
      <c r="AK154" s="593"/>
      <c r="AL154" s="593"/>
      <c r="AM154" s="593"/>
      <c r="AN154" s="593"/>
      <c r="AO154" s="593"/>
      <c r="AP154" s="593"/>
      <c r="AQ154" s="593"/>
      <c r="AR154" s="593"/>
      <c r="AS154" s="593"/>
      <c r="AT154" s="594"/>
      <c r="AU154" s="595"/>
      <c r="AV154" s="596"/>
      <c r="AW154" s="596"/>
      <c r="AX154" s="607"/>
      <c r="AY154">
        <f>$AY$150</f>
        <v>2</v>
      </c>
    </row>
    <row r="155" spans="1:51" ht="24.75" customHeight="1" x14ac:dyDescent="0.15">
      <c r="A155" s="634"/>
      <c r="B155" s="635"/>
      <c r="C155" s="635"/>
      <c r="D155" s="635"/>
      <c r="E155" s="635"/>
      <c r="F155" s="636"/>
      <c r="G155" s="608" t="s">
        <v>18</v>
      </c>
      <c r="H155" s="609"/>
      <c r="I155" s="609"/>
      <c r="J155" s="609"/>
      <c r="K155" s="609"/>
      <c r="L155" s="610"/>
      <c r="M155" s="611"/>
      <c r="N155" s="611"/>
      <c r="O155" s="611"/>
      <c r="P155" s="611"/>
      <c r="Q155" s="611"/>
      <c r="R155" s="611"/>
      <c r="S155" s="611"/>
      <c r="T155" s="611"/>
      <c r="U155" s="611"/>
      <c r="V155" s="611"/>
      <c r="W155" s="611"/>
      <c r="X155" s="612"/>
      <c r="Y155" s="613">
        <f>SUM(Y152:AB154)</f>
        <v>8.2999999999999989</v>
      </c>
      <c r="Z155" s="614"/>
      <c r="AA155" s="614"/>
      <c r="AB155" s="615"/>
      <c r="AC155" s="608" t="s">
        <v>18</v>
      </c>
      <c r="AD155" s="609"/>
      <c r="AE155" s="609"/>
      <c r="AF155" s="609"/>
      <c r="AG155" s="609"/>
      <c r="AH155" s="610"/>
      <c r="AI155" s="611"/>
      <c r="AJ155" s="611"/>
      <c r="AK155" s="611"/>
      <c r="AL155" s="611"/>
      <c r="AM155" s="611"/>
      <c r="AN155" s="611"/>
      <c r="AO155" s="611"/>
      <c r="AP155" s="611"/>
      <c r="AQ155" s="611"/>
      <c r="AR155" s="611"/>
      <c r="AS155" s="611"/>
      <c r="AT155" s="612"/>
      <c r="AU155" s="613">
        <f>SUM(AU152:AX154)</f>
        <v>0.4</v>
      </c>
      <c r="AV155" s="614"/>
      <c r="AW155" s="614"/>
      <c r="AX155" s="616"/>
      <c r="AY155">
        <f>$AY$150</f>
        <v>2</v>
      </c>
    </row>
    <row r="156" spans="1:51" ht="24.75" customHeight="1" thickBot="1" x14ac:dyDescent="0.2">
      <c r="A156" s="621" t="s">
        <v>543</v>
      </c>
      <c r="B156" s="622"/>
      <c r="C156" s="622"/>
      <c r="D156" s="622"/>
      <c r="E156" s="622"/>
      <c r="F156" s="622"/>
      <c r="G156" s="622"/>
      <c r="H156" s="622"/>
      <c r="I156" s="622"/>
      <c r="J156" s="622"/>
      <c r="K156" s="622"/>
      <c r="L156" s="622"/>
      <c r="M156" s="622"/>
      <c r="N156" s="622"/>
      <c r="O156" s="622"/>
      <c r="P156" s="622"/>
      <c r="Q156" s="622"/>
      <c r="R156" s="622"/>
      <c r="S156" s="622"/>
      <c r="T156" s="622"/>
      <c r="U156" s="622"/>
      <c r="V156" s="622"/>
      <c r="W156" s="622"/>
      <c r="X156" s="622"/>
      <c r="Y156" s="622"/>
      <c r="Z156" s="622"/>
      <c r="AA156" s="622"/>
      <c r="AB156" s="622"/>
      <c r="AC156" s="622"/>
      <c r="AD156" s="622"/>
      <c r="AE156" s="622"/>
      <c r="AF156" s="622"/>
      <c r="AG156" s="622"/>
      <c r="AH156" s="622"/>
      <c r="AI156" s="622"/>
      <c r="AJ156" s="622"/>
      <c r="AK156" s="623"/>
      <c r="AL156" s="624" t="s">
        <v>209</v>
      </c>
      <c r="AM156" s="625"/>
      <c r="AN156" s="625"/>
      <c r="AO156" s="68" t="s">
        <v>208</v>
      </c>
      <c r="AP156" s="20"/>
      <c r="AQ156" s="20"/>
      <c r="AR156" s="20"/>
      <c r="AS156" s="20"/>
      <c r="AT156" s="20"/>
      <c r="AU156" s="20"/>
      <c r="AV156" s="20"/>
      <c r="AW156" s="20"/>
      <c r="AX156" s="21"/>
      <c r="AY156">
        <f>COUNTIF($AO$156,"☑")</f>
        <v>0</v>
      </c>
    </row>
    <row r="157" spans="1:51" ht="24.75" customHeight="1" x14ac:dyDescent="0.15">
      <c r="A157" s="3"/>
      <c r="B157" s="3"/>
      <c r="C157" s="3"/>
      <c r="D157" s="3"/>
      <c r="E157" s="3"/>
      <c r="F157" s="3"/>
      <c r="G157" s="6"/>
      <c r="H157" s="6"/>
      <c r="I157" s="6"/>
      <c r="J157" s="6"/>
      <c r="K157" s="6"/>
      <c r="L157" s="2"/>
      <c r="M157" s="6"/>
      <c r="N157" s="6"/>
      <c r="O157" s="6"/>
      <c r="P157" s="6"/>
      <c r="Q157" s="6"/>
      <c r="R157" s="6"/>
      <c r="S157" s="6"/>
      <c r="T157" s="6"/>
      <c r="U157" s="6"/>
      <c r="V157" s="6"/>
      <c r="W157" s="6"/>
      <c r="X157" s="6"/>
      <c r="Y157" s="7"/>
      <c r="Z157" s="7"/>
      <c r="AA157" s="7"/>
      <c r="AB157" s="7"/>
      <c r="AC157" s="6"/>
      <c r="AD157" s="6"/>
      <c r="AE157" s="6"/>
      <c r="AF157" s="6"/>
      <c r="AG157" s="6"/>
      <c r="AH157" s="2"/>
      <c r="AI157" s="6"/>
      <c r="AJ157" s="6"/>
      <c r="AK157" s="6"/>
      <c r="AL157" s="6"/>
      <c r="AM157" s="6"/>
      <c r="AN157" s="6"/>
      <c r="AO157" s="6"/>
      <c r="AP157" s="6"/>
      <c r="AQ157" s="6"/>
      <c r="AR157" s="6"/>
      <c r="AS157" s="6"/>
      <c r="AT157" s="6"/>
      <c r="AU157" s="7"/>
      <c r="AV157" s="7"/>
      <c r="AW157" s="7"/>
      <c r="AX157" s="7"/>
    </row>
    <row r="158" spans="1:51" ht="24.75" customHeight="1" x14ac:dyDescent="0.15">
      <c r="A158" s="8"/>
      <c r="B158" s="37" t="s">
        <v>217</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row>
    <row r="159" spans="1:51" ht="59.25" customHeight="1" x14ac:dyDescent="0.15">
      <c r="A159" s="626"/>
      <c r="B159" s="626"/>
      <c r="C159" s="626" t="s">
        <v>24</v>
      </c>
      <c r="D159" s="626"/>
      <c r="E159" s="626"/>
      <c r="F159" s="626"/>
      <c r="G159" s="626"/>
      <c r="H159" s="626"/>
      <c r="I159" s="626"/>
      <c r="J159" s="627" t="s">
        <v>182</v>
      </c>
      <c r="K159" s="99"/>
      <c r="L159" s="99"/>
      <c r="M159" s="99"/>
      <c r="N159" s="99"/>
      <c r="O159" s="99"/>
      <c r="P159" s="354" t="s">
        <v>25</v>
      </c>
      <c r="Q159" s="354"/>
      <c r="R159" s="354"/>
      <c r="S159" s="354"/>
      <c r="T159" s="354"/>
      <c r="U159" s="354"/>
      <c r="V159" s="354"/>
      <c r="W159" s="354"/>
      <c r="X159" s="354"/>
      <c r="Y159" s="628" t="s">
        <v>181</v>
      </c>
      <c r="Z159" s="629"/>
      <c r="AA159" s="629"/>
      <c r="AB159" s="629"/>
      <c r="AC159" s="627" t="s">
        <v>207</v>
      </c>
      <c r="AD159" s="627"/>
      <c r="AE159" s="627"/>
      <c r="AF159" s="627"/>
      <c r="AG159" s="627"/>
      <c r="AH159" s="628" t="s">
        <v>222</v>
      </c>
      <c r="AI159" s="626"/>
      <c r="AJ159" s="626"/>
      <c r="AK159" s="626"/>
      <c r="AL159" s="626" t="s">
        <v>19</v>
      </c>
      <c r="AM159" s="626"/>
      <c r="AN159" s="626"/>
      <c r="AO159" s="630"/>
      <c r="AP159" s="637" t="s">
        <v>183</v>
      </c>
      <c r="AQ159" s="637"/>
      <c r="AR159" s="637"/>
      <c r="AS159" s="637"/>
      <c r="AT159" s="637"/>
      <c r="AU159" s="637"/>
      <c r="AV159" s="637"/>
      <c r="AW159" s="637"/>
      <c r="AX159" s="637"/>
    </row>
    <row r="160" spans="1:51" ht="43.5" customHeight="1" x14ac:dyDescent="0.15">
      <c r="A160" s="638">
        <v>1</v>
      </c>
      <c r="B160" s="638">
        <v>1</v>
      </c>
      <c r="C160" s="639" t="s">
        <v>727</v>
      </c>
      <c r="D160" s="640"/>
      <c r="E160" s="640"/>
      <c r="F160" s="640"/>
      <c r="G160" s="640"/>
      <c r="H160" s="640"/>
      <c r="I160" s="640"/>
      <c r="J160" s="641">
        <v>1120901013319</v>
      </c>
      <c r="K160" s="642"/>
      <c r="L160" s="642"/>
      <c r="M160" s="642"/>
      <c r="N160" s="642"/>
      <c r="O160" s="642"/>
      <c r="P160" s="643" t="s">
        <v>657</v>
      </c>
      <c r="Q160" s="644"/>
      <c r="R160" s="644"/>
      <c r="S160" s="644"/>
      <c r="T160" s="644"/>
      <c r="U160" s="644"/>
      <c r="V160" s="644"/>
      <c r="W160" s="644"/>
      <c r="X160" s="644"/>
      <c r="Y160" s="645">
        <v>28</v>
      </c>
      <c r="Z160" s="646"/>
      <c r="AA160" s="646"/>
      <c r="AB160" s="647"/>
      <c r="AC160" s="648" t="s">
        <v>223</v>
      </c>
      <c r="AD160" s="649"/>
      <c r="AE160" s="649"/>
      <c r="AF160" s="649"/>
      <c r="AG160" s="649"/>
      <c r="AH160" s="650">
        <v>5</v>
      </c>
      <c r="AI160" s="651"/>
      <c r="AJ160" s="651"/>
      <c r="AK160" s="651"/>
      <c r="AL160" s="652" t="s">
        <v>671</v>
      </c>
      <c r="AM160" s="653"/>
      <c r="AN160" s="653"/>
      <c r="AO160" s="654"/>
      <c r="AP160" s="655" t="s">
        <v>652</v>
      </c>
      <c r="AQ160" s="655"/>
      <c r="AR160" s="655"/>
      <c r="AS160" s="655"/>
      <c r="AT160" s="655"/>
      <c r="AU160" s="655"/>
      <c r="AV160" s="655"/>
      <c r="AW160" s="655"/>
      <c r="AX160" s="655"/>
    </row>
    <row r="161" spans="1:51" ht="24.75" customHeight="1" x14ac:dyDescent="0.15">
      <c r="A161" s="41"/>
      <c r="B161" s="41"/>
      <c r="C161" s="41"/>
      <c r="D161" s="41"/>
      <c r="E161" s="41"/>
      <c r="F161" s="41"/>
      <c r="G161" s="41"/>
      <c r="H161" s="41"/>
      <c r="I161" s="41"/>
      <c r="J161" s="42"/>
      <c r="K161" s="42"/>
      <c r="L161" s="42"/>
      <c r="M161" s="42"/>
      <c r="N161" s="42"/>
      <c r="O161" s="42"/>
      <c r="P161" s="43"/>
      <c r="Q161" s="43"/>
      <c r="R161" s="43"/>
      <c r="S161" s="43"/>
      <c r="T161" s="43"/>
      <c r="U161" s="43"/>
      <c r="V161" s="43"/>
      <c r="W161" s="43"/>
      <c r="X161" s="43"/>
      <c r="Y161" s="44"/>
      <c r="Z161" s="44"/>
      <c r="AA161" s="44"/>
      <c r="AB161" s="44"/>
      <c r="AC161" s="44"/>
      <c r="AD161" s="44"/>
      <c r="AE161" s="44"/>
      <c r="AF161" s="44"/>
      <c r="AG161" s="44"/>
      <c r="AH161" s="44"/>
      <c r="AI161" s="44"/>
      <c r="AJ161" s="44"/>
      <c r="AK161" s="44"/>
      <c r="AL161" s="44"/>
      <c r="AM161" s="44"/>
      <c r="AN161" s="44"/>
      <c r="AO161" s="44"/>
      <c r="AP161" s="43"/>
      <c r="AQ161" s="43"/>
      <c r="AR161" s="43"/>
      <c r="AS161" s="43"/>
      <c r="AT161" s="43"/>
      <c r="AU161" s="43"/>
      <c r="AV161" s="43"/>
      <c r="AW161" s="43"/>
      <c r="AX161" s="43"/>
      <c r="AY161">
        <f>COUNTA($C$164)</f>
        <v>1</v>
      </c>
    </row>
    <row r="162" spans="1:51" ht="24.75" customHeight="1" x14ac:dyDescent="0.15">
      <c r="A162" s="41"/>
      <c r="B162" s="45" t="s">
        <v>162</v>
      </c>
      <c r="C162" s="41"/>
      <c r="D162" s="41"/>
      <c r="E162" s="41"/>
      <c r="F162" s="41"/>
      <c r="G162" s="41"/>
      <c r="H162" s="41"/>
      <c r="I162" s="41"/>
      <c r="J162" s="41"/>
      <c r="K162" s="41"/>
      <c r="L162" s="41"/>
      <c r="M162" s="41"/>
      <c r="N162" s="41"/>
      <c r="O162" s="41"/>
      <c r="P162" s="46"/>
      <c r="Q162" s="46"/>
      <c r="R162" s="46"/>
      <c r="S162" s="46"/>
      <c r="T162" s="46"/>
      <c r="U162" s="46"/>
      <c r="V162" s="46"/>
      <c r="W162" s="46"/>
      <c r="X162" s="46"/>
      <c r="Y162" s="47"/>
      <c r="Z162" s="47"/>
      <c r="AA162" s="47"/>
      <c r="AB162" s="47"/>
      <c r="AC162" s="47"/>
      <c r="AD162" s="47"/>
      <c r="AE162" s="47"/>
      <c r="AF162" s="47"/>
      <c r="AG162" s="47"/>
      <c r="AH162" s="47"/>
      <c r="AI162" s="47"/>
      <c r="AJ162" s="47"/>
      <c r="AK162" s="47"/>
      <c r="AL162" s="47"/>
      <c r="AM162" s="47"/>
      <c r="AN162" s="47"/>
      <c r="AO162" s="47"/>
      <c r="AP162" s="46"/>
      <c r="AQ162" s="46"/>
      <c r="AR162" s="46"/>
      <c r="AS162" s="46"/>
      <c r="AT162" s="46"/>
      <c r="AU162" s="46"/>
      <c r="AV162" s="46"/>
      <c r="AW162" s="46"/>
      <c r="AX162" s="46"/>
      <c r="AY162">
        <f>$AY$161</f>
        <v>1</v>
      </c>
    </row>
    <row r="163" spans="1:51" ht="59.25" customHeight="1" x14ac:dyDescent="0.15">
      <c r="A163" s="626"/>
      <c r="B163" s="626"/>
      <c r="C163" s="626" t="s">
        <v>24</v>
      </c>
      <c r="D163" s="626"/>
      <c r="E163" s="626"/>
      <c r="F163" s="626"/>
      <c r="G163" s="626"/>
      <c r="H163" s="626"/>
      <c r="I163" s="626"/>
      <c r="J163" s="627" t="s">
        <v>182</v>
      </c>
      <c r="K163" s="99"/>
      <c r="L163" s="99"/>
      <c r="M163" s="99"/>
      <c r="N163" s="99"/>
      <c r="O163" s="99"/>
      <c r="P163" s="354" t="s">
        <v>25</v>
      </c>
      <c r="Q163" s="354"/>
      <c r="R163" s="354"/>
      <c r="S163" s="354"/>
      <c r="T163" s="354"/>
      <c r="U163" s="354"/>
      <c r="V163" s="354"/>
      <c r="W163" s="354"/>
      <c r="X163" s="354"/>
      <c r="Y163" s="628" t="s">
        <v>181</v>
      </c>
      <c r="Z163" s="629"/>
      <c r="AA163" s="629"/>
      <c r="AB163" s="629"/>
      <c r="AC163" s="627" t="s">
        <v>207</v>
      </c>
      <c r="AD163" s="627"/>
      <c r="AE163" s="627"/>
      <c r="AF163" s="627"/>
      <c r="AG163" s="627"/>
      <c r="AH163" s="628" t="s">
        <v>222</v>
      </c>
      <c r="AI163" s="626"/>
      <c r="AJ163" s="626"/>
      <c r="AK163" s="626"/>
      <c r="AL163" s="626" t="s">
        <v>19</v>
      </c>
      <c r="AM163" s="626"/>
      <c r="AN163" s="626"/>
      <c r="AO163" s="630"/>
      <c r="AP163" s="637" t="s">
        <v>183</v>
      </c>
      <c r="AQ163" s="637"/>
      <c r="AR163" s="637"/>
      <c r="AS163" s="637"/>
      <c r="AT163" s="637"/>
      <c r="AU163" s="637"/>
      <c r="AV163" s="637"/>
      <c r="AW163" s="637"/>
      <c r="AX163" s="637"/>
      <c r="AY163">
        <f>$AY$161</f>
        <v>1</v>
      </c>
    </row>
    <row r="164" spans="1:51" ht="81" customHeight="1" x14ac:dyDescent="0.15">
      <c r="A164" s="638">
        <v>1</v>
      </c>
      <c r="B164" s="638">
        <v>1</v>
      </c>
      <c r="C164" s="639" t="s">
        <v>744</v>
      </c>
      <c r="D164" s="640"/>
      <c r="E164" s="640"/>
      <c r="F164" s="640"/>
      <c r="G164" s="640"/>
      <c r="H164" s="640"/>
      <c r="I164" s="640"/>
      <c r="J164" s="641">
        <v>6010001030403</v>
      </c>
      <c r="K164" s="642"/>
      <c r="L164" s="642"/>
      <c r="M164" s="642"/>
      <c r="N164" s="642"/>
      <c r="O164" s="642"/>
      <c r="P164" s="643" t="s">
        <v>695</v>
      </c>
      <c r="Q164" s="644"/>
      <c r="R164" s="644"/>
      <c r="S164" s="644"/>
      <c r="T164" s="644"/>
      <c r="U164" s="644"/>
      <c r="V164" s="644"/>
      <c r="W164" s="644"/>
      <c r="X164" s="644"/>
      <c r="Y164" s="645">
        <v>38</v>
      </c>
      <c r="Z164" s="646"/>
      <c r="AA164" s="646"/>
      <c r="AB164" s="647"/>
      <c r="AC164" s="648" t="s">
        <v>224</v>
      </c>
      <c r="AD164" s="649"/>
      <c r="AE164" s="649"/>
      <c r="AF164" s="649"/>
      <c r="AG164" s="649"/>
      <c r="AH164" s="650">
        <v>3</v>
      </c>
      <c r="AI164" s="651"/>
      <c r="AJ164" s="651"/>
      <c r="AK164" s="651"/>
      <c r="AL164" s="652" t="s">
        <v>671</v>
      </c>
      <c r="AM164" s="653"/>
      <c r="AN164" s="653"/>
      <c r="AO164" s="654"/>
      <c r="AP164" s="655" t="s">
        <v>652</v>
      </c>
      <c r="AQ164" s="655"/>
      <c r="AR164" s="655"/>
      <c r="AS164" s="655"/>
      <c r="AT164" s="655"/>
      <c r="AU164" s="655"/>
      <c r="AV164" s="655"/>
      <c r="AW164" s="655"/>
      <c r="AX164" s="655"/>
      <c r="AY164">
        <f>$AY$161</f>
        <v>1</v>
      </c>
    </row>
    <row r="165" spans="1:51" ht="24.75" customHeight="1" x14ac:dyDescent="0.15">
      <c r="A165" s="48"/>
      <c r="B165" s="48"/>
      <c r="C165" s="48"/>
      <c r="D165" s="48"/>
      <c r="E165" s="48"/>
      <c r="F165" s="48"/>
      <c r="G165" s="48"/>
      <c r="H165" s="48"/>
      <c r="I165" s="48"/>
      <c r="J165" s="48"/>
      <c r="K165" s="48"/>
      <c r="L165" s="48"/>
      <c r="M165" s="48"/>
      <c r="N165" s="48"/>
      <c r="O165" s="48"/>
      <c r="P165" s="49"/>
      <c r="Q165" s="49"/>
      <c r="R165" s="49"/>
      <c r="S165" s="49"/>
      <c r="T165" s="49"/>
      <c r="U165" s="49"/>
      <c r="V165" s="49"/>
      <c r="W165" s="49"/>
      <c r="X165" s="49"/>
      <c r="Y165" s="50"/>
      <c r="Z165" s="50"/>
      <c r="AA165" s="50"/>
      <c r="AB165" s="50"/>
      <c r="AC165" s="50"/>
      <c r="AD165" s="50"/>
      <c r="AE165" s="50"/>
      <c r="AF165" s="50"/>
      <c r="AG165" s="50"/>
      <c r="AH165" s="50"/>
      <c r="AI165" s="50"/>
      <c r="AJ165" s="50"/>
      <c r="AK165" s="50"/>
      <c r="AL165" s="50"/>
      <c r="AM165" s="50"/>
      <c r="AN165" s="50"/>
      <c r="AO165" s="50"/>
      <c r="AP165" s="49"/>
      <c r="AQ165" s="49"/>
      <c r="AR165" s="49"/>
      <c r="AS165" s="49"/>
      <c r="AT165" s="49"/>
      <c r="AU165" s="49"/>
      <c r="AV165" s="49"/>
      <c r="AW165" s="49"/>
      <c r="AX165" s="49"/>
      <c r="AY165">
        <f>COUNTA($C$168)</f>
        <v>1</v>
      </c>
    </row>
    <row r="166" spans="1:51" ht="24.75" customHeight="1" x14ac:dyDescent="0.15">
      <c r="A166" s="41"/>
      <c r="B166" s="45" t="s">
        <v>200</v>
      </c>
      <c r="C166" s="41"/>
      <c r="D166" s="41"/>
      <c r="E166" s="41"/>
      <c r="F166" s="41"/>
      <c r="G166" s="41"/>
      <c r="H166" s="41"/>
      <c r="I166" s="41"/>
      <c r="J166" s="41"/>
      <c r="K166" s="41"/>
      <c r="L166" s="41"/>
      <c r="M166" s="41"/>
      <c r="N166" s="41"/>
      <c r="O166" s="41"/>
      <c r="P166" s="46"/>
      <c r="Q166" s="46"/>
      <c r="R166" s="46"/>
      <c r="S166" s="46"/>
      <c r="T166" s="46"/>
      <c r="U166" s="46"/>
      <c r="V166" s="46"/>
      <c r="W166" s="46"/>
      <c r="X166" s="46"/>
      <c r="Y166" s="47"/>
      <c r="Z166" s="47"/>
      <c r="AA166" s="47"/>
      <c r="AB166" s="47"/>
      <c r="AC166" s="47"/>
      <c r="AD166" s="47"/>
      <c r="AE166" s="47"/>
      <c r="AF166" s="47"/>
      <c r="AG166" s="47"/>
      <c r="AH166" s="47"/>
      <c r="AI166" s="47"/>
      <c r="AJ166" s="47"/>
      <c r="AK166" s="47"/>
      <c r="AL166" s="47"/>
      <c r="AM166" s="47"/>
      <c r="AN166" s="47"/>
      <c r="AO166" s="47"/>
      <c r="AP166" s="46"/>
      <c r="AQ166" s="46"/>
      <c r="AR166" s="46"/>
      <c r="AS166" s="46"/>
      <c r="AT166" s="46"/>
      <c r="AU166" s="46"/>
      <c r="AV166" s="46"/>
      <c r="AW166" s="46"/>
      <c r="AX166" s="46"/>
      <c r="AY166">
        <f>$AY$165</f>
        <v>1</v>
      </c>
    </row>
    <row r="167" spans="1:51" ht="59.25" customHeight="1" x14ac:dyDescent="0.15">
      <c r="A167" s="626"/>
      <c r="B167" s="626"/>
      <c r="C167" s="626" t="s">
        <v>24</v>
      </c>
      <c r="D167" s="626"/>
      <c r="E167" s="626"/>
      <c r="F167" s="626"/>
      <c r="G167" s="626"/>
      <c r="H167" s="626"/>
      <c r="I167" s="626"/>
      <c r="J167" s="627" t="s">
        <v>182</v>
      </c>
      <c r="K167" s="99"/>
      <c r="L167" s="99"/>
      <c r="M167" s="99"/>
      <c r="N167" s="99"/>
      <c r="O167" s="99"/>
      <c r="P167" s="354" t="s">
        <v>25</v>
      </c>
      <c r="Q167" s="354"/>
      <c r="R167" s="354"/>
      <c r="S167" s="354"/>
      <c r="T167" s="354"/>
      <c r="U167" s="354"/>
      <c r="V167" s="354"/>
      <c r="W167" s="354"/>
      <c r="X167" s="354"/>
      <c r="Y167" s="628" t="s">
        <v>181</v>
      </c>
      <c r="Z167" s="629"/>
      <c r="AA167" s="629"/>
      <c r="AB167" s="629"/>
      <c r="AC167" s="627" t="s">
        <v>207</v>
      </c>
      <c r="AD167" s="627"/>
      <c r="AE167" s="627"/>
      <c r="AF167" s="627"/>
      <c r="AG167" s="627"/>
      <c r="AH167" s="628" t="s">
        <v>222</v>
      </c>
      <c r="AI167" s="626"/>
      <c r="AJ167" s="626"/>
      <c r="AK167" s="626"/>
      <c r="AL167" s="626" t="s">
        <v>19</v>
      </c>
      <c r="AM167" s="626"/>
      <c r="AN167" s="626"/>
      <c r="AO167" s="630"/>
      <c r="AP167" s="637" t="s">
        <v>183</v>
      </c>
      <c r="AQ167" s="637"/>
      <c r="AR167" s="637"/>
      <c r="AS167" s="637"/>
      <c r="AT167" s="637"/>
      <c r="AU167" s="637"/>
      <c r="AV167" s="637"/>
      <c r="AW167" s="637"/>
      <c r="AX167" s="637"/>
      <c r="AY167">
        <f>$AY$165</f>
        <v>1</v>
      </c>
    </row>
    <row r="168" spans="1:51" ht="37.5" customHeight="1" x14ac:dyDescent="0.15">
      <c r="A168" s="638">
        <v>1</v>
      </c>
      <c r="B168" s="638">
        <v>1</v>
      </c>
      <c r="C168" s="639" t="s">
        <v>745</v>
      </c>
      <c r="D168" s="640"/>
      <c r="E168" s="640"/>
      <c r="F168" s="640"/>
      <c r="G168" s="640"/>
      <c r="H168" s="640"/>
      <c r="I168" s="640"/>
      <c r="J168" s="641">
        <v>9010001001855</v>
      </c>
      <c r="K168" s="642"/>
      <c r="L168" s="642"/>
      <c r="M168" s="642"/>
      <c r="N168" s="642"/>
      <c r="O168" s="642"/>
      <c r="P168" s="656" t="s">
        <v>653</v>
      </c>
      <c r="Q168" s="657"/>
      <c r="R168" s="657"/>
      <c r="S168" s="657"/>
      <c r="T168" s="657"/>
      <c r="U168" s="657"/>
      <c r="V168" s="657"/>
      <c r="W168" s="657"/>
      <c r="X168" s="657"/>
      <c r="Y168" s="645">
        <v>6</v>
      </c>
      <c r="Z168" s="646"/>
      <c r="AA168" s="646"/>
      <c r="AB168" s="647"/>
      <c r="AC168" s="648" t="s">
        <v>223</v>
      </c>
      <c r="AD168" s="649"/>
      <c r="AE168" s="649"/>
      <c r="AF168" s="649"/>
      <c r="AG168" s="649"/>
      <c r="AH168" s="650">
        <v>2</v>
      </c>
      <c r="AI168" s="651"/>
      <c r="AJ168" s="651"/>
      <c r="AK168" s="651"/>
      <c r="AL168" s="652" t="s">
        <v>671</v>
      </c>
      <c r="AM168" s="653"/>
      <c r="AN168" s="653"/>
      <c r="AO168" s="654"/>
      <c r="AP168" s="655" t="s">
        <v>652</v>
      </c>
      <c r="AQ168" s="655"/>
      <c r="AR168" s="655"/>
      <c r="AS168" s="655"/>
      <c r="AT168" s="655"/>
      <c r="AU168" s="655"/>
      <c r="AV168" s="655"/>
      <c r="AW168" s="655"/>
      <c r="AX168" s="655"/>
      <c r="AY168">
        <f>$AY$165</f>
        <v>1</v>
      </c>
    </row>
    <row r="169" spans="1:51" ht="42.75" customHeight="1" x14ac:dyDescent="0.15">
      <c r="A169" s="638">
        <v>2</v>
      </c>
      <c r="B169" s="638">
        <v>1</v>
      </c>
      <c r="C169" s="639" t="s">
        <v>665</v>
      </c>
      <c r="D169" s="640"/>
      <c r="E169" s="640"/>
      <c r="F169" s="640"/>
      <c r="G169" s="640"/>
      <c r="H169" s="640"/>
      <c r="I169" s="640"/>
      <c r="J169" s="641">
        <v>1011105004999</v>
      </c>
      <c r="K169" s="642"/>
      <c r="L169" s="642"/>
      <c r="M169" s="642"/>
      <c r="N169" s="642"/>
      <c r="O169" s="642"/>
      <c r="P169" s="656" t="s">
        <v>654</v>
      </c>
      <c r="Q169" s="657"/>
      <c r="R169" s="657"/>
      <c r="S169" s="657"/>
      <c r="T169" s="657"/>
      <c r="U169" s="657"/>
      <c r="V169" s="657"/>
      <c r="W169" s="657"/>
      <c r="X169" s="657"/>
      <c r="Y169" s="645">
        <v>2</v>
      </c>
      <c r="Z169" s="646"/>
      <c r="AA169" s="646"/>
      <c r="AB169" s="647"/>
      <c r="AC169" s="648" t="s">
        <v>223</v>
      </c>
      <c r="AD169" s="649"/>
      <c r="AE169" s="649"/>
      <c r="AF169" s="649"/>
      <c r="AG169" s="649"/>
      <c r="AH169" s="650">
        <v>2</v>
      </c>
      <c r="AI169" s="651"/>
      <c r="AJ169" s="651"/>
      <c r="AK169" s="651"/>
      <c r="AL169" s="652" t="s">
        <v>671</v>
      </c>
      <c r="AM169" s="653"/>
      <c r="AN169" s="653"/>
      <c r="AO169" s="654"/>
      <c r="AP169" s="655" t="s">
        <v>652</v>
      </c>
      <c r="AQ169" s="655"/>
      <c r="AR169" s="655"/>
      <c r="AS169" s="655"/>
      <c r="AT169" s="655"/>
      <c r="AU169" s="655"/>
      <c r="AV169" s="655"/>
      <c r="AW169" s="655"/>
      <c r="AX169" s="655"/>
      <c r="AY169">
        <f>COUNTA($C$169)</f>
        <v>1</v>
      </c>
    </row>
    <row r="170" spans="1:51" ht="30" customHeight="1" x14ac:dyDescent="0.15">
      <c r="A170" s="638">
        <v>3</v>
      </c>
      <c r="B170" s="638">
        <v>1</v>
      </c>
      <c r="C170" s="639" t="s">
        <v>746</v>
      </c>
      <c r="D170" s="640"/>
      <c r="E170" s="640"/>
      <c r="F170" s="640"/>
      <c r="G170" s="640"/>
      <c r="H170" s="640"/>
      <c r="I170" s="640"/>
      <c r="J170" s="641">
        <v>9011105000966</v>
      </c>
      <c r="K170" s="642"/>
      <c r="L170" s="642"/>
      <c r="M170" s="642"/>
      <c r="N170" s="642"/>
      <c r="O170" s="642"/>
      <c r="P170" s="656" t="s">
        <v>655</v>
      </c>
      <c r="Q170" s="657"/>
      <c r="R170" s="657"/>
      <c r="S170" s="657"/>
      <c r="T170" s="657"/>
      <c r="U170" s="657"/>
      <c r="V170" s="657"/>
      <c r="W170" s="657"/>
      <c r="X170" s="657"/>
      <c r="Y170" s="645">
        <v>2</v>
      </c>
      <c r="Z170" s="646"/>
      <c r="AA170" s="646"/>
      <c r="AB170" s="647"/>
      <c r="AC170" s="648" t="s">
        <v>229</v>
      </c>
      <c r="AD170" s="649"/>
      <c r="AE170" s="649"/>
      <c r="AF170" s="649"/>
      <c r="AG170" s="649"/>
      <c r="AH170" s="658" t="s">
        <v>671</v>
      </c>
      <c r="AI170" s="659"/>
      <c r="AJ170" s="659"/>
      <c r="AK170" s="659"/>
      <c r="AL170" s="652" t="s">
        <v>671</v>
      </c>
      <c r="AM170" s="653"/>
      <c r="AN170" s="653"/>
      <c r="AO170" s="654"/>
      <c r="AP170" s="655"/>
      <c r="AQ170" s="655"/>
      <c r="AR170" s="655"/>
      <c r="AS170" s="655"/>
      <c r="AT170" s="655"/>
      <c r="AU170" s="655"/>
      <c r="AV170" s="655"/>
      <c r="AW170" s="655"/>
      <c r="AX170" s="655"/>
      <c r="AY170">
        <f>COUNTA($C$170)</f>
        <v>1</v>
      </c>
    </row>
    <row r="171" spans="1:51" ht="30" customHeight="1" x14ac:dyDescent="0.15">
      <c r="A171" s="638">
        <v>4</v>
      </c>
      <c r="B171" s="638">
        <v>1</v>
      </c>
      <c r="C171" s="639" t="s">
        <v>747</v>
      </c>
      <c r="D171" s="640"/>
      <c r="E171" s="640"/>
      <c r="F171" s="640"/>
      <c r="G171" s="640"/>
      <c r="H171" s="640"/>
      <c r="I171" s="640"/>
      <c r="J171" s="641">
        <v>9010601040880</v>
      </c>
      <c r="K171" s="642"/>
      <c r="L171" s="642"/>
      <c r="M171" s="642"/>
      <c r="N171" s="642"/>
      <c r="O171" s="642"/>
      <c r="P171" s="656" t="s">
        <v>656</v>
      </c>
      <c r="Q171" s="657"/>
      <c r="R171" s="657"/>
      <c r="S171" s="657"/>
      <c r="T171" s="657"/>
      <c r="U171" s="657"/>
      <c r="V171" s="657"/>
      <c r="W171" s="657"/>
      <c r="X171" s="657"/>
      <c r="Y171" s="645">
        <v>0.3</v>
      </c>
      <c r="Z171" s="646"/>
      <c r="AA171" s="646"/>
      <c r="AB171" s="647"/>
      <c r="AC171" s="648" t="s">
        <v>229</v>
      </c>
      <c r="AD171" s="649"/>
      <c r="AE171" s="649"/>
      <c r="AF171" s="649"/>
      <c r="AG171" s="649"/>
      <c r="AH171" s="658" t="s">
        <v>671</v>
      </c>
      <c r="AI171" s="659"/>
      <c r="AJ171" s="659"/>
      <c r="AK171" s="659"/>
      <c r="AL171" s="652" t="s">
        <v>671</v>
      </c>
      <c r="AM171" s="653"/>
      <c r="AN171" s="653"/>
      <c r="AO171" s="654"/>
      <c r="AP171" s="655"/>
      <c r="AQ171" s="655"/>
      <c r="AR171" s="655"/>
      <c r="AS171" s="655"/>
      <c r="AT171" s="655"/>
      <c r="AU171" s="655"/>
      <c r="AV171" s="655"/>
      <c r="AW171" s="655"/>
      <c r="AX171" s="655"/>
      <c r="AY171">
        <f>COUNTA($C$171)</f>
        <v>1</v>
      </c>
    </row>
    <row r="172" spans="1:51" ht="42" customHeight="1" x14ac:dyDescent="0.15">
      <c r="A172" s="48"/>
      <c r="B172" s="48"/>
      <c r="C172" s="48"/>
      <c r="D172" s="48"/>
      <c r="E172" s="48"/>
      <c r="F172" s="48"/>
      <c r="G172" s="48"/>
      <c r="H172" s="48"/>
      <c r="I172" s="48"/>
      <c r="J172" s="48"/>
      <c r="K172" s="48"/>
      <c r="L172" s="48"/>
      <c r="M172" s="48"/>
      <c r="N172" s="48"/>
      <c r="O172" s="48"/>
      <c r="P172" s="49"/>
      <c r="Q172" s="49"/>
      <c r="R172" s="49"/>
      <c r="S172" s="49"/>
      <c r="T172" s="49"/>
      <c r="U172" s="49"/>
      <c r="V172" s="49"/>
      <c r="W172" s="49"/>
      <c r="X172" s="49"/>
      <c r="Y172" s="50"/>
      <c r="Z172" s="50"/>
      <c r="AA172" s="50"/>
      <c r="AB172" s="50"/>
      <c r="AC172" s="50"/>
      <c r="AD172" s="50"/>
      <c r="AE172" s="50"/>
      <c r="AF172" s="50"/>
      <c r="AG172" s="50"/>
      <c r="AH172" s="50"/>
      <c r="AI172" s="50"/>
      <c r="AJ172" s="50"/>
      <c r="AK172" s="50"/>
      <c r="AL172" s="50"/>
      <c r="AM172" s="50"/>
      <c r="AN172" s="50"/>
      <c r="AO172" s="50"/>
      <c r="AP172" s="49"/>
      <c r="AQ172" s="49"/>
      <c r="AR172" s="49"/>
      <c r="AS172" s="49"/>
      <c r="AT172" s="49"/>
      <c r="AU172" s="49"/>
      <c r="AV172" s="49"/>
      <c r="AW172" s="49"/>
      <c r="AX172" s="49"/>
      <c r="AY172">
        <f>COUNTA($C$175)</f>
        <v>1</v>
      </c>
    </row>
    <row r="173" spans="1:51" ht="24.75" customHeight="1" x14ac:dyDescent="0.15">
      <c r="A173" s="41"/>
      <c r="B173" s="45" t="s">
        <v>163</v>
      </c>
      <c r="C173" s="41"/>
      <c r="D173" s="41"/>
      <c r="E173" s="41"/>
      <c r="F173" s="41"/>
      <c r="G173" s="41"/>
      <c r="H173" s="41"/>
      <c r="I173" s="41"/>
      <c r="J173" s="41"/>
      <c r="K173" s="41"/>
      <c r="L173" s="41"/>
      <c r="M173" s="41"/>
      <c r="N173" s="41"/>
      <c r="O173" s="41"/>
      <c r="P173" s="46"/>
      <c r="Q173" s="46"/>
      <c r="R173" s="46"/>
      <c r="S173" s="46"/>
      <c r="T173" s="46"/>
      <c r="U173" s="46"/>
      <c r="V173" s="46"/>
      <c r="W173" s="46"/>
      <c r="X173" s="46"/>
      <c r="Y173" s="47"/>
      <c r="Z173" s="47"/>
      <c r="AA173" s="47"/>
      <c r="AB173" s="47"/>
      <c r="AC173" s="47"/>
      <c r="AD173" s="47"/>
      <c r="AE173" s="47"/>
      <c r="AF173" s="47"/>
      <c r="AG173" s="47"/>
      <c r="AH173" s="47"/>
      <c r="AI173" s="47"/>
      <c r="AJ173" s="47"/>
      <c r="AK173" s="47"/>
      <c r="AL173" s="47"/>
      <c r="AM173" s="47"/>
      <c r="AN173" s="47"/>
      <c r="AO173" s="47"/>
      <c r="AP173" s="46"/>
      <c r="AQ173" s="46"/>
      <c r="AR173" s="46"/>
      <c r="AS173" s="46"/>
      <c r="AT173" s="46"/>
      <c r="AU173" s="46"/>
      <c r="AV173" s="46"/>
      <c r="AW173" s="46"/>
      <c r="AX173" s="46"/>
      <c r="AY173">
        <f>$AY$172</f>
        <v>1</v>
      </c>
    </row>
    <row r="174" spans="1:51" ht="59.25" customHeight="1" x14ac:dyDescent="0.15">
      <c r="A174" s="626"/>
      <c r="B174" s="626"/>
      <c r="C174" s="626" t="s">
        <v>24</v>
      </c>
      <c r="D174" s="626"/>
      <c r="E174" s="626"/>
      <c r="F174" s="626"/>
      <c r="G174" s="626"/>
      <c r="H174" s="626"/>
      <c r="I174" s="626"/>
      <c r="J174" s="627" t="s">
        <v>182</v>
      </c>
      <c r="K174" s="99"/>
      <c r="L174" s="99"/>
      <c r="M174" s="99"/>
      <c r="N174" s="99"/>
      <c r="O174" s="99"/>
      <c r="P174" s="354" t="s">
        <v>25</v>
      </c>
      <c r="Q174" s="354"/>
      <c r="R174" s="354"/>
      <c r="S174" s="354"/>
      <c r="T174" s="354"/>
      <c r="U174" s="354"/>
      <c r="V174" s="354"/>
      <c r="W174" s="354"/>
      <c r="X174" s="354"/>
      <c r="Y174" s="628" t="s">
        <v>181</v>
      </c>
      <c r="Z174" s="629"/>
      <c r="AA174" s="629"/>
      <c r="AB174" s="629"/>
      <c r="AC174" s="627" t="s">
        <v>207</v>
      </c>
      <c r="AD174" s="627"/>
      <c r="AE174" s="627"/>
      <c r="AF174" s="627"/>
      <c r="AG174" s="627"/>
      <c r="AH174" s="628" t="s">
        <v>222</v>
      </c>
      <c r="AI174" s="626"/>
      <c r="AJ174" s="626"/>
      <c r="AK174" s="626"/>
      <c r="AL174" s="626" t="s">
        <v>19</v>
      </c>
      <c r="AM174" s="626"/>
      <c r="AN174" s="626"/>
      <c r="AO174" s="630"/>
      <c r="AP174" s="637" t="s">
        <v>183</v>
      </c>
      <c r="AQ174" s="637"/>
      <c r="AR174" s="637"/>
      <c r="AS174" s="637"/>
      <c r="AT174" s="637"/>
      <c r="AU174" s="637"/>
      <c r="AV174" s="637"/>
      <c r="AW174" s="637"/>
      <c r="AX174" s="637"/>
      <c r="AY174">
        <f>$AY$172</f>
        <v>1</v>
      </c>
    </row>
    <row r="175" spans="1:51" ht="76.5" customHeight="1" x14ac:dyDescent="0.15">
      <c r="A175" s="638">
        <v>1</v>
      </c>
      <c r="B175" s="638">
        <v>1</v>
      </c>
      <c r="C175" s="639" t="s">
        <v>748</v>
      </c>
      <c r="D175" s="640"/>
      <c r="E175" s="640"/>
      <c r="F175" s="640"/>
      <c r="G175" s="640"/>
      <c r="H175" s="640"/>
      <c r="I175" s="640"/>
      <c r="J175" s="641">
        <v>5011301006085</v>
      </c>
      <c r="K175" s="642"/>
      <c r="L175" s="642"/>
      <c r="M175" s="642"/>
      <c r="N175" s="642"/>
      <c r="O175" s="642"/>
      <c r="P175" s="656" t="s">
        <v>724</v>
      </c>
      <c r="Q175" s="657"/>
      <c r="R175" s="657"/>
      <c r="S175" s="657"/>
      <c r="T175" s="657"/>
      <c r="U175" s="657"/>
      <c r="V175" s="657"/>
      <c r="W175" s="657"/>
      <c r="X175" s="657"/>
      <c r="Y175" s="645">
        <v>6</v>
      </c>
      <c r="Z175" s="646"/>
      <c r="AA175" s="646"/>
      <c r="AB175" s="647"/>
      <c r="AC175" s="648" t="s">
        <v>223</v>
      </c>
      <c r="AD175" s="649"/>
      <c r="AE175" s="649"/>
      <c r="AF175" s="649"/>
      <c r="AG175" s="649"/>
      <c r="AH175" s="650">
        <v>1</v>
      </c>
      <c r="AI175" s="651"/>
      <c r="AJ175" s="651"/>
      <c r="AK175" s="651"/>
      <c r="AL175" s="652" t="s">
        <v>671</v>
      </c>
      <c r="AM175" s="653"/>
      <c r="AN175" s="653"/>
      <c r="AO175" s="654"/>
      <c r="AP175" s="655" t="s">
        <v>652</v>
      </c>
      <c r="AQ175" s="655"/>
      <c r="AR175" s="655"/>
      <c r="AS175" s="655"/>
      <c r="AT175" s="655"/>
      <c r="AU175" s="655"/>
      <c r="AV175" s="655"/>
      <c r="AW175" s="655"/>
      <c r="AX175" s="655"/>
      <c r="AY175">
        <f>$AY$172</f>
        <v>1</v>
      </c>
    </row>
    <row r="176" spans="1:51" ht="24.75" customHeight="1" x14ac:dyDescent="0.15">
      <c r="A176" s="48"/>
      <c r="B176" s="48"/>
      <c r="C176" s="48"/>
      <c r="D176" s="48"/>
      <c r="E176" s="48"/>
      <c r="F176" s="48"/>
      <c r="G176" s="48"/>
      <c r="H176" s="48"/>
      <c r="I176" s="48"/>
      <c r="J176" s="48"/>
      <c r="K176" s="48"/>
      <c r="L176" s="48"/>
      <c r="M176" s="48"/>
      <c r="N176" s="48"/>
      <c r="O176" s="48"/>
      <c r="P176" s="49"/>
      <c r="Q176" s="49"/>
      <c r="R176" s="49"/>
      <c r="S176" s="49"/>
      <c r="T176" s="49"/>
      <c r="U176" s="49"/>
      <c r="V176" s="49"/>
      <c r="W176" s="49"/>
      <c r="X176" s="49"/>
      <c r="Y176" s="50"/>
      <c r="Z176" s="50"/>
      <c r="AA176" s="50"/>
      <c r="AB176" s="50"/>
      <c r="AC176" s="50"/>
      <c r="AD176" s="50"/>
      <c r="AE176" s="50"/>
      <c r="AF176" s="50"/>
      <c r="AG176" s="50"/>
      <c r="AH176" s="50"/>
      <c r="AI176" s="50"/>
      <c r="AJ176" s="50"/>
      <c r="AK176" s="50"/>
      <c r="AL176" s="50"/>
      <c r="AM176" s="50"/>
      <c r="AN176" s="50"/>
      <c r="AO176" s="50"/>
      <c r="AP176" s="49"/>
      <c r="AQ176" s="49"/>
      <c r="AR176" s="49"/>
      <c r="AS176" s="49"/>
      <c r="AT176" s="49"/>
      <c r="AU176" s="49"/>
      <c r="AV176" s="49"/>
      <c r="AW176" s="49"/>
      <c r="AX176" s="49"/>
      <c r="AY176">
        <f>COUNTA($C$179)</f>
        <v>1</v>
      </c>
    </row>
    <row r="177" spans="1:51" ht="24.75" customHeight="1" x14ac:dyDescent="0.15">
      <c r="A177" s="41"/>
      <c r="B177" s="45" t="s">
        <v>164</v>
      </c>
      <c r="C177" s="41"/>
      <c r="D177" s="41"/>
      <c r="E177" s="41"/>
      <c r="F177" s="41"/>
      <c r="G177" s="41"/>
      <c r="H177" s="41"/>
      <c r="I177" s="41"/>
      <c r="J177" s="41"/>
      <c r="K177" s="41"/>
      <c r="L177" s="41"/>
      <c r="M177" s="41"/>
      <c r="N177" s="41"/>
      <c r="O177" s="41"/>
      <c r="P177" s="46"/>
      <c r="Q177" s="46"/>
      <c r="R177" s="46"/>
      <c r="S177" s="46"/>
      <c r="T177" s="46"/>
      <c r="U177" s="46"/>
      <c r="V177" s="46"/>
      <c r="W177" s="46"/>
      <c r="X177" s="46"/>
      <c r="Y177" s="47"/>
      <c r="Z177" s="47"/>
      <c r="AA177" s="47"/>
      <c r="AB177" s="47"/>
      <c r="AC177" s="47"/>
      <c r="AD177" s="47"/>
      <c r="AE177" s="47"/>
      <c r="AF177" s="47"/>
      <c r="AG177" s="47"/>
      <c r="AH177" s="47"/>
      <c r="AI177" s="47"/>
      <c r="AJ177" s="47"/>
      <c r="AK177" s="47"/>
      <c r="AL177" s="47"/>
      <c r="AM177" s="47"/>
      <c r="AN177" s="47"/>
      <c r="AO177" s="47"/>
      <c r="AP177" s="46"/>
      <c r="AQ177" s="46"/>
      <c r="AR177" s="46"/>
      <c r="AS177" s="46"/>
      <c r="AT177" s="46"/>
      <c r="AU177" s="46"/>
      <c r="AV177" s="46"/>
      <c r="AW177" s="46"/>
      <c r="AX177" s="46"/>
      <c r="AY177">
        <f>$AY$176</f>
        <v>1</v>
      </c>
    </row>
    <row r="178" spans="1:51" ht="59.25" customHeight="1" x14ac:dyDescent="0.15">
      <c r="A178" s="626"/>
      <c r="B178" s="626"/>
      <c r="C178" s="626" t="s">
        <v>24</v>
      </c>
      <c r="D178" s="626"/>
      <c r="E178" s="626"/>
      <c r="F178" s="626"/>
      <c r="G178" s="626"/>
      <c r="H178" s="626"/>
      <c r="I178" s="626"/>
      <c r="J178" s="627" t="s">
        <v>182</v>
      </c>
      <c r="K178" s="99"/>
      <c r="L178" s="99"/>
      <c r="M178" s="99"/>
      <c r="N178" s="99"/>
      <c r="O178" s="99"/>
      <c r="P178" s="354" t="s">
        <v>25</v>
      </c>
      <c r="Q178" s="354"/>
      <c r="R178" s="354"/>
      <c r="S178" s="354"/>
      <c r="T178" s="354"/>
      <c r="U178" s="354"/>
      <c r="V178" s="354"/>
      <c r="W178" s="354"/>
      <c r="X178" s="354"/>
      <c r="Y178" s="628" t="s">
        <v>181</v>
      </c>
      <c r="Z178" s="629"/>
      <c r="AA178" s="629"/>
      <c r="AB178" s="629"/>
      <c r="AC178" s="627" t="s">
        <v>207</v>
      </c>
      <c r="AD178" s="627"/>
      <c r="AE178" s="627"/>
      <c r="AF178" s="627"/>
      <c r="AG178" s="627"/>
      <c r="AH178" s="628" t="s">
        <v>222</v>
      </c>
      <c r="AI178" s="626"/>
      <c r="AJ178" s="626"/>
      <c r="AK178" s="626"/>
      <c r="AL178" s="626" t="s">
        <v>19</v>
      </c>
      <c r="AM178" s="626"/>
      <c r="AN178" s="626"/>
      <c r="AO178" s="630"/>
      <c r="AP178" s="637" t="s">
        <v>183</v>
      </c>
      <c r="AQ178" s="637"/>
      <c r="AR178" s="637"/>
      <c r="AS178" s="637"/>
      <c r="AT178" s="637"/>
      <c r="AU178" s="637"/>
      <c r="AV178" s="637"/>
      <c r="AW178" s="637"/>
      <c r="AX178" s="637"/>
      <c r="AY178">
        <f>$AY$176</f>
        <v>1</v>
      </c>
    </row>
    <row r="179" spans="1:51" ht="55.5" customHeight="1" x14ac:dyDescent="0.15">
      <c r="A179" s="638">
        <v>1</v>
      </c>
      <c r="B179" s="638">
        <v>1</v>
      </c>
      <c r="C179" s="639" t="s">
        <v>749</v>
      </c>
      <c r="D179" s="640"/>
      <c r="E179" s="640"/>
      <c r="F179" s="640"/>
      <c r="G179" s="640"/>
      <c r="H179" s="640"/>
      <c r="I179" s="640"/>
      <c r="J179" s="641">
        <v>5010001103481</v>
      </c>
      <c r="K179" s="642"/>
      <c r="L179" s="642"/>
      <c r="M179" s="642"/>
      <c r="N179" s="642"/>
      <c r="O179" s="642"/>
      <c r="P179" s="643" t="s">
        <v>685</v>
      </c>
      <c r="Q179" s="644"/>
      <c r="R179" s="644"/>
      <c r="S179" s="644"/>
      <c r="T179" s="644"/>
      <c r="U179" s="644"/>
      <c r="V179" s="644"/>
      <c r="W179" s="644"/>
      <c r="X179" s="644"/>
      <c r="Y179" s="645">
        <v>8</v>
      </c>
      <c r="Z179" s="646"/>
      <c r="AA179" s="646"/>
      <c r="AB179" s="647"/>
      <c r="AC179" s="648" t="s">
        <v>223</v>
      </c>
      <c r="AD179" s="649"/>
      <c r="AE179" s="649"/>
      <c r="AF179" s="649"/>
      <c r="AG179" s="649"/>
      <c r="AH179" s="650">
        <v>2</v>
      </c>
      <c r="AI179" s="651"/>
      <c r="AJ179" s="651"/>
      <c r="AK179" s="651"/>
      <c r="AL179" s="652" t="s">
        <v>686</v>
      </c>
      <c r="AM179" s="653"/>
      <c r="AN179" s="653"/>
      <c r="AO179" s="654"/>
      <c r="AP179" s="655" t="s">
        <v>687</v>
      </c>
      <c r="AQ179" s="655"/>
      <c r="AR179" s="655"/>
      <c r="AS179" s="655"/>
      <c r="AT179" s="655"/>
      <c r="AU179" s="655"/>
      <c r="AV179" s="655"/>
      <c r="AW179" s="655"/>
      <c r="AX179" s="655"/>
      <c r="AY179">
        <f>$AY$176</f>
        <v>1</v>
      </c>
    </row>
    <row r="180" spans="1:51" ht="24.75" customHeight="1" x14ac:dyDescent="0.15">
      <c r="A180" s="48"/>
      <c r="B180" s="48"/>
      <c r="C180" s="48"/>
      <c r="D180" s="48"/>
      <c r="E180" s="48"/>
      <c r="F180" s="48"/>
      <c r="G180" s="48"/>
      <c r="H180" s="48"/>
      <c r="I180" s="48"/>
      <c r="J180" s="48"/>
      <c r="K180" s="48"/>
      <c r="L180" s="48"/>
      <c r="M180" s="48"/>
      <c r="N180" s="48"/>
      <c r="O180" s="48"/>
      <c r="P180" s="49"/>
      <c r="Q180" s="49"/>
      <c r="R180" s="49"/>
      <c r="S180" s="49"/>
      <c r="T180" s="49"/>
      <c r="U180" s="49"/>
      <c r="V180" s="49"/>
      <c r="W180" s="49"/>
      <c r="X180" s="49"/>
      <c r="Y180" s="50"/>
      <c r="Z180" s="50"/>
      <c r="AA180" s="50"/>
      <c r="AB180" s="50"/>
      <c r="AC180" s="50"/>
      <c r="AD180" s="50"/>
      <c r="AE180" s="50"/>
      <c r="AF180" s="50"/>
      <c r="AG180" s="50"/>
      <c r="AH180" s="50"/>
      <c r="AI180" s="50"/>
      <c r="AJ180" s="50"/>
      <c r="AK180" s="50"/>
      <c r="AL180" s="50"/>
      <c r="AM180" s="50"/>
      <c r="AN180" s="50"/>
      <c r="AO180" s="50"/>
      <c r="AP180" s="49"/>
      <c r="AQ180" s="49"/>
      <c r="AR180" s="49"/>
      <c r="AS180" s="49"/>
      <c r="AT180" s="49"/>
      <c r="AU180" s="49"/>
      <c r="AV180" s="49"/>
      <c r="AW180" s="49"/>
      <c r="AX180" s="49"/>
      <c r="AY180">
        <f>COUNTA($C$183)</f>
        <v>1</v>
      </c>
    </row>
    <row r="181" spans="1:51" ht="24.75" customHeight="1" x14ac:dyDescent="0.15">
      <c r="A181" s="41"/>
      <c r="B181" s="45" t="s">
        <v>165</v>
      </c>
      <c r="C181" s="41"/>
      <c r="D181" s="41"/>
      <c r="E181" s="41"/>
      <c r="F181" s="41"/>
      <c r="G181" s="41"/>
      <c r="H181" s="41"/>
      <c r="I181" s="41"/>
      <c r="J181" s="41"/>
      <c r="K181" s="41"/>
      <c r="L181" s="41"/>
      <c r="M181" s="41"/>
      <c r="N181" s="41"/>
      <c r="O181" s="41"/>
      <c r="P181" s="46"/>
      <c r="Q181" s="46"/>
      <c r="R181" s="46"/>
      <c r="S181" s="46"/>
      <c r="T181" s="46"/>
      <c r="U181" s="46"/>
      <c r="V181" s="46"/>
      <c r="W181" s="46"/>
      <c r="X181" s="46"/>
      <c r="Y181" s="47"/>
      <c r="Z181" s="47"/>
      <c r="AA181" s="47"/>
      <c r="AB181" s="47"/>
      <c r="AC181" s="47"/>
      <c r="AD181" s="47"/>
      <c r="AE181" s="47"/>
      <c r="AF181" s="47"/>
      <c r="AG181" s="47"/>
      <c r="AH181" s="47"/>
      <c r="AI181" s="47"/>
      <c r="AJ181" s="47"/>
      <c r="AK181" s="47"/>
      <c r="AL181" s="47"/>
      <c r="AM181" s="47"/>
      <c r="AN181" s="47"/>
      <c r="AO181" s="47"/>
      <c r="AP181" s="46"/>
      <c r="AQ181" s="46"/>
      <c r="AR181" s="46"/>
      <c r="AS181" s="46"/>
      <c r="AT181" s="46"/>
      <c r="AU181" s="46"/>
      <c r="AV181" s="46"/>
      <c r="AW181" s="46"/>
      <c r="AX181" s="46"/>
      <c r="AY181">
        <f>$AY$180</f>
        <v>1</v>
      </c>
    </row>
    <row r="182" spans="1:51" ht="59.25" customHeight="1" x14ac:dyDescent="0.15">
      <c r="A182" s="626"/>
      <c r="B182" s="626"/>
      <c r="C182" s="626" t="s">
        <v>24</v>
      </c>
      <c r="D182" s="626"/>
      <c r="E182" s="626"/>
      <c r="F182" s="626"/>
      <c r="G182" s="626"/>
      <c r="H182" s="626"/>
      <c r="I182" s="626"/>
      <c r="J182" s="627" t="s">
        <v>182</v>
      </c>
      <c r="K182" s="99"/>
      <c r="L182" s="99"/>
      <c r="M182" s="99"/>
      <c r="N182" s="99"/>
      <c r="O182" s="99"/>
      <c r="P182" s="354" t="s">
        <v>25</v>
      </c>
      <c r="Q182" s="354"/>
      <c r="R182" s="354"/>
      <c r="S182" s="354"/>
      <c r="T182" s="354"/>
      <c r="U182" s="354"/>
      <c r="V182" s="354"/>
      <c r="W182" s="354"/>
      <c r="X182" s="354"/>
      <c r="Y182" s="628" t="s">
        <v>181</v>
      </c>
      <c r="Z182" s="629"/>
      <c r="AA182" s="629"/>
      <c r="AB182" s="629"/>
      <c r="AC182" s="627" t="s">
        <v>207</v>
      </c>
      <c r="AD182" s="627"/>
      <c r="AE182" s="627"/>
      <c r="AF182" s="627"/>
      <c r="AG182" s="627"/>
      <c r="AH182" s="628" t="s">
        <v>222</v>
      </c>
      <c r="AI182" s="626"/>
      <c r="AJ182" s="626"/>
      <c r="AK182" s="626"/>
      <c r="AL182" s="626" t="s">
        <v>19</v>
      </c>
      <c r="AM182" s="626"/>
      <c r="AN182" s="626"/>
      <c r="AO182" s="630"/>
      <c r="AP182" s="637" t="s">
        <v>183</v>
      </c>
      <c r="AQ182" s="637"/>
      <c r="AR182" s="637"/>
      <c r="AS182" s="637"/>
      <c r="AT182" s="637"/>
      <c r="AU182" s="637"/>
      <c r="AV182" s="637"/>
      <c r="AW182" s="637"/>
      <c r="AX182" s="637"/>
      <c r="AY182">
        <f>$AY$180</f>
        <v>1</v>
      </c>
    </row>
    <row r="183" spans="1:51" ht="60.6" customHeight="1" x14ac:dyDescent="0.15">
      <c r="A183" s="638">
        <v>1</v>
      </c>
      <c r="B183" s="638">
        <v>1</v>
      </c>
      <c r="C183" s="639" t="s">
        <v>750</v>
      </c>
      <c r="D183" s="640"/>
      <c r="E183" s="640"/>
      <c r="F183" s="640"/>
      <c r="G183" s="640"/>
      <c r="H183" s="640"/>
      <c r="I183" s="640"/>
      <c r="J183" s="641">
        <v>4010401004009</v>
      </c>
      <c r="K183" s="642"/>
      <c r="L183" s="642"/>
      <c r="M183" s="642"/>
      <c r="N183" s="642"/>
      <c r="O183" s="642"/>
      <c r="P183" s="643" t="s">
        <v>715</v>
      </c>
      <c r="Q183" s="644"/>
      <c r="R183" s="644"/>
      <c r="S183" s="644"/>
      <c r="T183" s="644"/>
      <c r="U183" s="644"/>
      <c r="V183" s="644"/>
      <c r="W183" s="644"/>
      <c r="X183" s="644"/>
      <c r="Y183" s="645">
        <v>0.4</v>
      </c>
      <c r="Z183" s="646"/>
      <c r="AA183" s="646"/>
      <c r="AB183" s="647"/>
      <c r="AC183" s="648" t="s">
        <v>229</v>
      </c>
      <c r="AD183" s="649"/>
      <c r="AE183" s="649"/>
      <c r="AF183" s="649"/>
      <c r="AG183" s="649"/>
      <c r="AH183" s="650" t="s">
        <v>705</v>
      </c>
      <c r="AI183" s="651"/>
      <c r="AJ183" s="651"/>
      <c r="AK183" s="651"/>
      <c r="AL183" s="652" t="s">
        <v>705</v>
      </c>
      <c r="AM183" s="653"/>
      <c r="AN183" s="653"/>
      <c r="AO183" s="654"/>
      <c r="AP183" s="655"/>
      <c r="AQ183" s="655"/>
      <c r="AR183" s="655"/>
      <c r="AS183" s="655"/>
      <c r="AT183" s="655"/>
      <c r="AU183" s="655"/>
      <c r="AV183" s="655"/>
      <c r="AW183" s="655"/>
      <c r="AX183" s="655"/>
      <c r="AY183">
        <f>$AY$180</f>
        <v>1</v>
      </c>
    </row>
    <row r="184" spans="1:51" ht="50.45" customHeight="1" x14ac:dyDescent="0.15">
      <c r="A184" s="638">
        <v>2</v>
      </c>
      <c r="B184" s="638">
        <v>1</v>
      </c>
      <c r="C184" s="639" t="s">
        <v>713</v>
      </c>
      <c r="D184" s="640"/>
      <c r="E184" s="640"/>
      <c r="F184" s="640"/>
      <c r="G184" s="640"/>
      <c r="H184" s="640"/>
      <c r="I184" s="640"/>
      <c r="J184" s="641"/>
      <c r="K184" s="642"/>
      <c r="L184" s="642"/>
      <c r="M184" s="642"/>
      <c r="N184" s="642"/>
      <c r="O184" s="642"/>
      <c r="P184" s="643" t="s">
        <v>714</v>
      </c>
      <c r="Q184" s="644"/>
      <c r="R184" s="644"/>
      <c r="S184" s="644"/>
      <c r="T184" s="644"/>
      <c r="U184" s="644"/>
      <c r="V184" s="644"/>
      <c r="W184" s="644"/>
      <c r="X184" s="644"/>
      <c r="Y184" s="645">
        <v>0.08</v>
      </c>
      <c r="Z184" s="646"/>
      <c r="AA184" s="646"/>
      <c r="AB184" s="647"/>
      <c r="AC184" s="648" t="s">
        <v>229</v>
      </c>
      <c r="AD184" s="649"/>
      <c r="AE184" s="649"/>
      <c r="AF184" s="649"/>
      <c r="AG184" s="649"/>
      <c r="AH184" s="650" t="s">
        <v>253</v>
      </c>
      <c r="AI184" s="651"/>
      <c r="AJ184" s="651"/>
      <c r="AK184" s="651"/>
      <c r="AL184" s="652" t="s">
        <v>253</v>
      </c>
      <c r="AM184" s="653"/>
      <c r="AN184" s="653"/>
      <c r="AO184" s="654"/>
      <c r="AP184" s="655"/>
      <c r="AQ184" s="655"/>
      <c r="AR184" s="655"/>
      <c r="AS184" s="655"/>
      <c r="AT184" s="655"/>
      <c r="AU184" s="655"/>
      <c r="AV184" s="655"/>
      <c r="AW184" s="655"/>
      <c r="AX184" s="655"/>
      <c r="AY184">
        <f>COUNTA($C$184)</f>
        <v>1</v>
      </c>
    </row>
    <row r="185" spans="1:51" ht="51.6" customHeight="1" x14ac:dyDescent="0.15">
      <c r="A185" s="638">
        <v>3</v>
      </c>
      <c r="B185" s="638">
        <v>1</v>
      </c>
      <c r="C185" s="639" t="s">
        <v>745</v>
      </c>
      <c r="D185" s="640"/>
      <c r="E185" s="640"/>
      <c r="F185" s="640"/>
      <c r="G185" s="640"/>
      <c r="H185" s="640"/>
      <c r="I185" s="640"/>
      <c r="J185" s="641">
        <v>9010001001855</v>
      </c>
      <c r="K185" s="642"/>
      <c r="L185" s="642"/>
      <c r="M185" s="642"/>
      <c r="N185" s="642"/>
      <c r="O185" s="642"/>
      <c r="P185" s="643" t="s">
        <v>716</v>
      </c>
      <c r="Q185" s="644"/>
      <c r="R185" s="644"/>
      <c r="S185" s="644"/>
      <c r="T185" s="644"/>
      <c r="U185" s="644"/>
      <c r="V185" s="644"/>
      <c r="W185" s="644"/>
      <c r="X185" s="644"/>
      <c r="Y185" s="645">
        <v>0.1</v>
      </c>
      <c r="Z185" s="646"/>
      <c r="AA185" s="646"/>
      <c r="AB185" s="647"/>
      <c r="AC185" s="648" t="s">
        <v>229</v>
      </c>
      <c r="AD185" s="649"/>
      <c r="AE185" s="649"/>
      <c r="AF185" s="649"/>
      <c r="AG185" s="649"/>
      <c r="AH185" s="650" t="s">
        <v>253</v>
      </c>
      <c r="AI185" s="651"/>
      <c r="AJ185" s="651"/>
      <c r="AK185" s="651"/>
      <c r="AL185" s="652" t="s">
        <v>253</v>
      </c>
      <c r="AM185" s="653"/>
      <c r="AN185" s="653"/>
      <c r="AO185" s="654"/>
      <c r="AP185" s="655"/>
      <c r="AQ185" s="655"/>
      <c r="AR185" s="655"/>
      <c r="AS185" s="655"/>
      <c r="AT185" s="655"/>
      <c r="AU185" s="655"/>
      <c r="AV185" s="655"/>
      <c r="AW185" s="655"/>
      <c r="AX185" s="655"/>
      <c r="AY185">
        <f>COUNTA($C$185)</f>
        <v>1</v>
      </c>
    </row>
  </sheetData>
  <sheetProtection formatRows="0"/>
  <dataConsolidate link="1"/>
  <mergeCells count="881">
    <mergeCell ref="R133:AC133"/>
    <mergeCell ref="AI131:AV131"/>
    <mergeCell ref="AJ132:AU132"/>
    <mergeCell ref="AJ133:AU133"/>
    <mergeCell ref="P119:AC119"/>
    <mergeCell ref="AI119:AV119"/>
    <mergeCell ref="AI121:AT121"/>
    <mergeCell ref="Q125:AD125"/>
    <mergeCell ref="R126:AC126"/>
    <mergeCell ref="R127:AC127"/>
    <mergeCell ref="AI125:AR125"/>
    <mergeCell ref="AI126:AT126"/>
    <mergeCell ref="AI127:AT127"/>
    <mergeCell ref="E113:F113"/>
    <mergeCell ref="G113:I113"/>
    <mergeCell ref="J113:K113"/>
    <mergeCell ref="Q113:R113"/>
    <mergeCell ref="S113:U113"/>
    <mergeCell ref="V113:W113"/>
    <mergeCell ref="AC113:AD113"/>
    <mergeCell ref="AE113:AG113"/>
    <mergeCell ref="AH113:AI113"/>
    <mergeCell ref="AQ113:AS113"/>
    <mergeCell ref="AM113:AN113"/>
    <mergeCell ref="AO113:AP113"/>
    <mergeCell ref="A114:F133"/>
    <mergeCell ref="AA113:AB113"/>
    <mergeCell ref="A113:D113"/>
    <mergeCell ref="Q131:AD131"/>
    <mergeCell ref="R132:AC132"/>
    <mergeCell ref="A64:F65"/>
    <mergeCell ref="G64:AX65"/>
    <mergeCell ref="AM63:AP63"/>
    <mergeCell ref="AQ63:AT63"/>
    <mergeCell ref="AU63:AX63"/>
    <mergeCell ref="AM61:AP61"/>
    <mergeCell ref="AQ61:AT61"/>
    <mergeCell ref="AU61:AX61"/>
    <mergeCell ref="Y62:AA62"/>
    <mergeCell ref="AB62:AD62"/>
    <mergeCell ref="AE62:AH62"/>
    <mergeCell ref="AI62:AL62"/>
    <mergeCell ref="AM62:AP62"/>
    <mergeCell ref="AQ62:AT62"/>
    <mergeCell ref="AU62:AX62"/>
    <mergeCell ref="P61:X63"/>
    <mergeCell ref="A59:F63"/>
    <mergeCell ref="G59:O60"/>
    <mergeCell ref="P59:X60"/>
    <mergeCell ref="A56:F58"/>
    <mergeCell ref="AI53:AL53"/>
    <mergeCell ref="AM53:AP53"/>
    <mergeCell ref="AQ53:AT53"/>
    <mergeCell ref="AU53:AX53"/>
    <mergeCell ref="G54:O55"/>
    <mergeCell ref="P54:X55"/>
    <mergeCell ref="Y54:AA54"/>
    <mergeCell ref="AB54:AD54"/>
    <mergeCell ref="AE54:AH54"/>
    <mergeCell ref="AI54:AL54"/>
    <mergeCell ref="A53:F55"/>
    <mergeCell ref="G53:O53"/>
    <mergeCell ref="P53:X53"/>
    <mergeCell ref="Y53:AA53"/>
    <mergeCell ref="G61:O63"/>
    <mergeCell ref="AC183:AG183"/>
    <mergeCell ref="AH183:AK183"/>
    <mergeCell ref="AL183:AO183"/>
    <mergeCell ref="AH185:AK185"/>
    <mergeCell ref="AL185:AO185"/>
    <mergeCell ref="AP185:AX185"/>
    <mergeCell ref="A185:B185"/>
    <mergeCell ref="C185:I185"/>
    <mergeCell ref="J185:O185"/>
    <mergeCell ref="P185:X185"/>
    <mergeCell ref="Y185:AB185"/>
    <mergeCell ref="AC185:AG185"/>
    <mergeCell ref="A182:B182"/>
    <mergeCell ref="C182:I182"/>
    <mergeCell ref="J182:O182"/>
    <mergeCell ref="P182:X182"/>
    <mergeCell ref="Y182:AB182"/>
    <mergeCell ref="AC182:AG182"/>
    <mergeCell ref="AH182:AK182"/>
    <mergeCell ref="AP183:AX183"/>
    <mergeCell ref="A184:B184"/>
    <mergeCell ref="C184:I184"/>
    <mergeCell ref="J184:O184"/>
    <mergeCell ref="P184:X184"/>
    <mergeCell ref="Y184:AB184"/>
    <mergeCell ref="AC184:AG184"/>
    <mergeCell ref="AH184:AK184"/>
    <mergeCell ref="AL184:AO184"/>
    <mergeCell ref="AP184:AX184"/>
    <mergeCell ref="AL182:AO182"/>
    <mergeCell ref="AP182:AX182"/>
    <mergeCell ref="A183:B183"/>
    <mergeCell ref="C183:I183"/>
    <mergeCell ref="J183:O183"/>
    <mergeCell ref="P183:X183"/>
    <mergeCell ref="Y183:AB183"/>
    <mergeCell ref="AP178:AX178"/>
    <mergeCell ref="A179:B179"/>
    <mergeCell ref="C179:I179"/>
    <mergeCell ref="J179:O179"/>
    <mergeCell ref="P179:X179"/>
    <mergeCell ref="Y179:AB179"/>
    <mergeCell ref="AC179:AG179"/>
    <mergeCell ref="AH179:AK179"/>
    <mergeCell ref="AL179:AO179"/>
    <mergeCell ref="AP179:AX179"/>
    <mergeCell ref="A178:B178"/>
    <mergeCell ref="C178:I178"/>
    <mergeCell ref="J178:O178"/>
    <mergeCell ref="P178:X178"/>
    <mergeCell ref="Y178:AB178"/>
    <mergeCell ref="AC178:AG178"/>
    <mergeCell ref="AH178:AK178"/>
    <mergeCell ref="AL178:AO178"/>
    <mergeCell ref="AH175:AK175"/>
    <mergeCell ref="AL175:AO175"/>
    <mergeCell ref="AP175:AX175"/>
    <mergeCell ref="A175:B175"/>
    <mergeCell ref="C175:I175"/>
    <mergeCell ref="J175:O175"/>
    <mergeCell ref="P175:X175"/>
    <mergeCell ref="Y175:AB175"/>
    <mergeCell ref="AC175:AG175"/>
    <mergeCell ref="A174:B174"/>
    <mergeCell ref="C174:I174"/>
    <mergeCell ref="J174:O174"/>
    <mergeCell ref="P174:X174"/>
    <mergeCell ref="Y174:AB174"/>
    <mergeCell ref="AC174:AG174"/>
    <mergeCell ref="AH174:AK174"/>
    <mergeCell ref="AL174:AO174"/>
    <mergeCell ref="AP174:AX174"/>
    <mergeCell ref="A170:B170"/>
    <mergeCell ref="C170:I170"/>
    <mergeCell ref="J170:O170"/>
    <mergeCell ref="P170:X170"/>
    <mergeCell ref="Y170:AB170"/>
    <mergeCell ref="AC170:AG170"/>
    <mergeCell ref="AH170:AK170"/>
    <mergeCell ref="AL170:AO170"/>
    <mergeCell ref="AP170:AX170"/>
    <mergeCell ref="AH171:AK171"/>
    <mergeCell ref="AL171:AO171"/>
    <mergeCell ref="AP171:AX171"/>
    <mergeCell ref="A171:B171"/>
    <mergeCell ref="C171:I171"/>
    <mergeCell ref="J171:O171"/>
    <mergeCell ref="P171:X171"/>
    <mergeCell ref="Y171:AB171"/>
    <mergeCell ref="AC171:AG171"/>
    <mergeCell ref="AH167:AK167"/>
    <mergeCell ref="AL167:AO167"/>
    <mergeCell ref="AP167:AX167"/>
    <mergeCell ref="A168:B168"/>
    <mergeCell ref="C168:I168"/>
    <mergeCell ref="J168:O168"/>
    <mergeCell ref="P168:X168"/>
    <mergeCell ref="Y168:AB168"/>
    <mergeCell ref="AC168:AG168"/>
    <mergeCell ref="AH168:AK168"/>
    <mergeCell ref="A167:B167"/>
    <mergeCell ref="C167:I167"/>
    <mergeCell ref="J167:O167"/>
    <mergeCell ref="P167:X167"/>
    <mergeCell ref="Y167:AB167"/>
    <mergeCell ref="AC167:AG167"/>
    <mergeCell ref="AL168:AO168"/>
    <mergeCell ref="AP168:AX168"/>
    <mergeCell ref="A169:B169"/>
    <mergeCell ref="C169:I169"/>
    <mergeCell ref="J169:O169"/>
    <mergeCell ref="P169:X169"/>
    <mergeCell ref="Y169:AB169"/>
    <mergeCell ref="AC169:AG169"/>
    <mergeCell ref="AH169:AK169"/>
    <mergeCell ref="AL169:AO169"/>
    <mergeCell ref="AP169:AX169"/>
    <mergeCell ref="AL163:AO163"/>
    <mergeCell ref="AP163:AX163"/>
    <mergeCell ref="A164:B164"/>
    <mergeCell ref="C164:I164"/>
    <mergeCell ref="J164:O164"/>
    <mergeCell ref="P164:X164"/>
    <mergeCell ref="Y164:AB164"/>
    <mergeCell ref="AC164:AG164"/>
    <mergeCell ref="AH164:AK164"/>
    <mergeCell ref="AL164:AO164"/>
    <mergeCell ref="A163:B163"/>
    <mergeCell ref="C163:I163"/>
    <mergeCell ref="J163:O163"/>
    <mergeCell ref="P163:X163"/>
    <mergeCell ref="Y163:AB163"/>
    <mergeCell ref="AC163:AG163"/>
    <mergeCell ref="AH163:AK163"/>
    <mergeCell ref="AP164:AX164"/>
    <mergeCell ref="A134:F155"/>
    <mergeCell ref="G134:AB134"/>
    <mergeCell ref="AC134:AX134"/>
    <mergeCell ref="AP159:AX159"/>
    <mergeCell ref="A160:B160"/>
    <mergeCell ref="C160:I160"/>
    <mergeCell ref="J160:O160"/>
    <mergeCell ref="P160:X160"/>
    <mergeCell ref="Y160:AB160"/>
    <mergeCell ref="AC160:AG160"/>
    <mergeCell ref="AH160:AK160"/>
    <mergeCell ref="AL160:AO160"/>
    <mergeCell ref="AP160:AX160"/>
    <mergeCell ref="A156:AK156"/>
    <mergeCell ref="AL156:AN156"/>
    <mergeCell ref="A159:B159"/>
    <mergeCell ref="C159:I159"/>
    <mergeCell ref="J159:O159"/>
    <mergeCell ref="P159:X159"/>
    <mergeCell ref="Y159:AB159"/>
    <mergeCell ref="AC159:AG159"/>
    <mergeCell ref="AH159:AK159"/>
    <mergeCell ref="AL159:AO159"/>
    <mergeCell ref="AH151:AT151"/>
    <mergeCell ref="AU151:AX151"/>
    <mergeCell ref="G154:K154"/>
    <mergeCell ref="L154:X154"/>
    <mergeCell ref="Y154:AB154"/>
    <mergeCell ref="AC154:AG154"/>
    <mergeCell ref="AH154:AT154"/>
    <mergeCell ref="AU154:AX154"/>
    <mergeCell ref="G155:K155"/>
    <mergeCell ref="L155:X155"/>
    <mergeCell ref="Y155:AB155"/>
    <mergeCell ref="AC155:AG155"/>
    <mergeCell ref="AH155:AT155"/>
    <mergeCell ref="AU155:AX155"/>
    <mergeCell ref="G149:K149"/>
    <mergeCell ref="L149:X149"/>
    <mergeCell ref="Y149:AB149"/>
    <mergeCell ref="AC149:AG149"/>
    <mergeCell ref="AH149:AT149"/>
    <mergeCell ref="AU149:AX149"/>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0:AB150"/>
    <mergeCell ref="AC150:AX150"/>
    <mergeCell ref="G151:K151"/>
    <mergeCell ref="L151:X151"/>
    <mergeCell ref="Y151:AB151"/>
    <mergeCell ref="AC151:AG151"/>
    <mergeCell ref="AH144:AT144"/>
    <mergeCell ref="AU144:AX14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2:K142"/>
    <mergeCell ref="L142:X142"/>
    <mergeCell ref="Y142:AB142"/>
    <mergeCell ref="AC142:AG142"/>
    <mergeCell ref="AH142:AT142"/>
    <mergeCell ref="AU142:AX14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Y137:AB137"/>
    <mergeCell ref="AC137:AG137"/>
    <mergeCell ref="AH137:AT137"/>
    <mergeCell ref="AU137:AX137"/>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M112:AN112"/>
    <mergeCell ref="AO112:AP112"/>
    <mergeCell ref="AR112:AS112"/>
    <mergeCell ref="AU112:AV112"/>
    <mergeCell ref="O113:P113"/>
    <mergeCell ref="U112:V112"/>
    <mergeCell ref="X112:Y112"/>
    <mergeCell ref="AA112:AB112"/>
    <mergeCell ref="AC112:AE112"/>
    <mergeCell ref="AG112:AH112"/>
    <mergeCell ref="AJ112:AK112"/>
    <mergeCell ref="X116:AI116"/>
    <mergeCell ref="X117:AI117"/>
    <mergeCell ref="Q120:AB120"/>
    <mergeCell ref="AI120:AT120"/>
    <mergeCell ref="Q121:AB121"/>
    <mergeCell ref="AH138:AT138"/>
    <mergeCell ref="AU138:AX138"/>
    <mergeCell ref="G137:K137"/>
    <mergeCell ref="L137:X137"/>
    <mergeCell ref="Y135:AB135"/>
    <mergeCell ref="AC135:AG135"/>
    <mergeCell ref="AH135:AT135"/>
    <mergeCell ref="AU135:AX135"/>
    <mergeCell ref="G136:K136"/>
    <mergeCell ref="L136:X136"/>
    <mergeCell ref="Y136:AB136"/>
    <mergeCell ref="AC136:AG136"/>
    <mergeCell ref="AH136:AT136"/>
    <mergeCell ref="AU136:AX136"/>
    <mergeCell ref="G135:K135"/>
    <mergeCell ref="L135:X135"/>
    <mergeCell ref="AO109:AX109"/>
    <mergeCell ref="X113:Z113"/>
    <mergeCell ref="AJ113:AL113"/>
    <mergeCell ref="E111:G111"/>
    <mergeCell ref="I111:J111"/>
    <mergeCell ref="L111:M111"/>
    <mergeCell ref="O111:P111"/>
    <mergeCell ref="Q111:S111"/>
    <mergeCell ref="U111:V111"/>
    <mergeCell ref="X111:Y111"/>
    <mergeCell ref="A112:D112"/>
    <mergeCell ref="E112:G112"/>
    <mergeCell ref="I112:J112"/>
    <mergeCell ref="L112:M112"/>
    <mergeCell ref="O112:P112"/>
    <mergeCell ref="Q112:S112"/>
    <mergeCell ref="L113:N113"/>
    <mergeCell ref="A110:D110"/>
    <mergeCell ref="E110:P110"/>
    <mergeCell ref="Q110:AB110"/>
    <mergeCell ref="A111:D111"/>
    <mergeCell ref="A107:D107"/>
    <mergeCell ref="E107:P107"/>
    <mergeCell ref="Q107:AB107"/>
    <mergeCell ref="AC107:AN107"/>
    <mergeCell ref="AO107:AX107"/>
    <mergeCell ref="AA111:AB111"/>
    <mergeCell ref="AC111:AE111"/>
    <mergeCell ref="AG111:AH111"/>
    <mergeCell ref="AJ111:AK111"/>
    <mergeCell ref="AM111:AN111"/>
    <mergeCell ref="AO111:AP111"/>
    <mergeCell ref="AR111:AS111"/>
    <mergeCell ref="AU111:AV111"/>
    <mergeCell ref="AC110:AN110"/>
    <mergeCell ref="AO110:AX110"/>
    <mergeCell ref="A108:D108"/>
    <mergeCell ref="E108:P108"/>
    <mergeCell ref="Q108:AB108"/>
    <mergeCell ref="AC108:AN108"/>
    <mergeCell ref="AO108:AX108"/>
    <mergeCell ref="A109:D109"/>
    <mergeCell ref="E109:P109"/>
    <mergeCell ref="Q109:AB109"/>
    <mergeCell ref="AC109:AN109"/>
    <mergeCell ref="A89:B91"/>
    <mergeCell ref="C89:AC89"/>
    <mergeCell ref="AD89:AF89"/>
    <mergeCell ref="AG89:AX91"/>
    <mergeCell ref="A106:D106"/>
    <mergeCell ref="E106:P106"/>
    <mergeCell ref="Q106:AB106"/>
    <mergeCell ref="AC106:AN106"/>
    <mergeCell ref="AO106:AX106"/>
    <mergeCell ref="E104:P104"/>
    <mergeCell ref="Q104:AB104"/>
    <mergeCell ref="AC104:AN104"/>
    <mergeCell ref="AO104:AX104"/>
    <mergeCell ref="A105:D105"/>
    <mergeCell ref="E105:P105"/>
    <mergeCell ref="Q105:AB105"/>
    <mergeCell ref="AC105:AN105"/>
    <mergeCell ref="AO105:AX105"/>
    <mergeCell ref="A85:B88"/>
    <mergeCell ref="C85:AC85"/>
    <mergeCell ref="AD85:AF85"/>
    <mergeCell ref="AG85:AX85"/>
    <mergeCell ref="C86:AC86"/>
    <mergeCell ref="AD86:AF86"/>
    <mergeCell ref="AG86:AX86"/>
    <mergeCell ref="C87:AC87"/>
    <mergeCell ref="AD87:AF87"/>
    <mergeCell ref="AG87:AX87"/>
    <mergeCell ref="C88:AC88"/>
    <mergeCell ref="AD88:AF88"/>
    <mergeCell ref="A99:E99"/>
    <mergeCell ref="F99:AX99"/>
    <mergeCell ref="A100:AX100"/>
    <mergeCell ref="A101:AX101"/>
    <mergeCell ref="A102:AX102"/>
    <mergeCell ref="A103:D103"/>
    <mergeCell ref="E103:P103"/>
    <mergeCell ref="Q103:AB103"/>
    <mergeCell ref="AC103:AN103"/>
    <mergeCell ref="AO103:AX103"/>
    <mergeCell ref="AD71:AF71"/>
    <mergeCell ref="AG71:AX71"/>
    <mergeCell ref="W68:AA68"/>
    <mergeCell ref="AB68:AX68"/>
    <mergeCell ref="W69:AA69"/>
    <mergeCell ref="C91:D91"/>
    <mergeCell ref="E91:G91"/>
    <mergeCell ref="H91:I91"/>
    <mergeCell ref="J91:L91"/>
    <mergeCell ref="AD84:AF84"/>
    <mergeCell ref="AG84:AX84"/>
    <mergeCell ref="C81:AC81"/>
    <mergeCell ref="AD81:AF81"/>
    <mergeCell ref="AG81:AX81"/>
    <mergeCell ref="C82:AC82"/>
    <mergeCell ref="AD82:AF82"/>
    <mergeCell ref="AG82:AX82"/>
    <mergeCell ref="M91:N91"/>
    <mergeCell ref="O91:AF91"/>
    <mergeCell ref="O90:AF90"/>
    <mergeCell ref="C90:N90"/>
    <mergeCell ref="C67:D69"/>
    <mergeCell ref="E67:F67"/>
    <mergeCell ref="G67:AX67"/>
    <mergeCell ref="E68:F69"/>
    <mergeCell ref="A66:AN66"/>
    <mergeCell ref="AO66:AQ66"/>
    <mergeCell ref="AS66:AX66"/>
    <mergeCell ref="A75:B84"/>
    <mergeCell ref="C75:AC75"/>
    <mergeCell ref="AD75:AF75"/>
    <mergeCell ref="AG75:AX77"/>
    <mergeCell ref="C76:D77"/>
    <mergeCell ref="E76:AC76"/>
    <mergeCell ref="AD76:AF76"/>
    <mergeCell ref="E77:AC77"/>
    <mergeCell ref="AD77:AF77"/>
    <mergeCell ref="C78:AC78"/>
    <mergeCell ref="A72:B74"/>
    <mergeCell ref="C72:AC72"/>
    <mergeCell ref="AD72:AF72"/>
    <mergeCell ref="AG72:AX72"/>
    <mergeCell ref="C73:AC73"/>
    <mergeCell ref="A70:AX70"/>
    <mergeCell ref="C71:AC71"/>
    <mergeCell ref="AM59:AP60"/>
    <mergeCell ref="AQ59:AT59"/>
    <mergeCell ref="AU59:AX59"/>
    <mergeCell ref="AQ60:AR60"/>
    <mergeCell ref="AS60:AT60"/>
    <mergeCell ref="AU60:AV60"/>
    <mergeCell ref="AW60:AX60"/>
    <mergeCell ref="Y59:AA60"/>
    <mergeCell ref="AB59:AD60"/>
    <mergeCell ref="Y61:AA61"/>
    <mergeCell ref="AB61:AD61"/>
    <mergeCell ref="AE61:AH61"/>
    <mergeCell ref="AI61:AL61"/>
    <mergeCell ref="Y63:AA63"/>
    <mergeCell ref="AB63:AD63"/>
    <mergeCell ref="AE63:AH63"/>
    <mergeCell ref="AI63:AL63"/>
    <mergeCell ref="AE59:AH60"/>
    <mergeCell ref="AI59:AL60"/>
    <mergeCell ref="AM54:AP54"/>
    <mergeCell ref="AQ54:AT54"/>
    <mergeCell ref="AU54:AX54"/>
    <mergeCell ref="Y55:AA55"/>
    <mergeCell ref="AQ57:AX57"/>
    <mergeCell ref="Y58:AA58"/>
    <mergeCell ref="G56:X56"/>
    <mergeCell ref="Y56:AA56"/>
    <mergeCell ref="AB56:AD56"/>
    <mergeCell ref="AE56:AH56"/>
    <mergeCell ref="AI56:AL56"/>
    <mergeCell ref="AB55:AD55"/>
    <mergeCell ref="AE55:AH55"/>
    <mergeCell ref="AI55:AL55"/>
    <mergeCell ref="AM55:AP55"/>
    <mergeCell ref="AQ55:AT55"/>
    <mergeCell ref="AU55:AX55"/>
    <mergeCell ref="AB46:AD46"/>
    <mergeCell ref="AE46:AH46"/>
    <mergeCell ref="AI46:AL46"/>
    <mergeCell ref="AM42:AP42"/>
    <mergeCell ref="AQ42:AT42"/>
    <mergeCell ref="AU41:AX41"/>
    <mergeCell ref="G42:O43"/>
    <mergeCell ref="P42:X43"/>
    <mergeCell ref="Y42:AA42"/>
    <mergeCell ref="AB42:AD42"/>
    <mergeCell ref="AE42:AH42"/>
    <mergeCell ref="AI42:AL42"/>
    <mergeCell ref="AQ40:AX40"/>
    <mergeCell ref="G39:X40"/>
    <mergeCell ref="Y39:AA39"/>
    <mergeCell ref="AB39:AD39"/>
    <mergeCell ref="AE39:AH39"/>
    <mergeCell ref="AI39:AL39"/>
    <mergeCell ref="AM39:AP39"/>
    <mergeCell ref="AU42:AX42"/>
    <mergeCell ref="Y43:AA43"/>
    <mergeCell ref="AB43:AD43"/>
    <mergeCell ref="AE43:AH43"/>
    <mergeCell ref="AI43:AL43"/>
    <mergeCell ref="AM43:AP43"/>
    <mergeCell ref="AQ43:AT43"/>
    <mergeCell ref="AU43:AX43"/>
    <mergeCell ref="AI41:AL41"/>
    <mergeCell ref="AM41:AP41"/>
    <mergeCell ref="AQ41:AT41"/>
    <mergeCell ref="AB41:AD41"/>
    <mergeCell ref="AE41:AH41"/>
    <mergeCell ref="AM58:AP58"/>
    <mergeCell ref="AQ58:AX58"/>
    <mergeCell ref="AM56:AP56"/>
    <mergeCell ref="AQ56:AX56"/>
    <mergeCell ref="G57:X58"/>
    <mergeCell ref="Y57:AA57"/>
    <mergeCell ref="AB57:AD57"/>
    <mergeCell ref="AE57:AH57"/>
    <mergeCell ref="AI57:AL57"/>
    <mergeCell ref="AM57:AP57"/>
    <mergeCell ref="AB58:AD58"/>
    <mergeCell ref="AE58:AH58"/>
    <mergeCell ref="AI58:AL58"/>
    <mergeCell ref="G51:X52"/>
    <mergeCell ref="Y51:AA51"/>
    <mergeCell ref="AB51:AD51"/>
    <mergeCell ref="AE51:AH51"/>
    <mergeCell ref="AI51:AL51"/>
    <mergeCell ref="AM51:AP51"/>
    <mergeCell ref="AM46:AP46"/>
    <mergeCell ref="AQ46:AX46"/>
    <mergeCell ref="A50:F52"/>
    <mergeCell ref="G50:X50"/>
    <mergeCell ref="Y50:AA50"/>
    <mergeCell ref="AB50:AD50"/>
    <mergeCell ref="AE50:AH50"/>
    <mergeCell ref="AI50:AL50"/>
    <mergeCell ref="AM50:AP50"/>
    <mergeCell ref="A44:F46"/>
    <mergeCell ref="AM48:AP48"/>
    <mergeCell ref="AQ48:AT48"/>
    <mergeCell ref="AU48:AX48"/>
    <mergeCell ref="Y49:AA49"/>
    <mergeCell ref="AM44:AP44"/>
    <mergeCell ref="AQ44:AX44"/>
    <mergeCell ref="G44:X44"/>
    <mergeCell ref="Y44:AA44"/>
    <mergeCell ref="G45:X46"/>
    <mergeCell ref="Y45:AA45"/>
    <mergeCell ref="AB45:AD45"/>
    <mergeCell ref="AE45:AH45"/>
    <mergeCell ref="AI45:AL45"/>
    <mergeCell ref="Y46:AA46"/>
    <mergeCell ref="A32:F34"/>
    <mergeCell ref="G32:X32"/>
    <mergeCell ref="Y32:AA32"/>
    <mergeCell ref="AB32:AD32"/>
    <mergeCell ref="AE32:AH32"/>
    <mergeCell ref="AI32:AL32"/>
    <mergeCell ref="AB34:AD34"/>
    <mergeCell ref="AE34:AH34"/>
    <mergeCell ref="AI34:AL34"/>
    <mergeCell ref="AB35:AD35"/>
    <mergeCell ref="AE35:AH35"/>
    <mergeCell ref="Y40:AA40"/>
    <mergeCell ref="AB40:AD40"/>
    <mergeCell ref="AE40:AH40"/>
    <mergeCell ref="AI40:AL40"/>
    <mergeCell ref="AB44:AD44"/>
    <mergeCell ref="AE44:AH44"/>
    <mergeCell ref="AI44:AL44"/>
    <mergeCell ref="A38:F40"/>
    <mergeCell ref="G38:X38"/>
    <mergeCell ref="Y38:AA38"/>
    <mergeCell ref="AB38:AD38"/>
    <mergeCell ref="AE38:AH38"/>
    <mergeCell ref="AI38:AL38"/>
    <mergeCell ref="G41:O41"/>
    <mergeCell ref="P41:X41"/>
    <mergeCell ref="Y41:AA41"/>
    <mergeCell ref="A41:F43"/>
    <mergeCell ref="G48:O49"/>
    <mergeCell ref="P48:X49"/>
    <mergeCell ref="Y48:AA48"/>
    <mergeCell ref="AB48:AD48"/>
    <mergeCell ref="AE48:AH48"/>
    <mergeCell ref="A47:F49"/>
    <mergeCell ref="G47:O47"/>
    <mergeCell ref="P47:X47"/>
    <mergeCell ref="Y47:AA47"/>
    <mergeCell ref="AB47:AD47"/>
    <mergeCell ref="AE47:AH47"/>
    <mergeCell ref="AE29:AH29"/>
    <mergeCell ref="Y37:AA37"/>
    <mergeCell ref="AB37:AD37"/>
    <mergeCell ref="AE37:AH37"/>
    <mergeCell ref="AI37:AL37"/>
    <mergeCell ref="AI35:AL35"/>
    <mergeCell ref="G36:O37"/>
    <mergeCell ref="P36:X37"/>
    <mergeCell ref="Y36:AA36"/>
    <mergeCell ref="AB36:AD36"/>
    <mergeCell ref="AE36:AH36"/>
    <mergeCell ref="AI36:AL36"/>
    <mergeCell ref="AI48:AL48"/>
    <mergeCell ref="AQ50:AX50"/>
    <mergeCell ref="AM45:AP45"/>
    <mergeCell ref="AQ45:AX45"/>
    <mergeCell ref="Y33:AA33"/>
    <mergeCell ref="AB33:AD33"/>
    <mergeCell ref="AE30:AH30"/>
    <mergeCell ref="AI30:AL30"/>
    <mergeCell ref="AB53:AD53"/>
    <mergeCell ref="AE53:AH53"/>
    <mergeCell ref="Y52:AA52"/>
    <mergeCell ref="AB52:AD52"/>
    <mergeCell ref="AE52:AH52"/>
    <mergeCell ref="AB49:AD49"/>
    <mergeCell ref="AM36:AP36"/>
    <mergeCell ref="AQ36:AT36"/>
    <mergeCell ref="AU36:AX36"/>
    <mergeCell ref="AI52:AL52"/>
    <mergeCell ref="AM52:AP52"/>
    <mergeCell ref="AQ52:AX52"/>
    <mergeCell ref="AU37:AX37"/>
    <mergeCell ref="AU35:AX35"/>
    <mergeCell ref="AQ39:AX39"/>
    <mergeCell ref="AM40:AP40"/>
    <mergeCell ref="AI29:AL29"/>
    <mergeCell ref="AM29:AP29"/>
    <mergeCell ref="AQ29:AT29"/>
    <mergeCell ref="AU29:AX29"/>
    <mergeCell ref="AQ51:AX51"/>
    <mergeCell ref="AE49:AH49"/>
    <mergeCell ref="AI49:AL49"/>
    <mergeCell ref="AM49:AP49"/>
    <mergeCell ref="AQ49:AT49"/>
    <mergeCell ref="AU49:AX49"/>
    <mergeCell ref="AI47:AL47"/>
    <mergeCell ref="AM47:AP47"/>
    <mergeCell ref="AQ47:AT47"/>
    <mergeCell ref="AU47:AX47"/>
    <mergeCell ref="AM38:AP38"/>
    <mergeCell ref="AQ38:AX38"/>
    <mergeCell ref="AM32:AP32"/>
    <mergeCell ref="AQ32:AX32"/>
    <mergeCell ref="AM37:AP37"/>
    <mergeCell ref="AQ37:AT37"/>
    <mergeCell ref="AM35:AP35"/>
    <mergeCell ref="AQ35:AT35"/>
    <mergeCell ref="AM34:AP34"/>
    <mergeCell ref="AQ34:AX34"/>
    <mergeCell ref="AE33:AH33"/>
    <mergeCell ref="AI33:AL33"/>
    <mergeCell ref="AM33:AP33"/>
    <mergeCell ref="AQ33:AX33"/>
    <mergeCell ref="Y34:AA34"/>
    <mergeCell ref="AM30:AP30"/>
    <mergeCell ref="AQ30:AT30"/>
    <mergeCell ref="AU30:AX30"/>
    <mergeCell ref="Y31:AA31"/>
    <mergeCell ref="AB31:AD31"/>
    <mergeCell ref="AE31:AH31"/>
    <mergeCell ref="AI31:AL31"/>
    <mergeCell ref="AM31:AP31"/>
    <mergeCell ref="AQ31:AT31"/>
    <mergeCell ref="AU31:AX31"/>
    <mergeCell ref="A35:F37"/>
    <mergeCell ref="G35:O35"/>
    <mergeCell ref="P35:X35"/>
    <mergeCell ref="Y35:AA35"/>
    <mergeCell ref="G30:O31"/>
    <mergeCell ref="P30:X31"/>
    <mergeCell ref="Y30:AA30"/>
    <mergeCell ref="AB30:AD30"/>
    <mergeCell ref="W25:AC25"/>
    <mergeCell ref="G33:X34"/>
    <mergeCell ref="A29:F31"/>
    <mergeCell ref="G29:O29"/>
    <mergeCell ref="P29:X29"/>
    <mergeCell ref="Y29:AA29"/>
    <mergeCell ref="AB29:AD29"/>
    <mergeCell ref="A22:F27"/>
    <mergeCell ref="G22:O22"/>
    <mergeCell ref="P22:V22"/>
    <mergeCell ref="W22:AC22"/>
    <mergeCell ref="G27:O27"/>
    <mergeCell ref="P27:V27"/>
    <mergeCell ref="W27:AC27"/>
    <mergeCell ref="A28:F28"/>
    <mergeCell ref="G28:AX28"/>
    <mergeCell ref="G23:O23"/>
    <mergeCell ref="P23:V23"/>
    <mergeCell ref="W23:AC23"/>
    <mergeCell ref="AD23:AX27"/>
    <mergeCell ref="G24:O24"/>
    <mergeCell ref="G21:O21"/>
    <mergeCell ref="P21:V21"/>
    <mergeCell ref="W21:AC21"/>
    <mergeCell ref="AD21:AJ21"/>
    <mergeCell ref="AK21:AQ21"/>
    <mergeCell ref="AR21:AX21"/>
    <mergeCell ref="G26:O26"/>
    <mergeCell ref="P26:V26"/>
    <mergeCell ref="W26:AC26"/>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9:F9"/>
    <mergeCell ref="G9:AX9"/>
    <mergeCell ref="AE5:AP5"/>
    <mergeCell ref="AQ5:AX5"/>
    <mergeCell ref="A6:F6"/>
    <mergeCell ref="G6:AX6"/>
    <mergeCell ref="A7:F7"/>
    <mergeCell ref="G7:X7"/>
    <mergeCell ref="Y7:AD7"/>
    <mergeCell ref="AE7:AX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104:D104"/>
    <mergeCell ref="AT113:AU113"/>
    <mergeCell ref="AV113:AW113"/>
    <mergeCell ref="G68:V69"/>
    <mergeCell ref="AD73:AF73"/>
    <mergeCell ref="AG73:AX73"/>
    <mergeCell ref="C74:AC74"/>
    <mergeCell ref="AD74:AF74"/>
    <mergeCell ref="AG74:AX74"/>
    <mergeCell ref="C83:AC83"/>
    <mergeCell ref="AD83:AF83"/>
    <mergeCell ref="AG83:AX83"/>
    <mergeCell ref="C84:AC84"/>
    <mergeCell ref="AB69:AX69"/>
    <mergeCell ref="AD78:AF78"/>
    <mergeCell ref="AG78:AX78"/>
    <mergeCell ref="C79:AC79"/>
    <mergeCell ref="AD79:AF79"/>
    <mergeCell ref="AG79:AX79"/>
    <mergeCell ref="C80:AC80"/>
    <mergeCell ref="AD80:AF80"/>
    <mergeCell ref="AG80:AX80"/>
    <mergeCell ref="AG88:AX88"/>
    <mergeCell ref="A67:B69"/>
    <mergeCell ref="A94:AX94"/>
    <mergeCell ref="A95:AX95"/>
    <mergeCell ref="A96:AX96"/>
    <mergeCell ref="A97:E97"/>
    <mergeCell ref="F97:AX97"/>
    <mergeCell ref="A98:AX98"/>
    <mergeCell ref="A92:B93"/>
    <mergeCell ref="C92:F92"/>
    <mergeCell ref="G92:AX92"/>
    <mergeCell ref="C93:F93"/>
    <mergeCell ref="G93:AX93"/>
  </mergeCells>
  <phoneticPr fontId="5"/>
  <conditionalFormatting sqref="P14:AQ14">
    <cfRule type="expression" dxfId="249" priority="919">
      <formula>IF(RIGHT(TEXT(P14,"0.#"),1)=".",FALSE,TRUE)</formula>
    </cfRule>
    <cfRule type="expression" dxfId="248" priority="920">
      <formula>IF(RIGHT(TEXT(P14,"0.#"),1)=".",TRUE,FALSE)</formula>
    </cfRule>
  </conditionalFormatting>
  <conditionalFormatting sqref="P18:AX18">
    <cfRule type="expression" dxfId="247" priority="917">
      <formula>IF(RIGHT(TEXT(P18,"0.#"),1)=".",FALSE,TRUE)</formula>
    </cfRule>
    <cfRule type="expression" dxfId="246" priority="918">
      <formula>IF(RIGHT(TEXT(P18,"0.#"),1)=".",TRUE,FALSE)</formula>
    </cfRule>
  </conditionalFormatting>
  <conditionalFormatting sqref="Y137">
    <cfRule type="expression" dxfId="245" priority="915">
      <formula>IF(RIGHT(TEXT(Y137,"0.#"),1)=".",FALSE,TRUE)</formula>
    </cfRule>
    <cfRule type="expression" dxfId="244" priority="916">
      <formula>IF(RIGHT(TEXT(Y137,"0.#"),1)=".",TRUE,FALSE)</formula>
    </cfRule>
  </conditionalFormatting>
  <conditionalFormatting sqref="Y142">
    <cfRule type="expression" dxfId="243" priority="913">
      <formula>IF(RIGHT(TEXT(Y142,"0.#"),1)=".",FALSE,TRUE)</formula>
    </cfRule>
    <cfRule type="expression" dxfId="242" priority="914">
      <formula>IF(RIGHT(TEXT(Y142,"0.#"),1)=".",TRUE,FALSE)</formula>
    </cfRule>
  </conditionalFormatting>
  <conditionalFormatting sqref="Y154 Y152 Y147:Y148 Y145">
    <cfRule type="expression" dxfId="241" priority="893">
      <formula>IF(RIGHT(TEXT(Y145,"0.#"),1)=".",FALSE,TRUE)</formula>
    </cfRule>
    <cfRule type="expression" dxfId="240" priority="894">
      <formula>IF(RIGHT(TEXT(Y145,"0.#"),1)=".",TRUE,FALSE)</formula>
    </cfRule>
  </conditionalFormatting>
  <conditionalFormatting sqref="P16:AQ17 P15:AX15 P13:AX13">
    <cfRule type="expression" dxfId="239" priority="911">
      <formula>IF(RIGHT(TEXT(P13,"0.#"),1)=".",FALSE,TRUE)</formula>
    </cfRule>
    <cfRule type="expression" dxfId="238" priority="912">
      <formula>IF(RIGHT(TEXT(P13,"0.#"),1)=".",TRUE,FALSE)</formula>
    </cfRule>
  </conditionalFormatting>
  <conditionalFormatting sqref="P19:AJ19">
    <cfRule type="expression" dxfId="237" priority="909">
      <formula>IF(RIGHT(TEXT(P19,"0.#"),1)=".",FALSE,TRUE)</formula>
    </cfRule>
    <cfRule type="expression" dxfId="236" priority="910">
      <formula>IF(RIGHT(TEXT(P19,"0.#"),1)=".",TRUE,FALSE)</formula>
    </cfRule>
  </conditionalFormatting>
  <conditionalFormatting sqref="AE30 AQ30 AU30">
    <cfRule type="expression" dxfId="235" priority="907">
      <formula>IF(RIGHT(TEXT(AE30,"0.#"),1)=".",FALSE,TRUE)</formula>
    </cfRule>
    <cfRule type="expression" dxfId="234" priority="908">
      <formula>IF(RIGHT(TEXT(AE30,"0.#"),1)=".",TRUE,FALSE)</formula>
    </cfRule>
  </conditionalFormatting>
  <conditionalFormatting sqref="Y138:Y141 Y136">
    <cfRule type="expression" dxfId="233" priority="905">
      <formula>IF(RIGHT(TEXT(Y136,"0.#"),1)=".",FALSE,TRUE)</formula>
    </cfRule>
    <cfRule type="expression" dxfId="232" priority="906">
      <formula>IF(RIGHT(TEXT(Y136,"0.#"),1)=".",TRUE,FALSE)</formula>
    </cfRule>
  </conditionalFormatting>
  <conditionalFormatting sqref="AU137">
    <cfRule type="expression" dxfId="231" priority="903">
      <formula>IF(RIGHT(TEXT(AU137,"0.#"),1)=".",FALSE,TRUE)</formula>
    </cfRule>
    <cfRule type="expression" dxfId="230" priority="904">
      <formula>IF(RIGHT(TEXT(AU137,"0.#"),1)=".",TRUE,FALSE)</formula>
    </cfRule>
  </conditionalFormatting>
  <conditionalFormatting sqref="AU142">
    <cfRule type="expression" dxfId="229" priority="901">
      <formula>IF(RIGHT(TEXT(AU142,"0.#"),1)=".",FALSE,TRUE)</formula>
    </cfRule>
    <cfRule type="expression" dxfId="228" priority="902">
      <formula>IF(RIGHT(TEXT(AU142,"0.#"),1)=".",TRUE,FALSE)</formula>
    </cfRule>
  </conditionalFormatting>
  <conditionalFormatting sqref="AU138:AU141 AU136">
    <cfRule type="expression" dxfId="227" priority="899">
      <formula>IF(RIGHT(TEXT(AU136,"0.#"),1)=".",FALSE,TRUE)</formula>
    </cfRule>
    <cfRule type="expression" dxfId="226" priority="900">
      <formula>IF(RIGHT(TEXT(AU136,"0.#"),1)=".",TRUE,FALSE)</formula>
    </cfRule>
  </conditionalFormatting>
  <conditionalFormatting sqref="Y153 Y146">
    <cfRule type="expression" dxfId="225" priority="897">
      <formula>IF(RIGHT(TEXT(Y146,"0.#"),1)=".",FALSE,TRUE)</formula>
    </cfRule>
    <cfRule type="expression" dxfId="224" priority="898">
      <formula>IF(RIGHT(TEXT(Y146,"0.#"),1)=".",TRUE,FALSE)</formula>
    </cfRule>
  </conditionalFormatting>
  <conditionalFormatting sqref="Y155 Y149">
    <cfRule type="expression" dxfId="223" priority="895">
      <formula>IF(RIGHT(TEXT(Y149,"0.#"),1)=".",FALSE,TRUE)</formula>
    </cfRule>
    <cfRule type="expression" dxfId="222" priority="896">
      <formula>IF(RIGHT(TEXT(Y149,"0.#"),1)=".",TRUE,FALSE)</formula>
    </cfRule>
  </conditionalFormatting>
  <conditionalFormatting sqref="AU153 AU146">
    <cfRule type="expression" dxfId="221" priority="891">
      <formula>IF(RIGHT(TEXT(AU146,"0.#"),1)=".",FALSE,TRUE)</formula>
    </cfRule>
    <cfRule type="expression" dxfId="220" priority="892">
      <formula>IF(RIGHT(TEXT(AU146,"0.#"),1)=".",TRUE,FALSE)</formula>
    </cfRule>
  </conditionalFormatting>
  <conditionalFormatting sqref="AU155 AU149">
    <cfRule type="expression" dxfId="219" priority="889">
      <formula>IF(RIGHT(TEXT(AU149,"0.#"),1)=".",FALSE,TRUE)</formula>
    </cfRule>
    <cfRule type="expression" dxfId="218" priority="890">
      <formula>IF(RIGHT(TEXT(AU149,"0.#"),1)=".",TRUE,FALSE)</formula>
    </cfRule>
  </conditionalFormatting>
  <conditionalFormatting sqref="AU154 AU152 AU147:AU148 AU145">
    <cfRule type="expression" dxfId="217" priority="887">
      <formula>IF(RIGHT(TEXT(AU145,"0.#"),1)=".",FALSE,TRUE)</formula>
    </cfRule>
    <cfRule type="expression" dxfId="216" priority="888">
      <formula>IF(RIGHT(TEXT(AU145,"0.#"),1)=".",TRUE,FALSE)</formula>
    </cfRule>
  </conditionalFormatting>
  <conditionalFormatting sqref="AI30">
    <cfRule type="expression" dxfId="215" priority="885">
      <formula>IF(RIGHT(TEXT(AI30,"0.#"),1)=".",FALSE,TRUE)</formula>
    </cfRule>
    <cfRule type="expression" dxfId="214" priority="886">
      <formula>IF(RIGHT(TEXT(AI30,"0.#"),1)=".",TRUE,FALSE)</formula>
    </cfRule>
  </conditionalFormatting>
  <conditionalFormatting sqref="AM30">
    <cfRule type="expression" dxfId="213" priority="883">
      <formula>IF(RIGHT(TEXT(AM30,"0.#"),1)=".",FALSE,TRUE)</formula>
    </cfRule>
    <cfRule type="expression" dxfId="212" priority="884">
      <formula>IF(RIGHT(TEXT(AM30,"0.#"),1)=".",TRUE,FALSE)</formula>
    </cfRule>
  </conditionalFormatting>
  <conditionalFormatting sqref="AE31">
    <cfRule type="expression" dxfId="211" priority="881">
      <formula>IF(RIGHT(TEXT(AE31,"0.#"),1)=".",FALSE,TRUE)</formula>
    </cfRule>
    <cfRule type="expression" dxfId="210" priority="882">
      <formula>IF(RIGHT(TEXT(AE31,"0.#"),1)=".",TRUE,FALSE)</formula>
    </cfRule>
  </conditionalFormatting>
  <conditionalFormatting sqref="AI31">
    <cfRule type="expression" dxfId="209" priority="879">
      <formula>IF(RIGHT(TEXT(AI31,"0.#"),1)=".",FALSE,TRUE)</formula>
    </cfRule>
    <cfRule type="expression" dxfId="208" priority="880">
      <formula>IF(RIGHT(TEXT(AI31,"0.#"),1)=".",TRUE,FALSE)</formula>
    </cfRule>
  </conditionalFormatting>
  <conditionalFormatting sqref="AM31">
    <cfRule type="expression" dxfId="207" priority="877">
      <formula>IF(RIGHT(TEXT(AM31,"0.#"),1)=".",FALSE,TRUE)</formula>
    </cfRule>
    <cfRule type="expression" dxfId="206" priority="878">
      <formula>IF(RIGHT(TEXT(AM31,"0.#"),1)=".",TRUE,FALSE)</formula>
    </cfRule>
  </conditionalFormatting>
  <conditionalFormatting sqref="AQ31">
    <cfRule type="expression" dxfId="205" priority="875">
      <formula>IF(RIGHT(TEXT(AQ31,"0.#"),1)=".",FALSE,TRUE)</formula>
    </cfRule>
    <cfRule type="expression" dxfId="204" priority="876">
      <formula>IF(RIGHT(TEXT(AQ31,"0.#"),1)=".",TRUE,FALSE)</formula>
    </cfRule>
  </conditionalFormatting>
  <conditionalFormatting sqref="AL160:AO160">
    <cfRule type="expression" dxfId="203" priority="837">
      <formula>IF(AND(AL160&gt;=0, RIGHT(TEXT(AL160,"0.#"),1)&lt;&gt;"."),TRUE,FALSE)</formula>
    </cfRule>
    <cfRule type="expression" dxfId="202" priority="838">
      <formula>IF(AND(AL160&gt;=0, RIGHT(TEXT(AL160,"0.#"),1)="."),TRUE,FALSE)</formula>
    </cfRule>
    <cfRule type="expression" dxfId="201" priority="839">
      <formula>IF(AND(AL160&lt;0, RIGHT(TEXT(AL160,"0.#"),1)&lt;&gt;"."),TRUE,FALSE)</formula>
    </cfRule>
    <cfRule type="expression" dxfId="200" priority="840">
      <formula>IF(AND(AL160&lt;0, RIGHT(TEXT(AL160,"0.#"),1)="."),TRUE,FALSE)</formula>
    </cfRule>
  </conditionalFormatting>
  <conditionalFormatting sqref="Y160">
    <cfRule type="expression" dxfId="199" priority="835">
      <formula>IF(RIGHT(TEXT(Y160,"0.#"),1)=".",FALSE,TRUE)</formula>
    </cfRule>
    <cfRule type="expression" dxfId="198" priority="836">
      <formula>IF(RIGHT(TEXT(Y160,"0.#"),1)=".",TRUE,FALSE)</formula>
    </cfRule>
  </conditionalFormatting>
  <conditionalFormatting sqref="Y164">
    <cfRule type="expression" dxfId="197" priority="767">
      <formula>IF(RIGHT(TEXT(Y164,"0.#"),1)=".",FALSE,TRUE)</formula>
    </cfRule>
    <cfRule type="expression" dxfId="196" priority="768">
      <formula>IF(RIGHT(TEXT(Y164,"0.#"),1)=".",TRUE,FALSE)</formula>
    </cfRule>
  </conditionalFormatting>
  <conditionalFormatting sqref="Y170:Y171">
    <cfRule type="expression" dxfId="195" priority="761">
      <formula>IF(RIGHT(TEXT(Y170,"0.#"),1)=".",FALSE,TRUE)</formula>
    </cfRule>
    <cfRule type="expression" dxfId="194" priority="762">
      <formula>IF(RIGHT(TEXT(Y170,"0.#"),1)=".",TRUE,FALSE)</formula>
    </cfRule>
  </conditionalFormatting>
  <conditionalFormatting sqref="Y168:Y169">
    <cfRule type="expression" dxfId="193" priority="755">
      <formula>IF(RIGHT(TEXT(Y168,"0.#"),1)=".",FALSE,TRUE)</formula>
    </cfRule>
    <cfRule type="expression" dxfId="192" priority="756">
      <formula>IF(RIGHT(TEXT(Y168,"0.#"),1)=".",TRUE,FALSE)</formula>
    </cfRule>
  </conditionalFormatting>
  <conditionalFormatting sqref="Y175">
    <cfRule type="expression" dxfId="191" priority="743">
      <formula>IF(RIGHT(TEXT(Y175,"0.#"),1)=".",FALSE,TRUE)</formula>
    </cfRule>
    <cfRule type="expression" dxfId="190" priority="744">
      <formula>IF(RIGHT(TEXT(Y175,"0.#"),1)=".",TRUE,FALSE)</formula>
    </cfRule>
  </conditionalFormatting>
  <conditionalFormatting sqref="Y179">
    <cfRule type="expression" dxfId="189" priority="731">
      <formula>IF(RIGHT(TEXT(Y179,"0.#"),1)=".",FALSE,TRUE)</formula>
    </cfRule>
    <cfRule type="expression" dxfId="188" priority="732">
      <formula>IF(RIGHT(TEXT(Y179,"0.#"),1)=".",TRUE,FALSE)</formula>
    </cfRule>
  </conditionalFormatting>
  <conditionalFormatting sqref="Y185">
    <cfRule type="expression" dxfId="187" priority="725">
      <formula>IF(RIGHT(TEXT(Y185,"0.#"),1)=".",FALSE,TRUE)</formula>
    </cfRule>
    <cfRule type="expression" dxfId="186" priority="726">
      <formula>IF(RIGHT(TEXT(Y185,"0.#"),1)=".",TRUE,FALSE)</formula>
    </cfRule>
  </conditionalFormatting>
  <conditionalFormatting sqref="W23">
    <cfRule type="expression" dxfId="185" priority="833">
      <formula>IF(RIGHT(TEXT(W23,"0.#"),1)=".",FALSE,TRUE)</formula>
    </cfRule>
    <cfRule type="expression" dxfId="184" priority="834">
      <formula>IF(RIGHT(TEXT(W23,"0.#"),1)=".",TRUE,FALSE)</formula>
    </cfRule>
  </conditionalFormatting>
  <conditionalFormatting sqref="W24:W25">
    <cfRule type="expression" dxfId="183" priority="831">
      <formula>IF(RIGHT(TEXT(W24,"0.#"),1)=".",FALSE,TRUE)</formula>
    </cfRule>
    <cfRule type="expression" dxfId="182" priority="832">
      <formula>IF(RIGHT(TEXT(W24,"0.#"),1)=".",TRUE,FALSE)</formula>
    </cfRule>
  </conditionalFormatting>
  <conditionalFormatting sqref="W26">
    <cfRule type="expression" dxfId="181" priority="829">
      <formula>IF(RIGHT(TEXT(W26,"0.#"),1)=".",FALSE,TRUE)</formula>
    </cfRule>
    <cfRule type="expression" dxfId="180" priority="830">
      <formula>IF(RIGHT(TEXT(W26,"0.#"),1)=".",TRUE,FALSE)</formula>
    </cfRule>
  </conditionalFormatting>
  <conditionalFormatting sqref="P23">
    <cfRule type="expression" dxfId="179" priority="827">
      <formula>IF(RIGHT(TEXT(P23,"0.#"),1)=".",FALSE,TRUE)</formula>
    </cfRule>
    <cfRule type="expression" dxfId="178" priority="828">
      <formula>IF(RIGHT(TEXT(P23,"0.#"),1)=".",TRUE,FALSE)</formula>
    </cfRule>
  </conditionalFormatting>
  <conditionalFormatting sqref="P24:P25">
    <cfRule type="expression" dxfId="177" priority="825">
      <formula>IF(RIGHT(TEXT(P24,"0.#"),1)=".",FALSE,TRUE)</formula>
    </cfRule>
    <cfRule type="expression" dxfId="176" priority="826">
      <formula>IF(RIGHT(TEXT(P24,"0.#"),1)=".",TRUE,FALSE)</formula>
    </cfRule>
  </conditionalFormatting>
  <conditionalFormatting sqref="P26">
    <cfRule type="expression" dxfId="175" priority="823">
      <formula>IF(RIGHT(TEXT(P26,"0.#"),1)=".",FALSE,TRUE)</formula>
    </cfRule>
    <cfRule type="expression" dxfId="174" priority="824">
      <formula>IF(RIGHT(TEXT(P26,"0.#"),1)=".",TRUE,FALSE)</formula>
    </cfRule>
  </conditionalFormatting>
  <conditionalFormatting sqref="AL164:AO164">
    <cfRule type="expression" dxfId="173" priority="769">
      <formula>IF(AND(AL164&gt;=0, RIGHT(TEXT(AL164,"0.#"),1)&lt;&gt;"."),TRUE,FALSE)</formula>
    </cfRule>
    <cfRule type="expression" dxfId="172" priority="770">
      <formula>IF(AND(AL164&gt;=0, RIGHT(TEXT(AL164,"0.#"),1)="."),TRUE,FALSE)</formula>
    </cfRule>
    <cfRule type="expression" dxfId="171" priority="771">
      <formula>IF(AND(AL164&lt;0, RIGHT(TEXT(AL164,"0.#"),1)&lt;&gt;"."),TRUE,FALSE)</formula>
    </cfRule>
    <cfRule type="expression" dxfId="170" priority="772">
      <formula>IF(AND(AL164&lt;0, RIGHT(TEXT(AL164,"0.#"),1)="."),TRUE,FALSE)</formula>
    </cfRule>
  </conditionalFormatting>
  <conditionalFormatting sqref="AL170:AO171">
    <cfRule type="expression" dxfId="169" priority="763">
      <formula>IF(AND(AL170&gt;=0, RIGHT(TEXT(AL170,"0.#"),1)&lt;&gt;"."),TRUE,FALSE)</formula>
    </cfRule>
    <cfRule type="expression" dxfId="168" priority="764">
      <formula>IF(AND(AL170&gt;=0, RIGHT(TEXT(AL170,"0.#"),1)="."),TRUE,FALSE)</formula>
    </cfRule>
    <cfRule type="expression" dxfId="167" priority="765">
      <formula>IF(AND(AL170&lt;0, RIGHT(TEXT(AL170,"0.#"),1)&lt;&gt;"."),TRUE,FALSE)</formula>
    </cfRule>
    <cfRule type="expression" dxfId="166" priority="766">
      <formula>IF(AND(AL170&lt;0, RIGHT(TEXT(AL170,"0.#"),1)="."),TRUE,FALSE)</formula>
    </cfRule>
  </conditionalFormatting>
  <conditionalFormatting sqref="AL168:AO169">
    <cfRule type="expression" dxfId="165" priority="757">
      <formula>IF(AND(AL168&gt;=0, RIGHT(TEXT(AL168,"0.#"),1)&lt;&gt;"."),TRUE,FALSE)</formula>
    </cfRule>
    <cfRule type="expression" dxfId="164" priority="758">
      <formula>IF(AND(AL168&gt;=0, RIGHT(TEXT(AL168,"0.#"),1)="."),TRUE,FALSE)</formula>
    </cfRule>
    <cfRule type="expression" dxfId="163" priority="759">
      <formula>IF(AND(AL168&lt;0, RIGHT(TEXT(AL168,"0.#"),1)&lt;&gt;"."),TRUE,FALSE)</formula>
    </cfRule>
    <cfRule type="expression" dxfId="162" priority="760">
      <formula>IF(AND(AL168&lt;0, RIGHT(TEXT(AL168,"0.#"),1)="."),TRUE,FALSE)</formula>
    </cfRule>
  </conditionalFormatting>
  <conditionalFormatting sqref="AL175:AO175">
    <cfRule type="expression" dxfId="161" priority="745">
      <formula>IF(AND(AL175&gt;=0, RIGHT(TEXT(AL175,"0.#"),1)&lt;&gt;"."),TRUE,FALSE)</formula>
    </cfRule>
    <cfRule type="expression" dxfId="160" priority="746">
      <formula>IF(AND(AL175&gt;=0, RIGHT(TEXT(AL175,"0.#"),1)="."),TRUE,FALSE)</formula>
    </cfRule>
    <cfRule type="expression" dxfId="159" priority="747">
      <formula>IF(AND(AL175&lt;0, RIGHT(TEXT(AL175,"0.#"),1)&lt;&gt;"."),TRUE,FALSE)</formula>
    </cfRule>
    <cfRule type="expression" dxfId="158" priority="748">
      <formula>IF(AND(AL175&lt;0, RIGHT(TEXT(AL175,"0.#"),1)="."),TRUE,FALSE)</formula>
    </cfRule>
  </conditionalFormatting>
  <conditionalFormatting sqref="AL179:AO179">
    <cfRule type="expression" dxfId="157" priority="733">
      <formula>IF(AND(AL179&gt;=0, RIGHT(TEXT(AL179,"0.#"),1)&lt;&gt;"."),TRUE,FALSE)</formula>
    </cfRule>
    <cfRule type="expression" dxfId="156" priority="734">
      <formula>IF(AND(AL179&gt;=0, RIGHT(TEXT(AL179,"0.#"),1)="."),TRUE,FALSE)</formula>
    </cfRule>
    <cfRule type="expression" dxfId="155" priority="735">
      <formula>IF(AND(AL179&lt;0, RIGHT(TEXT(AL179,"0.#"),1)&lt;&gt;"."),TRUE,FALSE)</formula>
    </cfRule>
    <cfRule type="expression" dxfId="154" priority="736">
      <formula>IF(AND(AL179&lt;0, RIGHT(TEXT(AL179,"0.#"),1)="."),TRUE,FALSE)</formula>
    </cfRule>
  </conditionalFormatting>
  <conditionalFormatting sqref="AL183:AO185">
    <cfRule type="expression" dxfId="153" priority="721">
      <formula>IF(AND(AL183&gt;=0, RIGHT(TEXT(AL183,"0.#"),1)&lt;&gt;"."),TRUE,FALSE)</formula>
    </cfRule>
    <cfRule type="expression" dxfId="152" priority="722">
      <formula>IF(AND(AL183&gt;=0, RIGHT(TEXT(AL183,"0.#"),1)="."),TRUE,FALSE)</formula>
    </cfRule>
    <cfRule type="expression" dxfId="151" priority="723">
      <formula>IF(AND(AL183&lt;0, RIGHT(TEXT(AL183,"0.#"),1)&lt;&gt;"."),TRUE,FALSE)</formula>
    </cfRule>
    <cfRule type="expression" dxfId="150" priority="724">
      <formula>IF(AND(AL183&lt;0, RIGHT(TEXT(AL183,"0.#"),1)="."),TRUE,FALSE)</formula>
    </cfRule>
  </conditionalFormatting>
  <conditionalFormatting sqref="Y183:Y184">
    <cfRule type="expression" dxfId="149" priority="719">
      <formula>IF(RIGHT(TEXT(Y183,"0.#"),1)=".",FALSE,TRUE)</formula>
    </cfRule>
    <cfRule type="expression" dxfId="148" priority="720">
      <formula>IF(RIGHT(TEXT(Y183,"0.#"),1)=".",TRUE,FALSE)</formula>
    </cfRule>
  </conditionalFormatting>
  <conditionalFormatting sqref="AU31">
    <cfRule type="expression" dxfId="147" priority="691">
      <formula>IF(RIGHT(TEXT(AU31,"0.#"),1)=".",FALSE,TRUE)</formula>
    </cfRule>
    <cfRule type="expression" dxfId="146" priority="692">
      <formula>IF(RIGHT(TEXT(AU31,"0.#"),1)=".",TRUE,FALSE)</formula>
    </cfRule>
  </conditionalFormatting>
  <conditionalFormatting sqref="P27:AC27">
    <cfRule type="expression" dxfId="145" priority="689">
      <formula>IF(RIGHT(TEXT(P27,"0.#"),1)=".",FALSE,TRUE)</formula>
    </cfRule>
    <cfRule type="expression" dxfId="144" priority="690">
      <formula>IF(RIGHT(TEXT(P27,"0.#"),1)=".",TRUE,FALSE)</formula>
    </cfRule>
  </conditionalFormatting>
  <conditionalFormatting sqref="AM39">
    <cfRule type="expression" dxfId="143" priority="639">
      <formula>IF(RIGHT(TEXT(AM39,"0.#"),1)=".",FALSE,TRUE)</formula>
    </cfRule>
    <cfRule type="expression" dxfId="142" priority="640">
      <formula>IF(RIGHT(TEXT(AM39,"0.#"),1)=".",TRUE,FALSE)</formula>
    </cfRule>
  </conditionalFormatting>
  <conditionalFormatting sqref="AE40 AM40">
    <cfRule type="expression" dxfId="141" priority="637">
      <formula>IF(RIGHT(TEXT(AE40,"0.#"),1)=".",FALSE,TRUE)</formula>
    </cfRule>
    <cfRule type="expression" dxfId="140" priority="638">
      <formula>IF(RIGHT(TEXT(AE40,"0.#"),1)=".",TRUE,FALSE)</formula>
    </cfRule>
  </conditionalFormatting>
  <conditionalFormatting sqref="AI40">
    <cfRule type="expression" dxfId="139" priority="635">
      <formula>IF(RIGHT(TEXT(AI40,"0.#"),1)=".",FALSE,TRUE)</formula>
    </cfRule>
    <cfRule type="expression" dxfId="138" priority="636">
      <formula>IF(RIGHT(TEXT(AI40,"0.#"),1)=".",TRUE,FALSE)</formula>
    </cfRule>
  </conditionalFormatting>
  <conditionalFormatting sqref="AQ40">
    <cfRule type="expression" dxfId="137" priority="633">
      <formula>IF(RIGHT(TEXT(AQ40,"0.#"),1)=".",FALSE,TRUE)</formula>
    </cfRule>
    <cfRule type="expression" dxfId="136" priority="634">
      <formula>IF(RIGHT(TEXT(AQ40,"0.#"),1)=".",TRUE,FALSE)</formula>
    </cfRule>
  </conditionalFormatting>
  <conditionalFormatting sqref="AE39 AQ39">
    <cfRule type="expression" dxfId="135" priority="643">
      <formula>IF(RIGHT(TEXT(AE39,"0.#"),1)=".",FALSE,TRUE)</formula>
    </cfRule>
    <cfRule type="expression" dxfId="134" priority="644">
      <formula>IF(RIGHT(TEXT(AE39,"0.#"),1)=".",TRUE,FALSE)</formula>
    </cfRule>
  </conditionalFormatting>
  <conditionalFormatting sqref="AI39">
    <cfRule type="expression" dxfId="133" priority="641">
      <formula>IF(RIGHT(TEXT(AI39,"0.#"),1)=".",FALSE,TRUE)</formula>
    </cfRule>
    <cfRule type="expression" dxfId="132" priority="642">
      <formula>IF(RIGHT(TEXT(AI39,"0.#"),1)=".",TRUE,FALSE)</formula>
    </cfRule>
  </conditionalFormatting>
  <conditionalFormatting sqref="AE36 AQ36 AU36">
    <cfRule type="expression" dxfId="131" priority="631">
      <formula>IF(RIGHT(TEXT(AE36,"0.#"),1)=".",FALSE,TRUE)</formula>
    </cfRule>
    <cfRule type="expression" dxfId="130" priority="632">
      <formula>IF(RIGHT(TEXT(AE36,"0.#"),1)=".",TRUE,FALSE)</formula>
    </cfRule>
  </conditionalFormatting>
  <conditionalFormatting sqref="AI36">
    <cfRule type="expression" dxfId="129" priority="629">
      <formula>IF(RIGHT(TEXT(AI36,"0.#"),1)=".",FALSE,TRUE)</formula>
    </cfRule>
    <cfRule type="expression" dxfId="128" priority="630">
      <formula>IF(RIGHT(TEXT(AI36,"0.#"),1)=".",TRUE,FALSE)</formula>
    </cfRule>
  </conditionalFormatting>
  <conditionalFormatting sqref="AM36">
    <cfRule type="expression" dxfId="127" priority="627">
      <formula>IF(RIGHT(TEXT(AM36,"0.#"),1)=".",FALSE,TRUE)</formula>
    </cfRule>
    <cfRule type="expression" dxfId="126" priority="628">
      <formula>IF(RIGHT(TEXT(AM36,"0.#"),1)=".",TRUE,FALSE)</formula>
    </cfRule>
  </conditionalFormatting>
  <conditionalFormatting sqref="AE37">
    <cfRule type="expression" dxfId="125" priority="625">
      <formula>IF(RIGHT(TEXT(AE37,"0.#"),1)=".",FALSE,TRUE)</formula>
    </cfRule>
    <cfRule type="expression" dxfId="124" priority="626">
      <formula>IF(RIGHT(TEXT(AE37,"0.#"),1)=".",TRUE,FALSE)</formula>
    </cfRule>
  </conditionalFormatting>
  <conditionalFormatting sqref="AI37">
    <cfRule type="expression" dxfId="123" priority="623">
      <formula>IF(RIGHT(TEXT(AI37,"0.#"),1)=".",FALSE,TRUE)</formula>
    </cfRule>
    <cfRule type="expression" dxfId="122" priority="624">
      <formula>IF(RIGHT(TEXT(AI37,"0.#"),1)=".",TRUE,FALSE)</formula>
    </cfRule>
  </conditionalFormatting>
  <conditionalFormatting sqref="AM37">
    <cfRule type="expression" dxfId="121" priority="621">
      <formula>IF(RIGHT(TEXT(AM37,"0.#"),1)=".",FALSE,TRUE)</formula>
    </cfRule>
    <cfRule type="expression" dxfId="120" priority="622">
      <formula>IF(RIGHT(TEXT(AM37,"0.#"),1)=".",TRUE,FALSE)</formula>
    </cfRule>
  </conditionalFormatting>
  <conditionalFormatting sqref="AQ37">
    <cfRule type="expression" dxfId="119" priority="619">
      <formula>IF(RIGHT(TEXT(AQ37,"0.#"),1)=".",FALSE,TRUE)</formula>
    </cfRule>
    <cfRule type="expression" dxfId="118" priority="620">
      <formula>IF(RIGHT(TEXT(AQ37,"0.#"),1)=".",TRUE,FALSE)</formula>
    </cfRule>
  </conditionalFormatting>
  <conditionalFormatting sqref="AU37">
    <cfRule type="expression" dxfId="117" priority="615">
      <formula>IF(RIGHT(TEXT(AU37,"0.#"),1)=".",FALSE,TRUE)</formula>
    </cfRule>
    <cfRule type="expression" dxfId="116" priority="616">
      <formula>IF(RIGHT(TEXT(AU37,"0.#"),1)=".",TRUE,FALSE)</formula>
    </cfRule>
  </conditionalFormatting>
  <conditionalFormatting sqref="AE42 AQ42 AU42">
    <cfRule type="expression" dxfId="115" priority="577">
      <formula>IF(RIGHT(TEXT(AE42,"0.#"),1)=".",FALSE,TRUE)</formula>
    </cfRule>
    <cfRule type="expression" dxfId="114" priority="578">
      <formula>IF(RIGHT(TEXT(AE42,"0.#"),1)=".",TRUE,FALSE)</formula>
    </cfRule>
  </conditionalFormatting>
  <conditionalFormatting sqref="AI42">
    <cfRule type="expression" dxfId="113" priority="575">
      <formula>IF(RIGHT(TEXT(AI42,"0.#"),1)=".",FALSE,TRUE)</formula>
    </cfRule>
    <cfRule type="expression" dxfId="112" priority="576">
      <formula>IF(RIGHT(TEXT(AI42,"0.#"),1)=".",TRUE,FALSE)</formula>
    </cfRule>
  </conditionalFormatting>
  <conditionalFormatting sqref="AM42">
    <cfRule type="expression" dxfId="111" priority="573">
      <formula>IF(RIGHT(TEXT(AM42,"0.#"),1)=".",FALSE,TRUE)</formula>
    </cfRule>
    <cfRule type="expression" dxfId="110" priority="574">
      <formula>IF(RIGHT(TEXT(AM42,"0.#"),1)=".",TRUE,FALSE)</formula>
    </cfRule>
  </conditionalFormatting>
  <conditionalFormatting sqref="AE43">
    <cfRule type="expression" dxfId="109" priority="571">
      <formula>IF(RIGHT(TEXT(AE43,"0.#"),1)=".",FALSE,TRUE)</formula>
    </cfRule>
    <cfRule type="expression" dxfId="108" priority="572">
      <formula>IF(RIGHT(TEXT(AE43,"0.#"),1)=".",TRUE,FALSE)</formula>
    </cfRule>
  </conditionalFormatting>
  <conditionalFormatting sqref="AI43">
    <cfRule type="expression" dxfId="107" priority="569">
      <formula>IF(RIGHT(TEXT(AI43,"0.#"),1)=".",FALSE,TRUE)</formula>
    </cfRule>
    <cfRule type="expression" dxfId="106" priority="570">
      <formula>IF(RIGHT(TEXT(AI43,"0.#"),1)=".",TRUE,FALSE)</formula>
    </cfRule>
  </conditionalFormatting>
  <conditionalFormatting sqref="AM43">
    <cfRule type="expression" dxfId="105" priority="567">
      <formula>IF(RIGHT(TEXT(AM43,"0.#"),1)=".",FALSE,TRUE)</formula>
    </cfRule>
    <cfRule type="expression" dxfId="104" priority="568">
      <formula>IF(RIGHT(TEXT(AM43,"0.#"),1)=".",TRUE,FALSE)</formula>
    </cfRule>
  </conditionalFormatting>
  <conditionalFormatting sqref="AQ43 AU43">
    <cfRule type="expression" dxfId="103" priority="565">
      <formula>IF(RIGHT(TEXT(AQ43,"0.#"),1)=".",FALSE,TRUE)</formula>
    </cfRule>
    <cfRule type="expression" dxfId="102" priority="566">
      <formula>IF(RIGHT(TEXT(AQ43,"0.#"),1)=".",TRUE,FALSE)</formula>
    </cfRule>
  </conditionalFormatting>
  <conditionalFormatting sqref="AM33">
    <cfRule type="expression" dxfId="101" priority="555">
      <formula>IF(RIGHT(TEXT(AM33,"0.#"),1)=".",FALSE,TRUE)</formula>
    </cfRule>
    <cfRule type="expression" dxfId="100" priority="556">
      <formula>IF(RIGHT(TEXT(AM33,"0.#"),1)=".",TRUE,FALSE)</formula>
    </cfRule>
  </conditionalFormatting>
  <conditionalFormatting sqref="AE34 AM34">
    <cfRule type="expression" dxfId="99" priority="553">
      <formula>IF(RIGHT(TEXT(AE34,"0.#"),1)=".",FALSE,TRUE)</formula>
    </cfRule>
    <cfRule type="expression" dxfId="98" priority="554">
      <formula>IF(RIGHT(TEXT(AE34,"0.#"),1)=".",TRUE,FALSE)</formula>
    </cfRule>
  </conditionalFormatting>
  <conditionalFormatting sqref="AI34">
    <cfRule type="expression" dxfId="97" priority="551">
      <formula>IF(RIGHT(TEXT(AI34,"0.#"),1)=".",FALSE,TRUE)</formula>
    </cfRule>
    <cfRule type="expression" dxfId="96" priority="552">
      <formula>IF(RIGHT(TEXT(AI34,"0.#"),1)=".",TRUE,FALSE)</formula>
    </cfRule>
  </conditionalFormatting>
  <conditionalFormatting sqref="AQ34">
    <cfRule type="expression" dxfId="95" priority="549">
      <formula>IF(RIGHT(TEXT(AQ34,"0.#"),1)=".",FALSE,TRUE)</formula>
    </cfRule>
    <cfRule type="expression" dxfId="94" priority="550">
      <formula>IF(RIGHT(TEXT(AQ34,"0.#"),1)=".",TRUE,FALSE)</formula>
    </cfRule>
  </conditionalFormatting>
  <conditionalFormatting sqref="AE33 AQ33">
    <cfRule type="expression" dxfId="93" priority="559">
      <formula>IF(RIGHT(TEXT(AE33,"0.#"),1)=".",FALSE,TRUE)</formula>
    </cfRule>
    <cfRule type="expression" dxfId="92" priority="560">
      <formula>IF(RIGHT(TEXT(AE33,"0.#"),1)=".",TRUE,FALSE)</formula>
    </cfRule>
  </conditionalFormatting>
  <conditionalFormatting sqref="AI33">
    <cfRule type="expression" dxfId="91" priority="557">
      <formula>IF(RIGHT(TEXT(AI33,"0.#"),1)=".",FALSE,TRUE)</formula>
    </cfRule>
    <cfRule type="expression" dxfId="90" priority="558">
      <formula>IF(RIGHT(TEXT(AI33,"0.#"),1)=".",TRUE,FALSE)</formula>
    </cfRule>
  </conditionalFormatting>
  <conditionalFormatting sqref="AM45">
    <cfRule type="expression" dxfId="89" priority="543">
      <formula>IF(RIGHT(TEXT(AM45,"0.#"),1)=".",FALSE,TRUE)</formula>
    </cfRule>
    <cfRule type="expression" dxfId="88" priority="544">
      <formula>IF(RIGHT(TEXT(AM45,"0.#"),1)=".",TRUE,FALSE)</formula>
    </cfRule>
  </conditionalFormatting>
  <conditionalFormatting sqref="AE46 AM46">
    <cfRule type="expression" dxfId="87" priority="541">
      <formula>IF(RIGHT(TEXT(AE46,"0.#"),1)=".",FALSE,TRUE)</formula>
    </cfRule>
    <cfRule type="expression" dxfId="86" priority="542">
      <formula>IF(RIGHT(TEXT(AE46,"0.#"),1)=".",TRUE,FALSE)</formula>
    </cfRule>
  </conditionalFormatting>
  <conditionalFormatting sqref="AI46">
    <cfRule type="expression" dxfId="85" priority="539">
      <formula>IF(RIGHT(TEXT(AI46,"0.#"),1)=".",FALSE,TRUE)</formula>
    </cfRule>
    <cfRule type="expression" dxfId="84" priority="540">
      <formula>IF(RIGHT(TEXT(AI46,"0.#"),1)=".",TRUE,FALSE)</formula>
    </cfRule>
  </conditionalFormatting>
  <conditionalFormatting sqref="AQ46">
    <cfRule type="expression" dxfId="83" priority="537">
      <formula>IF(RIGHT(TEXT(AQ46,"0.#"),1)=".",FALSE,TRUE)</formula>
    </cfRule>
    <cfRule type="expression" dxfId="82" priority="538">
      <formula>IF(RIGHT(TEXT(AQ46,"0.#"),1)=".",TRUE,FALSE)</formula>
    </cfRule>
  </conditionalFormatting>
  <conditionalFormatting sqref="AE45 AQ45">
    <cfRule type="expression" dxfId="81" priority="547">
      <formula>IF(RIGHT(TEXT(AE45,"0.#"),1)=".",FALSE,TRUE)</formula>
    </cfRule>
    <cfRule type="expression" dxfId="80" priority="548">
      <formula>IF(RIGHT(TEXT(AE45,"0.#"),1)=".",TRUE,FALSE)</formula>
    </cfRule>
  </conditionalFormatting>
  <conditionalFormatting sqref="AI45">
    <cfRule type="expression" dxfId="79" priority="545">
      <formula>IF(RIGHT(TEXT(AI45,"0.#"),1)=".",FALSE,TRUE)</formula>
    </cfRule>
    <cfRule type="expression" dxfId="78" priority="546">
      <formula>IF(RIGHT(TEXT(AI45,"0.#"),1)=".",TRUE,FALSE)</formula>
    </cfRule>
  </conditionalFormatting>
  <conditionalFormatting sqref="AM51">
    <cfRule type="expression" dxfId="77" priority="531">
      <formula>IF(RIGHT(TEXT(AM51,"0.#"),1)=".",FALSE,TRUE)</formula>
    </cfRule>
    <cfRule type="expression" dxfId="76" priority="532">
      <formula>IF(RIGHT(TEXT(AM51,"0.#"),1)=".",TRUE,FALSE)</formula>
    </cfRule>
  </conditionalFormatting>
  <conditionalFormatting sqref="AE52 AM52">
    <cfRule type="expression" dxfId="75" priority="529">
      <formula>IF(RIGHT(TEXT(AE52,"0.#"),1)=".",FALSE,TRUE)</formula>
    </cfRule>
    <cfRule type="expression" dxfId="74" priority="530">
      <formula>IF(RIGHT(TEXT(AE52,"0.#"),1)=".",TRUE,FALSE)</formula>
    </cfRule>
  </conditionalFormatting>
  <conditionalFormatting sqref="AI52">
    <cfRule type="expression" dxfId="73" priority="527">
      <formula>IF(RIGHT(TEXT(AI52,"0.#"),1)=".",FALSE,TRUE)</formula>
    </cfRule>
    <cfRule type="expression" dxfId="72" priority="528">
      <formula>IF(RIGHT(TEXT(AI52,"0.#"),1)=".",TRUE,FALSE)</formula>
    </cfRule>
  </conditionalFormatting>
  <conditionalFormatting sqref="AQ52">
    <cfRule type="expression" dxfId="71" priority="525">
      <formula>IF(RIGHT(TEXT(AQ52,"0.#"),1)=".",FALSE,TRUE)</formula>
    </cfRule>
    <cfRule type="expression" dxfId="70" priority="526">
      <formula>IF(RIGHT(TEXT(AQ52,"0.#"),1)=".",TRUE,FALSE)</formula>
    </cfRule>
  </conditionalFormatting>
  <conditionalFormatting sqref="AE51 AQ51">
    <cfRule type="expression" dxfId="69" priority="535">
      <formula>IF(RIGHT(TEXT(AE51,"0.#"),1)=".",FALSE,TRUE)</formula>
    </cfRule>
    <cfRule type="expression" dxfId="68" priority="536">
      <formula>IF(RIGHT(TEXT(AE51,"0.#"),1)=".",TRUE,FALSE)</formula>
    </cfRule>
  </conditionalFormatting>
  <conditionalFormatting sqref="AI51">
    <cfRule type="expression" dxfId="67" priority="533">
      <formula>IF(RIGHT(TEXT(AI51,"0.#"),1)=".",FALSE,TRUE)</formula>
    </cfRule>
    <cfRule type="expression" dxfId="66" priority="534">
      <formula>IF(RIGHT(TEXT(AI51,"0.#"),1)=".",TRUE,FALSE)</formula>
    </cfRule>
  </conditionalFormatting>
  <conditionalFormatting sqref="AM57">
    <cfRule type="expression" dxfId="65" priority="519">
      <formula>IF(RIGHT(TEXT(AM57,"0.#"),1)=".",FALSE,TRUE)</formula>
    </cfRule>
    <cfRule type="expression" dxfId="64" priority="520">
      <formula>IF(RIGHT(TEXT(AM57,"0.#"),1)=".",TRUE,FALSE)</formula>
    </cfRule>
  </conditionalFormatting>
  <conditionalFormatting sqref="AE58 AM58">
    <cfRule type="expression" dxfId="63" priority="517">
      <formula>IF(RIGHT(TEXT(AE58,"0.#"),1)=".",FALSE,TRUE)</formula>
    </cfRule>
    <cfRule type="expression" dxfId="62" priority="518">
      <formula>IF(RIGHT(TEXT(AE58,"0.#"),1)=".",TRUE,FALSE)</formula>
    </cfRule>
  </conditionalFormatting>
  <conditionalFormatting sqref="AQ58">
    <cfRule type="expression" dxfId="61" priority="513">
      <formula>IF(RIGHT(TEXT(AQ58,"0.#"),1)=".",FALSE,TRUE)</formula>
    </cfRule>
    <cfRule type="expression" dxfId="60" priority="514">
      <formula>IF(RIGHT(TEXT(AQ58,"0.#"),1)=".",TRUE,FALSE)</formula>
    </cfRule>
  </conditionalFormatting>
  <conditionalFormatting sqref="AE57 AQ57">
    <cfRule type="expression" dxfId="59" priority="523">
      <formula>IF(RIGHT(TEXT(AE57,"0.#"),1)=".",FALSE,TRUE)</formula>
    </cfRule>
    <cfRule type="expression" dxfId="58" priority="524">
      <formula>IF(RIGHT(TEXT(AE57,"0.#"),1)=".",TRUE,FALSE)</formula>
    </cfRule>
  </conditionalFormatting>
  <conditionalFormatting sqref="AE61">
    <cfRule type="expression" dxfId="57" priority="445">
      <formula>IF(RIGHT(TEXT(AE61,"0.#"),1)=".",FALSE,TRUE)</formula>
    </cfRule>
    <cfRule type="expression" dxfId="56" priority="446">
      <formula>IF(RIGHT(TEXT(AE61,"0.#"),1)=".",TRUE,FALSE)</formula>
    </cfRule>
  </conditionalFormatting>
  <conditionalFormatting sqref="AM63">
    <cfRule type="expression" dxfId="55" priority="429">
      <formula>IF(RIGHT(TEXT(AM63,"0.#"),1)=".",FALSE,TRUE)</formula>
    </cfRule>
    <cfRule type="expression" dxfId="54" priority="430">
      <formula>IF(RIGHT(TEXT(AM63,"0.#"),1)=".",TRUE,FALSE)</formula>
    </cfRule>
  </conditionalFormatting>
  <conditionalFormatting sqref="AE62">
    <cfRule type="expression" dxfId="53" priority="443">
      <formula>IF(RIGHT(TEXT(AE62,"0.#"),1)=".",FALSE,TRUE)</formula>
    </cfRule>
    <cfRule type="expression" dxfId="52" priority="444">
      <formula>IF(RIGHT(TEXT(AE62,"0.#"),1)=".",TRUE,FALSE)</formula>
    </cfRule>
  </conditionalFormatting>
  <conditionalFormatting sqref="AE63">
    <cfRule type="expression" dxfId="51" priority="441">
      <formula>IF(RIGHT(TEXT(AE63,"0.#"),1)=".",FALSE,TRUE)</formula>
    </cfRule>
    <cfRule type="expression" dxfId="50" priority="442">
      <formula>IF(RIGHT(TEXT(AE63,"0.#"),1)=".",TRUE,FALSE)</formula>
    </cfRule>
  </conditionalFormatting>
  <conditionalFormatting sqref="AI63">
    <cfRule type="expression" dxfId="49" priority="439">
      <formula>IF(RIGHT(TEXT(AI63,"0.#"),1)=".",FALSE,TRUE)</formula>
    </cfRule>
    <cfRule type="expression" dxfId="48" priority="440">
      <formula>IF(RIGHT(TEXT(AI63,"0.#"),1)=".",TRUE,FALSE)</formula>
    </cfRule>
  </conditionalFormatting>
  <conditionalFormatting sqref="AI62">
    <cfRule type="expression" dxfId="47" priority="437">
      <formula>IF(RIGHT(TEXT(AI62,"0.#"),1)=".",FALSE,TRUE)</formula>
    </cfRule>
    <cfRule type="expression" dxfId="46" priority="438">
      <formula>IF(RIGHT(TEXT(AI62,"0.#"),1)=".",TRUE,FALSE)</formula>
    </cfRule>
  </conditionalFormatting>
  <conditionalFormatting sqref="AI61">
    <cfRule type="expression" dxfId="45" priority="435">
      <formula>IF(RIGHT(TEXT(AI61,"0.#"),1)=".",FALSE,TRUE)</formula>
    </cfRule>
    <cfRule type="expression" dxfId="44" priority="436">
      <formula>IF(RIGHT(TEXT(AI61,"0.#"),1)=".",TRUE,FALSE)</formula>
    </cfRule>
  </conditionalFormatting>
  <conditionalFormatting sqref="AM61">
    <cfRule type="expression" dxfId="43" priority="433">
      <formula>IF(RIGHT(TEXT(AM61,"0.#"),1)=".",FALSE,TRUE)</formula>
    </cfRule>
    <cfRule type="expression" dxfId="42" priority="434">
      <formula>IF(RIGHT(TEXT(AM61,"0.#"),1)=".",TRUE,FALSE)</formula>
    </cfRule>
  </conditionalFormatting>
  <conditionalFormatting sqref="AM62">
    <cfRule type="expression" dxfId="41" priority="431">
      <formula>IF(RIGHT(TEXT(AM62,"0.#"),1)=".",FALSE,TRUE)</formula>
    </cfRule>
    <cfRule type="expression" dxfId="40" priority="432">
      <formula>IF(RIGHT(TEXT(AM62,"0.#"),1)=".",TRUE,FALSE)</formula>
    </cfRule>
  </conditionalFormatting>
  <conditionalFormatting sqref="AU61 AQ61:AQ63 AU63">
    <cfRule type="expression" dxfId="39" priority="427">
      <formula>IF(RIGHT(TEXT(AQ61,"0.#"),1)=".",FALSE,TRUE)</formula>
    </cfRule>
    <cfRule type="expression" dxfId="38" priority="428">
      <formula>IF(RIGHT(TEXT(AQ61,"0.#"),1)=".",TRUE,FALSE)</formula>
    </cfRule>
  </conditionalFormatting>
  <conditionalFormatting sqref="AU62">
    <cfRule type="expression" dxfId="37" priority="425">
      <formula>IF(RIGHT(TEXT(AU62,"0.#"),1)=".",FALSE,TRUE)</formula>
    </cfRule>
    <cfRule type="expression" dxfId="36" priority="426">
      <formula>IF(RIGHT(TEXT(AU62,"0.#"),1)=".",TRUE,FALSE)</formula>
    </cfRule>
  </conditionalFormatting>
  <conditionalFormatting sqref="AQ48 AU48">
    <cfRule type="expression" dxfId="35" priority="269">
      <formula>IF(RIGHT(TEXT(AQ48,"0.#"),1)=".",FALSE,TRUE)</formula>
    </cfRule>
    <cfRule type="expression" dxfId="34" priority="270">
      <formula>IF(RIGHT(TEXT(AQ48,"0.#"),1)=".",TRUE,FALSE)</formula>
    </cfRule>
  </conditionalFormatting>
  <conditionalFormatting sqref="AM48">
    <cfRule type="expression" dxfId="33" priority="265">
      <formula>IF(RIGHT(TEXT(AM48,"0.#"),1)=".",FALSE,TRUE)</formula>
    </cfRule>
    <cfRule type="expression" dxfId="32" priority="266">
      <formula>IF(RIGHT(TEXT(AM48,"0.#"),1)=".",TRUE,FALSE)</formula>
    </cfRule>
  </conditionalFormatting>
  <conditionalFormatting sqref="AQ49 AU49">
    <cfRule type="expression" dxfId="31" priority="257">
      <formula>IF(RIGHT(TEXT(AQ49,"0.#"),1)=".",FALSE,TRUE)</formula>
    </cfRule>
    <cfRule type="expression" dxfId="30" priority="258">
      <formula>IF(RIGHT(TEXT(AQ49,"0.#"),1)=".",TRUE,FALSE)</formula>
    </cfRule>
  </conditionalFormatting>
  <conditionalFormatting sqref="AE54 AQ54 AU54">
    <cfRule type="expression" dxfId="29" priority="251">
      <formula>IF(RIGHT(TEXT(AE54,"0.#"),1)=".",FALSE,TRUE)</formula>
    </cfRule>
    <cfRule type="expression" dxfId="28" priority="252">
      <formula>IF(RIGHT(TEXT(AE54,"0.#"),1)=".",TRUE,FALSE)</formula>
    </cfRule>
  </conditionalFormatting>
  <conditionalFormatting sqref="AI54">
    <cfRule type="expression" dxfId="27" priority="249">
      <formula>IF(RIGHT(TEXT(AI54,"0.#"),1)=".",FALSE,TRUE)</formula>
    </cfRule>
    <cfRule type="expression" dxfId="26" priority="250">
      <formula>IF(RIGHT(TEXT(AI54,"0.#"),1)=".",TRUE,FALSE)</formula>
    </cfRule>
  </conditionalFormatting>
  <conditionalFormatting sqref="AM54">
    <cfRule type="expression" dxfId="25" priority="247">
      <formula>IF(RIGHT(TEXT(AM54,"0.#"),1)=".",FALSE,TRUE)</formula>
    </cfRule>
    <cfRule type="expression" dxfId="24" priority="248">
      <formula>IF(RIGHT(TEXT(AM54,"0.#"),1)=".",TRUE,FALSE)</formula>
    </cfRule>
  </conditionalFormatting>
  <conditionalFormatting sqref="AE55">
    <cfRule type="expression" dxfId="23" priority="245">
      <formula>IF(RIGHT(TEXT(AE55,"0.#"),1)=".",FALSE,TRUE)</formula>
    </cfRule>
    <cfRule type="expression" dxfId="22" priority="246">
      <formula>IF(RIGHT(TEXT(AE55,"0.#"),1)=".",TRUE,FALSE)</formula>
    </cfRule>
  </conditionalFormatting>
  <conditionalFormatting sqref="AI55">
    <cfRule type="expression" dxfId="21" priority="243">
      <formula>IF(RIGHT(TEXT(AI55,"0.#"),1)=".",FALSE,TRUE)</formula>
    </cfRule>
    <cfRule type="expression" dxfId="20" priority="244">
      <formula>IF(RIGHT(TEXT(AI55,"0.#"),1)=".",TRUE,FALSE)</formula>
    </cfRule>
  </conditionalFormatting>
  <conditionalFormatting sqref="AM55">
    <cfRule type="expression" dxfId="19" priority="241">
      <formula>IF(RIGHT(TEXT(AM55,"0.#"),1)=".",FALSE,TRUE)</formula>
    </cfRule>
    <cfRule type="expression" dxfId="18" priority="242">
      <formula>IF(RIGHT(TEXT(AM55,"0.#"),1)=".",TRUE,FALSE)</formula>
    </cfRule>
  </conditionalFormatting>
  <conditionalFormatting sqref="AQ55">
    <cfRule type="expression" dxfId="17" priority="239">
      <formula>IF(RIGHT(TEXT(AQ55,"0.#"),1)=".",FALSE,TRUE)</formula>
    </cfRule>
    <cfRule type="expression" dxfId="16" priority="240">
      <formula>IF(RIGHT(TEXT(AQ55,"0.#"),1)=".",TRUE,FALSE)</formula>
    </cfRule>
  </conditionalFormatting>
  <conditionalFormatting sqref="AU55">
    <cfRule type="expression" dxfId="15" priority="235">
      <formula>IF(RIGHT(TEXT(AU55,"0.#"),1)=".",FALSE,TRUE)</formula>
    </cfRule>
    <cfRule type="expression" dxfId="14" priority="236">
      <formula>IF(RIGHT(TEXT(AU55,"0.#"),1)=".",TRUE,FALSE)</formula>
    </cfRule>
  </conditionalFormatting>
  <conditionalFormatting sqref="AE48">
    <cfRule type="expression" dxfId="13" priority="13">
      <formula>IF(RIGHT(TEXT(AE48,"0.#"),1)=".",FALSE,TRUE)</formula>
    </cfRule>
    <cfRule type="expression" dxfId="12" priority="14">
      <formula>IF(RIGHT(TEXT(AE48,"0.#"),1)=".",TRUE,FALSE)</formula>
    </cfRule>
  </conditionalFormatting>
  <conditionalFormatting sqref="AE49">
    <cfRule type="expression" dxfId="11" priority="11">
      <formula>IF(RIGHT(TEXT(AE49,"0.#"),1)=".",FALSE,TRUE)</formula>
    </cfRule>
    <cfRule type="expression" dxfId="10" priority="12">
      <formula>IF(RIGHT(TEXT(AE49,"0.#"),1)=".",TRUE,FALSE)</formula>
    </cfRule>
  </conditionalFormatting>
  <conditionalFormatting sqref="AI48">
    <cfRule type="expression" dxfId="9" priority="9">
      <formula>IF(RIGHT(TEXT(AI48,"0.#"),1)=".",FALSE,TRUE)</formula>
    </cfRule>
    <cfRule type="expression" dxfId="8" priority="10">
      <formula>IF(RIGHT(TEXT(AI48,"0.#"),1)=".",TRUE,FALSE)</formula>
    </cfRule>
  </conditionalFormatting>
  <conditionalFormatting sqref="AI49">
    <cfRule type="expression" dxfId="7" priority="7">
      <formula>IF(RIGHT(TEXT(AI49,"0.#"),1)=".",FALSE,TRUE)</formula>
    </cfRule>
    <cfRule type="expression" dxfId="6" priority="8">
      <formula>IF(RIGHT(TEXT(AI49,"0.#"),1)=".",TRUE,FALSE)</formula>
    </cfRule>
  </conditionalFormatting>
  <conditionalFormatting sqref="AM49">
    <cfRule type="expression" dxfId="5" priority="5">
      <formula>IF(RIGHT(TEXT(AM49,"0.#"),1)=".",FALSE,TRUE)</formula>
    </cfRule>
    <cfRule type="expression" dxfId="4" priority="6">
      <formula>IF(RIGHT(TEXT(AM49,"0.#"),1)=".",TRUE,FALSE)</formula>
    </cfRule>
  </conditionalFormatting>
  <conditionalFormatting sqref="AI57">
    <cfRule type="expression" dxfId="3" priority="3">
      <formula>IF(RIGHT(TEXT(AI57,"0.#"),1)=".",FALSE,TRUE)</formula>
    </cfRule>
    <cfRule type="expression" dxfId="2" priority="4">
      <formula>IF(RIGHT(TEXT(AI57,"0.#"),1)=".",TRUE,FALSE)</formula>
    </cfRule>
  </conditionalFormatting>
  <conditionalFormatting sqref="AI58">
    <cfRule type="expression" dxfId="1" priority="1">
      <formula>IF(RIGHT(TEXT(AI58,"0.#"),1)=".",FALSE,TRUE)</formula>
    </cfRule>
    <cfRule type="expression" dxfId="0" priority="2">
      <formula>IF(RIGHT(TEXT(AI58,"0.#"),1)=".",TRUE,FALSE)</formula>
    </cfRule>
  </conditionalFormatting>
  <dataValidations count="17">
    <dataValidation type="whole" allowBlank="1" showInputMessage="1" showErrorMessage="1" sqref="O111:P112 AX111:AX113 AA111:AB112 AM111:AN112">
      <formula1>0</formula1>
      <formula2>99</formula2>
    </dataValidation>
    <dataValidation type="whole" allowBlank="1" showInputMessage="1" showErrorMessage="1" sqref="AJ111:AK112 X111:Y112 AJ113 L111:L113 M111:M112 X113 AU111:AV112 J9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7:E97">
      <formula1>T行政事業レビュー推進チームの所見</formula1>
    </dataValidation>
    <dataValidation type="custom" imeMode="disabled" allowBlank="1" showInputMessage="1" showErrorMessage="1" sqref="AH160:AK160 AH164:AK164 AH168:AK171 AH175:AK175 AH179:AK179 AH183:AK185">
      <formula1>OR(AND(MOD(IF(ISNUMBER(AH160), AH160, 0.5),1)=0, 0&lt;=AH160), AH160="-")</formula1>
    </dataValidation>
    <dataValidation type="whole" imeMode="disabled" allowBlank="1" showInputMessage="1" showErrorMessage="1" sqref="AW2:AX2">
      <formula1>0</formula1>
      <formula2>99</formula2>
    </dataValidation>
    <dataValidation type="list" allowBlank="1" showInputMessage="1" showErrorMessage="1" sqref="A99:E99">
      <formula1>T所見を踏まえた改善点</formula1>
    </dataValidation>
    <dataValidation type="list" allowBlank="1" showInputMessage="1" showErrorMessage="1" error="プルダウンリストから選択してください。" sqref="AD76:AF77">
      <formula1>"有,無"</formula1>
    </dataValidation>
    <dataValidation type="list" allowBlank="1" showInputMessage="1" showErrorMessage="1" error="プルダウンリストから選択してください。" sqref="AD72:AF75 AD78:AD89 AE78:AF82 AE84:AF89">
      <formula1>"○,△,×,‐"</formula1>
    </dataValidation>
    <dataValidation type="list" allowBlank="1" showInputMessage="1" showErrorMessage="1" sqref="AO156 AR66">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36:AB141 AU136:AX141 Y145:AB148 AU145:AX148 Y152:AB154 AU152:AX154 Y160:AB160 AL160:AO160 Y164:AB164 AL164:AO164 Y168:AB171 AL168:AO171 Y175:AB175 AL175:AO175 Y179:AB179 AL179:AO179 Y183:AB185 AL183:AO185 AE39:AX39 AE30:AX31 AE48:AX49 AE42:AX43 AE33:AX33 AE45:AX45 AE51:AX51 AE57:AX57 AQ60:AR60 AU60:AX60 AE61:AX63 AE36:AX37 AE54:AX55 P23:AC27">
      <formula1>OR(ISNUMBER(P13), P13="-")</formula1>
    </dataValidation>
    <dataValidation type="list" allowBlank="1" showInputMessage="1" showErrorMessage="1" sqref="Q113:R113 AC113:AD113 AO113:AP113">
      <formula1>#REF!</formula1>
    </dataValidation>
    <dataValidation type="custom" allowBlank="1" showInputMessage="1" showErrorMessage="1" errorTitle="法人番号チェック" error="法人番号は13桁の数字で入力してください。" sqref="J183:O185 J179:O179 J175:O175 J168:O171 J164:O164 J160:O160">
      <formula1>OR(J160="-",AND(LEN(J160)=13,IFERROR(SEARCH("-",J160),"")="",IFERROR(SEARCH(".",J160),"")="",ISNUMBER(J160)))</formula1>
    </dataValidation>
    <dataValidation type="list" allowBlank="1" showInputMessage="1" showErrorMessage="1" sqref="H91:I91">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oddFooter>&amp;C&amp;P</oddFooter>
  </headerFooter>
  <rowBreaks count="5" manualBreakCount="5">
    <brk id="34" max="49" man="1"/>
    <brk id="69" max="49" man="1"/>
    <brk id="93" max="16383" man="1"/>
    <brk id="113" max="16383" man="1"/>
    <brk id="156"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U112:V112 I112:J112 AG112:AH112 AR112:AS112</xm:sqref>
        </x14:dataValidation>
        <x14:dataValidation type="list" allowBlank="1" showInputMessage="1" showErrorMessage="1">
          <x14:formula1>
            <xm:f>入力規則等!$U$40:$U$42</xm:f>
          </x14:formula1>
          <xm:sqref>AG111:AH111 U111:V111 I111:J111 AR111:AS111</xm:sqref>
        </x14:dataValidation>
        <x14:dataValidation type="list" allowBlank="1" showInputMessage="1" showErrorMessage="1">
          <x14:formula1>
            <xm:f>入力規則等!$AG$2:$AG$13</xm:f>
          </x14:formula1>
          <xm:sqref>AC160:AG160 AC164:AG164 AC168:AG171 AC175:AG175 AC179:AG179 AC183:AG185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AO111:AP112 Q111:S112 AC111:AE112 E111:G112</xm:sqref>
        </x14:dataValidation>
        <x14:dataValidation type="list" allowBlank="1" showInputMessage="1" showErrorMessage="1">
          <x14:formula1>
            <xm:f>入力規則等!$U$48</xm:f>
          </x14:formula1>
          <xm:sqref>E113:F113</xm:sqref>
        </x14:dataValidation>
        <x14:dataValidation type="list" allowBlank="1" showInputMessage="1" showErrorMessage="1">
          <x14:formula1>
            <xm:f>入力規則等!$U$13:$U$35</xm:f>
          </x14:formula1>
          <xm:sqref>AJ2:AM2 AE113:AG113 G113:I113 AQ113:AS113 E91:G91 S113:U113</xm:sqref>
        </x14:dataValidation>
        <x14:dataValidation type="list" allowBlank="1" showInputMessage="1" showErrorMessage="1">
          <x14:formula1>
            <xm:f>入力規則等!$U$56:$U$58</xm:f>
          </x14:formula1>
          <xm:sqref>J113:K113 AT113:AU113 AH113:AI113 V113:W113</xm:sqref>
        </x14:dataValidation>
        <x14:dataValidation type="list" allowBlank="1" showInputMessage="1" showErrorMessage="1">
          <x14:formula1>
            <xm:f>入力規則等!$U$49</xm:f>
          </x14:formula1>
          <xm:sqref>C91:D91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74</v>
      </c>
      <c r="B1" s="24" t="s">
        <v>75</v>
      </c>
      <c r="F1" s="25" t="s">
        <v>4</v>
      </c>
      <c r="G1" s="25" t="s">
        <v>64</v>
      </c>
      <c r="K1" s="26" t="s">
        <v>92</v>
      </c>
      <c r="L1" s="24" t="s">
        <v>75</v>
      </c>
      <c r="O1" s="12"/>
      <c r="P1" s="25" t="s">
        <v>5</v>
      </c>
      <c r="Q1" s="25" t="s">
        <v>64</v>
      </c>
      <c r="T1" s="12"/>
      <c r="U1" s="28" t="s">
        <v>155</v>
      </c>
      <c r="W1" s="28" t="s">
        <v>154</v>
      </c>
      <c r="Y1" s="28" t="s">
        <v>72</v>
      </c>
      <c r="Z1" s="28" t="s">
        <v>386</v>
      </c>
      <c r="AA1" s="28" t="s">
        <v>73</v>
      </c>
      <c r="AB1" s="28" t="s">
        <v>387</v>
      </c>
      <c r="AC1" s="28" t="s">
        <v>30</v>
      </c>
      <c r="AD1" s="27"/>
      <c r="AE1" s="28" t="s">
        <v>42</v>
      </c>
      <c r="AF1" s="29"/>
      <c r="AG1" s="38" t="s">
        <v>170</v>
      </c>
      <c r="AI1" s="38" t="s">
        <v>172</v>
      </c>
      <c r="AK1" s="38" t="s">
        <v>176</v>
      </c>
      <c r="AM1" s="53"/>
      <c r="AN1" s="53"/>
      <c r="AP1" s="27" t="s">
        <v>215</v>
      </c>
    </row>
    <row r="2" spans="1:42" ht="13.5" customHeight="1" x14ac:dyDescent="0.15">
      <c r="A2" s="13" t="s">
        <v>76</v>
      </c>
      <c r="B2" s="14"/>
      <c r="C2" s="12" t="str">
        <f>IF(B2="","",A2)</f>
        <v/>
      </c>
      <c r="D2" s="12" t="str">
        <f>IF(C2="","",IF(D1&lt;&gt;"",CONCATENATE(D1,"、",C2),C2))</f>
        <v/>
      </c>
      <c r="F2" s="11" t="s">
        <v>63</v>
      </c>
      <c r="G2" s="16" t="s">
        <v>573</v>
      </c>
      <c r="H2" s="12" t="str">
        <f>IF(G2="","",F2)</f>
        <v>一般会計</v>
      </c>
      <c r="I2" s="12" t="str">
        <f>IF(H2="","",IF(I1&lt;&gt;"",CONCATENATE(I1,"、",H2),H2))</f>
        <v>一般会計</v>
      </c>
      <c r="K2" s="13" t="s">
        <v>93</v>
      </c>
      <c r="L2" s="14"/>
      <c r="M2" s="12" t="str">
        <f>IF(L2="","",K2)</f>
        <v/>
      </c>
      <c r="N2" s="12" t="str">
        <f>IF(M2="","",IF(N1&lt;&gt;"",CONCATENATE(N1,"、",M2),M2))</f>
        <v/>
      </c>
      <c r="O2" s="12"/>
      <c r="P2" s="11" t="s">
        <v>65</v>
      </c>
      <c r="Q2" s="16" t="s">
        <v>573</v>
      </c>
      <c r="R2" s="12" t="str">
        <f>IF(Q2="","",P2)</f>
        <v>直接実施</v>
      </c>
      <c r="S2" s="12" t="str">
        <f>IF(R2="","",IF(S1&lt;&gt;"",CONCATENATE(S1,"、",R2),R2))</f>
        <v>直接実施</v>
      </c>
      <c r="T2" s="12"/>
      <c r="U2" s="67">
        <v>21</v>
      </c>
      <c r="W2" s="31" t="s">
        <v>160</v>
      </c>
      <c r="Y2" s="31" t="s">
        <v>59</v>
      </c>
      <c r="Z2" s="31" t="s">
        <v>59</v>
      </c>
      <c r="AA2" s="60" t="s">
        <v>256</v>
      </c>
      <c r="AB2" s="60" t="s">
        <v>481</v>
      </c>
      <c r="AC2" s="61" t="s">
        <v>125</v>
      </c>
      <c r="AD2" s="27"/>
      <c r="AE2" s="33" t="s">
        <v>156</v>
      </c>
      <c r="AF2" s="29"/>
      <c r="AG2" s="39" t="s">
        <v>223</v>
      </c>
      <c r="AI2" s="38" t="s">
        <v>253</v>
      </c>
      <c r="AK2" s="38" t="s">
        <v>177</v>
      </c>
      <c r="AM2" s="53"/>
      <c r="AN2" s="53"/>
      <c r="AP2" s="39" t="s">
        <v>223</v>
      </c>
    </row>
    <row r="3" spans="1:42" ht="13.5" customHeight="1" x14ac:dyDescent="0.15">
      <c r="A3" s="13" t="s">
        <v>77</v>
      </c>
      <c r="B3" s="14"/>
      <c r="C3" s="12" t="str">
        <f t="shared" ref="C3:C11" si="0">IF(B3="","",A3)</f>
        <v/>
      </c>
      <c r="D3" s="12" t="str">
        <f>IF(C3="",D2,IF(D2&lt;&gt;"",CONCATENATE(D2,"、",C3),C3))</f>
        <v/>
      </c>
      <c r="F3" s="17" t="s">
        <v>102</v>
      </c>
      <c r="G3" s="16"/>
      <c r="H3" s="12" t="str">
        <f t="shared" ref="H3:H37" si="1">IF(G3="","",F3)</f>
        <v/>
      </c>
      <c r="I3" s="12" t="str">
        <f>IF(H3="",I2,IF(I2&lt;&gt;"",CONCATENATE(I2,"、",H3),H3))</f>
        <v>一般会計</v>
      </c>
      <c r="K3" s="13" t="s">
        <v>94</v>
      </c>
      <c r="L3" s="14"/>
      <c r="M3" s="12" t="str">
        <f t="shared" ref="M3:M11" si="2">IF(L3="","",K3)</f>
        <v/>
      </c>
      <c r="N3" s="12" t="str">
        <f>IF(M3="",N2,IF(N2&lt;&gt;"",CONCATENATE(N2,"、",M3),M3))</f>
        <v/>
      </c>
      <c r="O3" s="12"/>
      <c r="P3" s="11" t="s">
        <v>66</v>
      </c>
      <c r="Q3" s="16" t="s">
        <v>573</v>
      </c>
      <c r="R3" s="12" t="str">
        <f t="shared" ref="R3:R8" si="3">IF(Q3="","",P3)</f>
        <v>委託・請負</v>
      </c>
      <c r="S3" s="12" t="str">
        <f t="shared" ref="S3:S8" si="4">IF(R3="",S2,IF(S2&lt;&gt;"",CONCATENATE(S2,"、",R3),R3))</f>
        <v>直接実施、委託・請負</v>
      </c>
      <c r="T3" s="12"/>
      <c r="U3" s="31" t="s">
        <v>512</v>
      </c>
      <c r="W3" s="31" t="s">
        <v>135</v>
      </c>
      <c r="Y3" s="31" t="s">
        <v>60</v>
      </c>
      <c r="Z3" s="31" t="s">
        <v>388</v>
      </c>
      <c r="AA3" s="60" t="s">
        <v>354</v>
      </c>
      <c r="AB3" s="60" t="s">
        <v>482</v>
      </c>
      <c r="AC3" s="61" t="s">
        <v>126</v>
      </c>
      <c r="AD3" s="27"/>
      <c r="AE3" s="33" t="s">
        <v>157</v>
      </c>
      <c r="AF3" s="29"/>
      <c r="AG3" s="39" t="s">
        <v>224</v>
      </c>
      <c r="AI3" s="38" t="s">
        <v>171</v>
      </c>
      <c r="AK3" s="38" t="str">
        <f>CHAR(CODE(AK2)+1)</f>
        <v>B</v>
      </c>
      <c r="AM3" s="53"/>
      <c r="AN3" s="53"/>
      <c r="AP3" s="39" t="s">
        <v>224</v>
      </c>
    </row>
    <row r="4" spans="1:42" ht="13.5" customHeight="1" x14ac:dyDescent="0.15">
      <c r="A4" s="13" t="s">
        <v>78</v>
      </c>
      <c r="B4" s="14"/>
      <c r="C4" s="12" t="str">
        <f t="shared" si="0"/>
        <v/>
      </c>
      <c r="D4" s="12" t="str">
        <f>IF(C4="",D3,IF(D3&lt;&gt;"",CONCATENATE(D3,"、",C4),C4))</f>
        <v/>
      </c>
      <c r="F4" s="17" t="s">
        <v>103</v>
      </c>
      <c r="G4" s="16"/>
      <c r="H4" s="12" t="str">
        <f t="shared" si="1"/>
        <v/>
      </c>
      <c r="I4" s="12" t="str">
        <f t="shared" ref="I4:I37" si="5">IF(H4="",I3,IF(I3&lt;&gt;"",CONCATENATE(I3,"、",H4),H4))</f>
        <v>一般会計</v>
      </c>
      <c r="K4" s="13" t="s">
        <v>95</v>
      </c>
      <c r="L4" s="14"/>
      <c r="M4" s="12" t="str">
        <f t="shared" si="2"/>
        <v/>
      </c>
      <c r="N4" s="12" t="str">
        <f t="shared" ref="N4:N11" si="6">IF(M4="",N3,IF(N3&lt;&gt;"",CONCATENATE(N3,"、",M4),M4))</f>
        <v/>
      </c>
      <c r="O4" s="12"/>
      <c r="P4" s="11" t="s">
        <v>67</v>
      </c>
      <c r="Q4" s="16"/>
      <c r="R4" s="12" t="str">
        <f t="shared" si="3"/>
        <v/>
      </c>
      <c r="S4" s="12" t="str">
        <f t="shared" si="4"/>
        <v>直接実施、委託・請負</v>
      </c>
      <c r="T4" s="12"/>
      <c r="U4" s="31" t="s">
        <v>564</v>
      </c>
      <c r="W4" s="31" t="s">
        <v>136</v>
      </c>
      <c r="Y4" s="31" t="s">
        <v>261</v>
      </c>
      <c r="Z4" s="31" t="s">
        <v>389</v>
      </c>
      <c r="AA4" s="60" t="s">
        <v>355</v>
      </c>
      <c r="AB4" s="60" t="s">
        <v>483</v>
      </c>
      <c r="AC4" s="60" t="s">
        <v>127</v>
      </c>
      <c r="AD4" s="27"/>
      <c r="AE4" s="33" t="s">
        <v>158</v>
      </c>
      <c r="AF4" s="29"/>
      <c r="AG4" s="39" t="s">
        <v>225</v>
      </c>
      <c r="AI4" s="38" t="s">
        <v>173</v>
      </c>
      <c r="AK4" s="38" t="str">
        <f t="shared" ref="AK4:AK49" si="7">CHAR(CODE(AK3)+1)</f>
        <v>C</v>
      </c>
      <c r="AM4" s="53"/>
      <c r="AN4" s="53"/>
      <c r="AP4" s="39" t="s">
        <v>225</v>
      </c>
    </row>
    <row r="5" spans="1:42" ht="13.5" customHeight="1" x14ac:dyDescent="0.15">
      <c r="A5" s="13" t="s">
        <v>79</v>
      </c>
      <c r="B5" s="14"/>
      <c r="C5" s="12" t="str">
        <f t="shared" si="0"/>
        <v/>
      </c>
      <c r="D5" s="12" t="str">
        <f>IF(C5="",D4,IF(D4&lt;&gt;"",CONCATENATE(D4,"、",C5),C5))</f>
        <v/>
      </c>
      <c r="F5" s="17" t="s">
        <v>104</v>
      </c>
      <c r="G5" s="16"/>
      <c r="H5" s="12" t="str">
        <f t="shared" si="1"/>
        <v/>
      </c>
      <c r="I5" s="12" t="str">
        <f t="shared" si="5"/>
        <v>一般会計</v>
      </c>
      <c r="K5" s="13" t="s">
        <v>96</v>
      </c>
      <c r="L5" s="14"/>
      <c r="M5" s="12" t="str">
        <f t="shared" si="2"/>
        <v/>
      </c>
      <c r="N5" s="12" t="str">
        <f t="shared" si="6"/>
        <v/>
      </c>
      <c r="O5" s="12"/>
      <c r="P5" s="11" t="s">
        <v>68</v>
      </c>
      <c r="Q5" s="16"/>
      <c r="R5" s="12" t="str">
        <f t="shared" si="3"/>
        <v/>
      </c>
      <c r="S5" s="12" t="str">
        <f t="shared" si="4"/>
        <v>直接実施、委託・請負</v>
      </c>
      <c r="T5" s="12"/>
      <c r="W5" s="31" t="s">
        <v>536</v>
      </c>
      <c r="Y5" s="31" t="s">
        <v>262</v>
      </c>
      <c r="Z5" s="31" t="s">
        <v>390</v>
      </c>
      <c r="AA5" s="60" t="s">
        <v>356</v>
      </c>
      <c r="AB5" s="60" t="s">
        <v>484</v>
      </c>
      <c r="AC5" s="60" t="s">
        <v>159</v>
      </c>
      <c r="AD5" s="30"/>
      <c r="AE5" s="33" t="s">
        <v>235</v>
      </c>
      <c r="AF5" s="29"/>
      <c r="AG5" s="39" t="s">
        <v>226</v>
      </c>
      <c r="AI5" s="38" t="s">
        <v>259</v>
      </c>
      <c r="AK5" s="38" t="str">
        <f t="shared" si="7"/>
        <v>D</v>
      </c>
      <c r="AP5" s="39" t="s">
        <v>226</v>
      </c>
    </row>
    <row r="6" spans="1:42" ht="13.5" customHeight="1" x14ac:dyDescent="0.15">
      <c r="A6" s="13" t="s">
        <v>80</v>
      </c>
      <c r="B6" s="14"/>
      <c r="C6" s="12" t="str">
        <f t="shared" si="0"/>
        <v/>
      </c>
      <c r="D6" s="12" t="str">
        <f t="shared" ref="D6:D21" si="8">IF(C6="",D5,IF(D5&lt;&gt;"",CONCATENATE(D5,"、",C6),C6))</f>
        <v/>
      </c>
      <c r="F6" s="17" t="s">
        <v>105</v>
      </c>
      <c r="G6" s="16"/>
      <c r="H6" s="12" t="str">
        <f t="shared" si="1"/>
        <v/>
      </c>
      <c r="I6" s="12" t="str">
        <f t="shared" si="5"/>
        <v>一般会計</v>
      </c>
      <c r="K6" s="13" t="s">
        <v>97</v>
      </c>
      <c r="L6" s="14"/>
      <c r="M6" s="12" t="str">
        <f t="shared" si="2"/>
        <v/>
      </c>
      <c r="N6" s="12" t="str">
        <f t="shared" si="6"/>
        <v/>
      </c>
      <c r="O6" s="12"/>
      <c r="P6" s="11" t="s">
        <v>69</v>
      </c>
      <c r="Q6" s="16"/>
      <c r="R6" s="12" t="str">
        <f t="shared" si="3"/>
        <v/>
      </c>
      <c r="S6" s="12" t="str">
        <f t="shared" si="4"/>
        <v>直接実施、委託・請負</v>
      </c>
      <c r="T6" s="12"/>
      <c r="U6" s="31" t="s">
        <v>237</v>
      </c>
      <c r="W6" s="31" t="s">
        <v>538</v>
      </c>
      <c r="Y6" s="31" t="s">
        <v>263</v>
      </c>
      <c r="Z6" s="31" t="s">
        <v>391</v>
      </c>
      <c r="AA6" s="60" t="s">
        <v>357</v>
      </c>
      <c r="AB6" s="60" t="s">
        <v>485</v>
      </c>
      <c r="AC6" s="60" t="s">
        <v>128</v>
      </c>
      <c r="AD6" s="30"/>
      <c r="AE6" s="33" t="s">
        <v>233</v>
      </c>
      <c r="AF6" s="29"/>
      <c r="AG6" s="39" t="s">
        <v>227</v>
      </c>
      <c r="AI6" s="38" t="s">
        <v>260</v>
      </c>
      <c r="AK6" s="38" t="str">
        <f>CHAR(CODE(AK5)+1)</f>
        <v>E</v>
      </c>
      <c r="AP6" s="39" t="s">
        <v>227</v>
      </c>
    </row>
    <row r="7" spans="1:42" ht="13.5" customHeight="1" x14ac:dyDescent="0.15">
      <c r="A7" s="13" t="s">
        <v>81</v>
      </c>
      <c r="B7" s="14"/>
      <c r="C7" s="12" t="str">
        <f t="shared" si="0"/>
        <v/>
      </c>
      <c r="D7" s="12" t="str">
        <f t="shared" si="8"/>
        <v/>
      </c>
      <c r="F7" s="17" t="s">
        <v>184</v>
      </c>
      <c r="G7" s="16"/>
      <c r="H7" s="12" t="str">
        <f t="shared" si="1"/>
        <v/>
      </c>
      <c r="I7" s="12" t="str">
        <f t="shared" si="5"/>
        <v>一般会計</v>
      </c>
      <c r="K7" s="13" t="s">
        <v>98</v>
      </c>
      <c r="L7" s="14"/>
      <c r="M7" s="12" t="str">
        <f t="shared" si="2"/>
        <v/>
      </c>
      <c r="N7" s="12" t="str">
        <f t="shared" si="6"/>
        <v/>
      </c>
      <c r="O7" s="12"/>
      <c r="P7" s="11" t="s">
        <v>70</v>
      </c>
      <c r="Q7" s="16"/>
      <c r="R7" s="12" t="str">
        <f t="shared" si="3"/>
        <v/>
      </c>
      <c r="S7" s="12" t="str">
        <f t="shared" si="4"/>
        <v>直接実施、委託・請負</v>
      </c>
      <c r="T7" s="12"/>
      <c r="U7" s="31"/>
      <c r="W7" s="31" t="s">
        <v>137</v>
      </c>
      <c r="Y7" s="31" t="s">
        <v>264</v>
      </c>
      <c r="Z7" s="31" t="s">
        <v>392</v>
      </c>
      <c r="AA7" s="60" t="s">
        <v>358</v>
      </c>
      <c r="AB7" s="60" t="s">
        <v>486</v>
      </c>
      <c r="AC7" s="30"/>
      <c r="AD7" s="30"/>
      <c r="AE7" s="31" t="s">
        <v>128</v>
      </c>
      <c r="AF7" s="29"/>
      <c r="AG7" s="39" t="s">
        <v>228</v>
      </c>
      <c r="AH7" s="56"/>
      <c r="AI7" s="39" t="s">
        <v>249</v>
      </c>
      <c r="AK7" s="38" t="str">
        <f>CHAR(CODE(AK6)+1)</f>
        <v>F</v>
      </c>
      <c r="AP7" s="39" t="s">
        <v>228</v>
      </c>
    </row>
    <row r="8" spans="1:42" ht="13.5" customHeight="1" x14ac:dyDescent="0.15">
      <c r="A8" s="13" t="s">
        <v>82</v>
      </c>
      <c r="B8" s="14"/>
      <c r="C8" s="12" t="str">
        <f t="shared" si="0"/>
        <v/>
      </c>
      <c r="D8" s="12" t="str">
        <f t="shared" si="8"/>
        <v/>
      </c>
      <c r="F8" s="17" t="s">
        <v>106</v>
      </c>
      <c r="G8" s="16"/>
      <c r="H8" s="12" t="str">
        <f t="shared" si="1"/>
        <v/>
      </c>
      <c r="I8" s="12" t="str">
        <f t="shared" si="5"/>
        <v>一般会計</v>
      </c>
      <c r="K8" s="13" t="s">
        <v>99</v>
      </c>
      <c r="L8" s="14"/>
      <c r="M8" s="12" t="str">
        <f t="shared" si="2"/>
        <v/>
      </c>
      <c r="N8" s="12" t="str">
        <f t="shared" si="6"/>
        <v/>
      </c>
      <c r="O8" s="12"/>
      <c r="P8" s="11" t="s">
        <v>71</v>
      </c>
      <c r="Q8" s="16"/>
      <c r="R8" s="12" t="str">
        <f t="shared" si="3"/>
        <v/>
      </c>
      <c r="S8" s="12" t="str">
        <f t="shared" si="4"/>
        <v>直接実施、委託・請負</v>
      </c>
      <c r="T8" s="12"/>
      <c r="U8" s="31" t="s">
        <v>257</v>
      </c>
      <c r="W8" s="31" t="s">
        <v>138</v>
      </c>
      <c r="Y8" s="31" t="s">
        <v>265</v>
      </c>
      <c r="Z8" s="31" t="s">
        <v>393</v>
      </c>
      <c r="AA8" s="60" t="s">
        <v>359</v>
      </c>
      <c r="AB8" s="60" t="s">
        <v>487</v>
      </c>
      <c r="AC8" s="30"/>
      <c r="AD8" s="30"/>
      <c r="AE8" s="30"/>
      <c r="AF8" s="29"/>
      <c r="AG8" s="39" t="s">
        <v>229</v>
      </c>
      <c r="AI8" s="38" t="s">
        <v>250</v>
      </c>
      <c r="AK8" s="38" t="str">
        <f t="shared" si="7"/>
        <v>G</v>
      </c>
      <c r="AP8" s="39" t="s">
        <v>229</v>
      </c>
    </row>
    <row r="9" spans="1:42" ht="13.5" customHeight="1" x14ac:dyDescent="0.15">
      <c r="A9" s="13" t="s">
        <v>83</v>
      </c>
      <c r="B9" s="14"/>
      <c r="C9" s="12" t="str">
        <f t="shared" si="0"/>
        <v/>
      </c>
      <c r="D9" s="12" t="str">
        <f t="shared" si="8"/>
        <v/>
      </c>
      <c r="F9" s="17" t="s">
        <v>185</v>
      </c>
      <c r="G9" s="16"/>
      <c r="H9" s="12" t="str">
        <f t="shared" si="1"/>
        <v/>
      </c>
      <c r="I9" s="12" t="str">
        <f t="shared" si="5"/>
        <v>一般会計</v>
      </c>
      <c r="K9" s="13" t="s">
        <v>100</v>
      </c>
      <c r="L9" s="14"/>
      <c r="M9" s="12" t="str">
        <f t="shared" si="2"/>
        <v/>
      </c>
      <c r="N9" s="12" t="str">
        <f t="shared" si="6"/>
        <v/>
      </c>
      <c r="O9" s="12"/>
      <c r="P9" s="12"/>
      <c r="Q9" s="18"/>
      <c r="T9" s="12"/>
      <c r="U9" s="31" t="s">
        <v>258</v>
      </c>
      <c r="W9" s="31" t="s">
        <v>139</v>
      </c>
      <c r="Y9" s="31" t="s">
        <v>266</v>
      </c>
      <c r="Z9" s="31" t="s">
        <v>394</v>
      </c>
      <c r="AA9" s="60" t="s">
        <v>360</v>
      </c>
      <c r="AB9" s="60" t="s">
        <v>488</v>
      </c>
      <c r="AC9" s="30"/>
      <c r="AD9" s="30"/>
      <c r="AE9" s="30"/>
      <c r="AF9" s="29"/>
      <c r="AG9" s="39" t="s">
        <v>230</v>
      </c>
      <c r="AI9" s="52"/>
      <c r="AK9" s="38" t="str">
        <f t="shared" si="7"/>
        <v>H</v>
      </c>
      <c r="AP9" s="39" t="s">
        <v>230</v>
      </c>
    </row>
    <row r="10" spans="1:42" ht="13.5" customHeight="1" x14ac:dyDescent="0.15">
      <c r="A10" s="13" t="s">
        <v>203</v>
      </c>
      <c r="B10" s="14"/>
      <c r="C10" s="12" t="str">
        <f t="shared" si="0"/>
        <v/>
      </c>
      <c r="D10" s="12" t="str">
        <f t="shared" si="8"/>
        <v/>
      </c>
      <c r="F10" s="17" t="s">
        <v>107</v>
      </c>
      <c r="G10" s="16"/>
      <c r="H10" s="12" t="str">
        <f t="shared" si="1"/>
        <v/>
      </c>
      <c r="I10" s="12" t="str">
        <f t="shared" si="5"/>
        <v>一般会計</v>
      </c>
      <c r="K10" s="13" t="s">
        <v>204</v>
      </c>
      <c r="L10" s="14"/>
      <c r="M10" s="12" t="str">
        <f t="shared" si="2"/>
        <v/>
      </c>
      <c r="N10" s="12" t="str">
        <f t="shared" si="6"/>
        <v/>
      </c>
      <c r="O10" s="12"/>
      <c r="P10" s="12" t="str">
        <f>S8</f>
        <v>直接実施、委託・請負</v>
      </c>
      <c r="Q10" s="18"/>
      <c r="T10" s="12"/>
      <c r="W10" s="31" t="s">
        <v>140</v>
      </c>
      <c r="Y10" s="31" t="s">
        <v>267</v>
      </c>
      <c r="Z10" s="31" t="s">
        <v>395</v>
      </c>
      <c r="AA10" s="60" t="s">
        <v>361</v>
      </c>
      <c r="AB10" s="60" t="s">
        <v>489</v>
      </c>
      <c r="AC10" s="30"/>
      <c r="AD10" s="30"/>
      <c r="AE10" s="30"/>
      <c r="AF10" s="29"/>
      <c r="AG10" s="39" t="s">
        <v>218</v>
      </c>
      <c r="AK10" s="38" t="str">
        <f t="shared" si="7"/>
        <v>I</v>
      </c>
      <c r="AP10" s="38" t="s">
        <v>216</v>
      </c>
    </row>
    <row r="11" spans="1:42" ht="13.5" customHeight="1" x14ac:dyDescent="0.15">
      <c r="A11" s="13" t="s">
        <v>84</v>
      </c>
      <c r="B11" s="14"/>
      <c r="C11" s="12" t="str">
        <f t="shared" si="0"/>
        <v/>
      </c>
      <c r="D11" s="12" t="str">
        <f t="shared" si="8"/>
        <v/>
      </c>
      <c r="F11" s="17" t="s">
        <v>108</v>
      </c>
      <c r="G11" s="16"/>
      <c r="H11" s="12" t="str">
        <f t="shared" si="1"/>
        <v/>
      </c>
      <c r="I11" s="12" t="str">
        <f t="shared" si="5"/>
        <v>一般会計</v>
      </c>
      <c r="K11" s="13" t="s">
        <v>101</v>
      </c>
      <c r="L11" s="14" t="s">
        <v>573</v>
      </c>
      <c r="M11" s="12" t="str">
        <f t="shared" si="2"/>
        <v>その他の事項経費</v>
      </c>
      <c r="N11" s="12" t="str">
        <f t="shared" si="6"/>
        <v>その他の事項経費</v>
      </c>
      <c r="O11" s="12"/>
      <c r="P11" s="12"/>
      <c r="Q11" s="18"/>
      <c r="T11" s="12"/>
      <c r="W11" s="31" t="s">
        <v>561</v>
      </c>
      <c r="Y11" s="31" t="s">
        <v>268</v>
      </c>
      <c r="Z11" s="31" t="s">
        <v>396</v>
      </c>
      <c r="AA11" s="60" t="s">
        <v>362</v>
      </c>
      <c r="AB11" s="60" t="s">
        <v>490</v>
      </c>
      <c r="AC11" s="30"/>
      <c r="AD11" s="30"/>
      <c r="AE11" s="30"/>
      <c r="AF11" s="29"/>
      <c r="AG11" s="38" t="s">
        <v>221</v>
      </c>
      <c r="AK11" s="38" t="str">
        <f t="shared" si="7"/>
        <v>J</v>
      </c>
    </row>
    <row r="12" spans="1:42" ht="13.5" customHeight="1" x14ac:dyDescent="0.15">
      <c r="A12" s="13" t="s">
        <v>85</v>
      </c>
      <c r="B12" s="14" t="s">
        <v>573</v>
      </c>
      <c r="C12" s="12" t="str">
        <f t="shared" ref="C12:C23" si="9">IF(B12="","",A12)</f>
        <v>障害者施策</v>
      </c>
      <c r="D12" s="12" t="str">
        <f t="shared" si="8"/>
        <v>障害者施策</v>
      </c>
      <c r="F12" s="17" t="s">
        <v>109</v>
      </c>
      <c r="G12" s="16"/>
      <c r="H12" s="12" t="str">
        <f t="shared" si="1"/>
        <v/>
      </c>
      <c r="I12" s="12" t="str">
        <f t="shared" si="5"/>
        <v>一般会計</v>
      </c>
      <c r="K12" s="12"/>
      <c r="L12" s="12"/>
      <c r="O12" s="12"/>
      <c r="P12" s="12"/>
      <c r="Q12" s="18"/>
      <c r="T12" s="12"/>
      <c r="U12" s="28" t="s">
        <v>513</v>
      </c>
      <c r="W12" s="31" t="s">
        <v>141</v>
      </c>
      <c r="Y12" s="31" t="s">
        <v>269</v>
      </c>
      <c r="Z12" s="31" t="s">
        <v>397</v>
      </c>
      <c r="AA12" s="60" t="s">
        <v>363</v>
      </c>
      <c r="AB12" s="60" t="s">
        <v>491</v>
      </c>
      <c r="AC12" s="30"/>
      <c r="AD12" s="30"/>
      <c r="AE12" s="30"/>
      <c r="AF12" s="29"/>
      <c r="AG12" s="38" t="s">
        <v>219</v>
      </c>
      <c r="AK12" s="38" t="str">
        <f t="shared" si="7"/>
        <v>K</v>
      </c>
    </row>
    <row r="13" spans="1:42" ht="13.5" customHeight="1" x14ac:dyDescent="0.15">
      <c r="A13" s="13" t="s">
        <v>86</v>
      </c>
      <c r="B13" s="14"/>
      <c r="C13" s="12" t="str">
        <f t="shared" si="9"/>
        <v/>
      </c>
      <c r="D13" s="12" t="str">
        <f t="shared" si="8"/>
        <v>障害者施策</v>
      </c>
      <c r="F13" s="17" t="s">
        <v>110</v>
      </c>
      <c r="G13" s="16"/>
      <c r="H13" s="12" t="str">
        <f t="shared" si="1"/>
        <v/>
      </c>
      <c r="I13" s="12" t="str">
        <f t="shared" si="5"/>
        <v>一般会計</v>
      </c>
      <c r="K13" s="12" t="str">
        <f>N11</f>
        <v>その他の事項経費</v>
      </c>
      <c r="L13" s="12"/>
      <c r="O13" s="12"/>
      <c r="P13" s="12"/>
      <c r="Q13" s="18"/>
      <c r="T13" s="12"/>
      <c r="U13" s="31" t="s">
        <v>160</v>
      </c>
      <c r="W13" s="31" t="s">
        <v>142</v>
      </c>
      <c r="Y13" s="31" t="s">
        <v>270</v>
      </c>
      <c r="Z13" s="31" t="s">
        <v>398</v>
      </c>
      <c r="AA13" s="60" t="s">
        <v>364</v>
      </c>
      <c r="AB13" s="60" t="s">
        <v>492</v>
      </c>
      <c r="AC13" s="30"/>
      <c r="AD13" s="30"/>
      <c r="AE13" s="30"/>
      <c r="AF13" s="29"/>
      <c r="AG13" s="38" t="s">
        <v>220</v>
      </c>
      <c r="AK13" s="38" t="str">
        <f t="shared" si="7"/>
        <v>L</v>
      </c>
    </row>
    <row r="14" spans="1:42" ht="13.5" customHeight="1" x14ac:dyDescent="0.15">
      <c r="A14" s="13" t="s">
        <v>87</v>
      </c>
      <c r="B14" s="14"/>
      <c r="C14" s="12" t="str">
        <f t="shared" si="9"/>
        <v/>
      </c>
      <c r="D14" s="12" t="str">
        <f t="shared" si="8"/>
        <v>障害者施策</v>
      </c>
      <c r="F14" s="17" t="s">
        <v>111</v>
      </c>
      <c r="G14" s="16"/>
      <c r="H14" s="12" t="str">
        <f t="shared" si="1"/>
        <v/>
      </c>
      <c r="I14" s="12" t="str">
        <f t="shared" si="5"/>
        <v>一般会計</v>
      </c>
      <c r="K14" s="12"/>
      <c r="L14" s="12"/>
      <c r="O14" s="12"/>
      <c r="P14" s="12"/>
      <c r="Q14" s="18"/>
      <c r="T14" s="12"/>
      <c r="U14" s="31" t="s">
        <v>514</v>
      </c>
      <c r="W14" s="31" t="s">
        <v>143</v>
      </c>
      <c r="Y14" s="31" t="s">
        <v>271</v>
      </c>
      <c r="Z14" s="31" t="s">
        <v>399</v>
      </c>
      <c r="AA14" s="60" t="s">
        <v>365</v>
      </c>
      <c r="AB14" s="60" t="s">
        <v>493</v>
      </c>
      <c r="AC14" s="30"/>
      <c r="AD14" s="30"/>
      <c r="AE14" s="30"/>
      <c r="AF14" s="29"/>
      <c r="AG14" s="52"/>
      <c r="AK14" s="38" t="str">
        <f t="shared" si="7"/>
        <v>M</v>
      </c>
    </row>
    <row r="15" spans="1:42" ht="13.5" customHeight="1" x14ac:dyDescent="0.15">
      <c r="A15" s="13" t="s">
        <v>88</v>
      </c>
      <c r="B15" s="14"/>
      <c r="C15" s="12" t="str">
        <f t="shared" si="9"/>
        <v/>
      </c>
      <c r="D15" s="12" t="str">
        <f t="shared" si="8"/>
        <v>障害者施策</v>
      </c>
      <c r="F15" s="17" t="s">
        <v>112</v>
      </c>
      <c r="G15" s="16"/>
      <c r="H15" s="12" t="str">
        <f t="shared" si="1"/>
        <v/>
      </c>
      <c r="I15" s="12" t="str">
        <f t="shared" si="5"/>
        <v>一般会計</v>
      </c>
      <c r="K15" s="12"/>
      <c r="L15" s="12"/>
      <c r="O15" s="12"/>
      <c r="P15" s="12"/>
      <c r="Q15" s="18"/>
      <c r="T15" s="12"/>
      <c r="U15" s="31" t="s">
        <v>515</v>
      </c>
      <c r="W15" s="31" t="s">
        <v>144</v>
      </c>
      <c r="Y15" s="31" t="s">
        <v>272</v>
      </c>
      <c r="Z15" s="31" t="s">
        <v>400</v>
      </c>
      <c r="AA15" s="60" t="s">
        <v>366</v>
      </c>
      <c r="AB15" s="60" t="s">
        <v>494</v>
      </c>
      <c r="AC15" s="30"/>
      <c r="AD15" s="30"/>
      <c r="AE15" s="30"/>
      <c r="AF15" s="29"/>
      <c r="AG15" s="53"/>
      <c r="AK15" s="38" t="str">
        <f t="shared" si="7"/>
        <v>N</v>
      </c>
    </row>
    <row r="16" spans="1:42" ht="13.5" customHeight="1" x14ac:dyDescent="0.15">
      <c r="A16" s="13" t="s">
        <v>89</v>
      </c>
      <c r="B16" s="14"/>
      <c r="C16" s="12" t="str">
        <f t="shared" si="9"/>
        <v/>
      </c>
      <c r="D16" s="12" t="str">
        <f t="shared" si="8"/>
        <v>障害者施策</v>
      </c>
      <c r="F16" s="17" t="s">
        <v>113</v>
      </c>
      <c r="G16" s="16"/>
      <c r="H16" s="12" t="str">
        <f t="shared" si="1"/>
        <v/>
      </c>
      <c r="I16" s="12" t="str">
        <f t="shared" si="5"/>
        <v>一般会計</v>
      </c>
      <c r="K16" s="12"/>
      <c r="L16" s="12"/>
      <c r="O16" s="12"/>
      <c r="P16" s="12"/>
      <c r="Q16" s="18"/>
      <c r="T16" s="12"/>
      <c r="U16" s="31" t="s">
        <v>516</v>
      </c>
      <c r="W16" s="31" t="s">
        <v>145</v>
      </c>
      <c r="Y16" s="31" t="s">
        <v>273</v>
      </c>
      <c r="Z16" s="31" t="s">
        <v>401</v>
      </c>
      <c r="AA16" s="60" t="s">
        <v>367</v>
      </c>
      <c r="AB16" s="60" t="s">
        <v>495</v>
      </c>
      <c r="AC16" s="30"/>
      <c r="AD16" s="30"/>
      <c r="AE16" s="30"/>
      <c r="AF16" s="29"/>
      <c r="AG16" s="53"/>
      <c r="AK16" s="38" t="str">
        <f t="shared" si="7"/>
        <v>O</v>
      </c>
    </row>
    <row r="17" spans="1:37" ht="13.5" customHeight="1" x14ac:dyDescent="0.15">
      <c r="A17" s="13" t="s">
        <v>90</v>
      </c>
      <c r="B17" s="14"/>
      <c r="C17" s="12" t="str">
        <f t="shared" si="9"/>
        <v/>
      </c>
      <c r="D17" s="12" t="str">
        <f t="shared" si="8"/>
        <v>障害者施策</v>
      </c>
      <c r="F17" s="17" t="s">
        <v>114</v>
      </c>
      <c r="G17" s="16"/>
      <c r="H17" s="12" t="str">
        <f t="shared" si="1"/>
        <v/>
      </c>
      <c r="I17" s="12" t="str">
        <f t="shared" si="5"/>
        <v>一般会計</v>
      </c>
      <c r="K17" s="12"/>
      <c r="L17" s="12"/>
      <c r="O17" s="12"/>
      <c r="P17" s="12"/>
      <c r="Q17" s="18"/>
      <c r="T17" s="12"/>
      <c r="U17" s="31" t="s">
        <v>534</v>
      </c>
      <c r="W17" s="31" t="s">
        <v>146</v>
      </c>
      <c r="Y17" s="31" t="s">
        <v>274</v>
      </c>
      <c r="Z17" s="31" t="s">
        <v>402</v>
      </c>
      <c r="AA17" s="60" t="s">
        <v>368</v>
      </c>
      <c r="AB17" s="60" t="s">
        <v>496</v>
      </c>
      <c r="AC17" s="30"/>
      <c r="AD17" s="30"/>
      <c r="AE17" s="30"/>
      <c r="AF17" s="29"/>
      <c r="AG17" s="53"/>
      <c r="AK17" s="38" t="str">
        <f t="shared" si="7"/>
        <v>P</v>
      </c>
    </row>
    <row r="18" spans="1:37" ht="13.5" customHeight="1" x14ac:dyDescent="0.15">
      <c r="A18" s="13" t="s">
        <v>91</v>
      </c>
      <c r="B18" s="14"/>
      <c r="C18" s="12" t="str">
        <f t="shared" si="9"/>
        <v/>
      </c>
      <c r="D18" s="12" t="str">
        <f t="shared" si="8"/>
        <v>障害者施策</v>
      </c>
      <c r="F18" s="17" t="s">
        <v>115</v>
      </c>
      <c r="G18" s="16"/>
      <c r="H18" s="12" t="str">
        <f t="shared" si="1"/>
        <v/>
      </c>
      <c r="I18" s="12" t="str">
        <f t="shared" si="5"/>
        <v>一般会計</v>
      </c>
      <c r="K18" s="12"/>
      <c r="L18" s="12"/>
      <c r="O18" s="12"/>
      <c r="P18" s="12"/>
      <c r="Q18" s="18"/>
      <c r="T18" s="12"/>
      <c r="U18" s="31" t="s">
        <v>517</v>
      </c>
      <c r="W18" s="31" t="s">
        <v>147</v>
      </c>
      <c r="Y18" s="31" t="s">
        <v>275</v>
      </c>
      <c r="Z18" s="31" t="s">
        <v>403</v>
      </c>
      <c r="AA18" s="60" t="s">
        <v>369</v>
      </c>
      <c r="AB18" s="60" t="s">
        <v>497</v>
      </c>
      <c r="AC18" s="30"/>
      <c r="AD18" s="30"/>
      <c r="AE18" s="30"/>
      <c r="AF18" s="29"/>
      <c r="AK18" s="38" t="str">
        <f t="shared" si="7"/>
        <v>Q</v>
      </c>
    </row>
    <row r="19" spans="1:37" ht="13.5" customHeight="1" x14ac:dyDescent="0.15">
      <c r="A19" s="13" t="s">
        <v>195</v>
      </c>
      <c r="B19" s="14"/>
      <c r="C19" s="12" t="str">
        <f t="shared" si="9"/>
        <v/>
      </c>
      <c r="D19" s="12" t="str">
        <f t="shared" si="8"/>
        <v>障害者施策</v>
      </c>
      <c r="F19" s="17" t="s">
        <v>116</v>
      </c>
      <c r="G19" s="16"/>
      <c r="H19" s="12" t="str">
        <f t="shared" si="1"/>
        <v/>
      </c>
      <c r="I19" s="12" t="str">
        <f t="shared" si="5"/>
        <v>一般会計</v>
      </c>
      <c r="K19" s="12"/>
      <c r="L19" s="12"/>
      <c r="O19" s="12"/>
      <c r="P19" s="12"/>
      <c r="Q19" s="18"/>
      <c r="T19" s="12"/>
      <c r="U19" s="31" t="s">
        <v>518</v>
      </c>
      <c r="W19" s="31" t="s">
        <v>148</v>
      </c>
      <c r="Y19" s="31" t="s">
        <v>276</v>
      </c>
      <c r="Z19" s="31" t="s">
        <v>404</v>
      </c>
      <c r="AA19" s="60" t="s">
        <v>370</v>
      </c>
      <c r="AB19" s="60" t="s">
        <v>498</v>
      </c>
      <c r="AC19" s="30"/>
      <c r="AD19" s="30"/>
      <c r="AE19" s="30"/>
      <c r="AF19" s="29"/>
      <c r="AK19" s="38" t="str">
        <f t="shared" si="7"/>
        <v>R</v>
      </c>
    </row>
    <row r="20" spans="1:37" ht="13.5" customHeight="1" x14ac:dyDescent="0.15">
      <c r="A20" s="13" t="s">
        <v>196</v>
      </c>
      <c r="B20" s="14"/>
      <c r="C20" s="12" t="str">
        <f t="shared" si="9"/>
        <v/>
      </c>
      <c r="D20" s="12" t="str">
        <f t="shared" si="8"/>
        <v>障害者施策</v>
      </c>
      <c r="F20" s="17" t="s">
        <v>194</v>
      </c>
      <c r="G20" s="16"/>
      <c r="H20" s="12" t="str">
        <f t="shared" si="1"/>
        <v/>
      </c>
      <c r="I20" s="12" t="str">
        <f t="shared" si="5"/>
        <v>一般会計</v>
      </c>
      <c r="K20" s="12"/>
      <c r="L20" s="12"/>
      <c r="O20" s="12"/>
      <c r="P20" s="12"/>
      <c r="Q20" s="18"/>
      <c r="T20" s="12"/>
      <c r="U20" s="31" t="s">
        <v>519</v>
      </c>
      <c r="W20" s="31" t="s">
        <v>149</v>
      </c>
      <c r="Y20" s="31" t="s">
        <v>277</v>
      </c>
      <c r="Z20" s="31" t="s">
        <v>405</v>
      </c>
      <c r="AA20" s="60" t="s">
        <v>371</v>
      </c>
      <c r="AB20" s="60" t="s">
        <v>499</v>
      </c>
      <c r="AC20" s="30"/>
      <c r="AD20" s="30"/>
      <c r="AE20" s="30"/>
      <c r="AF20" s="29"/>
      <c r="AK20" s="38" t="str">
        <f t="shared" si="7"/>
        <v>S</v>
      </c>
    </row>
    <row r="21" spans="1:37" ht="13.5" customHeight="1" x14ac:dyDescent="0.15">
      <c r="A21" s="13" t="s">
        <v>197</v>
      </c>
      <c r="B21" s="14"/>
      <c r="C21" s="12" t="str">
        <f t="shared" si="9"/>
        <v/>
      </c>
      <c r="D21" s="12" t="str">
        <f t="shared" si="8"/>
        <v>障害者施策</v>
      </c>
      <c r="F21" s="17" t="s">
        <v>117</v>
      </c>
      <c r="G21" s="16"/>
      <c r="H21" s="12" t="str">
        <f t="shared" si="1"/>
        <v/>
      </c>
      <c r="I21" s="12" t="str">
        <f t="shared" si="5"/>
        <v>一般会計</v>
      </c>
      <c r="K21" s="12"/>
      <c r="L21" s="12"/>
      <c r="O21" s="12"/>
      <c r="P21" s="12"/>
      <c r="Q21" s="18"/>
      <c r="T21" s="12"/>
      <c r="U21" s="31" t="s">
        <v>520</v>
      </c>
      <c r="W21" s="31" t="s">
        <v>150</v>
      </c>
      <c r="Y21" s="31" t="s">
        <v>278</v>
      </c>
      <c r="Z21" s="31" t="s">
        <v>406</v>
      </c>
      <c r="AA21" s="60" t="s">
        <v>372</v>
      </c>
      <c r="AB21" s="60" t="s">
        <v>500</v>
      </c>
      <c r="AC21" s="30"/>
      <c r="AD21" s="30"/>
      <c r="AE21" s="30"/>
      <c r="AF21" s="29"/>
      <c r="AK21" s="38" t="str">
        <f t="shared" si="7"/>
        <v>T</v>
      </c>
    </row>
    <row r="22" spans="1:37" ht="13.5" customHeight="1" x14ac:dyDescent="0.15">
      <c r="A22" s="13" t="s">
        <v>198</v>
      </c>
      <c r="B22" s="14"/>
      <c r="C22" s="12" t="str">
        <f t="shared" si="9"/>
        <v/>
      </c>
      <c r="D22" s="12" t="str">
        <f>IF(C22="",D21,IF(D21&lt;&gt;"",CONCATENATE(D21,"、",C22),C22))</f>
        <v>障害者施策</v>
      </c>
      <c r="F22" s="17" t="s">
        <v>118</v>
      </c>
      <c r="G22" s="16"/>
      <c r="H22" s="12" t="str">
        <f t="shared" si="1"/>
        <v/>
      </c>
      <c r="I22" s="12" t="str">
        <f t="shared" si="5"/>
        <v>一般会計</v>
      </c>
      <c r="K22" s="12"/>
      <c r="L22" s="12"/>
      <c r="O22" s="12"/>
      <c r="P22" s="12"/>
      <c r="Q22" s="18"/>
      <c r="T22" s="12"/>
      <c r="U22" s="31" t="s">
        <v>563</v>
      </c>
      <c r="W22" s="31" t="s">
        <v>151</v>
      </c>
      <c r="Y22" s="31" t="s">
        <v>279</v>
      </c>
      <c r="Z22" s="31" t="s">
        <v>407</v>
      </c>
      <c r="AA22" s="60" t="s">
        <v>373</v>
      </c>
      <c r="AB22" s="60" t="s">
        <v>501</v>
      </c>
      <c r="AC22" s="30"/>
      <c r="AD22" s="30"/>
      <c r="AE22" s="30"/>
      <c r="AF22" s="29"/>
      <c r="AK22" s="38" t="str">
        <f t="shared" si="7"/>
        <v>U</v>
      </c>
    </row>
    <row r="23" spans="1:37" ht="13.5" customHeight="1" x14ac:dyDescent="0.15">
      <c r="A23" s="59" t="s">
        <v>251</v>
      </c>
      <c r="B23" s="14"/>
      <c r="C23" s="12" t="str">
        <f t="shared" si="9"/>
        <v/>
      </c>
      <c r="D23" s="12" t="str">
        <f>IF(C23="",D22,IF(D22&lt;&gt;"",CONCATENATE(D22,"、",C23),C23))</f>
        <v>障害者施策</v>
      </c>
      <c r="F23" s="17" t="s">
        <v>119</v>
      </c>
      <c r="G23" s="16"/>
      <c r="H23" s="12" t="str">
        <f t="shared" si="1"/>
        <v/>
      </c>
      <c r="I23" s="12" t="str">
        <f t="shared" si="5"/>
        <v>一般会計</v>
      </c>
      <c r="K23" s="12"/>
      <c r="L23" s="12"/>
      <c r="O23" s="12"/>
      <c r="P23" s="12"/>
      <c r="Q23" s="18"/>
      <c r="T23" s="12"/>
      <c r="U23" s="31" t="s">
        <v>521</v>
      </c>
      <c r="W23" s="31" t="s">
        <v>152</v>
      </c>
      <c r="Y23" s="31" t="s">
        <v>280</v>
      </c>
      <c r="Z23" s="31" t="s">
        <v>408</v>
      </c>
      <c r="AA23" s="60" t="s">
        <v>374</v>
      </c>
      <c r="AB23" s="60" t="s">
        <v>502</v>
      </c>
      <c r="AC23" s="30"/>
      <c r="AD23" s="30"/>
      <c r="AE23" s="30"/>
      <c r="AF23" s="29"/>
      <c r="AK23" s="38" t="str">
        <f t="shared" si="7"/>
        <v>V</v>
      </c>
    </row>
    <row r="24" spans="1:37" ht="13.5" customHeight="1" x14ac:dyDescent="0.15">
      <c r="A24" s="71"/>
      <c r="B24" s="57"/>
      <c r="F24" s="17" t="s">
        <v>254</v>
      </c>
      <c r="G24" s="16"/>
      <c r="H24" s="12" t="str">
        <f t="shared" si="1"/>
        <v/>
      </c>
      <c r="I24" s="12" t="str">
        <f t="shared" si="5"/>
        <v>一般会計</v>
      </c>
      <c r="K24" s="12"/>
      <c r="L24" s="12"/>
      <c r="O24" s="12"/>
      <c r="P24" s="12"/>
      <c r="Q24" s="18"/>
      <c r="T24" s="12"/>
      <c r="U24" s="31" t="s">
        <v>522</v>
      </c>
      <c r="W24" s="31" t="s">
        <v>153</v>
      </c>
      <c r="Y24" s="31" t="s">
        <v>281</v>
      </c>
      <c r="Z24" s="31" t="s">
        <v>409</v>
      </c>
      <c r="AA24" s="60" t="s">
        <v>375</v>
      </c>
      <c r="AB24" s="60" t="s">
        <v>503</v>
      </c>
      <c r="AC24" s="30"/>
      <c r="AD24" s="30"/>
      <c r="AE24" s="30"/>
      <c r="AF24" s="29"/>
      <c r="AK24" s="38" t="str">
        <f>CHAR(CODE(AK23)+1)</f>
        <v>W</v>
      </c>
    </row>
    <row r="25" spans="1:37" ht="13.5" customHeight="1" x14ac:dyDescent="0.15">
      <c r="A25" s="58"/>
      <c r="B25" s="57"/>
      <c r="F25" s="17" t="s">
        <v>120</v>
      </c>
      <c r="G25" s="16"/>
      <c r="H25" s="12" t="str">
        <f t="shared" si="1"/>
        <v/>
      </c>
      <c r="I25" s="12" t="str">
        <f t="shared" si="5"/>
        <v>一般会計</v>
      </c>
      <c r="K25" s="12"/>
      <c r="L25" s="12"/>
      <c r="O25" s="12"/>
      <c r="P25" s="12"/>
      <c r="Q25" s="18"/>
      <c r="T25" s="12"/>
      <c r="U25" s="31" t="s">
        <v>523</v>
      </c>
      <c r="W25" s="51"/>
      <c r="Y25" s="31" t="s">
        <v>282</v>
      </c>
      <c r="Z25" s="31" t="s">
        <v>410</v>
      </c>
      <c r="AA25" s="60" t="s">
        <v>376</v>
      </c>
      <c r="AB25" s="60" t="s">
        <v>504</v>
      </c>
      <c r="AC25" s="30"/>
      <c r="AD25" s="30"/>
      <c r="AE25" s="30"/>
      <c r="AF25" s="29"/>
      <c r="AK25" s="38" t="str">
        <f t="shared" si="7"/>
        <v>X</v>
      </c>
    </row>
    <row r="26" spans="1:37" ht="13.5" customHeight="1" x14ac:dyDescent="0.15">
      <c r="A26" s="58"/>
      <c r="B26" s="57"/>
      <c r="F26" s="17" t="s">
        <v>121</v>
      </c>
      <c r="G26" s="16"/>
      <c r="H26" s="12" t="str">
        <f t="shared" si="1"/>
        <v/>
      </c>
      <c r="I26" s="12" t="str">
        <f t="shared" si="5"/>
        <v>一般会計</v>
      </c>
      <c r="K26" s="12"/>
      <c r="L26" s="12"/>
      <c r="O26" s="12"/>
      <c r="P26" s="12"/>
      <c r="Q26" s="18"/>
      <c r="T26" s="12"/>
      <c r="U26" s="31" t="s">
        <v>524</v>
      </c>
      <c r="Y26" s="31" t="s">
        <v>283</v>
      </c>
      <c r="Z26" s="31" t="s">
        <v>411</v>
      </c>
      <c r="AA26" s="60" t="s">
        <v>377</v>
      </c>
      <c r="AB26" s="60" t="s">
        <v>505</v>
      </c>
      <c r="AC26" s="30"/>
      <c r="AD26" s="30"/>
      <c r="AE26" s="30"/>
      <c r="AF26" s="29"/>
      <c r="AK26" s="38" t="str">
        <f t="shared" si="7"/>
        <v>Y</v>
      </c>
    </row>
    <row r="27" spans="1:37" ht="13.5" customHeight="1" x14ac:dyDescent="0.15">
      <c r="A27" s="12" t="str">
        <f>IF(D23="", "-", D23)</f>
        <v>障害者施策</v>
      </c>
      <c r="B27" s="12"/>
      <c r="F27" s="17" t="s">
        <v>122</v>
      </c>
      <c r="G27" s="16"/>
      <c r="H27" s="12" t="str">
        <f t="shared" si="1"/>
        <v/>
      </c>
      <c r="I27" s="12" t="str">
        <f t="shared" si="5"/>
        <v>一般会計</v>
      </c>
      <c r="K27" s="12"/>
      <c r="L27" s="12"/>
      <c r="O27" s="12"/>
      <c r="P27" s="12"/>
      <c r="Q27" s="18"/>
      <c r="T27" s="12"/>
      <c r="U27" s="31" t="s">
        <v>525</v>
      </c>
      <c r="Y27" s="31" t="s">
        <v>284</v>
      </c>
      <c r="Z27" s="31" t="s">
        <v>412</v>
      </c>
      <c r="AA27" s="60" t="s">
        <v>378</v>
      </c>
      <c r="AB27" s="60" t="s">
        <v>506</v>
      </c>
      <c r="AC27" s="30"/>
      <c r="AD27" s="30"/>
      <c r="AE27" s="30"/>
      <c r="AF27" s="29"/>
      <c r="AK27" s="38" t="str">
        <f>CHAR(CODE(AK26)+1)</f>
        <v>Z</v>
      </c>
    </row>
    <row r="28" spans="1:37" ht="13.5" customHeight="1" x14ac:dyDescent="0.15">
      <c r="B28" s="12"/>
      <c r="F28" s="17" t="s">
        <v>123</v>
      </c>
      <c r="G28" s="16"/>
      <c r="H28" s="12" t="str">
        <f t="shared" si="1"/>
        <v/>
      </c>
      <c r="I28" s="12" t="str">
        <f t="shared" si="5"/>
        <v>一般会計</v>
      </c>
      <c r="K28" s="12"/>
      <c r="L28" s="12"/>
      <c r="O28" s="12"/>
      <c r="P28" s="12"/>
      <c r="Q28" s="18"/>
      <c r="T28" s="12"/>
      <c r="U28" s="31" t="s">
        <v>526</v>
      </c>
      <c r="Y28" s="31" t="s">
        <v>285</v>
      </c>
      <c r="Z28" s="31" t="s">
        <v>413</v>
      </c>
      <c r="AA28" s="60" t="s">
        <v>379</v>
      </c>
      <c r="AB28" s="60" t="s">
        <v>507</v>
      </c>
      <c r="AC28" s="30"/>
      <c r="AD28" s="30"/>
      <c r="AE28" s="30"/>
      <c r="AF28" s="29"/>
      <c r="AK28" s="38" t="s">
        <v>178</v>
      </c>
    </row>
    <row r="29" spans="1:37" ht="13.5" customHeight="1" x14ac:dyDescent="0.15">
      <c r="A29" s="12"/>
      <c r="B29" s="12"/>
      <c r="F29" s="17" t="s">
        <v>186</v>
      </c>
      <c r="G29" s="16"/>
      <c r="H29" s="12" t="str">
        <f t="shared" si="1"/>
        <v/>
      </c>
      <c r="I29" s="12" t="str">
        <f t="shared" si="5"/>
        <v>一般会計</v>
      </c>
      <c r="K29" s="12"/>
      <c r="L29" s="12"/>
      <c r="O29" s="12"/>
      <c r="P29" s="12"/>
      <c r="Q29" s="18"/>
      <c r="T29" s="12"/>
      <c r="U29" s="31" t="s">
        <v>527</v>
      </c>
      <c r="Y29" s="31" t="s">
        <v>286</v>
      </c>
      <c r="Z29" s="31" t="s">
        <v>414</v>
      </c>
      <c r="AA29" s="60" t="s">
        <v>380</v>
      </c>
      <c r="AB29" s="60" t="s">
        <v>508</v>
      </c>
      <c r="AC29" s="30"/>
      <c r="AD29" s="30"/>
      <c r="AE29" s="30"/>
      <c r="AF29" s="29"/>
      <c r="AK29" s="38" t="str">
        <f t="shared" si="7"/>
        <v>b</v>
      </c>
    </row>
    <row r="30" spans="1:37" ht="13.5" customHeight="1" x14ac:dyDescent="0.15">
      <c r="A30" s="12"/>
      <c r="B30" s="12"/>
      <c r="F30" s="17" t="s">
        <v>187</v>
      </c>
      <c r="G30" s="16"/>
      <c r="H30" s="12" t="str">
        <f t="shared" si="1"/>
        <v/>
      </c>
      <c r="I30" s="12" t="str">
        <f t="shared" si="5"/>
        <v>一般会計</v>
      </c>
      <c r="K30" s="12"/>
      <c r="L30" s="12"/>
      <c r="O30" s="12"/>
      <c r="P30" s="12"/>
      <c r="Q30" s="18"/>
      <c r="T30" s="12"/>
      <c r="U30" s="31" t="s">
        <v>528</v>
      </c>
      <c r="Y30" s="31" t="s">
        <v>287</v>
      </c>
      <c r="Z30" s="31" t="s">
        <v>415</v>
      </c>
      <c r="AA30" s="60" t="s">
        <v>381</v>
      </c>
      <c r="AB30" s="60" t="s">
        <v>509</v>
      </c>
      <c r="AC30" s="30"/>
      <c r="AD30" s="30"/>
      <c r="AE30" s="30"/>
      <c r="AF30" s="29"/>
      <c r="AK30" s="38" t="str">
        <f t="shared" si="7"/>
        <v>c</v>
      </c>
    </row>
    <row r="31" spans="1:37" ht="13.5" customHeight="1" x14ac:dyDescent="0.15">
      <c r="A31" s="12"/>
      <c r="B31" s="12"/>
      <c r="F31" s="17" t="s">
        <v>188</v>
      </c>
      <c r="G31" s="16"/>
      <c r="H31" s="12" t="str">
        <f t="shared" si="1"/>
        <v/>
      </c>
      <c r="I31" s="12" t="str">
        <f t="shared" si="5"/>
        <v>一般会計</v>
      </c>
      <c r="K31" s="12"/>
      <c r="L31" s="12"/>
      <c r="O31" s="12"/>
      <c r="P31" s="12"/>
      <c r="Q31" s="18"/>
      <c r="T31" s="12"/>
      <c r="U31" s="31" t="s">
        <v>529</v>
      </c>
      <c r="Y31" s="31" t="s">
        <v>288</v>
      </c>
      <c r="Z31" s="31" t="s">
        <v>416</v>
      </c>
      <c r="AA31" s="60" t="s">
        <v>382</v>
      </c>
      <c r="AB31" s="60" t="s">
        <v>510</v>
      </c>
      <c r="AC31" s="30"/>
      <c r="AD31" s="30"/>
      <c r="AE31" s="30"/>
      <c r="AF31" s="29"/>
      <c r="AK31" s="38" t="str">
        <f t="shared" si="7"/>
        <v>d</v>
      </c>
    </row>
    <row r="32" spans="1:37" ht="13.5" customHeight="1" x14ac:dyDescent="0.15">
      <c r="A32" s="12"/>
      <c r="B32" s="12"/>
      <c r="F32" s="17" t="s">
        <v>189</v>
      </c>
      <c r="G32" s="16"/>
      <c r="H32" s="12" t="str">
        <f t="shared" si="1"/>
        <v/>
      </c>
      <c r="I32" s="12" t="str">
        <f t="shared" si="5"/>
        <v>一般会計</v>
      </c>
      <c r="K32" s="12"/>
      <c r="L32" s="12"/>
      <c r="O32" s="12"/>
      <c r="P32" s="12"/>
      <c r="Q32" s="18"/>
      <c r="T32" s="12"/>
      <c r="U32" s="31" t="s">
        <v>530</v>
      </c>
      <c r="Y32" s="31" t="s">
        <v>289</v>
      </c>
      <c r="Z32" s="31" t="s">
        <v>417</v>
      </c>
      <c r="AA32" s="60" t="s">
        <v>61</v>
      </c>
      <c r="AB32" s="60" t="s">
        <v>61</v>
      </c>
      <c r="AC32" s="30"/>
      <c r="AD32" s="30"/>
      <c r="AE32" s="30"/>
      <c r="AF32" s="29"/>
      <c r="AK32" s="38" t="str">
        <f t="shared" si="7"/>
        <v>e</v>
      </c>
    </row>
    <row r="33" spans="1:37" ht="13.5" customHeight="1" x14ac:dyDescent="0.15">
      <c r="A33" s="12"/>
      <c r="B33" s="12"/>
      <c r="F33" s="17" t="s">
        <v>190</v>
      </c>
      <c r="G33" s="16"/>
      <c r="H33" s="12" t="str">
        <f t="shared" si="1"/>
        <v/>
      </c>
      <c r="I33" s="12" t="str">
        <f t="shared" si="5"/>
        <v>一般会計</v>
      </c>
      <c r="K33" s="12"/>
      <c r="L33" s="12"/>
      <c r="O33" s="12"/>
      <c r="P33" s="12"/>
      <c r="Q33" s="18"/>
      <c r="T33" s="12"/>
      <c r="U33" s="31" t="s">
        <v>531</v>
      </c>
      <c r="Y33" s="31" t="s">
        <v>290</v>
      </c>
      <c r="Z33" s="31" t="s">
        <v>418</v>
      </c>
      <c r="AA33" s="51"/>
      <c r="AB33" s="30"/>
      <c r="AC33" s="30"/>
      <c r="AD33" s="30"/>
      <c r="AE33" s="30"/>
      <c r="AF33" s="29"/>
      <c r="AK33" s="38" t="str">
        <f t="shared" si="7"/>
        <v>f</v>
      </c>
    </row>
    <row r="34" spans="1:37" ht="13.5" customHeight="1" x14ac:dyDescent="0.15">
      <c r="A34" s="12"/>
      <c r="B34" s="12"/>
      <c r="F34" s="17" t="s">
        <v>191</v>
      </c>
      <c r="G34" s="16"/>
      <c r="H34" s="12" t="str">
        <f t="shared" si="1"/>
        <v/>
      </c>
      <c r="I34" s="12" t="str">
        <f t="shared" si="5"/>
        <v>一般会計</v>
      </c>
      <c r="K34" s="12"/>
      <c r="L34" s="12"/>
      <c r="O34" s="12"/>
      <c r="P34" s="12"/>
      <c r="Q34" s="18"/>
      <c r="T34" s="12"/>
      <c r="U34" s="31" t="s">
        <v>532</v>
      </c>
      <c r="Y34" s="31" t="s">
        <v>291</v>
      </c>
      <c r="Z34" s="31" t="s">
        <v>419</v>
      </c>
      <c r="AB34" s="30"/>
      <c r="AC34" s="30"/>
      <c r="AD34" s="30"/>
      <c r="AE34" s="30"/>
      <c r="AF34" s="29"/>
      <c r="AK34" s="38" t="str">
        <f t="shared" si="7"/>
        <v>g</v>
      </c>
    </row>
    <row r="35" spans="1:37" ht="13.5" customHeight="1" x14ac:dyDescent="0.15">
      <c r="A35" s="12"/>
      <c r="B35" s="12"/>
      <c r="F35" s="17" t="s">
        <v>192</v>
      </c>
      <c r="G35" s="16"/>
      <c r="H35" s="12" t="str">
        <f t="shared" si="1"/>
        <v/>
      </c>
      <c r="I35" s="12" t="str">
        <f t="shared" si="5"/>
        <v>一般会計</v>
      </c>
      <c r="K35" s="12"/>
      <c r="L35" s="12"/>
      <c r="O35" s="12"/>
      <c r="P35" s="12"/>
      <c r="Q35" s="18"/>
      <c r="T35" s="12"/>
      <c r="U35" s="31" t="s">
        <v>533</v>
      </c>
      <c r="Y35" s="31" t="s">
        <v>292</v>
      </c>
      <c r="Z35" s="31" t="s">
        <v>420</v>
      </c>
      <c r="AC35" s="30"/>
      <c r="AF35" s="29"/>
      <c r="AK35" s="38" t="str">
        <f t="shared" si="7"/>
        <v>h</v>
      </c>
    </row>
    <row r="36" spans="1:37" ht="13.5" customHeight="1" x14ac:dyDescent="0.15">
      <c r="A36" s="12"/>
      <c r="B36" s="12"/>
      <c r="F36" s="17" t="s">
        <v>193</v>
      </c>
      <c r="G36" s="16"/>
      <c r="H36" s="12" t="str">
        <f t="shared" si="1"/>
        <v/>
      </c>
      <c r="I36" s="12" t="str">
        <f t="shared" si="5"/>
        <v>一般会計</v>
      </c>
      <c r="K36" s="12"/>
      <c r="L36" s="12"/>
      <c r="O36" s="12"/>
      <c r="P36" s="12"/>
      <c r="Q36" s="18"/>
      <c r="T36" s="12"/>
      <c r="Y36" s="31" t="s">
        <v>293</v>
      </c>
      <c r="Z36" s="31" t="s">
        <v>421</v>
      </c>
      <c r="AF36" s="29"/>
      <c r="AK36" s="38"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294</v>
      </c>
      <c r="Z37" s="31" t="s">
        <v>422</v>
      </c>
      <c r="AF37" s="29"/>
      <c r="AK37" s="38" t="str">
        <f t="shared" si="7"/>
        <v>j</v>
      </c>
    </row>
    <row r="38" spans="1:37" x14ac:dyDescent="0.15">
      <c r="A38" s="12"/>
      <c r="B38" s="12"/>
      <c r="F38" s="12"/>
      <c r="G38" s="18"/>
      <c r="K38" s="12"/>
      <c r="L38" s="12"/>
      <c r="O38" s="12"/>
      <c r="P38" s="12"/>
      <c r="Q38" s="18"/>
      <c r="T38" s="12"/>
      <c r="Y38" s="31" t="s">
        <v>295</v>
      </c>
      <c r="Z38" s="31" t="s">
        <v>423</v>
      </c>
      <c r="AF38" s="29"/>
      <c r="AK38" s="38" t="str">
        <f t="shared" si="7"/>
        <v>k</v>
      </c>
    </row>
    <row r="39" spans="1:37" x14ac:dyDescent="0.15">
      <c r="A39" s="12"/>
      <c r="B39" s="12"/>
      <c r="F39" s="12" t="str">
        <f>I37</f>
        <v>一般会計</v>
      </c>
      <c r="G39" s="18"/>
      <c r="K39" s="12"/>
      <c r="L39" s="12"/>
      <c r="O39" s="12"/>
      <c r="P39" s="12"/>
      <c r="Q39" s="18"/>
      <c r="T39" s="12"/>
      <c r="U39" s="31" t="s">
        <v>535</v>
      </c>
      <c r="Y39" s="31" t="s">
        <v>296</v>
      </c>
      <c r="Z39" s="31" t="s">
        <v>424</v>
      </c>
      <c r="AF39" s="29"/>
      <c r="AK39" s="38" t="str">
        <f t="shared" si="7"/>
        <v>l</v>
      </c>
    </row>
    <row r="40" spans="1:37" x14ac:dyDescent="0.15">
      <c r="A40" s="12"/>
      <c r="B40" s="12"/>
      <c r="F40" s="12"/>
      <c r="G40" s="18"/>
      <c r="K40" s="12"/>
      <c r="L40" s="12"/>
      <c r="O40" s="12"/>
      <c r="P40" s="12"/>
      <c r="Q40" s="18"/>
      <c r="T40" s="12"/>
      <c r="U40" s="31"/>
      <c r="Y40" s="31" t="s">
        <v>297</v>
      </c>
      <c r="Z40" s="31" t="s">
        <v>425</v>
      </c>
      <c r="AF40" s="29"/>
      <c r="AK40" s="38" t="str">
        <f t="shared" si="7"/>
        <v>m</v>
      </c>
    </row>
    <row r="41" spans="1:37" x14ac:dyDescent="0.15">
      <c r="A41" s="12"/>
      <c r="B41" s="12"/>
      <c r="F41" s="12"/>
      <c r="G41" s="18"/>
      <c r="K41" s="12"/>
      <c r="L41" s="12"/>
      <c r="O41" s="12"/>
      <c r="P41" s="12"/>
      <c r="Q41" s="18"/>
      <c r="T41" s="12"/>
      <c r="U41" s="31" t="s">
        <v>238</v>
      </c>
      <c r="Y41" s="31" t="s">
        <v>298</v>
      </c>
      <c r="Z41" s="31" t="s">
        <v>426</v>
      </c>
      <c r="AF41" s="29"/>
      <c r="AK41" s="38" t="str">
        <f t="shared" si="7"/>
        <v>n</v>
      </c>
    </row>
    <row r="42" spans="1:37" x14ac:dyDescent="0.15">
      <c r="A42" s="12"/>
      <c r="B42" s="12"/>
      <c r="F42" s="12"/>
      <c r="G42" s="18"/>
      <c r="K42" s="12"/>
      <c r="L42" s="12"/>
      <c r="O42" s="12"/>
      <c r="P42" s="12"/>
      <c r="Q42" s="18"/>
      <c r="T42" s="12"/>
      <c r="U42" s="31" t="s">
        <v>248</v>
      </c>
      <c r="Y42" s="31" t="s">
        <v>299</v>
      </c>
      <c r="Z42" s="31" t="s">
        <v>427</v>
      </c>
      <c r="AF42" s="29"/>
      <c r="AK42" s="38" t="str">
        <f t="shared" si="7"/>
        <v>o</v>
      </c>
    </row>
    <row r="43" spans="1:37" x14ac:dyDescent="0.15">
      <c r="A43" s="12"/>
      <c r="B43" s="12"/>
      <c r="F43" s="12"/>
      <c r="G43" s="18"/>
      <c r="K43" s="12"/>
      <c r="L43" s="12"/>
      <c r="O43" s="12"/>
      <c r="P43" s="12"/>
      <c r="Q43" s="18"/>
      <c r="T43" s="12"/>
      <c r="Y43" s="31" t="s">
        <v>300</v>
      </c>
      <c r="Z43" s="31" t="s">
        <v>428</v>
      </c>
      <c r="AF43" s="29"/>
      <c r="AK43" s="38" t="str">
        <f t="shared" si="7"/>
        <v>p</v>
      </c>
    </row>
    <row r="44" spans="1:37" x14ac:dyDescent="0.15">
      <c r="A44" s="12"/>
      <c r="B44" s="12"/>
      <c r="F44" s="12"/>
      <c r="G44" s="18"/>
      <c r="K44" s="12"/>
      <c r="L44" s="12"/>
      <c r="O44" s="12"/>
      <c r="P44" s="12"/>
      <c r="Q44" s="18"/>
      <c r="T44" s="12"/>
      <c r="Y44" s="31" t="s">
        <v>301</v>
      </c>
      <c r="Z44" s="31" t="s">
        <v>429</v>
      </c>
      <c r="AF44" s="29"/>
      <c r="AK44" s="38" t="str">
        <f t="shared" si="7"/>
        <v>q</v>
      </c>
    </row>
    <row r="45" spans="1:37" x14ac:dyDescent="0.15">
      <c r="A45" s="12"/>
      <c r="B45" s="12"/>
      <c r="F45" s="12"/>
      <c r="G45" s="18"/>
      <c r="K45" s="12"/>
      <c r="L45" s="12"/>
      <c r="O45" s="12"/>
      <c r="P45" s="12"/>
      <c r="Q45" s="18"/>
      <c r="T45" s="12"/>
      <c r="U45" s="28" t="s">
        <v>155</v>
      </c>
      <c r="Y45" s="31" t="s">
        <v>302</v>
      </c>
      <c r="Z45" s="31" t="s">
        <v>430</v>
      </c>
      <c r="AF45" s="29"/>
      <c r="AK45" s="38" t="str">
        <f t="shared" si="7"/>
        <v>r</v>
      </c>
    </row>
    <row r="46" spans="1:37" x14ac:dyDescent="0.15">
      <c r="A46" s="12"/>
      <c r="B46" s="12"/>
      <c r="F46" s="12"/>
      <c r="G46" s="18"/>
      <c r="K46" s="12"/>
      <c r="L46" s="12"/>
      <c r="O46" s="12"/>
      <c r="P46" s="12"/>
      <c r="Q46" s="18"/>
      <c r="T46" s="12"/>
      <c r="U46" s="67" t="s">
        <v>562</v>
      </c>
      <c r="Y46" s="31" t="s">
        <v>303</v>
      </c>
      <c r="Z46" s="31" t="s">
        <v>431</v>
      </c>
      <c r="AF46" s="29"/>
      <c r="AK46" s="38" t="str">
        <f t="shared" si="7"/>
        <v>s</v>
      </c>
    </row>
    <row r="47" spans="1:37" x14ac:dyDescent="0.15">
      <c r="A47" s="12"/>
      <c r="B47" s="12"/>
      <c r="F47" s="12"/>
      <c r="G47" s="18"/>
      <c r="K47" s="12"/>
      <c r="L47" s="12"/>
      <c r="O47" s="12"/>
      <c r="P47" s="12"/>
      <c r="Q47" s="18"/>
      <c r="T47" s="12"/>
      <c r="Y47" s="31" t="s">
        <v>304</v>
      </c>
      <c r="Z47" s="31" t="s">
        <v>432</v>
      </c>
      <c r="AF47" s="29"/>
      <c r="AK47" s="38" t="str">
        <f t="shared" si="7"/>
        <v>t</v>
      </c>
    </row>
    <row r="48" spans="1:37" x14ac:dyDescent="0.15">
      <c r="A48" s="12"/>
      <c r="B48" s="12"/>
      <c r="F48" s="12"/>
      <c r="G48" s="18"/>
      <c r="K48" s="12"/>
      <c r="L48" s="12"/>
      <c r="O48" s="12"/>
      <c r="P48" s="12"/>
      <c r="Q48" s="18"/>
      <c r="T48" s="12"/>
      <c r="U48" s="67">
        <v>2021</v>
      </c>
      <c r="Y48" s="31" t="s">
        <v>305</v>
      </c>
      <c r="Z48" s="31" t="s">
        <v>433</v>
      </c>
      <c r="AF48" s="29"/>
      <c r="AK48" s="38" t="str">
        <f t="shared" si="7"/>
        <v>u</v>
      </c>
    </row>
    <row r="49" spans="1:37" x14ac:dyDescent="0.15">
      <c r="A49" s="12"/>
      <c r="B49" s="12"/>
      <c r="F49" s="12"/>
      <c r="G49" s="18"/>
      <c r="K49" s="12"/>
      <c r="L49" s="12"/>
      <c r="O49" s="12"/>
      <c r="P49" s="12"/>
      <c r="Q49" s="18"/>
      <c r="T49" s="12"/>
      <c r="U49" s="67">
        <v>2022</v>
      </c>
      <c r="Y49" s="31" t="s">
        <v>306</v>
      </c>
      <c r="Z49" s="31" t="s">
        <v>434</v>
      </c>
      <c r="AF49" s="29"/>
      <c r="AK49" s="38" t="str">
        <f t="shared" si="7"/>
        <v>v</v>
      </c>
    </row>
    <row r="50" spans="1:37" x14ac:dyDescent="0.15">
      <c r="A50" s="12"/>
      <c r="B50" s="12"/>
      <c r="F50" s="12"/>
      <c r="G50" s="18"/>
      <c r="K50" s="12"/>
      <c r="L50" s="12"/>
      <c r="O50" s="12"/>
      <c r="P50" s="12"/>
      <c r="Q50" s="18"/>
      <c r="T50" s="12"/>
      <c r="U50" s="67">
        <v>2023</v>
      </c>
      <c r="Y50" s="31" t="s">
        <v>307</v>
      </c>
      <c r="Z50" s="31" t="s">
        <v>435</v>
      </c>
      <c r="AF50" s="29"/>
    </row>
    <row r="51" spans="1:37" x14ac:dyDescent="0.15">
      <c r="A51" s="12"/>
      <c r="B51" s="12"/>
      <c r="F51" s="12"/>
      <c r="G51" s="18"/>
      <c r="K51" s="12"/>
      <c r="L51" s="12"/>
      <c r="O51" s="12"/>
      <c r="P51" s="12"/>
      <c r="Q51" s="18"/>
      <c r="T51" s="12"/>
      <c r="U51" s="67">
        <v>2024</v>
      </c>
      <c r="Y51" s="31" t="s">
        <v>308</v>
      </c>
      <c r="Z51" s="31" t="s">
        <v>436</v>
      </c>
      <c r="AF51" s="29"/>
    </row>
    <row r="52" spans="1:37" x14ac:dyDescent="0.15">
      <c r="A52" s="12"/>
      <c r="B52" s="12"/>
      <c r="F52" s="12"/>
      <c r="G52" s="18"/>
      <c r="K52" s="12"/>
      <c r="L52" s="12"/>
      <c r="O52" s="12"/>
      <c r="P52" s="12"/>
      <c r="Q52" s="18"/>
      <c r="T52" s="12"/>
      <c r="U52" s="67">
        <v>2025</v>
      </c>
      <c r="Y52" s="31" t="s">
        <v>309</v>
      </c>
      <c r="Z52" s="31" t="s">
        <v>437</v>
      </c>
      <c r="AF52" s="29"/>
    </row>
    <row r="53" spans="1:37" x14ac:dyDescent="0.15">
      <c r="A53" s="12"/>
      <c r="B53" s="12"/>
      <c r="F53" s="12"/>
      <c r="G53" s="18"/>
      <c r="K53" s="12"/>
      <c r="L53" s="12"/>
      <c r="O53" s="12"/>
      <c r="P53" s="12"/>
      <c r="Q53" s="18"/>
      <c r="T53" s="12"/>
      <c r="U53" s="67">
        <v>2026</v>
      </c>
      <c r="Y53" s="31" t="s">
        <v>310</v>
      </c>
      <c r="Z53" s="31" t="s">
        <v>438</v>
      </c>
      <c r="AF53" s="29"/>
    </row>
    <row r="54" spans="1:37" x14ac:dyDescent="0.15">
      <c r="A54" s="12"/>
      <c r="B54" s="12"/>
      <c r="F54" s="12"/>
      <c r="G54" s="18"/>
      <c r="K54" s="12"/>
      <c r="L54" s="12"/>
      <c r="O54" s="12"/>
      <c r="P54" s="19"/>
      <c r="Q54" s="18"/>
      <c r="T54" s="12"/>
      <c r="Y54" s="31" t="s">
        <v>311</v>
      </c>
      <c r="Z54" s="31" t="s">
        <v>439</v>
      </c>
      <c r="AF54" s="29"/>
    </row>
    <row r="55" spans="1:37" x14ac:dyDescent="0.15">
      <c r="A55" s="12"/>
      <c r="B55" s="12"/>
      <c r="F55" s="12"/>
      <c r="G55" s="18"/>
      <c r="K55" s="12"/>
      <c r="L55" s="12"/>
      <c r="O55" s="12"/>
      <c r="P55" s="12"/>
      <c r="Q55" s="18"/>
      <c r="T55" s="12"/>
      <c r="Y55" s="31" t="s">
        <v>312</v>
      </c>
      <c r="Z55" s="31" t="s">
        <v>440</v>
      </c>
      <c r="AF55" s="29"/>
    </row>
    <row r="56" spans="1:37" x14ac:dyDescent="0.15">
      <c r="A56" s="12"/>
      <c r="B56" s="12"/>
      <c r="F56" s="12"/>
      <c r="G56" s="18"/>
      <c r="K56" s="12"/>
      <c r="L56" s="12"/>
      <c r="O56" s="12"/>
      <c r="P56" s="12"/>
      <c r="Q56" s="18"/>
      <c r="T56" s="12"/>
      <c r="U56" s="67">
        <v>20</v>
      </c>
      <c r="Y56" s="31" t="s">
        <v>313</v>
      </c>
      <c r="Z56" s="31" t="s">
        <v>441</v>
      </c>
      <c r="AF56" s="29"/>
    </row>
    <row r="57" spans="1:37" x14ac:dyDescent="0.15">
      <c r="A57" s="12"/>
      <c r="B57" s="12"/>
      <c r="F57" s="12"/>
      <c r="G57" s="18"/>
      <c r="K57" s="12"/>
      <c r="L57" s="12"/>
      <c r="O57" s="12"/>
      <c r="P57" s="12"/>
      <c r="Q57" s="18"/>
      <c r="T57" s="12"/>
      <c r="U57" s="31" t="s">
        <v>511</v>
      </c>
      <c r="Y57" s="31" t="s">
        <v>314</v>
      </c>
      <c r="Z57" s="31" t="s">
        <v>442</v>
      </c>
      <c r="AF57" s="29"/>
    </row>
    <row r="58" spans="1:37" x14ac:dyDescent="0.15">
      <c r="A58" s="12"/>
      <c r="B58" s="12"/>
      <c r="F58" s="12"/>
      <c r="G58" s="18"/>
      <c r="K58" s="12"/>
      <c r="L58" s="12"/>
      <c r="O58" s="12"/>
      <c r="P58" s="12"/>
      <c r="Q58" s="18"/>
      <c r="T58" s="12"/>
      <c r="U58" s="31" t="s">
        <v>512</v>
      </c>
      <c r="Y58" s="31" t="s">
        <v>315</v>
      </c>
      <c r="Z58" s="31" t="s">
        <v>443</v>
      </c>
      <c r="AF58" s="29"/>
    </row>
    <row r="59" spans="1:37" x14ac:dyDescent="0.15">
      <c r="A59" s="12"/>
      <c r="B59" s="12"/>
      <c r="F59" s="12"/>
      <c r="G59" s="18"/>
      <c r="K59" s="12"/>
      <c r="L59" s="12"/>
      <c r="O59" s="12"/>
      <c r="P59" s="12"/>
      <c r="Q59" s="18"/>
      <c r="T59" s="12"/>
      <c r="Y59" s="31" t="s">
        <v>316</v>
      </c>
      <c r="Z59" s="31" t="s">
        <v>444</v>
      </c>
      <c r="AF59" s="29"/>
    </row>
    <row r="60" spans="1:37" x14ac:dyDescent="0.15">
      <c r="A60" s="12"/>
      <c r="B60" s="12"/>
      <c r="F60" s="12"/>
      <c r="G60" s="18"/>
      <c r="K60" s="12"/>
      <c r="L60" s="12"/>
      <c r="O60" s="12"/>
      <c r="P60" s="12"/>
      <c r="Q60" s="18"/>
      <c r="T60" s="12"/>
      <c r="Y60" s="31" t="s">
        <v>317</v>
      </c>
      <c r="Z60" s="31" t="s">
        <v>445</v>
      </c>
      <c r="AF60" s="29"/>
    </row>
    <row r="61" spans="1:37" x14ac:dyDescent="0.15">
      <c r="A61" s="12"/>
      <c r="B61" s="12"/>
      <c r="F61" s="12"/>
      <c r="G61" s="18"/>
      <c r="K61" s="12"/>
      <c r="L61" s="12"/>
      <c r="O61" s="12"/>
      <c r="P61" s="12"/>
      <c r="Q61" s="18"/>
      <c r="T61" s="12"/>
      <c r="Y61" s="31" t="s">
        <v>318</v>
      </c>
      <c r="Z61" s="31" t="s">
        <v>446</v>
      </c>
      <c r="AF61" s="29"/>
    </row>
    <row r="62" spans="1:37" x14ac:dyDescent="0.15">
      <c r="A62" s="12"/>
      <c r="B62" s="12"/>
      <c r="F62" s="12"/>
      <c r="G62" s="18"/>
      <c r="K62" s="12"/>
      <c r="L62" s="12"/>
      <c r="O62" s="12"/>
      <c r="P62" s="12"/>
      <c r="Q62" s="18"/>
      <c r="T62" s="12"/>
      <c r="Y62" s="31" t="s">
        <v>319</v>
      </c>
      <c r="Z62" s="31" t="s">
        <v>447</v>
      </c>
      <c r="AF62" s="29"/>
    </row>
    <row r="63" spans="1:37" x14ac:dyDescent="0.15">
      <c r="A63" s="12"/>
      <c r="B63" s="12"/>
      <c r="F63" s="12"/>
      <c r="G63" s="18"/>
      <c r="K63" s="12"/>
      <c r="L63" s="12"/>
      <c r="O63" s="12"/>
      <c r="P63" s="12"/>
      <c r="Q63" s="18"/>
      <c r="T63" s="12"/>
      <c r="Y63" s="31" t="s">
        <v>320</v>
      </c>
      <c r="Z63" s="31" t="s">
        <v>448</v>
      </c>
      <c r="AF63" s="29"/>
    </row>
    <row r="64" spans="1:37" x14ac:dyDescent="0.15">
      <c r="A64" s="12"/>
      <c r="B64" s="12"/>
      <c r="F64" s="12"/>
      <c r="G64" s="18"/>
      <c r="K64" s="12"/>
      <c r="L64" s="12"/>
      <c r="O64" s="12"/>
      <c r="P64" s="12"/>
      <c r="Q64" s="18"/>
      <c r="T64" s="12"/>
      <c r="Y64" s="31" t="s">
        <v>321</v>
      </c>
      <c r="Z64" s="31" t="s">
        <v>449</v>
      </c>
      <c r="AF64" s="29"/>
    </row>
    <row r="65" spans="1:32" x14ac:dyDescent="0.15">
      <c r="A65" s="12"/>
      <c r="B65" s="12"/>
      <c r="F65" s="12"/>
      <c r="G65" s="18"/>
      <c r="K65" s="12"/>
      <c r="L65" s="12"/>
      <c r="O65" s="12"/>
      <c r="P65" s="12"/>
      <c r="Q65" s="18"/>
      <c r="T65" s="12"/>
      <c r="Y65" s="31" t="s">
        <v>322</v>
      </c>
      <c r="Z65" s="31" t="s">
        <v>450</v>
      </c>
      <c r="AF65" s="29"/>
    </row>
    <row r="66" spans="1:32" x14ac:dyDescent="0.15">
      <c r="A66" s="12"/>
      <c r="B66" s="12"/>
      <c r="F66" s="12"/>
      <c r="G66" s="18"/>
      <c r="K66" s="12"/>
      <c r="L66" s="12"/>
      <c r="O66" s="12"/>
      <c r="P66" s="12"/>
      <c r="Q66" s="18"/>
      <c r="T66" s="12"/>
      <c r="Y66" s="31" t="s">
        <v>62</v>
      </c>
      <c r="Z66" s="31" t="s">
        <v>451</v>
      </c>
      <c r="AF66" s="29"/>
    </row>
    <row r="67" spans="1:32" x14ac:dyDescent="0.15">
      <c r="A67" s="12"/>
      <c r="B67" s="12"/>
      <c r="F67" s="12"/>
      <c r="G67" s="18"/>
      <c r="K67" s="12"/>
      <c r="L67" s="12"/>
      <c r="O67" s="12"/>
      <c r="P67" s="12"/>
      <c r="Q67" s="18"/>
      <c r="T67" s="12"/>
      <c r="Y67" s="31" t="s">
        <v>323</v>
      </c>
      <c r="Z67" s="31" t="s">
        <v>452</v>
      </c>
      <c r="AF67" s="29"/>
    </row>
    <row r="68" spans="1:32" x14ac:dyDescent="0.15">
      <c r="A68" s="12"/>
      <c r="B68" s="12"/>
      <c r="F68" s="12"/>
      <c r="G68" s="18"/>
      <c r="K68" s="12"/>
      <c r="L68" s="12"/>
      <c r="O68" s="12"/>
      <c r="P68" s="12"/>
      <c r="Q68" s="18"/>
      <c r="T68" s="12"/>
      <c r="Y68" s="31" t="s">
        <v>324</v>
      </c>
      <c r="Z68" s="31" t="s">
        <v>453</v>
      </c>
      <c r="AF68" s="29"/>
    </row>
    <row r="69" spans="1:32" x14ac:dyDescent="0.15">
      <c r="A69" s="12"/>
      <c r="B69" s="12"/>
      <c r="F69" s="12"/>
      <c r="G69" s="18"/>
      <c r="K69" s="12"/>
      <c r="L69" s="12"/>
      <c r="O69" s="12"/>
      <c r="P69" s="12"/>
      <c r="Q69" s="18"/>
      <c r="T69" s="12"/>
      <c r="Y69" s="31" t="s">
        <v>325</v>
      </c>
      <c r="Z69" s="31" t="s">
        <v>454</v>
      </c>
      <c r="AF69" s="29"/>
    </row>
    <row r="70" spans="1:32" x14ac:dyDescent="0.15">
      <c r="A70" s="12"/>
      <c r="B70" s="12"/>
      <c r="Y70" s="31" t="s">
        <v>326</v>
      </c>
      <c r="Z70" s="31" t="s">
        <v>455</v>
      </c>
    </row>
    <row r="71" spans="1:32" x14ac:dyDescent="0.15">
      <c r="Y71" s="31" t="s">
        <v>327</v>
      </c>
      <c r="Z71" s="31" t="s">
        <v>456</v>
      </c>
    </row>
    <row r="72" spans="1:32" x14ac:dyDescent="0.15">
      <c r="Y72" s="31" t="s">
        <v>328</v>
      </c>
      <c r="Z72" s="31" t="s">
        <v>457</v>
      </c>
    </row>
    <row r="73" spans="1:32" x14ac:dyDescent="0.15">
      <c r="Y73" s="31" t="s">
        <v>329</v>
      </c>
      <c r="Z73" s="31" t="s">
        <v>458</v>
      </c>
    </row>
    <row r="74" spans="1:32" x14ac:dyDescent="0.15">
      <c r="Y74" s="31" t="s">
        <v>330</v>
      </c>
      <c r="Z74" s="31" t="s">
        <v>459</v>
      </c>
    </row>
    <row r="75" spans="1:32" x14ac:dyDescent="0.15">
      <c r="Y75" s="31" t="s">
        <v>331</v>
      </c>
      <c r="Z75" s="31" t="s">
        <v>460</v>
      </c>
    </row>
    <row r="76" spans="1:32" x14ac:dyDescent="0.15">
      <c r="Y76" s="31" t="s">
        <v>332</v>
      </c>
      <c r="Z76" s="31" t="s">
        <v>461</v>
      </c>
    </row>
    <row r="77" spans="1:32" x14ac:dyDescent="0.15">
      <c r="Y77" s="31" t="s">
        <v>333</v>
      </c>
      <c r="Z77" s="31" t="s">
        <v>462</v>
      </c>
    </row>
    <row r="78" spans="1:32" x14ac:dyDescent="0.15">
      <c r="Y78" s="31" t="s">
        <v>334</v>
      </c>
      <c r="Z78" s="31" t="s">
        <v>463</v>
      </c>
    </row>
    <row r="79" spans="1:32" x14ac:dyDescent="0.15">
      <c r="Y79" s="31" t="s">
        <v>335</v>
      </c>
      <c r="Z79" s="31" t="s">
        <v>464</v>
      </c>
    </row>
    <row r="80" spans="1:32" x14ac:dyDescent="0.15">
      <c r="Y80" s="31" t="s">
        <v>336</v>
      </c>
      <c r="Z80" s="31" t="s">
        <v>465</v>
      </c>
    </row>
    <row r="81" spans="25:26" x14ac:dyDescent="0.15">
      <c r="Y81" s="31" t="s">
        <v>337</v>
      </c>
      <c r="Z81" s="31" t="s">
        <v>466</v>
      </c>
    </row>
    <row r="82" spans="25:26" x14ac:dyDescent="0.15">
      <c r="Y82" s="31" t="s">
        <v>338</v>
      </c>
      <c r="Z82" s="31" t="s">
        <v>467</v>
      </c>
    </row>
    <row r="83" spans="25:26" x14ac:dyDescent="0.15">
      <c r="Y83" s="31" t="s">
        <v>339</v>
      </c>
      <c r="Z83" s="31" t="s">
        <v>468</v>
      </c>
    </row>
    <row r="84" spans="25:26" x14ac:dyDescent="0.15">
      <c r="Y84" s="31" t="s">
        <v>340</v>
      </c>
      <c r="Z84" s="31" t="s">
        <v>469</v>
      </c>
    </row>
    <row r="85" spans="25:26" x14ac:dyDescent="0.15">
      <c r="Y85" s="31" t="s">
        <v>341</v>
      </c>
      <c r="Z85" s="31" t="s">
        <v>470</v>
      </c>
    </row>
    <row r="86" spans="25:26" x14ac:dyDescent="0.15">
      <c r="Y86" s="31" t="s">
        <v>342</v>
      </c>
      <c r="Z86" s="31" t="s">
        <v>471</v>
      </c>
    </row>
    <row r="87" spans="25:26" x14ac:dyDescent="0.15">
      <c r="Y87" s="31" t="s">
        <v>343</v>
      </c>
      <c r="Z87" s="31" t="s">
        <v>472</v>
      </c>
    </row>
    <row r="88" spans="25:26" x14ac:dyDescent="0.15">
      <c r="Y88" s="31" t="s">
        <v>344</v>
      </c>
      <c r="Z88" s="31" t="s">
        <v>473</v>
      </c>
    </row>
    <row r="89" spans="25:26" x14ac:dyDescent="0.15">
      <c r="Y89" s="31" t="s">
        <v>345</v>
      </c>
      <c r="Z89" s="31" t="s">
        <v>474</v>
      </c>
    </row>
    <row r="90" spans="25:26" x14ac:dyDescent="0.15">
      <c r="Y90" s="31" t="s">
        <v>346</v>
      </c>
      <c r="Z90" s="31" t="s">
        <v>475</v>
      </c>
    </row>
    <row r="91" spans="25:26" x14ac:dyDescent="0.15">
      <c r="Y91" s="31" t="s">
        <v>347</v>
      </c>
      <c r="Z91" s="31" t="s">
        <v>476</v>
      </c>
    </row>
    <row r="92" spans="25:26" x14ac:dyDescent="0.15">
      <c r="Y92" s="31" t="s">
        <v>348</v>
      </c>
      <c r="Z92" s="31" t="s">
        <v>477</v>
      </c>
    </row>
    <row r="93" spans="25:26" x14ac:dyDescent="0.15">
      <c r="Y93" s="31" t="s">
        <v>349</v>
      </c>
      <c r="Z93" s="31" t="s">
        <v>478</v>
      </c>
    </row>
    <row r="94" spans="25:26" x14ac:dyDescent="0.15">
      <c r="Y94" s="31" t="s">
        <v>350</v>
      </c>
      <c r="Z94" s="31" t="s">
        <v>479</v>
      </c>
    </row>
    <row r="95" spans="25:26" x14ac:dyDescent="0.15">
      <c r="Y95" s="31" t="s">
        <v>351</v>
      </c>
      <c r="Z95" s="31" t="s">
        <v>480</v>
      </c>
    </row>
    <row r="96" spans="25:26" x14ac:dyDescent="0.15">
      <c r="Y96" s="31" t="s">
        <v>255</v>
      </c>
      <c r="Z96" s="31" t="s">
        <v>481</v>
      </c>
    </row>
    <row r="97" spans="25:26" x14ac:dyDescent="0.15">
      <c r="Y97" s="31" t="s">
        <v>352</v>
      </c>
      <c r="Z97" s="31" t="s">
        <v>482</v>
      </c>
    </row>
    <row r="98" spans="25:26" x14ac:dyDescent="0.15">
      <c r="Y98" s="31" t="s">
        <v>353</v>
      </c>
      <c r="Z98" s="31" t="s">
        <v>483</v>
      </c>
    </row>
    <row r="99" spans="25:26" x14ac:dyDescent="0.15">
      <c r="Y99" s="31" t="s">
        <v>383</v>
      </c>
      <c r="Z99" s="31" t="s">
        <v>484</v>
      </c>
    </row>
    <row r="100" spans="25:26" x14ac:dyDescent="0.15">
      <c r="Y100" s="31" t="s">
        <v>566</v>
      </c>
      <c r="Z100" s="31"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2022-08-25T15:30:19Z</dcterms:created>
  <dcterms:modified xsi:type="dcterms:W3CDTF">2022-08-26T08:01:16Z</dcterms:modified>
</cp:coreProperties>
</file>