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370"/>
  </bookViews>
  <sheets>
    <sheet name="行政事業レビューシート" sheetId="11" r:id="rId1"/>
    <sheet name="入力規則等" sheetId="4" r:id="rId2"/>
  </sheets>
  <definedNames>
    <definedName name="_xlnm._FilterDatabase" localSheetId="0" hidden="1">行政事業レビューシート!$A$2:$BG$95</definedName>
    <definedName name="_xlnm.Print_Area" localSheetId="0">行政事業レビューシート!$A$1:$AX$162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AY49" i="11" l="1"/>
  <c r="AY46" i="11"/>
  <c r="AY47" i="11" s="1"/>
  <c r="AY43" i="11"/>
  <c r="AY45" i="11" s="1"/>
  <c r="AY42" i="11"/>
  <c r="AY143" i="11"/>
  <c r="AY139" i="11"/>
  <c r="AY141" i="11" s="1"/>
  <c r="AY127" i="11"/>
  <c r="AY129" i="11" l="1"/>
  <c r="AY131" i="11"/>
  <c r="AY132" i="11"/>
  <c r="AY128" i="11"/>
  <c r="AY130" i="11"/>
  <c r="AY142" i="11"/>
  <c r="AY140" i="11"/>
  <c r="AY48" i="11"/>
  <c r="AY44" i="11"/>
  <c r="AY53" i="11"/>
  <c r="AY51" i="11"/>
  <c r="AY52" i="11"/>
  <c r="AY50" i="11"/>
  <c r="AY61" i="11"/>
  <c r="AY54" i="11" l="1"/>
  <c r="AY60" i="11" s="1"/>
  <c r="AY57" i="11" l="1"/>
  <c r="AY58" i="11"/>
  <c r="AY55" i="11"/>
  <c r="AY59" i="11"/>
  <c r="AY56" i="11"/>
  <c r="AW107" i="11" l="1"/>
  <c r="AT107" i="11"/>
  <c r="AQ107" i="11"/>
  <c r="AL107" i="11"/>
  <c r="AI107" i="11"/>
  <c r="AF107" i="11"/>
  <c r="Z107" i="11"/>
  <c r="W107" i="11"/>
  <c r="T107" i="11"/>
  <c r="N107" i="11"/>
  <c r="AW106" i="11"/>
  <c r="AT106" i="11"/>
  <c r="AQ106" i="11"/>
  <c r="AL106" i="11"/>
  <c r="AI106" i="11"/>
  <c r="AF106" i="11"/>
  <c r="Z106" i="11"/>
  <c r="W106" i="11"/>
  <c r="T106" i="11"/>
  <c r="N106" i="11"/>
  <c r="K106" i="11"/>
  <c r="H106" i="11"/>
  <c r="AY162" i="11" l="1"/>
  <c r="AY161" i="11"/>
  <c r="AY160" i="11"/>
  <c r="AY159" i="11"/>
  <c r="AY158" i="11"/>
  <c r="AY157" i="11"/>
  <c r="AY156" i="11"/>
  <c r="AY155" i="11"/>
  <c r="AY154" i="11"/>
  <c r="AY150" i="11"/>
  <c r="AY153" i="11" s="1"/>
  <c r="AY149" i="11"/>
  <c r="AY148" i="11"/>
  <c r="AY147" i="11"/>
  <c r="AY146" i="11"/>
  <c r="AY145" i="11"/>
  <c r="AY144" i="11"/>
  <c r="AY133" i="11"/>
  <c r="AU132" i="11"/>
  <c r="Y132" i="11"/>
  <c r="AU126" i="11"/>
  <c r="Y126" i="11"/>
  <c r="P27" i="11"/>
  <c r="AD21" i="11"/>
  <c r="W21" i="11"/>
  <c r="P21" i="11"/>
  <c r="AR18" i="11"/>
  <c r="AK18" i="11"/>
  <c r="AD18" i="11"/>
  <c r="AD20" i="11" s="1"/>
  <c r="W18" i="11"/>
  <c r="W20" i="11" s="1"/>
  <c r="P18" i="11"/>
  <c r="P20" i="11" s="1"/>
  <c r="AV2" i="11"/>
  <c r="AY152" i="11" l="1"/>
  <c r="AY151"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<sst xmlns="http://schemas.openxmlformats.org/spreadsheetml/2006/main" count="970" uniqueCount="678">
  <si>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</si>
  <si>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</si>
  <si>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</si>
  <si>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</si>
  <si>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</si>
  <si>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</si>
  <si>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</si>
  <si>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</si>
  <si>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</si>
  <si>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</si>
  <si>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</si>
  <si>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</si>
  <si>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</si>
  <si>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</si>
  <si>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</si>
  <si>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</si>
  <si>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</si>
  <si>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</si>
  <si>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</si>
  <si>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</si>
  <si>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</si>
  <si>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</si>
  <si>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</si>
  <si>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</si>
  <si>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</si>
  <si>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</si>
  <si>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</si>
  <si>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</si>
  <si>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</si>
  <si>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</si>
  <si>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</si>
  <si>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</si>
  <si>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</si>
  <si>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</si>
  <si>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</si>
  <si>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</si>
  <si>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</si>
  <si>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</si>
  <si>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</si>
  <si>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</si>
  <si>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</si>
  <si>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</si>
  <si>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</si>
  <si>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</si>
  <si>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</si>
  <si>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</si>
  <si>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</si>
  <si>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</si>
  <si>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</si>
  <si>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</si>
  <si>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</si>
  <si>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</si>
  <si>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</si>
  <si>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</si>
  <si>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</si>
  <si>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</si>
  <si>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</si>
  <si>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</si>
  <si>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</si>
  <si>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</si>
  <si>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</si>
  <si>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</si>
  <si>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</si>
  <si>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</si>
  <si>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</si>
  <si>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</si>
  <si>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</si>
  <si>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</si>
  <si>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</si>
  <si>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</si>
  <si>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</si>
  <si>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</si>
  <si>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</si>
  <si>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</si>
  <si>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</si>
  <si>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</si>
  <si>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</si>
  <si>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</si>
  <si>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</si>
  <si>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</si>
  <si>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</si>
  <si>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</si>
  <si>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</si>
  <si>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</si>
  <si>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</si>
  <si>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</si>
  <si>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</si>
  <si>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</si>
  <si>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</si>
  <si>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</si>
  <si>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</si>
  <si>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</si>
  <si>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</si>
  <si>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</si>
  <si>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</si>
  <si>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</si>
  <si>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</si>
  <si>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</si>
  <si>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</si>
  <si>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</si>
  <si>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</si>
  <si>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</si>
  <si>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</si>
  <si>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</si>
  <si>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</si>
  <si>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</si>
  <si>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</si>
  <si>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</si>
  <si>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</si>
  <si>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</si>
  <si>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</si>
  <si>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</si>
  <si>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</si>
  <si>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</si>
  <si>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</si>
  <si>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</si>
  <si>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</si>
  <si>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</si>
  <si>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</si>
  <si>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</si>
  <si>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</si>
  <si>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</si>
  <si>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</si>
  <si>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</si>
  <si>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</si>
  <si>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</si>
  <si>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</si>
  <si>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</si>
  <si>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</si>
  <si>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</si>
  <si>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</si>
  <si>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</si>
  <si>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</si>
  <si>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</si>
  <si>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</si>
  <si>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</si>
  <si>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</si>
  <si>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</si>
  <si>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</si>
  <si>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</si>
  <si>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</si>
  <si>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</si>
  <si>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</si>
  <si>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</si>
  <si>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</si>
  <si>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</si>
  <si>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</si>
  <si>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</si>
  <si>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</si>
  <si>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</si>
  <si>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</si>
  <si>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</si>
  <si>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</si>
  <si>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</si>
  <si>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</si>
  <si>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</si>
  <si>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</si>
  <si>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</si>
  <si>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</si>
  <si>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</si>
  <si>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</si>
  <si>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</si>
  <si>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</si>
  <si>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</si>
  <si>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</si>
  <si>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</si>
  <si>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</si>
  <si>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</si>
  <si>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</si>
  <si>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</si>
  <si>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</si>
  <si>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</si>
  <si>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</si>
  <si>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</si>
  <si>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</si>
  <si>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</si>
  <si>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</si>
  <si>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</si>
  <si>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</si>
  <si>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</si>
  <si>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</si>
  <si>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</si>
  <si>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</si>
  <si>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</si>
  <si>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</si>
  <si>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</si>
  <si>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</si>
  <si>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</si>
  <si>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</si>
  <si>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</si>
  <si>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</si>
  <si>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</si>
  <si>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</si>
  <si>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</si>
  <si>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</si>
  <si>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</si>
  <si>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</si>
  <si>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</si>
  <si>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</si>
  <si>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</si>
  <si>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</si>
  <si>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</si>
  <si>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</si>
  <si>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</si>
  <si>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</si>
  <si>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</si>
  <si>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</si>
  <si>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</si>
  <si>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</si>
  <si>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</si>
  <si>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</si>
  <si>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</si>
  <si>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</si>
  <si>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</si>
  <si>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</si>
  <si>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</si>
  <si>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</si>
  <si>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</si>
  <si>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</si>
  <si>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</si>
  <si>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</si>
  <si>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</si>
  <si>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</si>
  <si>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</si>
  <si>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</si>
  <si>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</si>
  <si>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</si>
  <si>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</si>
  <si>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</si>
  <si>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</si>
  <si>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</si>
  <si>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</si>
  <si>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</si>
  <si>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</si>
  <si>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</si>
  <si>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</si>
  <si>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</si>
  <si>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</si>
  <si>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</si>
  <si>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</si>
  <si>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</si>
  <si>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</si>
  <si>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</si>
  <si>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</si>
  <si>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</si>
  <si>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</si>
  <si>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</si>
  <si>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</si>
  <si>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</si>
  <si>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</si>
  <si>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</si>
  <si>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</si>
  <si>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</si>
  <si>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</si>
  <si>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</si>
  <si>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</si>
  <si>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</si>
  <si>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</si>
  <si>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</si>
  <si>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</si>
  <si>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</si>
  <si>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</si>
  <si>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</si>
  <si>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</si>
  <si>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</si>
  <si>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</si>
  <si>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</si>
  <si>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</si>
  <si>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</si>
  <si>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</si>
  <si>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</si>
  <si>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</si>
  <si>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</si>
  <si>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</si>
  <si>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</si>
  <si>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</si>
  <si>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</si>
  <si>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</si>
  <si>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</si>
  <si>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</si>
  <si>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</si>
  <si>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</si>
  <si>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</si>
  <si>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</si>
  <si>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</si>
  <si>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</si>
  <si>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</si>
  <si>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</si>
  <si>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</si>
  <si>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</si>
  <si>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</si>
  <si>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</si>
  <si>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</si>
  <si>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</si>
  <si>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</si>
  <si>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</si>
  <si>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</si>
  <si>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</si>
  <si>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</si>
  <si>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</si>
  <si>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</si>
  <si>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</si>
  <si>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</si>
  <si>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</si>
  <si>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</si>
  <si>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</si>
  <si>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</si>
  <si>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</si>
  <si>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</si>
  <si>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</si>
  <si>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</si>
  <si>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</si>
  <si>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</si>
  <si>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</si>
  <si>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</si>
  <si>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</si>
  <si>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</si>
  <si>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</si>
  <si>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</si>
  <si>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</si>
  <si>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</si>
  <si>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</si>
  <si>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</si>
  <si>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</si>
  <si>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</si>
  <si>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</si>
  <si>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</si>
  <si>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</si>
  <si>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</si>
  <si>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</si>
  <si>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</si>
  <si>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</si>
  <si>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</si>
  <si>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</si>
  <si>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</si>
  <si>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</si>
  <si>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</si>
  <si>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</si>
  <si>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</si>
  <si>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</si>
  <si>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</si>
  <si>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</si>
  <si>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</si>
  <si>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</si>
  <si>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</si>
  <si>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</si>
  <si>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</si>
  <si>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</si>
  <si>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</si>
  <si>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</si>
  <si>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</si>
  <si>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</si>
  <si>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</si>
  <si>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</si>
  <si>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</si>
  <si>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</si>
  <si>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</si>
  <si>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</si>
  <si>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</si>
  <si>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</si>
  <si>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</si>
  <si>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</si>
  <si>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</si>
  <si>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</si>
  <si>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</si>
  <si>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</si>
  <si>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</si>
  <si>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</si>
  <si>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</si>
  <si>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</si>
  <si>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</si>
  <si>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</si>
  <si>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</si>
  <si>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</si>
  <si>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</si>
  <si>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</si>
  <si>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</si>
  <si>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</si>
  <si>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</si>
  <si>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</si>
  <si>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</si>
  <si>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</si>
  <si>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</si>
  <si>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</si>
  <si>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</si>
  <si>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</si>
  <si>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</si>
  <si>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</si>
  <si>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</si>
  <si>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</si>
  <si>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</si>
  <si>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</si>
  <si>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</si>
  <si>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</si>
  <si>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</si>
  <si>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</si>
  <si>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</si>
  <si>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</si>
  <si>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</si>
  <si>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</si>
  <si>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</si>
  <si>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</si>
  <si>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</si>
  <si>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</si>
  <si>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</si>
  <si>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</si>
  <si>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</si>
  <si>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</si>
  <si>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</si>
  <si>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</si>
  <si>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</si>
  <si>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</si>
  <si>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</si>
  <si>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</si>
  <si>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</si>
  <si>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</si>
  <si>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</si>
  <si>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</si>
  <si>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</si>
  <si>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</si>
  <si>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</si>
  <si>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</si>
  <si>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</si>
  <si>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</si>
  <si>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</si>
  <si>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</si>
  <si>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</si>
  <si>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</si>
  <si>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</si>
  <si>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</si>
  <si>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</si>
  <si>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</si>
  <si>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</si>
  <si>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</si>
  <si>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</si>
  <si>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</si>
  <si>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</si>
  <si>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</si>
  <si>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</si>
  <si>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</si>
  <si>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</si>
  <si>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</si>
  <si>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</si>
  <si>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</si>
  <si>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</si>
  <si>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</si>
  <si>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</si>
  <si>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</si>
  <si>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</si>
  <si>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</si>
  <si>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</si>
  <si>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</si>
  <si>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</si>
  <si>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</si>
  <si>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</si>
  <si>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</si>
  <si>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</si>
  <si>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</si>
  <si>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</si>
  <si>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</si>
  <si>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</si>
  <si>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</si>
  <si>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</si>
  <si>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</si>
  <si>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</si>
  <si>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</si>
  <si>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</si>
  <si>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</si>
  <si>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</si>
  <si>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</si>
  <si>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</si>
  <si>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</si>
  <si>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</si>
  <si>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</si>
  <si>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</si>
  <si>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</si>
  <si>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</si>
  <si>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</si>
  <si>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</si>
  <si>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</si>
  <si>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</si>
  <si>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</si>
  <si>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</si>
  <si>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</si>
  <si>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</si>
  <si>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</si>
  <si>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</si>
  <si>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</si>
  <si>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</si>
  <si>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</si>
  <si>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</si>
  <si>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</si>
  <si>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</si>
  <si>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</si>
  <si>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</si>
  <si>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</si>
  <si>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</si>
  <si>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</si>
  <si>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</si>
  <si>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</si>
  <si>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</si>
  <si>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</si>
  <si>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</si>
  <si>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</si>
  <si>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</si>
  <si>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</si>
  <si>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</si>
  <si>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</si>
  <si>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</si>
  <si>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</si>
  <si>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</si>
  <si>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</si>
  <si>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</si>
  <si>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</si>
  <si>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</si>
  <si>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</si>
  <si>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</si>
  <si>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</si>
  <si>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</si>
  <si>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</si>
  <si>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</si>
  <si>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</si>
  <si>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</si>
  <si>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</si>
  <si>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</si>
  <si>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</si>
  <si>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</si>
  <si>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</si>
  <si>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</si>
  <si>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</si>
  <si>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</si>
  <si>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</si>
  <si>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</si>
  <si>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</si>
  <si>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</si>
  <si>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</si>
  <si>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</si>
  <si>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</si>
  <si>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</si>
  <si>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</si>
  <si>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</si>
  <si>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</si>
  <si>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</si>
  <si>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</si>
  <si>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</si>
  <si>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</si>
  <si>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</si>
  <si>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</si>
  <si>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</si>
  <si>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</si>
  <si>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</si>
  <si>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</si>
  <si>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</si>
  <si>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</si>
  <si>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</si>
  <si>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</si>
  <si>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</si>
  <si>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</si>
  <si>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</si>
  <si>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</si>
  <si>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</si>
  <si>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</si>
  <si>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</si>
  <si>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</si>
  <si>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</si>
  <si>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</si>
  <si>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</si>
  <si>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</si>
  <si>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バリアフリー・ユニバーサルデザイン施策推進経費</t>
  </si>
  <si>
    <t>政策統括官（政策調整担当）</t>
  </si>
  <si>
    <t>平成14年度</t>
  </si>
  <si>
    <t>終了予定なし</t>
  </si>
  <si>
    <t>総合調整担当</t>
  </si>
  <si>
    <t>バリアフリー・ユニバーサルデザインの推進に関して、施設の設備、製品の開発、推進・普及のための活動等において、顕著な功績又は功労のあった個人又は団体に対して、内閣総理大臣表彰又は内閣府特命担当大臣（高齢社会対策又は障害者施策担当）から表彰し、事例集を作成してホームページでの公表等により普及を図るとともに、インターネットによるバリアフリー・ユニバーサルデザインに関する意識調査を実施。</t>
  </si>
  <si>
    <t>-</t>
  </si>
  <si>
    <t>諸謝金</t>
  </si>
  <si>
    <t>庁費</t>
  </si>
  <si>
    <t>委員等旅費</t>
  </si>
  <si>
    <t>バリアフリー・ユニバーサルデザイン推進功労者表彰の推薦数30件以上
 ※令和2年度に目標変更</t>
  </si>
  <si>
    <t>関係省庁、都道府県等からのバリアフリー・ユニバーサルデザイン推進功労者表彰の推薦数</t>
  </si>
  <si>
    <t>件</t>
  </si>
  <si>
    <t>「バリアフリー・ユニバーサルデザイン推進」ホームページアクセス件数2万件以上</t>
  </si>
  <si>
    <t>「バリアフリー・ユニバーサルデザイン推進」ホームページアクセス件数</t>
  </si>
  <si>
    <t>外出の際、困っている障害者、高齢者、妊婦や子供連れの人等を見かけても手助けをしない人のうち、対応方法がわからずに手助けできなかった人の割合25％以下</t>
  </si>
  <si>
    <t>「心のバリアフリー」推進状況</t>
  </si>
  <si>
    <t>バリアフリー・ユニバーサルデザイン推進功労者表彰</t>
  </si>
  <si>
    <t>インターネットによるバリアフリー・ユニバーサルデザインに関する意識調査</t>
  </si>
  <si>
    <t>Ｘ＝バリアフリー・ユニバーサルデザイン推進功労者表彰経費の決算額／Ｙ＝実施回数　　　　　　　　　　　　　　</t>
    <phoneticPr fontId="5"/>
  </si>
  <si>
    <t>百万円</t>
  </si>
  <si>
    <t>　　Ｘ/Ｙ</t>
    <phoneticPr fontId="5"/>
  </si>
  <si>
    <t>1/1</t>
  </si>
  <si>
    <t>Ｘ＝インターネットによるバリアフリー・ユニバーサルデザインに関する意識調査経費の決算額／Ｙ＝実施回数　</t>
    <phoneticPr fontId="5"/>
  </si>
  <si>
    <t>0.8/1</t>
  </si>
  <si>
    <t>0129</t>
  </si>
  <si>
    <t>0125</t>
  </si>
  <si>
    <t>0086</t>
  </si>
  <si>
    <t>0082</t>
  </si>
  <si>
    <t>0087</t>
  </si>
  <si>
    <t>0078</t>
  </si>
  <si>
    <t>0083</t>
  </si>
  <si>
    <t>0091</t>
  </si>
  <si>
    <t>○</t>
  </si>
  <si>
    <t>府</t>
  </si>
  <si>
    <t>参事官　手倉森　一郎</t>
    <rPh sb="4" eb="7">
      <t>テクラモリ</t>
    </rPh>
    <rPh sb="8" eb="10">
      <t>イチロウ</t>
    </rPh>
    <phoneticPr fontId="5"/>
  </si>
  <si>
    <t>障害者、高齢者を含む全ての人が安全で快適な社会生活を送っていく上で、バリアとなるものを除去するとともに、施設や製品等について誰にとっても利用しやすくデザインするという考え方が必要であり、この両方に基づく取組を併せて推進することが求められており、本事業は社会のニーズを的確に反映している。</t>
    <phoneticPr fontId="5"/>
  </si>
  <si>
    <t>バリアフリー・ユニバーサルデザイン推進功労者表彰は、バリアフリー・ユニバーサルデザインに関する関係閣僚会議決定に基づき、表彰に関する事務を、関係省庁の協力を得て、内閣府において行うこととなっている。また、意識調査については、推進要綱に基づき関係省庁が一体となり施策を推進していくこととなっており、地方自治体、民間等に委ねることは出来ない。</t>
    <phoneticPr fontId="5"/>
  </si>
  <si>
    <t>バリアフリー・ユニバーサルデザイン推進功労者表彰は、バリアフリー・ユニバーサルデザインに関する関係閣僚会議決定に基づき実施するものであり、また、意識調査についても関係閣僚会議で決定された推進要綱に基づき施策の進捗状況のフォローアップを実施するものとなっていることから、ともに優先度の高い事業である。</t>
    <phoneticPr fontId="5"/>
  </si>
  <si>
    <t>支出先の選定に当たっては、見積もり合わせを行うことにより競争性のある調達方式としている。</t>
    <phoneticPr fontId="5"/>
  </si>
  <si>
    <t>随意契約（少額）で実施している事業については、見積りを複数社から取り、より低廉な社と契約したり、積算単価を含め内容を精査するなど、コスト削減を図っている。</t>
    <phoneticPr fontId="5"/>
  </si>
  <si>
    <t>バリアフリー・ユニバーサルデザイン推進功労者表彰及び意識調査の実施に必要な経費に限定して予算計上し執行しているものであり、真に必要なものに限定している。</t>
    <phoneticPr fontId="5"/>
  </si>
  <si>
    <t>優れた取組が多く推薦され、ホームページにも多くのアクセスがあり、普及・啓発に貢献しており、「心のバリアフリー」も推進されるなど、成果実績は成果目標に見合ったものである。</t>
    <phoneticPr fontId="5"/>
  </si>
  <si>
    <t>「バリアフリー・ユニバーサルデザイン推進功労者表彰」の支援業務については、外部発注を止め、職員が直接執行する等の方法により低コストでの実施を図っており、他の手段・方法等は考えられないが、職員、委員等の旅費の執行については、引き続き、適正な執行に努めていく。</t>
    <phoneticPr fontId="5"/>
  </si>
  <si>
    <t>バリアフリー・ユニバーサルデザイン推進経費として計上している予算は、バリアフリー・ユニバーサルデザイン推進功労者表彰に係る経費及び意識調査を実施する経費であり、見込みと予算執行は合致するものとなっている。</t>
    <phoneticPr fontId="5"/>
  </si>
  <si>
    <t>バリアフリー・ユニバーサルデザイン功労者表彰は、バリアフリー・ユニバーサルデザインに関する優れた取組みを広く普及させることを目的としており、受賞者やバリアフリー・ユニバーサルデザインに関する活動を行う団体は更なる活動意欲が増進され、バリアフリーに関する認知度及びユニバーサルデザインに関する認知度を高め、高齢者・障害者を含めたあらゆる人々が安全で快適な社会生活が送れる社会システムの構築の一役を担うこととなる。
また、意識調査を実施することにより、バリアフリー・ユニバーサルデザインに関する認知度を把握し、要綱における数値目標での達成度合いを確認している。
さらに、これらの事業成果については、ＨＰ等に掲載することにより広く関係者等に利活用していただいているところである。</t>
    <phoneticPr fontId="5"/>
  </si>
  <si>
    <t>無</t>
  </si>
  <si>
    <t>‐</t>
  </si>
  <si>
    <t>（100万円未満）</t>
    <rPh sb="4" eb="6">
      <t>マンエン</t>
    </rPh>
    <rPh sb="6" eb="8">
      <t>ミマン</t>
    </rPh>
    <phoneticPr fontId="5"/>
  </si>
  <si>
    <t>C.有識者A</t>
    <rPh sb="2" eb="5">
      <t>ユウシキシャ</t>
    </rPh>
    <phoneticPr fontId="5"/>
  </si>
  <si>
    <t>-</t>
    <phoneticPr fontId="5"/>
  </si>
  <si>
    <t>バリアフリー・ユニバーサルデザインの推進について顕著な功績の者を顕彰し、その優れた取組を広く普及させること等を通し、バリアフリーやユニバーサルデザインが当然のこととして理解され、共生社会の実現が図られることを目的とする。</t>
    <phoneticPr fontId="5"/>
  </si>
  <si>
    <t>バリアフリー・ユニバーサルデザインの推進について顕著な功績又は功労のあった個人又は団体を顕彰し、その優れた取組を広く普及させる。</t>
    <rPh sb="29" eb="30">
      <t>マタ</t>
    </rPh>
    <rPh sb="31" eb="33">
      <t>コウロウ</t>
    </rPh>
    <rPh sb="37" eb="39">
      <t>コジン</t>
    </rPh>
    <rPh sb="39" eb="40">
      <t>マタ</t>
    </rPh>
    <rPh sb="41" eb="43">
      <t>ダンタイ</t>
    </rPh>
    <phoneticPr fontId="5"/>
  </si>
  <si>
    <t>１/１</t>
    <phoneticPr fontId="5"/>
  </si>
  <si>
    <t>0.8/１</t>
    <phoneticPr fontId="5"/>
  </si>
  <si>
    <t>バリアフリー・ユニバーサルデザイン功労者表彰を１回行うこと</t>
    <rPh sb="17" eb="20">
      <t>コウロウシャ</t>
    </rPh>
    <rPh sb="20" eb="22">
      <t>ヒョウショウ</t>
    </rPh>
    <rPh sb="24" eb="25">
      <t>カイ</t>
    </rPh>
    <rPh sb="25" eb="26">
      <t>オコナ</t>
    </rPh>
    <phoneticPr fontId="5"/>
  </si>
  <si>
    <t>インターネットによるバリアフリー・ユニバーサルデザインに関する意識調査を実施する。</t>
    <rPh sb="28" eb="29">
      <t>カン</t>
    </rPh>
    <rPh sb="31" eb="33">
      <t>イシキ</t>
    </rPh>
    <rPh sb="33" eb="35">
      <t>チョウサ</t>
    </rPh>
    <rPh sb="36" eb="38">
      <t>ジッシ</t>
    </rPh>
    <phoneticPr fontId="5"/>
  </si>
  <si>
    <t>インターネットによるバリアフリー・ユニバーサルデザインに関する意識調査を１回実施すること</t>
    <rPh sb="28" eb="29">
      <t>カン</t>
    </rPh>
    <rPh sb="31" eb="33">
      <t>イシキ</t>
    </rPh>
    <rPh sb="33" eb="35">
      <t>チョウサ</t>
    </rPh>
    <rPh sb="37" eb="38">
      <t>カイ</t>
    </rPh>
    <rPh sb="38" eb="40">
      <t>ジッシ</t>
    </rPh>
    <phoneticPr fontId="5"/>
  </si>
  <si>
    <t>バリアフリー・ユニバーサルデザインに関する意識調査報告書（令和４年３月　内閣府）</t>
    <phoneticPr fontId="5"/>
  </si>
  <si>
    <t>10．共生社会政策</t>
    <rPh sb="3" eb="5">
      <t>キョウセイ</t>
    </rPh>
    <rPh sb="5" eb="7">
      <t>シャカイ</t>
    </rPh>
    <rPh sb="7" eb="9">
      <t>セイサク</t>
    </rPh>
    <phoneticPr fontId="5"/>
  </si>
  <si>
    <t>13．障害者基本計画の策定・推進</t>
    <rPh sb="3" eb="6">
      <t>ショウガイシャ</t>
    </rPh>
    <rPh sb="6" eb="8">
      <t>キホン</t>
    </rPh>
    <rPh sb="8" eb="10">
      <t>ケイカク</t>
    </rPh>
    <rPh sb="11" eb="13">
      <t>サクテイ</t>
    </rPh>
    <rPh sb="14" eb="16">
      <t>スイシン</t>
    </rPh>
    <phoneticPr fontId="5"/>
  </si>
  <si>
    <t>点検対象外</t>
    <rPh sb="0" eb="2">
      <t>テンケン</t>
    </rPh>
    <rPh sb="2" eb="4">
      <t>タイショウ</t>
    </rPh>
    <rPh sb="4" eb="5">
      <t>ガイ</t>
    </rPh>
    <phoneticPr fontId="5"/>
  </si>
  <si>
    <t>-</t>
    <phoneticPr fontId="5"/>
  </si>
  <si>
    <t>2/１</t>
    <phoneticPr fontId="5"/>
  </si>
  <si>
    <t>バリアフリー・ユニバーサルデザイン推進功労者表彰においては、最小限度の人員による合理的・効率的な旅費の執行に努めているとともに、平成25年度まで外部発注により実施していた「バリアフリー・ユニバーサルデザイン推進功労者表彰」の支援業務については、外部発注を止め、職員が直接執行することによりコスト削減を図っている。</t>
    <phoneticPr fontId="5"/>
  </si>
  <si>
    <t>バリアフリー・ユニバーサルデザイン推進要綱
（平成16年6月バリアフリーに関する関係閣僚会議決定）</t>
    <phoneticPr fontId="5"/>
  </si>
  <si>
    <t>バリアフリー・ユニバーサルデザイン推進功労者表彰要領
（平成13年11月バリアフリーに関する関係閣僚会議決定）</t>
    <phoneticPr fontId="5"/>
  </si>
  <si>
    <t>B.㈱マルト</t>
    <phoneticPr fontId="5"/>
  </si>
  <si>
    <t>インターネットによるバリアフリー化に関する意識調査</t>
    <rPh sb="16" eb="17">
      <t>カ</t>
    </rPh>
    <rPh sb="18" eb="19">
      <t>カン</t>
    </rPh>
    <rPh sb="21" eb="23">
      <t>イシキ</t>
    </rPh>
    <rPh sb="23" eb="25">
      <t>チョウサ</t>
    </rPh>
    <phoneticPr fontId="5"/>
  </si>
  <si>
    <t>バリアフリー・ユニバーサルデザイン推進功労者表彰に係る経費（盾の購入）</t>
    <rPh sb="25" eb="26">
      <t>カカ</t>
    </rPh>
    <phoneticPr fontId="5"/>
  </si>
  <si>
    <t>バリアフリー・ユニバーサルデザイン推進功労者表彰に要する経費（手話通訳料）</t>
    <phoneticPr fontId="5"/>
  </si>
  <si>
    <t>バリアフリー・ユニバーサルデザイン推進功労者表彰に係る経費（車椅子用リフト付き大型バス借上げ）</t>
    <rPh sb="30" eb="33">
      <t>クルマイス</t>
    </rPh>
    <rPh sb="33" eb="34">
      <t>ヨウ</t>
    </rPh>
    <rPh sb="37" eb="38">
      <t>ツ</t>
    </rPh>
    <phoneticPr fontId="5"/>
  </si>
  <si>
    <t>バリアフリー・ユニバーサルデザイン推進功労者表彰に係る経費（賞状の揮毫、筒の購入）</t>
    <rPh sb="25" eb="26">
      <t>カカ</t>
    </rPh>
    <rPh sb="30" eb="32">
      <t>ショウジョウ</t>
    </rPh>
    <phoneticPr fontId="5"/>
  </si>
  <si>
    <t>バリアフリー・ユニバーサルデザイン推進功労者表彰に係る経費（記念写真）</t>
    <rPh sb="25" eb="26">
      <t>カカ</t>
    </rPh>
    <rPh sb="30" eb="32">
      <t>キネン</t>
    </rPh>
    <phoneticPr fontId="5"/>
  </si>
  <si>
    <t>バリアフリー・ユニバーサルデザイン推進功労者表彰に係る経費（WEB会議運営）</t>
    <rPh sb="25" eb="26">
      <t>カカ</t>
    </rPh>
    <rPh sb="33" eb="35">
      <t>カイギ</t>
    </rPh>
    <rPh sb="35" eb="37">
      <t>ウンエイ</t>
    </rPh>
    <phoneticPr fontId="5"/>
  </si>
  <si>
    <t>バリアフリー・ユニバーサルデザイン推進功労者表彰に係る経費（速記料）</t>
    <rPh sb="25" eb="26">
      <t>カカ</t>
    </rPh>
    <rPh sb="30" eb="32">
      <t>ソッキ</t>
    </rPh>
    <rPh sb="32" eb="33">
      <t>リョウ</t>
    </rPh>
    <phoneticPr fontId="5"/>
  </si>
  <si>
    <t>バリアフリー・ユニバーサルデザイン推進功労者表彰に係る経費（会議費（お茶））</t>
    <rPh sb="25" eb="26">
      <t>カカ</t>
    </rPh>
    <rPh sb="30" eb="33">
      <t>カイギヒ</t>
    </rPh>
    <rPh sb="35" eb="36">
      <t>チャ</t>
    </rPh>
    <phoneticPr fontId="5"/>
  </si>
  <si>
    <t>有識者Ａ</t>
    <rPh sb="0" eb="3">
      <t>ユウシキシャ</t>
    </rPh>
    <phoneticPr fontId="5"/>
  </si>
  <si>
    <t>バリアフリー・ユニバーサルデザイン推進功労者表彰選考委員　謝金・旅費</t>
    <rPh sb="29" eb="31">
      <t>シャキン</t>
    </rPh>
    <phoneticPr fontId="5"/>
  </si>
  <si>
    <t>有識者Ｂ</t>
    <rPh sb="0" eb="3">
      <t>ユウシキシャ</t>
    </rPh>
    <phoneticPr fontId="5"/>
  </si>
  <si>
    <t>有識者Ｃ</t>
    <rPh sb="0" eb="3">
      <t>ユウシキシャ</t>
    </rPh>
    <phoneticPr fontId="5"/>
  </si>
  <si>
    <t>有識者Ｄ</t>
    <rPh sb="0" eb="3">
      <t>ユウシキシャ</t>
    </rPh>
    <phoneticPr fontId="5"/>
  </si>
  <si>
    <t>有識者Ｅ</t>
    <rPh sb="0" eb="3">
      <t>ユウシキシャ</t>
    </rPh>
    <phoneticPr fontId="5"/>
  </si>
  <si>
    <t>バリアフリー・ユニバーサルデザイン推進功労者表彰　職員旅費</t>
    <rPh sb="25" eb="27">
      <t>ショクイン</t>
    </rPh>
    <phoneticPr fontId="5"/>
  </si>
  <si>
    <t>有識者Ｊ</t>
    <rPh sb="0" eb="3">
      <t>ユウシキシャ</t>
    </rPh>
    <phoneticPr fontId="5"/>
  </si>
  <si>
    <t>バリアフリー・ユニバーサルデザイン推進功労者表彰選考委員　謝金・旅費</t>
    <phoneticPr fontId="5"/>
  </si>
  <si>
    <t>有識者F</t>
    <rPh sb="0" eb="3">
      <t>ユウシキシャ</t>
    </rPh>
    <phoneticPr fontId="5"/>
  </si>
  <si>
    <t>有識者G</t>
    <rPh sb="0" eb="3">
      <t>ユウシキシャ</t>
    </rPh>
    <phoneticPr fontId="5"/>
  </si>
  <si>
    <t>有識者H</t>
    <rPh sb="0" eb="3">
      <t>ユウシキシャ</t>
    </rPh>
    <phoneticPr fontId="5"/>
  </si>
  <si>
    <t>職員I</t>
    <rPh sb="0" eb="2">
      <t>ショクイン</t>
    </rPh>
    <phoneticPr fontId="5"/>
  </si>
  <si>
    <t>引き続き、予算の効果的・効率的な執行に努めるとともに、国民誰もが、障害者や高齢者等の自立した日常生活や社会生活を確保することの重要性について理解を深め、自然に支え合うことができるようにするため、バリアフリー・ユニバーサルデザイン推進功労者表彰の更なる潜在的優良事例の発掘や、バリアフリー・ユニバーサルデザインに関する意識調査の調査項目を現状の課題に即したものに見直すなど事業内容を検討しながら、引き続き広報啓発活動を実施することによって、バリアフリー・ユニバーサルデザインに対する理解度を高め、さらに「心のバリアフリー」を推進する。</t>
    <phoneticPr fontId="5"/>
  </si>
  <si>
    <t>事業の実施に当たり、表彰の選考会議オンライン出席に対応するための経費がかかったが、職員による直接実施とするほか、受賞候補者への現地調査については、コロナ禍を受け、地方所在の２社への調査は東京支社で実施するなど予算執行の減額に努めた。
成果目標については、目標達成とはならなかったが、バリアフリー・ユニバーサルデザイン推進功労者表彰について優れた取組が多く推薦され、表彰事例が広報・啓発されるとともに、内閣府ＨＰにおいても表彰された優れた取組や意識調査結果を掲載するなどの広報・啓発を行い、一定の成果を挙げた。</t>
    <rPh sb="6" eb="7">
      <t>ア</t>
    </rPh>
    <rPh sb="78" eb="79">
      <t>ウ</t>
    </rPh>
    <phoneticPr fontId="5"/>
  </si>
  <si>
    <t>職員旅費</t>
    <phoneticPr fontId="5"/>
  </si>
  <si>
    <t>https://www8.cao.go.jp/hyouka/r1hyouka/r1jigo/r1jigo-13.pdf</t>
    <phoneticPr fontId="5"/>
  </si>
  <si>
    <t>A.楽天インサイト（株）</t>
    <rPh sb="2" eb="4">
      <t>ラクテン</t>
    </rPh>
    <rPh sb="10" eb="11">
      <t>カブ</t>
    </rPh>
    <phoneticPr fontId="5"/>
  </si>
  <si>
    <t>-</t>
    <phoneticPr fontId="5"/>
  </si>
  <si>
    <t>-</t>
    <phoneticPr fontId="5"/>
  </si>
  <si>
    <t>引き続き、事業の適切な進捗管理、予算の適切かつ効率的な執行に努めること。</t>
    <phoneticPr fontId="5"/>
  </si>
  <si>
    <t>-</t>
    <phoneticPr fontId="5"/>
  </si>
  <si>
    <t>引き続き、事業の適切な進捗管理、予算の適切かつ効率的な執行に努めるとともに、概算要求においては、単価の改定に伴い増額となったところもあるが、真に必要な経費について精査を行い、前年度予算額を超えないものとした。</t>
    <phoneticPr fontId="5"/>
  </si>
  <si>
    <t>内閣府1－42（政策13－施策④）（1ページ）</t>
    <phoneticPr fontId="5"/>
  </si>
  <si>
    <t>楽天インサイト株式会社</t>
    <rPh sb="0" eb="2">
      <t>ラクテン</t>
    </rPh>
    <rPh sb="7" eb="11">
      <t>カブシキガイシャ</t>
    </rPh>
    <phoneticPr fontId="5"/>
  </si>
  <si>
    <t>株式会社マルト</t>
    <phoneticPr fontId="5"/>
  </si>
  <si>
    <t>一般財団法人全日本ろうあ連盟</t>
    <rPh sb="0" eb="2">
      <t>イッパン</t>
    </rPh>
    <rPh sb="2" eb="4">
      <t>ザイダン</t>
    </rPh>
    <rPh sb="4" eb="6">
      <t>ホウジン</t>
    </rPh>
    <rPh sb="6" eb="9">
      <t>ゼンニッポン</t>
    </rPh>
    <rPh sb="12" eb="14">
      <t>レンメイ</t>
    </rPh>
    <phoneticPr fontId="5"/>
  </si>
  <si>
    <t>株式会社天賞堂</t>
    <rPh sb="0" eb="4">
      <t>カブシキガイシャ</t>
    </rPh>
    <rPh sb="4" eb="7">
      <t>テンショウドウ</t>
    </rPh>
    <phoneticPr fontId="5"/>
  </si>
  <si>
    <t>扶桑速記印刷株式会社</t>
    <rPh sb="0" eb="2">
      <t>フソウ</t>
    </rPh>
    <rPh sb="2" eb="4">
      <t>ソッキ</t>
    </rPh>
    <rPh sb="4" eb="6">
      <t>インサツ</t>
    </rPh>
    <rPh sb="6" eb="10">
      <t>カブシキガイシャ</t>
    </rPh>
    <phoneticPr fontId="5"/>
  </si>
  <si>
    <t>ヤサカ観光興業株式会社</t>
    <phoneticPr fontId="5"/>
  </si>
  <si>
    <t>株式会社東京写真イメージング</t>
    <phoneticPr fontId="5"/>
  </si>
  <si>
    <t>株式会社東京書技房</t>
    <rPh sb="0" eb="4">
      <t>カブシキガイシャ</t>
    </rPh>
    <rPh sb="4" eb="6">
      <t>トウキョウ</t>
    </rPh>
    <rPh sb="6" eb="7">
      <t>ショ</t>
    </rPh>
    <rPh sb="7" eb="8">
      <t>ワザ</t>
    </rPh>
    <rPh sb="8" eb="9">
      <t>フサ</t>
    </rPh>
    <phoneticPr fontId="5"/>
  </si>
  <si>
    <t>株式会社福本園</t>
    <rPh sb="0" eb="4">
      <t>カブシキガイシャ</t>
    </rPh>
    <rPh sb="4" eb="6">
      <t>フクモト</t>
    </rPh>
    <rPh sb="6" eb="7">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</si>
</sst>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3">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82" fontId="0" fillId="0" borderId="11" xfId="0" applyNumberFormat="1" applyFont="1" applyFill="1" applyBorder="1" applyAlignment="1" applyProtection="1">
      <alignment horizontal="righ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6" borderId="121" xfId="0" applyFont="1" applyFill="1" applyBorder="1" applyAlignment="1">
      <alignment horizontal="center" vertical="center"/>
    </xf>
    <xf numFmtId="0" fontId="13" fillId="6" borderId="13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11" xfId="0" applyFont="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7"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43295</xdr:colOff>
      <xdr:row>109</xdr:row>
      <xdr:rowOff>337704</xdr:rowOff>
    </xdr:from>
    <xdr:to>
      <xdr:col>46</xdr:col>
      <xdr:colOff>167298</xdr:colOff>
      <xdr:row>118</xdr:row>
      <xdr:rowOff>498764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4045" y="52240295"/>
          <a:ext cx="7094571" cy="3662796"/>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2"/>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7"/>
      <c r="AQ1" s="7"/>
      <c r="AR1" s="7"/>
      <c r="AS1" s="7"/>
      <c r="AT1" s="7"/>
      <c r="AU1" s="7"/>
      <c r="AV1" s="7"/>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0"/>
      <c r="AA2" s="40"/>
      <c r="AB2" s="40"/>
      <c r="AC2" s="40"/>
      <c r="AD2" s="648">
        <v>2022</v>
      </c>
      <c r="AE2" s="648"/>
      <c r="AF2" s="648"/>
      <c r="AG2" s="648"/>
      <c r="AH2" s="648"/>
      <c r="AI2" s="64" t="s">
        <v>253</v>
      </c>
      <c r="AJ2" s="648" t="s">
        <v>602</v>
      </c>
      <c r="AK2" s="648"/>
      <c r="AL2" s="648"/>
      <c r="AM2" s="648"/>
      <c r="AN2" s="64" t="s">
        <v>253</v>
      </c>
      <c r="AO2" s="648">
        <v>21</v>
      </c>
      <c r="AP2" s="648"/>
      <c r="AQ2" s="648"/>
      <c r="AR2" s="65" t="s">
        <v>253</v>
      </c>
      <c r="AS2" s="649">
        <v>112</v>
      </c>
      <c r="AT2" s="649"/>
      <c r="AU2" s="649"/>
      <c r="AV2" s="64" t="str">
        <f>IF(AW2="","","-")</f>
        <v/>
      </c>
      <c r="AW2" s="650"/>
      <c r="AX2" s="650"/>
    </row>
    <row r="3" spans="1:50" ht="21" customHeight="1" thickBot="1" x14ac:dyDescent="0.2">
      <c r="A3" s="651" t="s">
        <v>559</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19" t="s">
        <v>56</v>
      </c>
      <c r="AJ3" s="653" t="s">
        <v>567</v>
      </c>
      <c r="AK3" s="653"/>
      <c r="AL3" s="653"/>
      <c r="AM3" s="653"/>
      <c r="AN3" s="653"/>
      <c r="AO3" s="653"/>
      <c r="AP3" s="653"/>
      <c r="AQ3" s="653"/>
      <c r="AR3" s="653"/>
      <c r="AS3" s="653"/>
      <c r="AT3" s="653"/>
      <c r="AU3" s="653"/>
      <c r="AV3" s="653"/>
      <c r="AW3" s="653"/>
      <c r="AX3" s="20" t="s">
        <v>57</v>
      </c>
    </row>
    <row r="4" spans="1:50" ht="24.75" customHeight="1" x14ac:dyDescent="0.15">
      <c r="A4" s="623" t="s">
        <v>23</v>
      </c>
      <c r="B4" s="624"/>
      <c r="C4" s="624"/>
      <c r="D4" s="624"/>
      <c r="E4" s="624"/>
      <c r="F4" s="624"/>
      <c r="G4" s="625" t="s">
        <v>568</v>
      </c>
      <c r="H4" s="626"/>
      <c r="I4" s="626"/>
      <c r="J4" s="626"/>
      <c r="K4" s="626"/>
      <c r="L4" s="626"/>
      <c r="M4" s="626"/>
      <c r="N4" s="626"/>
      <c r="O4" s="626"/>
      <c r="P4" s="626"/>
      <c r="Q4" s="626"/>
      <c r="R4" s="626"/>
      <c r="S4" s="626"/>
      <c r="T4" s="626"/>
      <c r="U4" s="626"/>
      <c r="V4" s="626"/>
      <c r="W4" s="626"/>
      <c r="X4" s="626"/>
      <c r="Y4" s="627" t="s">
        <v>1</v>
      </c>
      <c r="Z4" s="628"/>
      <c r="AA4" s="628"/>
      <c r="AB4" s="628"/>
      <c r="AC4" s="628"/>
      <c r="AD4" s="629"/>
      <c r="AE4" s="630" t="s">
        <v>569</v>
      </c>
      <c r="AF4" s="631"/>
      <c r="AG4" s="631"/>
      <c r="AH4" s="631"/>
      <c r="AI4" s="631"/>
      <c r="AJ4" s="631"/>
      <c r="AK4" s="631"/>
      <c r="AL4" s="631"/>
      <c r="AM4" s="631"/>
      <c r="AN4" s="631"/>
      <c r="AO4" s="631"/>
      <c r="AP4" s="632"/>
      <c r="AQ4" s="633" t="s">
        <v>2</v>
      </c>
      <c r="AR4" s="628"/>
      <c r="AS4" s="628"/>
      <c r="AT4" s="628"/>
      <c r="AU4" s="628"/>
      <c r="AV4" s="628"/>
      <c r="AW4" s="628"/>
      <c r="AX4" s="634"/>
    </row>
    <row r="5" spans="1:50" ht="30" customHeight="1" x14ac:dyDescent="0.15">
      <c r="A5" s="635" t="s">
        <v>59</v>
      </c>
      <c r="B5" s="636"/>
      <c r="C5" s="636"/>
      <c r="D5" s="636"/>
      <c r="E5" s="636"/>
      <c r="F5" s="637"/>
      <c r="G5" s="638" t="s">
        <v>570</v>
      </c>
      <c r="H5" s="639"/>
      <c r="I5" s="639"/>
      <c r="J5" s="639"/>
      <c r="K5" s="639"/>
      <c r="L5" s="639"/>
      <c r="M5" s="640" t="s">
        <v>58</v>
      </c>
      <c r="N5" s="641"/>
      <c r="O5" s="641"/>
      <c r="P5" s="641"/>
      <c r="Q5" s="641"/>
      <c r="R5" s="642"/>
      <c r="S5" s="643" t="s">
        <v>571</v>
      </c>
      <c r="T5" s="639"/>
      <c r="U5" s="639"/>
      <c r="V5" s="639"/>
      <c r="W5" s="639"/>
      <c r="X5" s="644"/>
      <c r="Y5" s="645" t="s">
        <v>3</v>
      </c>
      <c r="Z5" s="646"/>
      <c r="AA5" s="646"/>
      <c r="AB5" s="646"/>
      <c r="AC5" s="646"/>
      <c r="AD5" s="647"/>
      <c r="AE5" s="668" t="s">
        <v>572</v>
      </c>
      <c r="AF5" s="668"/>
      <c r="AG5" s="668"/>
      <c r="AH5" s="668"/>
      <c r="AI5" s="668"/>
      <c r="AJ5" s="668"/>
      <c r="AK5" s="668"/>
      <c r="AL5" s="668"/>
      <c r="AM5" s="668"/>
      <c r="AN5" s="668"/>
      <c r="AO5" s="668"/>
      <c r="AP5" s="669"/>
      <c r="AQ5" s="670" t="s">
        <v>603</v>
      </c>
      <c r="AR5" s="671"/>
      <c r="AS5" s="671"/>
      <c r="AT5" s="671"/>
      <c r="AU5" s="671"/>
      <c r="AV5" s="671"/>
      <c r="AW5" s="671"/>
      <c r="AX5" s="672"/>
    </row>
    <row r="6" spans="1:50" ht="39" customHeight="1" x14ac:dyDescent="0.15">
      <c r="A6" s="673" t="s">
        <v>4</v>
      </c>
      <c r="B6" s="674"/>
      <c r="C6" s="674"/>
      <c r="D6" s="674"/>
      <c r="E6" s="674"/>
      <c r="F6" s="674"/>
      <c r="G6" s="675" t="str">
        <f>入力規則等!F39</f>
        <v>一般会計</v>
      </c>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c r="AN6" s="676"/>
      <c r="AO6" s="676"/>
      <c r="AP6" s="676"/>
      <c r="AQ6" s="676"/>
      <c r="AR6" s="676"/>
      <c r="AS6" s="676"/>
      <c r="AT6" s="676"/>
      <c r="AU6" s="676"/>
      <c r="AV6" s="676"/>
      <c r="AW6" s="676"/>
      <c r="AX6" s="677"/>
    </row>
    <row r="7" spans="1:50" ht="49.5" customHeight="1" x14ac:dyDescent="0.15">
      <c r="A7" s="654" t="s">
        <v>20</v>
      </c>
      <c r="B7" s="655"/>
      <c r="C7" s="655"/>
      <c r="D7" s="655"/>
      <c r="E7" s="655"/>
      <c r="F7" s="656"/>
      <c r="G7" s="678" t="s">
        <v>633</v>
      </c>
      <c r="H7" s="679"/>
      <c r="I7" s="679"/>
      <c r="J7" s="679"/>
      <c r="K7" s="679"/>
      <c r="L7" s="679"/>
      <c r="M7" s="679"/>
      <c r="N7" s="679"/>
      <c r="O7" s="679"/>
      <c r="P7" s="679"/>
      <c r="Q7" s="679"/>
      <c r="R7" s="679"/>
      <c r="S7" s="679"/>
      <c r="T7" s="679"/>
      <c r="U7" s="679"/>
      <c r="V7" s="679"/>
      <c r="W7" s="679"/>
      <c r="X7" s="680"/>
      <c r="Y7" s="681" t="s">
        <v>239</v>
      </c>
      <c r="Z7" s="468"/>
      <c r="AA7" s="468"/>
      <c r="AB7" s="468"/>
      <c r="AC7" s="468"/>
      <c r="AD7" s="682"/>
      <c r="AE7" s="610" t="s">
        <v>634</v>
      </c>
      <c r="AF7" s="611"/>
      <c r="AG7" s="611"/>
      <c r="AH7" s="611"/>
      <c r="AI7" s="611"/>
      <c r="AJ7" s="611"/>
      <c r="AK7" s="611"/>
      <c r="AL7" s="611"/>
      <c r="AM7" s="611"/>
      <c r="AN7" s="611"/>
      <c r="AO7" s="611"/>
      <c r="AP7" s="611"/>
      <c r="AQ7" s="611"/>
      <c r="AR7" s="611"/>
      <c r="AS7" s="611"/>
      <c r="AT7" s="611"/>
      <c r="AU7" s="611"/>
      <c r="AV7" s="611"/>
      <c r="AW7" s="611"/>
      <c r="AX7" s="612"/>
    </row>
    <row r="8" spans="1:50" ht="53.25" customHeight="1" x14ac:dyDescent="0.15">
      <c r="A8" s="654" t="s">
        <v>172</v>
      </c>
      <c r="B8" s="655"/>
      <c r="C8" s="655"/>
      <c r="D8" s="655"/>
      <c r="E8" s="655"/>
      <c r="F8" s="656"/>
      <c r="G8" s="657" t="str">
        <f>入力規則等!A27</f>
        <v>高齢社会対策、障害者施策</v>
      </c>
      <c r="H8" s="658"/>
      <c r="I8" s="658"/>
      <c r="J8" s="658"/>
      <c r="K8" s="658"/>
      <c r="L8" s="658"/>
      <c r="M8" s="658"/>
      <c r="N8" s="658"/>
      <c r="O8" s="658"/>
      <c r="P8" s="658"/>
      <c r="Q8" s="658"/>
      <c r="R8" s="658"/>
      <c r="S8" s="658"/>
      <c r="T8" s="658"/>
      <c r="U8" s="658"/>
      <c r="V8" s="658"/>
      <c r="W8" s="658"/>
      <c r="X8" s="659"/>
      <c r="Y8" s="660" t="s">
        <v>173</v>
      </c>
      <c r="Z8" s="661"/>
      <c r="AA8" s="661"/>
      <c r="AB8" s="661"/>
      <c r="AC8" s="661"/>
      <c r="AD8" s="662"/>
      <c r="AE8" s="663" t="str">
        <f>入力規則等!K13</f>
        <v>その他の事項経費</v>
      </c>
      <c r="AF8" s="658"/>
      <c r="AG8" s="658"/>
      <c r="AH8" s="658"/>
      <c r="AI8" s="658"/>
      <c r="AJ8" s="658"/>
      <c r="AK8" s="658"/>
      <c r="AL8" s="658"/>
      <c r="AM8" s="658"/>
      <c r="AN8" s="658"/>
      <c r="AO8" s="658"/>
      <c r="AP8" s="658"/>
      <c r="AQ8" s="658"/>
      <c r="AR8" s="658"/>
      <c r="AS8" s="658"/>
      <c r="AT8" s="658"/>
      <c r="AU8" s="658"/>
      <c r="AV8" s="658"/>
      <c r="AW8" s="658"/>
      <c r="AX8" s="664"/>
    </row>
    <row r="9" spans="1:50" ht="58.5" customHeight="1" x14ac:dyDescent="0.15">
      <c r="A9" s="583" t="s">
        <v>21</v>
      </c>
      <c r="B9" s="584"/>
      <c r="C9" s="584"/>
      <c r="D9" s="584"/>
      <c r="E9" s="584"/>
      <c r="F9" s="584"/>
      <c r="G9" s="665" t="s">
        <v>619</v>
      </c>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666"/>
      <c r="AK9" s="666"/>
      <c r="AL9" s="666"/>
      <c r="AM9" s="666"/>
      <c r="AN9" s="666"/>
      <c r="AO9" s="666"/>
      <c r="AP9" s="666"/>
      <c r="AQ9" s="666"/>
      <c r="AR9" s="666"/>
      <c r="AS9" s="666"/>
      <c r="AT9" s="666"/>
      <c r="AU9" s="666"/>
      <c r="AV9" s="666"/>
      <c r="AW9" s="666"/>
      <c r="AX9" s="667"/>
    </row>
    <row r="10" spans="1:50" ht="80.25" customHeight="1" x14ac:dyDescent="0.15">
      <c r="A10" s="571" t="s">
        <v>27</v>
      </c>
      <c r="B10" s="572"/>
      <c r="C10" s="572"/>
      <c r="D10" s="572"/>
      <c r="E10" s="572"/>
      <c r="F10" s="572"/>
      <c r="G10" s="573" t="s">
        <v>573</v>
      </c>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4"/>
      <c r="AK10" s="574"/>
      <c r="AL10" s="574"/>
      <c r="AM10" s="574"/>
      <c r="AN10" s="574"/>
      <c r="AO10" s="574"/>
      <c r="AP10" s="574"/>
      <c r="AQ10" s="574"/>
      <c r="AR10" s="574"/>
      <c r="AS10" s="574"/>
      <c r="AT10" s="574"/>
      <c r="AU10" s="574"/>
      <c r="AV10" s="574"/>
      <c r="AW10" s="574"/>
      <c r="AX10" s="575"/>
    </row>
    <row r="11" spans="1:50" ht="42" customHeight="1" x14ac:dyDescent="0.15">
      <c r="A11" s="571" t="s">
        <v>5</v>
      </c>
      <c r="B11" s="572"/>
      <c r="C11" s="572"/>
      <c r="D11" s="572"/>
      <c r="E11" s="572"/>
      <c r="F11" s="576"/>
      <c r="G11" s="577" t="str">
        <f>入力規則等!P10</f>
        <v>直接実施、委託・請負</v>
      </c>
      <c r="H11" s="578"/>
      <c r="I11" s="578"/>
      <c r="J11" s="578"/>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8"/>
      <c r="AL11" s="578"/>
      <c r="AM11" s="578"/>
      <c r="AN11" s="578"/>
      <c r="AO11" s="578"/>
      <c r="AP11" s="578"/>
      <c r="AQ11" s="578"/>
      <c r="AR11" s="578"/>
      <c r="AS11" s="578"/>
      <c r="AT11" s="578"/>
      <c r="AU11" s="578"/>
      <c r="AV11" s="578"/>
      <c r="AW11" s="578"/>
      <c r="AX11" s="579"/>
    </row>
    <row r="12" spans="1:50" ht="21" customHeight="1" x14ac:dyDescent="0.15">
      <c r="A12" s="580" t="s">
        <v>22</v>
      </c>
      <c r="B12" s="581"/>
      <c r="C12" s="581"/>
      <c r="D12" s="581"/>
      <c r="E12" s="581"/>
      <c r="F12" s="582"/>
      <c r="G12" s="586"/>
      <c r="H12" s="587"/>
      <c r="I12" s="587"/>
      <c r="J12" s="587"/>
      <c r="K12" s="587"/>
      <c r="L12" s="587"/>
      <c r="M12" s="587"/>
      <c r="N12" s="587"/>
      <c r="O12" s="587"/>
      <c r="P12" s="375" t="s">
        <v>385</v>
      </c>
      <c r="Q12" s="376"/>
      <c r="R12" s="376"/>
      <c r="S12" s="376"/>
      <c r="T12" s="376"/>
      <c r="U12" s="376"/>
      <c r="V12" s="377"/>
      <c r="W12" s="375" t="s">
        <v>537</v>
      </c>
      <c r="X12" s="376"/>
      <c r="Y12" s="376"/>
      <c r="Z12" s="376"/>
      <c r="AA12" s="376"/>
      <c r="AB12" s="376"/>
      <c r="AC12" s="377"/>
      <c r="AD12" s="375" t="s">
        <v>539</v>
      </c>
      <c r="AE12" s="376"/>
      <c r="AF12" s="376"/>
      <c r="AG12" s="376"/>
      <c r="AH12" s="376"/>
      <c r="AI12" s="376"/>
      <c r="AJ12" s="377"/>
      <c r="AK12" s="375" t="s">
        <v>551</v>
      </c>
      <c r="AL12" s="376"/>
      <c r="AM12" s="376"/>
      <c r="AN12" s="376"/>
      <c r="AO12" s="376"/>
      <c r="AP12" s="376"/>
      <c r="AQ12" s="377"/>
      <c r="AR12" s="375" t="s">
        <v>552</v>
      </c>
      <c r="AS12" s="376"/>
      <c r="AT12" s="376"/>
      <c r="AU12" s="376"/>
      <c r="AV12" s="376"/>
      <c r="AW12" s="376"/>
      <c r="AX12" s="616"/>
    </row>
    <row r="13" spans="1:50" ht="21" customHeight="1" x14ac:dyDescent="0.15">
      <c r="A13" s="180"/>
      <c r="B13" s="181"/>
      <c r="C13" s="181"/>
      <c r="D13" s="181"/>
      <c r="E13" s="181"/>
      <c r="F13" s="182"/>
      <c r="G13" s="600" t="s">
        <v>6</v>
      </c>
      <c r="H13" s="601"/>
      <c r="I13" s="617" t="s">
        <v>7</v>
      </c>
      <c r="J13" s="618"/>
      <c r="K13" s="618"/>
      <c r="L13" s="618"/>
      <c r="M13" s="618"/>
      <c r="N13" s="618"/>
      <c r="O13" s="619"/>
      <c r="P13" s="514">
        <v>4</v>
      </c>
      <c r="Q13" s="515"/>
      <c r="R13" s="515"/>
      <c r="S13" s="515"/>
      <c r="T13" s="515"/>
      <c r="U13" s="515"/>
      <c r="V13" s="516"/>
      <c r="W13" s="514">
        <v>3</v>
      </c>
      <c r="X13" s="515"/>
      <c r="Y13" s="515"/>
      <c r="Z13" s="515"/>
      <c r="AA13" s="515"/>
      <c r="AB13" s="515"/>
      <c r="AC13" s="516"/>
      <c r="AD13" s="514">
        <v>3</v>
      </c>
      <c r="AE13" s="515"/>
      <c r="AF13" s="515"/>
      <c r="AG13" s="515"/>
      <c r="AH13" s="515"/>
      <c r="AI13" s="515"/>
      <c r="AJ13" s="516"/>
      <c r="AK13" s="514">
        <v>3</v>
      </c>
      <c r="AL13" s="515"/>
      <c r="AM13" s="515"/>
      <c r="AN13" s="515"/>
      <c r="AO13" s="515"/>
      <c r="AP13" s="515"/>
      <c r="AQ13" s="516"/>
      <c r="AR13" s="545">
        <v>3</v>
      </c>
      <c r="AS13" s="546"/>
      <c r="AT13" s="546"/>
      <c r="AU13" s="546"/>
      <c r="AV13" s="546"/>
      <c r="AW13" s="546"/>
      <c r="AX13" s="620"/>
    </row>
    <row r="14" spans="1:50" ht="21" customHeight="1" x14ac:dyDescent="0.15">
      <c r="A14" s="180"/>
      <c r="B14" s="181"/>
      <c r="C14" s="181"/>
      <c r="D14" s="181"/>
      <c r="E14" s="181"/>
      <c r="F14" s="182"/>
      <c r="G14" s="602"/>
      <c r="H14" s="603"/>
      <c r="I14" s="595" t="s">
        <v>8</v>
      </c>
      <c r="J14" s="596"/>
      <c r="K14" s="596"/>
      <c r="L14" s="596"/>
      <c r="M14" s="596"/>
      <c r="N14" s="596"/>
      <c r="O14" s="597"/>
      <c r="P14" s="514" t="s">
        <v>574</v>
      </c>
      <c r="Q14" s="515"/>
      <c r="R14" s="515"/>
      <c r="S14" s="515"/>
      <c r="T14" s="515"/>
      <c r="U14" s="515"/>
      <c r="V14" s="516"/>
      <c r="W14" s="514" t="s">
        <v>574</v>
      </c>
      <c r="X14" s="515"/>
      <c r="Y14" s="515"/>
      <c r="Z14" s="515"/>
      <c r="AA14" s="515"/>
      <c r="AB14" s="515"/>
      <c r="AC14" s="516"/>
      <c r="AD14" s="514" t="s">
        <v>574</v>
      </c>
      <c r="AE14" s="515"/>
      <c r="AF14" s="515"/>
      <c r="AG14" s="515"/>
      <c r="AH14" s="515"/>
      <c r="AI14" s="515"/>
      <c r="AJ14" s="516"/>
      <c r="AK14" s="514" t="s">
        <v>618</v>
      </c>
      <c r="AL14" s="515"/>
      <c r="AM14" s="515"/>
      <c r="AN14" s="515"/>
      <c r="AO14" s="515"/>
      <c r="AP14" s="515"/>
      <c r="AQ14" s="516"/>
      <c r="AR14" s="606"/>
      <c r="AS14" s="606"/>
      <c r="AT14" s="606"/>
      <c r="AU14" s="606"/>
      <c r="AV14" s="606"/>
      <c r="AW14" s="606"/>
      <c r="AX14" s="607"/>
    </row>
    <row r="15" spans="1:50" ht="21" customHeight="1" x14ac:dyDescent="0.15">
      <c r="A15" s="180"/>
      <c r="B15" s="181"/>
      <c r="C15" s="181"/>
      <c r="D15" s="181"/>
      <c r="E15" s="181"/>
      <c r="F15" s="182"/>
      <c r="G15" s="602"/>
      <c r="H15" s="603"/>
      <c r="I15" s="595" t="s">
        <v>47</v>
      </c>
      <c r="J15" s="608"/>
      <c r="K15" s="608"/>
      <c r="L15" s="608"/>
      <c r="M15" s="608"/>
      <c r="N15" s="608"/>
      <c r="O15" s="609"/>
      <c r="P15" s="514" t="s">
        <v>574</v>
      </c>
      <c r="Q15" s="515"/>
      <c r="R15" s="515"/>
      <c r="S15" s="515"/>
      <c r="T15" s="515"/>
      <c r="U15" s="515"/>
      <c r="V15" s="516"/>
      <c r="W15" s="514" t="s">
        <v>574</v>
      </c>
      <c r="X15" s="515"/>
      <c r="Y15" s="515"/>
      <c r="Z15" s="515"/>
      <c r="AA15" s="515"/>
      <c r="AB15" s="515"/>
      <c r="AC15" s="516"/>
      <c r="AD15" s="514" t="s">
        <v>574</v>
      </c>
      <c r="AE15" s="515"/>
      <c r="AF15" s="515"/>
      <c r="AG15" s="515"/>
      <c r="AH15" s="515"/>
      <c r="AI15" s="515"/>
      <c r="AJ15" s="516"/>
      <c r="AK15" s="514" t="s">
        <v>618</v>
      </c>
      <c r="AL15" s="515"/>
      <c r="AM15" s="515"/>
      <c r="AN15" s="515"/>
      <c r="AO15" s="515"/>
      <c r="AP15" s="515"/>
      <c r="AQ15" s="516"/>
      <c r="AR15" s="514" t="s">
        <v>253</v>
      </c>
      <c r="AS15" s="515"/>
      <c r="AT15" s="515"/>
      <c r="AU15" s="515"/>
      <c r="AV15" s="515"/>
      <c r="AW15" s="515"/>
      <c r="AX15" s="516"/>
    </row>
    <row r="16" spans="1:50" ht="21" customHeight="1" x14ac:dyDescent="0.15">
      <c r="A16" s="180"/>
      <c r="B16" s="181"/>
      <c r="C16" s="181"/>
      <c r="D16" s="181"/>
      <c r="E16" s="181"/>
      <c r="F16" s="182"/>
      <c r="G16" s="602"/>
      <c r="H16" s="603"/>
      <c r="I16" s="595" t="s">
        <v>48</v>
      </c>
      <c r="J16" s="608"/>
      <c r="K16" s="608"/>
      <c r="L16" s="608"/>
      <c r="M16" s="608"/>
      <c r="N16" s="608"/>
      <c r="O16" s="609"/>
      <c r="P16" s="514" t="s">
        <v>574</v>
      </c>
      <c r="Q16" s="515"/>
      <c r="R16" s="515"/>
      <c r="S16" s="515"/>
      <c r="T16" s="515"/>
      <c r="U16" s="515"/>
      <c r="V16" s="516"/>
      <c r="W16" s="514" t="s">
        <v>574</v>
      </c>
      <c r="X16" s="515"/>
      <c r="Y16" s="515"/>
      <c r="Z16" s="515"/>
      <c r="AA16" s="515"/>
      <c r="AB16" s="515"/>
      <c r="AC16" s="516"/>
      <c r="AD16" s="514" t="s">
        <v>574</v>
      </c>
      <c r="AE16" s="515"/>
      <c r="AF16" s="515"/>
      <c r="AG16" s="515"/>
      <c r="AH16" s="515"/>
      <c r="AI16" s="515"/>
      <c r="AJ16" s="516"/>
      <c r="AK16" s="514" t="s">
        <v>618</v>
      </c>
      <c r="AL16" s="515"/>
      <c r="AM16" s="515"/>
      <c r="AN16" s="515"/>
      <c r="AO16" s="515"/>
      <c r="AP16" s="515"/>
      <c r="AQ16" s="516"/>
      <c r="AR16" s="613"/>
      <c r="AS16" s="614"/>
      <c r="AT16" s="614"/>
      <c r="AU16" s="614"/>
      <c r="AV16" s="614"/>
      <c r="AW16" s="614"/>
      <c r="AX16" s="615"/>
    </row>
    <row r="17" spans="1:50" ht="24.75" customHeight="1" x14ac:dyDescent="0.15">
      <c r="A17" s="180"/>
      <c r="B17" s="181"/>
      <c r="C17" s="181"/>
      <c r="D17" s="181"/>
      <c r="E17" s="181"/>
      <c r="F17" s="182"/>
      <c r="G17" s="602"/>
      <c r="H17" s="603"/>
      <c r="I17" s="595" t="s">
        <v>46</v>
      </c>
      <c r="J17" s="596"/>
      <c r="K17" s="596"/>
      <c r="L17" s="596"/>
      <c r="M17" s="596"/>
      <c r="N17" s="596"/>
      <c r="O17" s="597"/>
      <c r="P17" s="514" t="s">
        <v>574</v>
      </c>
      <c r="Q17" s="515"/>
      <c r="R17" s="515"/>
      <c r="S17" s="515"/>
      <c r="T17" s="515"/>
      <c r="U17" s="515"/>
      <c r="V17" s="516"/>
      <c r="W17" s="514" t="s">
        <v>574</v>
      </c>
      <c r="X17" s="515"/>
      <c r="Y17" s="515"/>
      <c r="Z17" s="515"/>
      <c r="AA17" s="515"/>
      <c r="AB17" s="515"/>
      <c r="AC17" s="516"/>
      <c r="AD17" s="514" t="s">
        <v>574</v>
      </c>
      <c r="AE17" s="515"/>
      <c r="AF17" s="515"/>
      <c r="AG17" s="515"/>
      <c r="AH17" s="515"/>
      <c r="AI17" s="515"/>
      <c r="AJ17" s="516"/>
      <c r="AK17" s="514" t="s">
        <v>618</v>
      </c>
      <c r="AL17" s="515"/>
      <c r="AM17" s="515"/>
      <c r="AN17" s="515"/>
      <c r="AO17" s="515"/>
      <c r="AP17" s="515"/>
      <c r="AQ17" s="516"/>
      <c r="AR17" s="598"/>
      <c r="AS17" s="598"/>
      <c r="AT17" s="598"/>
      <c r="AU17" s="598"/>
      <c r="AV17" s="598"/>
      <c r="AW17" s="598"/>
      <c r="AX17" s="599"/>
    </row>
    <row r="18" spans="1:50" ht="24.75" customHeight="1" x14ac:dyDescent="0.15">
      <c r="A18" s="180"/>
      <c r="B18" s="181"/>
      <c r="C18" s="181"/>
      <c r="D18" s="181"/>
      <c r="E18" s="181"/>
      <c r="F18" s="182"/>
      <c r="G18" s="604"/>
      <c r="H18" s="605"/>
      <c r="I18" s="588" t="s">
        <v>18</v>
      </c>
      <c r="J18" s="589"/>
      <c r="K18" s="589"/>
      <c r="L18" s="589"/>
      <c r="M18" s="589"/>
      <c r="N18" s="589"/>
      <c r="O18" s="590"/>
      <c r="P18" s="591">
        <f>SUM(P13:V17)</f>
        <v>4</v>
      </c>
      <c r="Q18" s="592"/>
      <c r="R18" s="592"/>
      <c r="S18" s="592"/>
      <c r="T18" s="592"/>
      <c r="U18" s="592"/>
      <c r="V18" s="593"/>
      <c r="W18" s="591">
        <f>SUM(W13:AC17)</f>
        <v>3</v>
      </c>
      <c r="X18" s="592"/>
      <c r="Y18" s="592"/>
      <c r="Z18" s="592"/>
      <c r="AA18" s="592"/>
      <c r="AB18" s="592"/>
      <c r="AC18" s="593"/>
      <c r="AD18" s="591">
        <f>SUM(AD13:AJ17)</f>
        <v>3</v>
      </c>
      <c r="AE18" s="592"/>
      <c r="AF18" s="592"/>
      <c r="AG18" s="592"/>
      <c r="AH18" s="592"/>
      <c r="AI18" s="592"/>
      <c r="AJ18" s="593"/>
      <c r="AK18" s="591">
        <f>SUM(AK13:AQ17)</f>
        <v>3</v>
      </c>
      <c r="AL18" s="592"/>
      <c r="AM18" s="592"/>
      <c r="AN18" s="592"/>
      <c r="AO18" s="592"/>
      <c r="AP18" s="592"/>
      <c r="AQ18" s="593"/>
      <c r="AR18" s="591">
        <f>SUM(AR13:AX17)</f>
        <v>3</v>
      </c>
      <c r="AS18" s="592"/>
      <c r="AT18" s="592"/>
      <c r="AU18" s="592"/>
      <c r="AV18" s="592"/>
      <c r="AW18" s="592"/>
      <c r="AX18" s="594"/>
    </row>
    <row r="19" spans="1:50" ht="24.75" customHeight="1" x14ac:dyDescent="0.15">
      <c r="A19" s="180"/>
      <c r="B19" s="181"/>
      <c r="C19" s="181"/>
      <c r="D19" s="181"/>
      <c r="E19" s="181"/>
      <c r="F19" s="182"/>
      <c r="G19" s="563" t="s">
        <v>9</v>
      </c>
      <c r="H19" s="564"/>
      <c r="I19" s="564"/>
      <c r="J19" s="564"/>
      <c r="K19" s="564"/>
      <c r="L19" s="564"/>
      <c r="M19" s="564"/>
      <c r="N19" s="564"/>
      <c r="O19" s="564"/>
      <c r="P19" s="514">
        <v>2</v>
      </c>
      <c r="Q19" s="515"/>
      <c r="R19" s="515"/>
      <c r="S19" s="515"/>
      <c r="T19" s="515"/>
      <c r="U19" s="515"/>
      <c r="V19" s="516"/>
      <c r="W19" s="514">
        <v>2</v>
      </c>
      <c r="X19" s="515"/>
      <c r="Y19" s="515"/>
      <c r="Z19" s="515"/>
      <c r="AA19" s="515"/>
      <c r="AB19" s="515"/>
      <c r="AC19" s="516"/>
      <c r="AD19" s="514">
        <v>3</v>
      </c>
      <c r="AE19" s="515"/>
      <c r="AF19" s="515"/>
      <c r="AG19" s="515"/>
      <c r="AH19" s="515"/>
      <c r="AI19" s="515"/>
      <c r="AJ19" s="516"/>
      <c r="AK19" s="560"/>
      <c r="AL19" s="560"/>
      <c r="AM19" s="560"/>
      <c r="AN19" s="560"/>
      <c r="AO19" s="560"/>
      <c r="AP19" s="560"/>
      <c r="AQ19" s="560"/>
      <c r="AR19" s="560"/>
      <c r="AS19" s="560"/>
      <c r="AT19" s="560"/>
      <c r="AU19" s="560"/>
      <c r="AV19" s="560"/>
      <c r="AW19" s="560"/>
      <c r="AX19" s="562"/>
    </row>
    <row r="20" spans="1:50" ht="24.75" customHeight="1" x14ac:dyDescent="0.15">
      <c r="A20" s="180"/>
      <c r="B20" s="181"/>
      <c r="C20" s="181"/>
      <c r="D20" s="181"/>
      <c r="E20" s="181"/>
      <c r="F20" s="182"/>
      <c r="G20" s="563" t="s">
        <v>10</v>
      </c>
      <c r="H20" s="564"/>
      <c r="I20" s="564"/>
      <c r="J20" s="564"/>
      <c r="K20" s="564"/>
      <c r="L20" s="564"/>
      <c r="M20" s="564"/>
      <c r="N20" s="564"/>
      <c r="O20" s="564"/>
      <c r="P20" s="559">
        <f>IF(P18=0, "-", SUM(P19)/P18)</f>
        <v>0.5</v>
      </c>
      <c r="Q20" s="559"/>
      <c r="R20" s="559"/>
      <c r="S20" s="559"/>
      <c r="T20" s="559"/>
      <c r="U20" s="559"/>
      <c r="V20" s="559"/>
      <c r="W20" s="559">
        <f>IF(W18=0, "-", SUM(W19)/W18)</f>
        <v>0.66666666666666663</v>
      </c>
      <c r="X20" s="559"/>
      <c r="Y20" s="559"/>
      <c r="Z20" s="559"/>
      <c r="AA20" s="559"/>
      <c r="AB20" s="559"/>
      <c r="AC20" s="559"/>
      <c r="AD20" s="559">
        <f>IF(AD18=0, "-", SUM(AD19)/AD18)</f>
        <v>1</v>
      </c>
      <c r="AE20" s="559"/>
      <c r="AF20" s="559"/>
      <c r="AG20" s="559"/>
      <c r="AH20" s="559"/>
      <c r="AI20" s="559"/>
      <c r="AJ20" s="559"/>
      <c r="AK20" s="560"/>
      <c r="AL20" s="560"/>
      <c r="AM20" s="560"/>
      <c r="AN20" s="560"/>
      <c r="AO20" s="560"/>
      <c r="AP20" s="560"/>
      <c r="AQ20" s="561"/>
      <c r="AR20" s="561"/>
      <c r="AS20" s="561"/>
      <c r="AT20" s="561"/>
      <c r="AU20" s="560"/>
      <c r="AV20" s="560"/>
      <c r="AW20" s="560"/>
      <c r="AX20" s="562"/>
    </row>
    <row r="21" spans="1:50" ht="25.5" customHeight="1" x14ac:dyDescent="0.15">
      <c r="A21" s="583"/>
      <c r="B21" s="584"/>
      <c r="C21" s="584"/>
      <c r="D21" s="584"/>
      <c r="E21" s="584"/>
      <c r="F21" s="585"/>
      <c r="G21" s="557" t="s">
        <v>213</v>
      </c>
      <c r="H21" s="558"/>
      <c r="I21" s="558"/>
      <c r="J21" s="558"/>
      <c r="K21" s="558"/>
      <c r="L21" s="558"/>
      <c r="M21" s="558"/>
      <c r="N21" s="558"/>
      <c r="O21" s="558"/>
      <c r="P21" s="559">
        <f>IF(P19=0, "-", SUM(P19)/SUM(P13,P14))</f>
        <v>0.5</v>
      </c>
      <c r="Q21" s="559"/>
      <c r="R21" s="559"/>
      <c r="S21" s="559"/>
      <c r="T21" s="559"/>
      <c r="U21" s="559"/>
      <c r="V21" s="559"/>
      <c r="W21" s="559">
        <f>IF(W19=0, "-", SUM(W19)/SUM(W13,W14))</f>
        <v>0.66666666666666663</v>
      </c>
      <c r="X21" s="559"/>
      <c r="Y21" s="559"/>
      <c r="Z21" s="559"/>
      <c r="AA21" s="559"/>
      <c r="AB21" s="559"/>
      <c r="AC21" s="559"/>
      <c r="AD21" s="559">
        <f>IF(AD19=0, "-", SUM(AD19)/SUM(AD13,AD14))</f>
        <v>1</v>
      </c>
      <c r="AE21" s="559"/>
      <c r="AF21" s="559"/>
      <c r="AG21" s="559"/>
      <c r="AH21" s="559"/>
      <c r="AI21" s="559"/>
      <c r="AJ21" s="559"/>
      <c r="AK21" s="560"/>
      <c r="AL21" s="560"/>
      <c r="AM21" s="560"/>
      <c r="AN21" s="560"/>
      <c r="AO21" s="560"/>
      <c r="AP21" s="560"/>
      <c r="AQ21" s="561"/>
      <c r="AR21" s="561"/>
      <c r="AS21" s="561"/>
      <c r="AT21" s="561"/>
      <c r="AU21" s="560"/>
      <c r="AV21" s="560"/>
      <c r="AW21" s="560"/>
      <c r="AX21" s="562"/>
    </row>
    <row r="22" spans="1:50" ht="18.75" customHeight="1" x14ac:dyDescent="0.15">
      <c r="A22" s="517" t="s">
        <v>555</v>
      </c>
      <c r="B22" s="518"/>
      <c r="C22" s="518"/>
      <c r="D22" s="518"/>
      <c r="E22" s="518"/>
      <c r="F22" s="519"/>
      <c r="G22" s="523" t="s">
        <v>205</v>
      </c>
      <c r="H22" s="524"/>
      <c r="I22" s="524"/>
      <c r="J22" s="524"/>
      <c r="K22" s="524"/>
      <c r="L22" s="524"/>
      <c r="M22" s="524"/>
      <c r="N22" s="524"/>
      <c r="O22" s="525"/>
      <c r="P22" s="526" t="s">
        <v>553</v>
      </c>
      <c r="Q22" s="524"/>
      <c r="R22" s="524"/>
      <c r="S22" s="524"/>
      <c r="T22" s="524"/>
      <c r="U22" s="524"/>
      <c r="V22" s="525"/>
      <c r="W22" s="526" t="s">
        <v>554</v>
      </c>
      <c r="X22" s="524"/>
      <c r="Y22" s="524"/>
      <c r="Z22" s="524"/>
      <c r="AA22" s="524"/>
      <c r="AB22" s="524"/>
      <c r="AC22" s="525"/>
      <c r="AD22" s="526" t="s">
        <v>204</v>
      </c>
      <c r="AE22" s="524"/>
      <c r="AF22" s="524"/>
      <c r="AG22" s="524"/>
      <c r="AH22" s="524"/>
      <c r="AI22" s="524"/>
      <c r="AJ22" s="524"/>
      <c r="AK22" s="524"/>
      <c r="AL22" s="524"/>
      <c r="AM22" s="524"/>
      <c r="AN22" s="524"/>
      <c r="AO22" s="524"/>
      <c r="AP22" s="524"/>
      <c r="AQ22" s="524"/>
      <c r="AR22" s="524"/>
      <c r="AS22" s="524"/>
      <c r="AT22" s="524"/>
      <c r="AU22" s="524"/>
      <c r="AV22" s="524"/>
      <c r="AW22" s="524"/>
      <c r="AX22" s="541"/>
    </row>
    <row r="23" spans="1:50" ht="25.5" customHeight="1" x14ac:dyDescent="0.15">
      <c r="A23" s="520"/>
      <c r="B23" s="521"/>
      <c r="C23" s="521"/>
      <c r="D23" s="521"/>
      <c r="E23" s="521"/>
      <c r="F23" s="522"/>
      <c r="G23" s="542" t="s">
        <v>575</v>
      </c>
      <c r="H23" s="543"/>
      <c r="I23" s="543"/>
      <c r="J23" s="543"/>
      <c r="K23" s="543"/>
      <c r="L23" s="543"/>
      <c r="M23" s="543"/>
      <c r="N23" s="543"/>
      <c r="O23" s="544"/>
      <c r="P23" s="545">
        <v>2</v>
      </c>
      <c r="Q23" s="546"/>
      <c r="R23" s="546"/>
      <c r="S23" s="546"/>
      <c r="T23" s="546"/>
      <c r="U23" s="546"/>
      <c r="V23" s="547"/>
      <c r="W23" s="545">
        <v>2</v>
      </c>
      <c r="X23" s="546"/>
      <c r="Y23" s="546"/>
      <c r="Z23" s="546"/>
      <c r="AA23" s="546"/>
      <c r="AB23" s="546"/>
      <c r="AC23" s="547"/>
      <c r="AD23" s="548"/>
      <c r="AE23" s="549"/>
      <c r="AF23" s="549"/>
      <c r="AG23" s="549"/>
      <c r="AH23" s="549"/>
      <c r="AI23" s="549"/>
      <c r="AJ23" s="549"/>
      <c r="AK23" s="549"/>
      <c r="AL23" s="549"/>
      <c r="AM23" s="549"/>
      <c r="AN23" s="549"/>
      <c r="AO23" s="549"/>
      <c r="AP23" s="549"/>
      <c r="AQ23" s="549"/>
      <c r="AR23" s="549"/>
      <c r="AS23" s="549"/>
      <c r="AT23" s="549"/>
      <c r="AU23" s="549"/>
      <c r="AV23" s="549"/>
      <c r="AW23" s="549"/>
      <c r="AX23" s="550"/>
    </row>
    <row r="24" spans="1:50" ht="25.5" customHeight="1" x14ac:dyDescent="0.15">
      <c r="A24" s="520"/>
      <c r="B24" s="521"/>
      <c r="C24" s="521"/>
      <c r="D24" s="521"/>
      <c r="E24" s="521"/>
      <c r="F24" s="522"/>
      <c r="G24" s="554" t="s">
        <v>576</v>
      </c>
      <c r="H24" s="555"/>
      <c r="I24" s="555"/>
      <c r="J24" s="555"/>
      <c r="K24" s="555"/>
      <c r="L24" s="555"/>
      <c r="M24" s="555"/>
      <c r="N24" s="555"/>
      <c r="O24" s="556"/>
      <c r="P24" s="514">
        <v>0.7</v>
      </c>
      <c r="Q24" s="515"/>
      <c r="R24" s="515"/>
      <c r="S24" s="515"/>
      <c r="T24" s="515"/>
      <c r="U24" s="515"/>
      <c r="V24" s="516"/>
      <c r="W24" s="514">
        <v>0.6</v>
      </c>
      <c r="X24" s="515"/>
      <c r="Y24" s="515"/>
      <c r="Z24" s="515"/>
      <c r="AA24" s="515"/>
      <c r="AB24" s="515"/>
      <c r="AC24" s="516"/>
      <c r="AD24" s="551"/>
      <c r="AE24" s="552"/>
      <c r="AF24" s="552"/>
      <c r="AG24" s="552"/>
      <c r="AH24" s="552"/>
      <c r="AI24" s="552"/>
      <c r="AJ24" s="552"/>
      <c r="AK24" s="552"/>
      <c r="AL24" s="552"/>
      <c r="AM24" s="552"/>
      <c r="AN24" s="552"/>
      <c r="AO24" s="552"/>
      <c r="AP24" s="552"/>
      <c r="AQ24" s="552"/>
      <c r="AR24" s="552"/>
      <c r="AS24" s="552"/>
      <c r="AT24" s="552"/>
      <c r="AU24" s="552"/>
      <c r="AV24" s="552"/>
      <c r="AW24" s="552"/>
      <c r="AX24" s="553"/>
    </row>
    <row r="25" spans="1:50" ht="25.5" customHeight="1" x14ac:dyDescent="0.15">
      <c r="A25" s="520"/>
      <c r="B25" s="521"/>
      <c r="C25" s="521"/>
      <c r="D25" s="521"/>
      <c r="E25" s="521"/>
      <c r="F25" s="522"/>
      <c r="G25" s="554" t="s">
        <v>577</v>
      </c>
      <c r="H25" s="555"/>
      <c r="I25" s="555"/>
      <c r="J25" s="555"/>
      <c r="K25" s="555"/>
      <c r="L25" s="555"/>
      <c r="M25" s="555"/>
      <c r="N25" s="555"/>
      <c r="O25" s="556"/>
      <c r="P25" s="514">
        <v>0.5</v>
      </c>
      <c r="Q25" s="515"/>
      <c r="R25" s="515"/>
      <c r="S25" s="515"/>
      <c r="T25" s="515"/>
      <c r="U25" s="515"/>
      <c r="V25" s="516"/>
      <c r="W25" s="514">
        <v>0.5</v>
      </c>
      <c r="X25" s="515"/>
      <c r="Y25" s="515"/>
      <c r="Z25" s="515"/>
      <c r="AA25" s="515"/>
      <c r="AB25" s="515"/>
      <c r="AC25" s="516"/>
      <c r="AD25" s="551"/>
      <c r="AE25" s="552"/>
      <c r="AF25" s="552"/>
      <c r="AG25" s="552"/>
      <c r="AH25" s="552"/>
      <c r="AI25" s="552"/>
      <c r="AJ25" s="552"/>
      <c r="AK25" s="552"/>
      <c r="AL25" s="552"/>
      <c r="AM25" s="552"/>
      <c r="AN25" s="552"/>
      <c r="AO25" s="552"/>
      <c r="AP25" s="552"/>
      <c r="AQ25" s="552"/>
      <c r="AR25" s="552"/>
      <c r="AS25" s="552"/>
      <c r="AT25" s="552"/>
      <c r="AU25" s="552"/>
      <c r="AV25" s="552"/>
      <c r="AW25" s="552"/>
      <c r="AX25" s="553"/>
    </row>
    <row r="26" spans="1:50" ht="25.5" customHeight="1" x14ac:dyDescent="0.15">
      <c r="A26" s="520"/>
      <c r="B26" s="521"/>
      <c r="C26" s="521"/>
      <c r="D26" s="521"/>
      <c r="E26" s="521"/>
      <c r="F26" s="522"/>
      <c r="G26" s="565" t="s">
        <v>660</v>
      </c>
      <c r="H26" s="566"/>
      <c r="I26" s="566"/>
      <c r="J26" s="566"/>
      <c r="K26" s="566"/>
      <c r="L26" s="566"/>
      <c r="M26" s="566"/>
      <c r="N26" s="566"/>
      <c r="O26" s="567"/>
      <c r="P26" s="568">
        <v>0.3</v>
      </c>
      <c r="Q26" s="569"/>
      <c r="R26" s="569"/>
      <c r="S26" s="569"/>
      <c r="T26" s="569"/>
      <c r="U26" s="569"/>
      <c r="V26" s="570"/>
      <c r="W26" s="568">
        <v>0.3</v>
      </c>
      <c r="X26" s="569"/>
      <c r="Y26" s="569"/>
      <c r="Z26" s="569"/>
      <c r="AA26" s="569"/>
      <c r="AB26" s="569"/>
      <c r="AC26" s="570"/>
      <c r="AD26" s="551"/>
      <c r="AE26" s="552"/>
      <c r="AF26" s="552"/>
      <c r="AG26" s="552"/>
      <c r="AH26" s="552"/>
      <c r="AI26" s="552"/>
      <c r="AJ26" s="552"/>
      <c r="AK26" s="552"/>
      <c r="AL26" s="552"/>
      <c r="AM26" s="552"/>
      <c r="AN26" s="552"/>
      <c r="AO26" s="552"/>
      <c r="AP26" s="552"/>
      <c r="AQ26" s="552"/>
      <c r="AR26" s="552"/>
      <c r="AS26" s="552"/>
      <c r="AT26" s="552"/>
      <c r="AU26" s="552"/>
      <c r="AV26" s="552"/>
      <c r="AW26" s="552"/>
      <c r="AX26" s="553"/>
    </row>
    <row r="27" spans="1:50" ht="25.5" customHeight="1" thickBot="1" x14ac:dyDescent="0.2">
      <c r="A27" s="520"/>
      <c r="B27" s="521"/>
      <c r="C27" s="521"/>
      <c r="D27" s="521"/>
      <c r="E27" s="521"/>
      <c r="F27" s="522"/>
      <c r="G27" s="171" t="s">
        <v>18</v>
      </c>
      <c r="H27" s="527"/>
      <c r="I27" s="527"/>
      <c r="J27" s="527"/>
      <c r="K27" s="527"/>
      <c r="L27" s="527"/>
      <c r="M27" s="527"/>
      <c r="N27" s="527"/>
      <c r="O27" s="528"/>
      <c r="P27" s="529">
        <f>AK13</f>
        <v>3</v>
      </c>
      <c r="Q27" s="530"/>
      <c r="R27" s="530"/>
      <c r="S27" s="530"/>
      <c r="T27" s="530"/>
      <c r="U27" s="530"/>
      <c r="V27" s="531"/>
      <c r="W27" s="532">
        <f>AR13</f>
        <v>3</v>
      </c>
      <c r="X27" s="533"/>
      <c r="Y27" s="533"/>
      <c r="Z27" s="533"/>
      <c r="AA27" s="533"/>
      <c r="AB27" s="533"/>
      <c r="AC27" s="534"/>
      <c r="AD27" s="552"/>
      <c r="AE27" s="552"/>
      <c r="AF27" s="552"/>
      <c r="AG27" s="552"/>
      <c r="AH27" s="552"/>
      <c r="AI27" s="552"/>
      <c r="AJ27" s="552"/>
      <c r="AK27" s="552"/>
      <c r="AL27" s="552"/>
      <c r="AM27" s="552"/>
      <c r="AN27" s="552"/>
      <c r="AO27" s="552"/>
      <c r="AP27" s="552"/>
      <c r="AQ27" s="552"/>
      <c r="AR27" s="552"/>
      <c r="AS27" s="552"/>
      <c r="AT27" s="552"/>
      <c r="AU27" s="552"/>
      <c r="AV27" s="552"/>
      <c r="AW27" s="552"/>
      <c r="AX27" s="553"/>
    </row>
    <row r="28" spans="1:50" ht="47.25" customHeight="1" x14ac:dyDescent="0.15">
      <c r="A28" s="535" t="s">
        <v>544</v>
      </c>
      <c r="B28" s="536"/>
      <c r="C28" s="536"/>
      <c r="D28" s="536"/>
      <c r="E28" s="536"/>
      <c r="F28" s="537"/>
      <c r="G28" s="538" t="s">
        <v>620</v>
      </c>
      <c r="H28" s="539"/>
      <c r="I28" s="539"/>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39"/>
      <c r="AX28" s="540"/>
    </row>
    <row r="29" spans="1:50" ht="31.5" customHeight="1" x14ac:dyDescent="0.15">
      <c r="A29" s="477" t="s">
        <v>545</v>
      </c>
      <c r="B29" s="478"/>
      <c r="C29" s="478"/>
      <c r="D29" s="478"/>
      <c r="E29" s="478"/>
      <c r="F29" s="479"/>
      <c r="G29" s="480" t="s">
        <v>541</v>
      </c>
      <c r="H29" s="481"/>
      <c r="I29" s="481"/>
      <c r="J29" s="481"/>
      <c r="K29" s="481"/>
      <c r="L29" s="481"/>
      <c r="M29" s="481"/>
      <c r="N29" s="481"/>
      <c r="O29" s="481"/>
      <c r="P29" s="482" t="s">
        <v>540</v>
      </c>
      <c r="Q29" s="481"/>
      <c r="R29" s="481"/>
      <c r="S29" s="481"/>
      <c r="T29" s="481"/>
      <c r="U29" s="481"/>
      <c r="V29" s="481"/>
      <c r="W29" s="481"/>
      <c r="X29" s="483"/>
      <c r="Y29" s="484"/>
      <c r="Z29" s="485"/>
      <c r="AA29" s="486"/>
      <c r="AB29" s="487" t="s">
        <v>11</v>
      </c>
      <c r="AC29" s="487"/>
      <c r="AD29" s="487"/>
      <c r="AE29" s="417" t="s">
        <v>385</v>
      </c>
      <c r="AF29" s="488"/>
      <c r="AG29" s="488"/>
      <c r="AH29" s="489"/>
      <c r="AI29" s="417" t="s">
        <v>537</v>
      </c>
      <c r="AJ29" s="488"/>
      <c r="AK29" s="488"/>
      <c r="AL29" s="489"/>
      <c r="AM29" s="417" t="s">
        <v>353</v>
      </c>
      <c r="AN29" s="488"/>
      <c r="AO29" s="488"/>
      <c r="AP29" s="489"/>
      <c r="AQ29" s="494" t="s">
        <v>384</v>
      </c>
      <c r="AR29" s="495"/>
      <c r="AS29" s="495"/>
      <c r="AT29" s="496"/>
      <c r="AU29" s="494" t="s">
        <v>556</v>
      </c>
      <c r="AV29" s="495"/>
      <c r="AW29" s="495"/>
      <c r="AX29" s="497"/>
    </row>
    <row r="30" spans="1:50" ht="23.25" customHeight="1" x14ac:dyDescent="0.15">
      <c r="A30" s="477"/>
      <c r="B30" s="478"/>
      <c r="C30" s="478"/>
      <c r="D30" s="478"/>
      <c r="E30" s="478"/>
      <c r="F30" s="479"/>
      <c r="G30" s="498" t="s">
        <v>623</v>
      </c>
      <c r="H30" s="499"/>
      <c r="I30" s="499"/>
      <c r="J30" s="499"/>
      <c r="K30" s="499"/>
      <c r="L30" s="499"/>
      <c r="M30" s="499"/>
      <c r="N30" s="499"/>
      <c r="O30" s="499"/>
      <c r="P30" s="502" t="s">
        <v>585</v>
      </c>
      <c r="Q30" s="503"/>
      <c r="R30" s="503"/>
      <c r="S30" s="503"/>
      <c r="T30" s="503"/>
      <c r="U30" s="503"/>
      <c r="V30" s="503"/>
      <c r="W30" s="503"/>
      <c r="X30" s="504"/>
      <c r="Y30" s="508" t="s">
        <v>51</v>
      </c>
      <c r="Z30" s="509"/>
      <c r="AA30" s="510"/>
      <c r="AB30" s="493" t="s">
        <v>580</v>
      </c>
      <c r="AC30" s="493"/>
      <c r="AD30" s="493"/>
      <c r="AE30" s="473">
        <v>1</v>
      </c>
      <c r="AF30" s="473"/>
      <c r="AG30" s="473"/>
      <c r="AH30" s="473"/>
      <c r="AI30" s="473">
        <v>1</v>
      </c>
      <c r="AJ30" s="473"/>
      <c r="AK30" s="473"/>
      <c r="AL30" s="473"/>
      <c r="AM30" s="473">
        <v>1</v>
      </c>
      <c r="AN30" s="473"/>
      <c r="AO30" s="473"/>
      <c r="AP30" s="473"/>
      <c r="AQ30" s="448" t="s">
        <v>630</v>
      </c>
      <c r="AR30" s="473"/>
      <c r="AS30" s="473"/>
      <c r="AT30" s="473"/>
      <c r="AU30" s="83" t="s">
        <v>666</v>
      </c>
      <c r="AV30" s="475"/>
      <c r="AW30" s="475"/>
      <c r="AX30" s="476"/>
    </row>
    <row r="31" spans="1:50" ht="45.75" customHeight="1" x14ac:dyDescent="0.15">
      <c r="A31" s="367"/>
      <c r="B31" s="368"/>
      <c r="C31" s="368"/>
      <c r="D31" s="368"/>
      <c r="E31" s="368"/>
      <c r="F31" s="293"/>
      <c r="G31" s="500"/>
      <c r="H31" s="501"/>
      <c r="I31" s="501"/>
      <c r="J31" s="501"/>
      <c r="K31" s="501"/>
      <c r="L31" s="501"/>
      <c r="M31" s="501"/>
      <c r="N31" s="501"/>
      <c r="O31" s="501"/>
      <c r="P31" s="505"/>
      <c r="Q31" s="506"/>
      <c r="R31" s="506"/>
      <c r="S31" s="506"/>
      <c r="T31" s="506"/>
      <c r="U31" s="506"/>
      <c r="V31" s="506"/>
      <c r="W31" s="506"/>
      <c r="X31" s="507"/>
      <c r="Y31" s="490" t="s">
        <v>52</v>
      </c>
      <c r="Z31" s="491"/>
      <c r="AA31" s="492"/>
      <c r="AB31" s="493" t="s">
        <v>580</v>
      </c>
      <c r="AC31" s="493"/>
      <c r="AD31" s="493"/>
      <c r="AE31" s="473">
        <v>1</v>
      </c>
      <c r="AF31" s="473"/>
      <c r="AG31" s="473"/>
      <c r="AH31" s="473"/>
      <c r="AI31" s="473">
        <v>1</v>
      </c>
      <c r="AJ31" s="473"/>
      <c r="AK31" s="473"/>
      <c r="AL31" s="473"/>
      <c r="AM31" s="473">
        <v>1</v>
      </c>
      <c r="AN31" s="473"/>
      <c r="AO31" s="473"/>
      <c r="AP31" s="473"/>
      <c r="AQ31" s="473">
        <v>1</v>
      </c>
      <c r="AR31" s="473"/>
      <c r="AS31" s="473"/>
      <c r="AT31" s="473"/>
      <c r="AU31" s="474">
        <v>1</v>
      </c>
      <c r="AV31" s="475"/>
      <c r="AW31" s="475"/>
      <c r="AX31" s="476"/>
    </row>
    <row r="32" spans="1:50" ht="23.25" customHeight="1" x14ac:dyDescent="0.15">
      <c r="A32" s="461" t="s">
        <v>546</v>
      </c>
      <c r="B32" s="462"/>
      <c r="C32" s="462"/>
      <c r="D32" s="462"/>
      <c r="E32" s="462"/>
      <c r="F32" s="463"/>
      <c r="G32" s="376" t="s">
        <v>547</v>
      </c>
      <c r="H32" s="376"/>
      <c r="I32" s="376"/>
      <c r="J32" s="376"/>
      <c r="K32" s="376"/>
      <c r="L32" s="376"/>
      <c r="M32" s="376"/>
      <c r="N32" s="376"/>
      <c r="O32" s="376"/>
      <c r="P32" s="376"/>
      <c r="Q32" s="376"/>
      <c r="R32" s="376"/>
      <c r="S32" s="376"/>
      <c r="T32" s="376"/>
      <c r="U32" s="376"/>
      <c r="V32" s="376"/>
      <c r="W32" s="376"/>
      <c r="X32" s="377"/>
      <c r="Y32" s="470"/>
      <c r="Z32" s="471"/>
      <c r="AA32" s="472"/>
      <c r="AB32" s="375" t="s">
        <v>11</v>
      </c>
      <c r="AC32" s="376"/>
      <c r="AD32" s="377"/>
      <c r="AE32" s="375" t="s">
        <v>385</v>
      </c>
      <c r="AF32" s="376"/>
      <c r="AG32" s="376"/>
      <c r="AH32" s="377"/>
      <c r="AI32" s="375" t="s">
        <v>537</v>
      </c>
      <c r="AJ32" s="376"/>
      <c r="AK32" s="376"/>
      <c r="AL32" s="377"/>
      <c r="AM32" s="375" t="s">
        <v>353</v>
      </c>
      <c r="AN32" s="376"/>
      <c r="AO32" s="376"/>
      <c r="AP32" s="377"/>
      <c r="AQ32" s="511" t="s">
        <v>557</v>
      </c>
      <c r="AR32" s="512"/>
      <c r="AS32" s="512"/>
      <c r="AT32" s="512"/>
      <c r="AU32" s="512"/>
      <c r="AV32" s="512"/>
      <c r="AW32" s="512"/>
      <c r="AX32" s="513"/>
    </row>
    <row r="33" spans="1:51" ht="23.25" customHeight="1" x14ac:dyDescent="0.15">
      <c r="A33" s="464"/>
      <c r="B33" s="465"/>
      <c r="C33" s="465"/>
      <c r="D33" s="465"/>
      <c r="E33" s="465"/>
      <c r="F33" s="466"/>
      <c r="G33" s="438" t="s">
        <v>587</v>
      </c>
      <c r="H33" s="439"/>
      <c r="I33" s="439"/>
      <c r="J33" s="439"/>
      <c r="K33" s="439"/>
      <c r="L33" s="439"/>
      <c r="M33" s="439"/>
      <c r="N33" s="439"/>
      <c r="O33" s="439"/>
      <c r="P33" s="439"/>
      <c r="Q33" s="439"/>
      <c r="R33" s="439"/>
      <c r="S33" s="439"/>
      <c r="T33" s="439"/>
      <c r="U33" s="439"/>
      <c r="V33" s="439"/>
      <c r="W33" s="439"/>
      <c r="X33" s="439"/>
      <c r="Y33" s="442" t="s">
        <v>546</v>
      </c>
      <c r="Z33" s="443"/>
      <c r="AA33" s="444"/>
      <c r="AB33" s="445" t="s">
        <v>588</v>
      </c>
      <c r="AC33" s="446"/>
      <c r="AD33" s="447"/>
      <c r="AE33" s="448">
        <v>1</v>
      </c>
      <c r="AF33" s="448"/>
      <c r="AG33" s="448"/>
      <c r="AH33" s="448"/>
      <c r="AI33" s="448">
        <v>1</v>
      </c>
      <c r="AJ33" s="448"/>
      <c r="AK33" s="448"/>
      <c r="AL33" s="448"/>
      <c r="AM33" s="448">
        <v>2</v>
      </c>
      <c r="AN33" s="448"/>
      <c r="AO33" s="448"/>
      <c r="AP33" s="448"/>
      <c r="AQ33" s="83">
        <v>1</v>
      </c>
      <c r="AR33" s="84"/>
      <c r="AS33" s="84"/>
      <c r="AT33" s="84"/>
      <c r="AU33" s="84"/>
      <c r="AV33" s="84"/>
      <c r="AW33" s="84"/>
      <c r="AX33" s="364"/>
    </row>
    <row r="34" spans="1:51" ht="46.5" customHeight="1" x14ac:dyDescent="0.15">
      <c r="A34" s="467"/>
      <c r="B34" s="468"/>
      <c r="C34" s="468"/>
      <c r="D34" s="468"/>
      <c r="E34" s="468"/>
      <c r="F34" s="469"/>
      <c r="G34" s="440"/>
      <c r="H34" s="441"/>
      <c r="I34" s="441"/>
      <c r="J34" s="441"/>
      <c r="K34" s="441"/>
      <c r="L34" s="441"/>
      <c r="M34" s="441"/>
      <c r="N34" s="441"/>
      <c r="O34" s="441"/>
      <c r="P34" s="441"/>
      <c r="Q34" s="441"/>
      <c r="R34" s="441"/>
      <c r="S34" s="441"/>
      <c r="T34" s="441"/>
      <c r="U34" s="441"/>
      <c r="V34" s="441"/>
      <c r="W34" s="441"/>
      <c r="X34" s="441"/>
      <c r="Y34" s="79" t="s">
        <v>548</v>
      </c>
      <c r="Z34" s="431"/>
      <c r="AA34" s="432"/>
      <c r="AB34" s="433" t="s">
        <v>589</v>
      </c>
      <c r="AC34" s="434"/>
      <c r="AD34" s="435"/>
      <c r="AE34" s="436" t="s">
        <v>590</v>
      </c>
      <c r="AF34" s="436"/>
      <c r="AG34" s="436"/>
      <c r="AH34" s="436"/>
      <c r="AI34" s="436" t="s">
        <v>590</v>
      </c>
      <c r="AJ34" s="436"/>
      <c r="AK34" s="436"/>
      <c r="AL34" s="436"/>
      <c r="AM34" s="436" t="s">
        <v>631</v>
      </c>
      <c r="AN34" s="436"/>
      <c r="AO34" s="436"/>
      <c r="AP34" s="436"/>
      <c r="AQ34" s="436" t="s">
        <v>621</v>
      </c>
      <c r="AR34" s="436"/>
      <c r="AS34" s="436"/>
      <c r="AT34" s="436"/>
      <c r="AU34" s="436"/>
      <c r="AV34" s="436"/>
      <c r="AW34" s="436"/>
      <c r="AX34" s="437"/>
    </row>
    <row r="35" spans="1:51" ht="18.75" customHeight="1" x14ac:dyDescent="0.15">
      <c r="A35" s="449" t="s">
        <v>211</v>
      </c>
      <c r="B35" s="450"/>
      <c r="C35" s="450"/>
      <c r="D35" s="450"/>
      <c r="E35" s="450"/>
      <c r="F35" s="451"/>
      <c r="G35" s="400" t="s">
        <v>135</v>
      </c>
      <c r="H35" s="401"/>
      <c r="I35" s="401"/>
      <c r="J35" s="401"/>
      <c r="K35" s="401"/>
      <c r="L35" s="401"/>
      <c r="M35" s="401"/>
      <c r="N35" s="401"/>
      <c r="O35" s="402"/>
      <c r="P35" s="406" t="s">
        <v>55</v>
      </c>
      <c r="Q35" s="401"/>
      <c r="R35" s="401"/>
      <c r="S35" s="401"/>
      <c r="T35" s="401"/>
      <c r="U35" s="401"/>
      <c r="V35" s="401"/>
      <c r="W35" s="401"/>
      <c r="X35" s="402"/>
      <c r="Y35" s="408"/>
      <c r="Z35" s="409"/>
      <c r="AA35" s="410"/>
      <c r="AB35" s="414" t="s">
        <v>11</v>
      </c>
      <c r="AC35" s="415"/>
      <c r="AD35" s="416"/>
      <c r="AE35" s="414" t="s">
        <v>385</v>
      </c>
      <c r="AF35" s="415"/>
      <c r="AG35" s="415"/>
      <c r="AH35" s="416"/>
      <c r="AI35" s="459" t="s">
        <v>537</v>
      </c>
      <c r="AJ35" s="459"/>
      <c r="AK35" s="459"/>
      <c r="AL35" s="414"/>
      <c r="AM35" s="459" t="s">
        <v>353</v>
      </c>
      <c r="AN35" s="459"/>
      <c r="AO35" s="459"/>
      <c r="AP35" s="414"/>
      <c r="AQ35" s="421" t="s">
        <v>164</v>
      </c>
      <c r="AR35" s="422"/>
      <c r="AS35" s="422"/>
      <c r="AT35" s="423"/>
      <c r="AU35" s="401" t="s">
        <v>125</v>
      </c>
      <c r="AV35" s="401"/>
      <c r="AW35" s="401"/>
      <c r="AX35" s="424"/>
    </row>
    <row r="36" spans="1:51" ht="18.75" customHeight="1" x14ac:dyDescent="0.15">
      <c r="A36" s="452"/>
      <c r="B36" s="453"/>
      <c r="C36" s="453"/>
      <c r="D36" s="453"/>
      <c r="E36" s="453"/>
      <c r="F36" s="454"/>
      <c r="G36" s="403"/>
      <c r="H36" s="404"/>
      <c r="I36" s="404"/>
      <c r="J36" s="404"/>
      <c r="K36" s="404"/>
      <c r="L36" s="404"/>
      <c r="M36" s="404"/>
      <c r="N36" s="404"/>
      <c r="O36" s="405"/>
      <c r="P36" s="407"/>
      <c r="Q36" s="404"/>
      <c r="R36" s="404"/>
      <c r="S36" s="404"/>
      <c r="T36" s="404"/>
      <c r="U36" s="404"/>
      <c r="V36" s="404"/>
      <c r="W36" s="404"/>
      <c r="X36" s="405"/>
      <c r="Y36" s="411"/>
      <c r="Z36" s="412"/>
      <c r="AA36" s="413"/>
      <c r="AB36" s="417"/>
      <c r="AC36" s="418"/>
      <c r="AD36" s="419"/>
      <c r="AE36" s="417"/>
      <c r="AF36" s="418"/>
      <c r="AG36" s="418"/>
      <c r="AH36" s="419"/>
      <c r="AI36" s="460"/>
      <c r="AJ36" s="460"/>
      <c r="AK36" s="460"/>
      <c r="AL36" s="417"/>
      <c r="AM36" s="460"/>
      <c r="AN36" s="460"/>
      <c r="AO36" s="460"/>
      <c r="AP36" s="417"/>
      <c r="AQ36" s="425"/>
      <c r="AR36" s="426"/>
      <c r="AS36" s="427" t="s">
        <v>165</v>
      </c>
      <c r="AT36" s="428"/>
      <c r="AU36" s="429"/>
      <c r="AV36" s="429"/>
      <c r="AW36" s="404" t="s">
        <v>162</v>
      </c>
      <c r="AX36" s="430"/>
    </row>
    <row r="37" spans="1:51" ht="23.25" customHeight="1" x14ac:dyDescent="0.15">
      <c r="A37" s="455"/>
      <c r="B37" s="453"/>
      <c r="C37" s="453"/>
      <c r="D37" s="453"/>
      <c r="E37" s="453"/>
      <c r="F37" s="454"/>
      <c r="G37" s="379" t="s">
        <v>578</v>
      </c>
      <c r="H37" s="380"/>
      <c r="I37" s="380"/>
      <c r="J37" s="380"/>
      <c r="K37" s="380"/>
      <c r="L37" s="380"/>
      <c r="M37" s="380"/>
      <c r="N37" s="380"/>
      <c r="O37" s="381"/>
      <c r="P37" s="254" t="s">
        <v>579</v>
      </c>
      <c r="Q37" s="254"/>
      <c r="R37" s="254"/>
      <c r="S37" s="254"/>
      <c r="T37" s="254"/>
      <c r="U37" s="254"/>
      <c r="V37" s="254"/>
      <c r="W37" s="254"/>
      <c r="X37" s="388"/>
      <c r="Y37" s="79" t="s">
        <v>12</v>
      </c>
      <c r="Z37" s="80"/>
      <c r="AA37" s="81"/>
      <c r="AB37" s="82" t="s">
        <v>580</v>
      </c>
      <c r="AC37" s="82"/>
      <c r="AD37" s="82"/>
      <c r="AE37" s="83">
        <v>28</v>
      </c>
      <c r="AF37" s="84"/>
      <c r="AG37" s="84"/>
      <c r="AH37" s="84"/>
      <c r="AI37" s="83">
        <v>31</v>
      </c>
      <c r="AJ37" s="84"/>
      <c r="AK37" s="84"/>
      <c r="AL37" s="84"/>
      <c r="AM37" s="83">
        <v>24</v>
      </c>
      <c r="AN37" s="84"/>
      <c r="AO37" s="84"/>
      <c r="AP37" s="84"/>
      <c r="AQ37" s="361" t="s">
        <v>574</v>
      </c>
      <c r="AR37" s="362"/>
      <c r="AS37" s="362"/>
      <c r="AT37" s="363"/>
      <c r="AU37" s="84" t="s">
        <v>574</v>
      </c>
      <c r="AV37" s="84"/>
      <c r="AW37" s="84"/>
      <c r="AX37" s="364"/>
    </row>
    <row r="38" spans="1:51" ht="23.25" customHeight="1" x14ac:dyDescent="0.15">
      <c r="A38" s="456"/>
      <c r="B38" s="457"/>
      <c r="C38" s="457"/>
      <c r="D38" s="457"/>
      <c r="E38" s="457"/>
      <c r="F38" s="458"/>
      <c r="G38" s="382"/>
      <c r="H38" s="383"/>
      <c r="I38" s="383"/>
      <c r="J38" s="383"/>
      <c r="K38" s="383"/>
      <c r="L38" s="383"/>
      <c r="M38" s="383"/>
      <c r="N38" s="383"/>
      <c r="O38" s="384"/>
      <c r="P38" s="257"/>
      <c r="Q38" s="257"/>
      <c r="R38" s="257"/>
      <c r="S38" s="257"/>
      <c r="T38" s="257"/>
      <c r="U38" s="257"/>
      <c r="V38" s="257"/>
      <c r="W38" s="257"/>
      <c r="X38" s="389"/>
      <c r="Y38" s="375" t="s">
        <v>50</v>
      </c>
      <c r="Z38" s="376"/>
      <c r="AA38" s="377"/>
      <c r="AB38" s="378" t="s">
        <v>580</v>
      </c>
      <c r="AC38" s="378"/>
      <c r="AD38" s="378"/>
      <c r="AE38" s="83">
        <v>50</v>
      </c>
      <c r="AF38" s="84"/>
      <c r="AG38" s="84"/>
      <c r="AH38" s="84"/>
      <c r="AI38" s="83">
        <v>30</v>
      </c>
      <c r="AJ38" s="84"/>
      <c r="AK38" s="84"/>
      <c r="AL38" s="84"/>
      <c r="AM38" s="83">
        <v>30</v>
      </c>
      <c r="AN38" s="84"/>
      <c r="AO38" s="84"/>
      <c r="AP38" s="84"/>
      <c r="AQ38" s="361" t="s">
        <v>664</v>
      </c>
      <c r="AR38" s="362"/>
      <c r="AS38" s="362"/>
      <c r="AT38" s="363"/>
      <c r="AU38" s="84" t="s">
        <v>574</v>
      </c>
      <c r="AV38" s="84"/>
      <c r="AW38" s="84"/>
      <c r="AX38" s="364"/>
    </row>
    <row r="39" spans="1:51" ht="23.25" customHeight="1" x14ac:dyDescent="0.15">
      <c r="A39" s="455"/>
      <c r="B39" s="453"/>
      <c r="C39" s="453"/>
      <c r="D39" s="453"/>
      <c r="E39" s="453"/>
      <c r="F39" s="454"/>
      <c r="G39" s="385"/>
      <c r="H39" s="386"/>
      <c r="I39" s="386"/>
      <c r="J39" s="386"/>
      <c r="K39" s="386"/>
      <c r="L39" s="386"/>
      <c r="M39" s="386"/>
      <c r="N39" s="386"/>
      <c r="O39" s="387"/>
      <c r="P39" s="260"/>
      <c r="Q39" s="260"/>
      <c r="R39" s="260"/>
      <c r="S39" s="260"/>
      <c r="T39" s="260"/>
      <c r="U39" s="260"/>
      <c r="V39" s="260"/>
      <c r="W39" s="260"/>
      <c r="X39" s="390"/>
      <c r="Y39" s="375" t="s">
        <v>13</v>
      </c>
      <c r="Z39" s="376"/>
      <c r="AA39" s="377"/>
      <c r="AB39" s="420" t="s">
        <v>14</v>
      </c>
      <c r="AC39" s="420"/>
      <c r="AD39" s="420"/>
      <c r="AE39" s="83">
        <v>56</v>
      </c>
      <c r="AF39" s="84"/>
      <c r="AG39" s="84"/>
      <c r="AH39" s="84"/>
      <c r="AI39" s="83">
        <v>103</v>
      </c>
      <c r="AJ39" s="84"/>
      <c r="AK39" s="84"/>
      <c r="AL39" s="84"/>
      <c r="AM39" s="83">
        <v>80</v>
      </c>
      <c r="AN39" s="84"/>
      <c r="AO39" s="84"/>
      <c r="AP39" s="84"/>
      <c r="AQ39" s="361" t="s">
        <v>574</v>
      </c>
      <c r="AR39" s="362"/>
      <c r="AS39" s="362"/>
      <c r="AT39" s="363"/>
      <c r="AU39" s="84" t="s">
        <v>574</v>
      </c>
      <c r="AV39" s="84"/>
      <c r="AW39" s="84"/>
      <c r="AX39" s="364"/>
    </row>
    <row r="40" spans="1:51" ht="34.15" customHeight="1" x14ac:dyDescent="0.15">
      <c r="A40" s="365" t="s">
        <v>231</v>
      </c>
      <c r="B40" s="366"/>
      <c r="C40" s="366"/>
      <c r="D40" s="366"/>
      <c r="E40" s="366"/>
      <c r="F40" s="291"/>
      <c r="G40" s="369" t="s">
        <v>574</v>
      </c>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1"/>
    </row>
    <row r="41" spans="1:51" ht="22.9" customHeight="1" thickBot="1" x14ac:dyDescent="0.2">
      <c r="A41" s="367"/>
      <c r="B41" s="368"/>
      <c r="C41" s="368"/>
      <c r="D41" s="368"/>
      <c r="E41" s="368"/>
      <c r="F41" s="293"/>
      <c r="G41" s="372"/>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4"/>
    </row>
    <row r="42" spans="1:51" ht="47.25" customHeight="1" x14ac:dyDescent="0.15">
      <c r="A42" s="535" t="s">
        <v>544</v>
      </c>
      <c r="B42" s="536"/>
      <c r="C42" s="536"/>
      <c r="D42" s="536"/>
      <c r="E42" s="536"/>
      <c r="F42" s="537"/>
      <c r="G42" s="538" t="s">
        <v>624</v>
      </c>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39"/>
      <c r="AO42" s="539"/>
      <c r="AP42" s="539"/>
      <c r="AQ42" s="539"/>
      <c r="AR42" s="539"/>
      <c r="AS42" s="539"/>
      <c r="AT42" s="539"/>
      <c r="AU42" s="539"/>
      <c r="AV42" s="539"/>
      <c r="AW42" s="539"/>
      <c r="AX42" s="540"/>
      <c r="AY42">
        <f>COUNTA($G$42)</f>
        <v>1</v>
      </c>
    </row>
    <row r="43" spans="1:51" ht="31.5" customHeight="1" x14ac:dyDescent="0.15">
      <c r="A43" s="477" t="s">
        <v>545</v>
      </c>
      <c r="B43" s="478"/>
      <c r="C43" s="478"/>
      <c r="D43" s="478"/>
      <c r="E43" s="478"/>
      <c r="F43" s="479"/>
      <c r="G43" s="480" t="s">
        <v>541</v>
      </c>
      <c r="H43" s="481"/>
      <c r="I43" s="481"/>
      <c r="J43" s="481"/>
      <c r="K43" s="481"/>
      <c r="L43" s="481"/>
      <c r="M43" s="481"/>
      <c r="N43" s="481"/>
      <c r="O43" s="481"/>
      <c r="P43" s="482" t="s">
        <v>540</v>
      </c>
      <c r="Q43" s="481"/>
      <c r="R43" s="481"/>
      <c r="S43" s="481"/>
      <c r="T43" s="481"/>
      <c r="U43" s="481"/>
      <c r="V43" s="481"/>
      <c r="W43" s="481"/>
      <c r="X43" s="483"/>
      <c r="Y43" s="484"/>
      <c r="Z43" s="485"/>
      <c r="AA43" s="486"/>
      <c r="AB43" s="487" t="s">
        <v>11</v>
      </c>
      <c r="AC43" s="487"/>
      <c r="AD43" s="487"/>
      <c r="AE43" s="417" t="s">
        <v>385</v>
      </c>
      <c r="AF43" s="488"/>
      <c r="AG43" s="488"/>
      <c r="AH43" s="489"/>
      <c r="AI43" s="417" t="s">
        <v>537</v>
      </c>
      <c r="AJ43" s="488"/>
      <c r="AK43" s="488"/>
      <c r="AL43" s="489"/>
      <c r="AM43" s="417" t="s">
        <v>353</v>
      </c>
      <c r="AN43" s="488"/>
      <c r="AO43" s="488"/>
      <c r="AP43" s="489"/>
      <c r="AQ43" s="494" t="s">
        <v>384</v>
      </c>
      <c r="AR43" s="495"/>
      <c r="AS43" s="495"/>
      <c r="AT43" s="496"/>
      <c r="AU43" s="494" t="s">
        <v>556</v>
      </c>
      <c r="AV43" s="495"/>
      <c r="AW43" s="495"/>
      <c r="AX43" s="497"/>
      <c r="AY43">
        <f>COUNTA($G$44)</f>
        <v>1</v>
      </c>
    </row>
    <row r="44" spans="1:51" ht="23.25" customHeight="1" x14ac:dyDescent="0.15">
      <c r="A44" s="477"/>
      <c r="B44" s="478"/>
      <c r="C44" s="478"/>
      <c r="D44" s="478"/>
      <c r="E44" s="478"/>
      <c r="F44" s="479"/>
      <c r="G44" s="498" t="s">
        <v>625</v>
      </c>
      <c r="H44" s="499"/>
      <c r="I44" s="499"/>
      <c r="J44" s="499"/>
      <c r="K44" s="499"/>
      <c r="L44" s="499"/>
      <c r="M44" s="499"/>
      <c r="N44" s="499"/>
      <c r="O44" s="499"/>
      <c r="P44" s="502" t="s">
        <v>586</v>
      </c>
      <c r="Q44" s="503"/>
      <c r="R44" s="503"/>
      <c r="S44" s="503"/>
      <c r="T44" s="503"/>
      <c r="U44" s="503"/>
      <c r="V44" s="503"/>
      <c r="W44" s="503"/>
      <c r="X44" s="504"/>
      <c r="Y44" s="508" t="s">
        <v>51</v>
      </c>
      <c r="Z44" s="509"/>
      <c r="AA44" s="510"/>
      <c r="AB44" s="493" t="s">
        <v>580</v>
      </c>
      <c r="AC44" s="493"/>
      <c r="AD44" s="493"/>
      <c r="AE44" s="473">
        <v>1</v>
      </c>
      <c r="AF44" s="473"/>
      <c r="AG44" s="473"/>
      <c r="AH44" s="473"/>
      <c r="AI44" s="473">
        <v>1</v>
      </c>
      <c r="AJ44" s="473"/>
      <c r="AK44" s="473"/>
      <c r="AL44" s="473"/>
      <c r="AM44" s="473">
        <v>1</v>
      </c>
      <c r="AN44" s="473"/>
      <c r="AO44" s="473"/>
      <c r="AP44" s="473"/>
      <c r="AQ44" s="473">
        <v>1</v>
      </c>
      <c r="AR44" s="473"/>
      <c r="AS44" s="473"/>
      <c r="AT44" s="473"/>
      <c r="AU44" s="474">
        <v>1</v>
      </c>
      <c r="AV44" s="475"/>
      <c r="AW44" s="475"/>
      <c r="AX44" s="476"/>
      <c r="AY44">
        <f>$AY$43</f>
        <v>1</v>
      </c>
    </row>
    <row r="45" spans="1:51" ht="44.25" customHeight="1" x14ac:dyDescent="0.15">
      <c r="A45" s="367"/>
      <c r="B45" s="368"/>
      <c r="C45" s="368"/>
      <c r="D45" s="368"/>
      <c r="E45" s="368"/>
      <c r="F45" s="293"/>
      <c r="G45" s="500"/>
      <c r="H45" s="501"/>
      <c r="I45" s="501"/>
      <c r="J45" s="501"/>
      <c r="K45" s="501"/>
      <c r="L45" s="501"/>
      <c r="M45" s="501"/>
      <c r="N45" s="501"/>
      <c r="O45" s="501"/>
      <c r="P45" s="505"/>
      <c r="Q45" s="506"/>
      <c r="R45" s="506"/>
      <c r="S45" s="506"/>
      <c r="T45" s="506"/>
      <c r="U45" s="506"/>
      <c r="V45" s="506"/>
      <c r="W45" s="506"/>
      <c r="X45" s="507"/>
      <c r="Y45" s="490" t="s">
        <v>52</v>
      </c>
      <c r="Z45" s="491"/>
      <c r="AA45" s="492"/>
      <c r="AB45" s="493" t="s">
        <v>580</v>
      </c>
      <c r="AC45" s="493"/>
      <c r="AD45" s="493"/>
      <c r="AE45" s="473">
        <v>1</v>
      </c>
      <c r="AF45" s="473"/>
      <c r="AG45" s="473"/>
      <c r="AH45" s="473"/>
      <c r="AI45" s="473">
        <v>1</v>
      </c>
      <c r="AJ45" s="473"/>
      <c r="AK45" s="473"/>
      <c r="AL45" s="473"/>
      <c r="AM45" s="473">
        <v>1</v>
      </c>
      <c r="AN45" s="473"/>
      <c r="AO45" s="473"/>
      <c r="AP45" s="473"/>
      <c r="AQ45" s="473">
        <v>1</v>
      </c>
      <c r="AR45" s="473"/>
      <c r="AS45" s="473"/>
      <c r="AT45" s="473"/>
      <c r="AU45" s="474">
        <v>1</v>
      </c>
      <c r="AV45" s="475"/>
      <c r="AW45" s="475"/>
      <c r="AX45" s="476"/>
      <c r="AY45">
        <f>$AY$43</f>
        <v>1</v>
      </c>
    </row>
    <row r="46" spans="1:51" ht="23.25" customHeight="1" x14ac:dyDescent="0.15">
      <c r="A46" s="461" t="s">
        <v>546</v>
      </c>
      <c r="B46" s="462"/>
      <c r="C46" s="462"/>
      <c r="D46" s="462"/>
      <c r="E46" s="462"/>
      <c r="F46" s="463"/>
      <c r="G46" s="376" t="s">
        <v>547</v>
      </c>
      <c r="H46" s="376"/>
      <c r="I46" s="376"/>
      <c r="J46" s="376"/>
      <c r="K46" s="376"/>
      <c r="L46" s="376"/>
      <c r="M46" s="376"/>
      <c r="N46" s="376"/>
      <c r="O46" s="376"/>
      <c r="P46" s="376"/>
      <c r="Q46" s="376"/>
      <c r="R46" s="376"/>
      <c r="S46" s="376"/>
      <c r="T46" s="376"/>
      <c r="U46" s="376"/>
      <c r="V46" s="376"/>
      <c r="W46" s="376"/>
      <c r="X46" s="377"/>
      <c r="Y46" s="470"/>
      <c r="Z46" s="471"/>
      <c r="AA46" s="472"/>
      <c r="AB46" s="375" t="s">
        <v>11</v>
      </c>
      <c r="AC46" s="376"/>
      <c r="AD46" s="377"/>
      <c r="AE46" s="127" t="s">
        <v>385</v>
      </c>
      <c r="AF46" s="127"/>
      <c r="AG46" s="127"/>
      <c r="AH46" s="127"/>
      <c r="AI46" s="127" t="s">
        <v>537</v>
      </c>
      <c r="AJ46" s="127"/>
      <c r="AK46" s="127"/>
      <c r="AL46" s="127"/>
      <c r="AM46" s="127" t="s">
        <v>353</v>
      </c>
      <c r="AN46" s="127"/>
      <c r="AO46" s="127"/>
      <c r="AP46" s="127"/>
      <c r="AQ46" s="511" t="s">
        <v>557</v>
      </c>
      <c r="AR46" s="512"/>
      <c r="AS46" s="512"/>
      <c r="AT46" s="512"/>
      <c r="AU46" s="512"/>
      <c r="AV46" s="512"/>
      <c r="AW46" s="512"/>
      <c r="AX46" s="513"/>
      <c r="AY46">
        <f>IF(SUBSTITUTE(SUBSTITUTE($G$47,"／",""),"　","")="",0,1)</f>
        <v>1</v>
      </c>
    </row>
    <row r="47" spans="1:51" ht="23.25" customHeight="1" x14ac:dyDescent="0.15">
      <c r="A47" s="464"/>
      <c r="B47" s="465"/>
      <c r="C47" s="465"/>
      <c r="D47" s="465"/>
      <c r="E47" s="465"/>
      <c r="F47" s="466"/>
      <c r="G47" s="438" t="s">
        <v>591</v>
      </c>
      <c r="H47" s="439"/>
      <c r="I47" s="439"/>
      <c r="J47" s="439"/>
      <c r="K47" s="439"/>
      <c r="L47" s="439"/>
      <c r="M47" s="439"/>
      <c r="N47" s="439"/>
      <c r="O47" s="439"/>
      <c r="P47" s="439"/>
      <c r="Q47" s="439"/>
      <c r="R47" s="439"/>
      <c r="S47" s="439"/>
      <c r="T47" s="439"/>
      <c r="U47" s="439"/>
      <c r="V47" s="439"/>
      <c r="W47" s="439"/>
      <c r="X47" s="439"/>
      <c r="Y47" s="442" t="s">
        <v>546</v>
      </c>
      <c r="Z47" s="443"/>
      <c r="AA47" s="444"/>
      <c r="AB47" s="445" t="s">
        <v>588</v>
      </c>
      <c r="AC47" s="446"/>
      <c r="AD47" s="447"/>
      <c r="AE47" s="448">
        <v>0.8</v>
      </c>
      <c r="AF47" s="448"/>
      <c r="AG47" s="448"/>
      <c r="AH47" s="448"/>
      <c r="AI47" s="448">
        <v>0.8</v>
      </c>
      <c r="AJ47" s="448"/>
      <c r="AK47" s="448"/>
      <c r="AL47" s="448"/>
      <c r="AM47" s="448">
        <v>0.8</v>
      </c>
      <c r="AN47" s="448"/>
      <c r="AO47" s="448"/>
      <c r="AP47" s="448"/>
      <c r="AQ47" s="83">
        <v>1</v>
      </c>
      <c r="AR47" s="84"/>
      <c r="AS47" s="84"/>
      <c r="AT47" s="84"/>
      <c r="AU47" s="84"/>
      <c r="AV47" s="84"/>
      <c r="AW47" s="84"/>
      <c r="AX47" s="364"/>
      <c r="AY47">
        <f>$AY$46</f>
        <v>1</v>
      </c>
    </row>
    <row r="48" spans="1:51" ht="46.5" customHeight="1" x14ac:dyDescent="0.15">
      <c r="A48" s="467"/>
      <c r="B48" s="468"/>
      <c r="C48" s="468"/>
      <c r="D48" s="468"/>
      <c r="E48" s="468"/>
      <c r="F48" s="469"/>
      <c r="G48" s="440"/>
      <c r="H48" s="441"/>
      <c r="I48" s="441"/>
      <c r="J48" s="441"/>
      <c r="K48" s="441"/>
      <c r="L48" s="441"/>
      <c r="M48" s="441"/>
      <c r="N48" s="441"/>
      <c r="O48" s="441"/>
      <c r="P48" s="441"/>
      <c r="Q48" s="441"/>
      <c r="R48" s="441"/>
      <c r="S48" s="441"/>
      <c r="T48" s="441"/>
      <c r="U48" s="441"/>
      <c r="V48" s="441"/>
      <c r="W48" s="441"/>
      <c r="X48" s="441"/>
      <c r="Y48" s="79" t="s">
        <v>548</v>
      </c>
      <c r="Z48" s="431"/>
      <c r="AA48" s="432"/>
      <c r="AB48" s="433" t="s">
        <v>589</v>
      </c>
      <c r="AC48" s="434"/>
      <c r="AD48" s="435"/>
      <c r="AE48" s="436" t="s">
        <v>592</v>
      </c>
      <c r="AF48" s="436"/>
      <c r="AG48" s="436"/>
      <c r="AH48" s="436"/>
      <c r="AI48" s="436" t="s">
        <v>592</v>
      </c>
      <c r="AJ48" s="436"/>
      <c r="AK48" s="436"/>
      <c r="AL48" s="436"/>
      <c r="AM48" s="436" t="s">
        <v>622</v>
      </c>
      <c r="AN48" s="436"/>
      <c r="AO48" s="436"/>
      <c r="AP48" s="436"/>
      <c r="AQ48" s="436" t="s">
        <v>621</v>
      </c>
      <c r="AR48" s="436"/>
      <c r="AS48" s="436"/>
      <c r="AT48" s="436"/>
      <c r="AU48" s="436"/>
      <c r="AV48" s="436"/>
      <c r="AW48" s="436"/>
      <c r="AX48" s="437"/>
      <c r="AY48">
        <f>$AY$46</f>
        <v>1</v>
      </c>
    </row>
    <row r="49" spans="1:51" ht="18.75" customHeight="1" x14ac:dyDescent="0.15">
      <c r="A49" s="294" t="s">
        <v>211</v>
      </c>
      <c r="B49" s="391"/>
      <c r="C49" s="391"/>
      <c r="D49" s="391"/>
      <c r="E49" s="391"/>
      <c r="F49" s="392"/>
      <c r="G49" s="400" t="s">
        <v>135</v>
      </c>
      <c r="H49" s="401"/>
      <c r="I49" s="401"/>
      <c r="J49" s="401"/>
      <c r="K49" s="401"/>
      <c r="L49" s="401"/>
      <c r="M49" s="401"/>
      <c r="N49" s="401"/>
      <c r="O49" s="402"/>
      <c r="P49" s="406" t="s">
        <v>55</v>
      </c>
      <c r="Q49" s="401"/>
      <c r="R49" s="401"/>
      <c r="S49" s="401"/>
      <c r="T49" s="401"/>
      <c r="U49" s="401"/>
      <c r="V49" s="401"/>
      <c r="W49" s="401"/>
      <c r="X49" s="402"/>
      <c r="Y49" s="408"/>
      <c r="Z49" s="409"/>
      <c r="AA49" s="410"/>
      <c r="AB49" s="414" t="s">
        <v>11</v>
      </c>
      <c r="AC49" s="415"/>
      <c r="AD49" s="416"/>
      <c r="AE49" s="127" t="s">
        <v>385</v>
      </c>
      <c r="AF49" s="127"/>
      <c r="AG49" s="127"/>
      <c r="AH49" s="127"/>
      <c r="AI49" s="127" t="s">
        <v>537</v>
      </c>
      <c r="AJ49" s="127"/>
      <c r="AK49" s="127"/>
      <c r="AL49" s="127"/>
      <c r="AM49" s="127" t="s">
        <v>353</v>
      </c>
      <c r="AN49" s="127"/>
      <c r="AO49" s="127"/>
      <c r="AP49" s="127"/>
      <c r="AQ49" s="421" t="s">
        <v>164</v>
      </c>
      <c r="AR49" s="422"/>
      <c r="AS49" s="422"/>
      <c r="AT49" s="423"/>
      <c r="AU49" s="401" t="s">
        <v>125</v>
      </c>
      <c r="AV49" s="401"/>
      <c r="AW49" s="401"/>
      <c r="AX49" s="424"/>
      <c r="AY49">
        <f>COUNTA($G$51)</f>
        <v>1</v>
      </c>
    </row>
    <row r="50" spans="1:51" ht="18.75" customHeight="1" x14ac:dyDescent="0.15">
      <c r="A50" s="393"/>
      <c r="B50" s="394"/>
      <c r="C50" s="394"/>
      <c r="D50" s="394"/>
      <c r="E50" s="394"/>
      <c r="F50" s="395"/>
      <c r="G50" s="403"/>
      <c r="H50" s="404"/>
      <c r="I50" s="404"/>
      <c r="J50" s="404"/>
      <c r="K50" s="404"/>
      <c r="L50" s="404"/>
      <c r="M50" s="404"/>
      <c r="N50" s="404"/>
      <c r="O50" s="405"/>
      <c r="P50" s="407"/>
      <c r="Q50" s="404"/>
      <c r="R50" s="404"/>
      <c r="S50" s="404"/>
      <c r="T50" s="404"/>
      <c r="U50" s="404"/>
      <c r="V50" s="404"/>
      <c r="W50" s="404"/>
      <c r="X50" s="405"/>
      <c r="Y50" s="411"/>
      <c r="Z50" s="412"/>
      <c r="AA50" s="413"/>
      <c r="AB50" s="417"/>
      <c r="AC50" s="418"/>
      <c r="AD50" s="419"/>
      <c r="AE50" s="127"/>
      <c r="AF50" s="127"/>
      <c r="AG50" s="127"/>
      <c r="AH50" s="127"/>
      <c r="AI50" s="127"/>
      <c r="AJ50" s="127"/>
      <c r="AK50" s="127"/>
      <c r="AL50" s="127"/>
      <c r="AM50" s="127"/>
      <c r="AN50" s="127"/>
      <c r="AO50" s="127"/>
      <c r="AP50" s="127"/>
      <c r="AQ50" s="425"/>
      <c r="AR50" s="426"/>
      <c r="AS50" s="427" t="s">
        <v>165</v>
      </c>
      <c r="AT50" s="428"/>
      <c r="AU50" s="429"/>
      <c r="AV50" s="429"/>
      <c r="AW50" s="404" t="s">
        <v>162</v>
      </c>
      <c r="AX50" s="430"/>
      <c r="AY50">
        <f>$AY$49</f>
        <v>1</v>
      </c>
    </row>
    <row r="51" spans="1:51" ht="23.25" customHeight="1" x14ac:dyDescent="0.15">
      <c r="A51" s="396"/>
      <c r="B51" s="394"/>
      <c r="C51" s="394"/>
      <c r="D51" s="394"/>
      <c r="E51" s="394"/>
      <c r="F51" s="395"/>
      <c r="G51" s="379" t="s">
        <v>581</v>
      </c>
      <c r="H51" s="380"/>
      <c r="I51" s="380"/>
      <c r="J51" s="380"/>
      <c r="K51" s="380"/>
      <c r="L51" s="380"/>
      <c r="M51" s="380"/>
      <c r="N51" s="380"/>
      <c r="O51" s="381"/>
      <c r="P51" s="254" t="s">
        <v>582</v>
      </c>
      <c r="Q51" s="254"/>
      <c r="R51" s="254"/>
      <c r="S51" s="254"/>
      <c r="T51" s="254"/>
      <c r="U51" s="254"/>
      <c r="V51" s="254"/>
      <c r="W51" s="254"/>
      <c r="X51" s="388"/>
      <c r="Y51" s="79" t="s">
        <v>12</v>
      </c>
      <c r="Z51" s="80"/>
      <c r="AA51" s="81"/>
      <c r="AB51" s="82" t="s">
        <v>580</v>
      </c>
      <c r="AC51" s="82"/>
      <c r="AD51" s="82"/>
      <c r="AE51" s="83">
        <v>15684</v>
      </c>
      <c r="AF51" s="84"/>
      <c r="AG51" s="84"/>
      <c r="AH51" s="84"/>
      <c r="AI51" s="83">
        <v>15383</v>
      </c>
      <c r="AJ51" s="84"/>
      <c r="AK51" s="84"/>
      <c r="AL51" s="84"/>
      <c r="AM51" s="83">
        <v>16798</v>
      </c>
      <c r="AN51" s="84"/>
      <c r="AO51" s="84"/>
      <c r="AP51" s="84"/>
      <c r="AQ51" s="361" t="s">
        <v>663</v>
      </c>
      <c r="AR51" s="362"/>
      <c r="AS51" s="362"/>
      <c r="AT51" s="363"/>
      <c r="AU51" s="84" t="s">
        <v>574</v>
      </c>
      <c r="AV51" s="84"/>
      <c r="AW51" s="84"/>
      <c r="AX51" s="364"/>
      <c r="AY51">
        <f>$AY$49</f>
        <v>1</v>
      </c>
    </row>
    <row r="52" spans="1:51" ht="23.25" customHeight="1" x14ac:dyDescent="0.15">
      <c r="A52" s="397"/>
      <c r="B52" s="398"/>
      <c r="C52" s="398"/>
      <c r="D52" s="398"/>
      <c r="E52" s="398"/>
      <c r="F52" s="399"/>
      <c r="G52" s="382"/>
      <c r="H52" s="383"/>
      <c r="I52" s="383"/>
      <c r="J52" s="383"/>
      <c r="K52" s="383"/>
      <c r="L52" s="383"/>
      <c r="M52" s="383"/>
      <c r="N52" s="383"/>
      <c r="O52" s="384"/>
      <c r="P52" s="257"/>
      <c r="Q52" s="257"/>
      <c r="R52" s="257"/>
      <c r="S52" s="257"/>
      <c r="T52" s="257"/>
      <c r="U52" s="257"/>
      <c r="V52" s="257"/>
      <c r="W52" s="257"/>
      <c r="X52" s="389"/>
      <c r="Y52" s="375" t="s">
        <v>50</v>
      </c>
      <c r="Z52" s="376"/>
      <c r="AA52" s="377"/>
      <c r="AB52" s="378" t="s">
        <v>580</v>
      </c>
      <c r="AC52" s="378"/>
      <c r="AD52" s="378"/>
      <c r="AE52" s="83">
        <v>20000</v>
      </c>
      <c r="AF52" s="84"/>
      <c r="AG52" s="84"/>
      <c r="AH52" s="84"/>
      <c r="AI52" s="83">
        <v>20000</v>
      </c>
      <c r="AJ52" s="84"/>
      <c r="AK52" s="84"/>
      <c r="AL52" s="84"/>
      <c r="AM52" s="83">
        <v>20000</v>
      </c>
      <c r="AN52" s="84"/>
      <c r="AO52" s="84"/>
      <c r="AP52" s="84"/>
      <c r="AQ52" s="361" t="s">
        <v>663</v>
      </c>
      <c r="AR52" s="362"/>
      <c r="AS52" s="362"/>
      <c r="AT52" s="363"/>
      <c r="AU52" s="84" t="s">
        <v>574</v>
      </c>
      <c r="AV52" s="84"/>
      <c r="AW52" s="84"/>
      <c r="AX52" s="364"/>
      <c r="AY52">
        <f>$AY$49</f>
        <v>1</v>
      </c>
    </row>
    <row r="53" spans="1:51" ht="23.25" customHeight="1" x14ac:dyDescent="0.15">
      <c r="A53" s="396"/>
      <c r="B53" s="394"/>
      <c r="C53" s="394"/>
      <c r="D53" s="394"/>
      <c r="E53" s="394"/>
      <c r="F53" s="395"/>
      <c r="G53" s="385"/>
      <c r="H53" s="386"/>
      <c r="I53" s="386"/>
      <c r="J53" s="386"/>
      <c r="K53" s="386"/>
      <c r="L53" s="386"/>
      <c r="M53" s="386"/>
      <c r="N53" s="386"/>
      <c r="O53" s="387"/>
      <c r="P53" s="260"/>
      <c r="Q53" s="260"/>
      <c r="R53" s="260"/>
      <c r="S53" s="260"/>
      <c r="T53" s="260"/>
      <c r="U53" s="260"/>
      <c r="V53" s="260"/>
      <c r="W53" s="260"/>
      <c r="X53" s="390"/>
      <c r="Y53" s="375" t="s">
        <v>13</v>
      </c>
      <c r="Z53" s="376"/>
      <c r="AA53" s="377"/>
      <c r="AB53" s="420" t="s">
        <v>14</v>
      </c>
      <c r="AC53" s="420"/>
      <c r="AD53" s="420"/>
      <c r="AE53" s="83">
        <v>78.400000000000006</v>
      </c>
      <c r="AF53" s="84"/>
      <c r="AG53" s="84"/>
      <c r="AH53" s="84"/>
      <c r="AI53" s="83">
        <v>76.900000000000006</v>
      </c>
      <c r="AJ53" s="84"/>
      <c r="AK53" s="84"/>
      <c r="AL53" s="84"/>
      <c r="AM53" s="83">
        <v>84</v>
      </c>
      <c r="AN53" s="84"/>
      <c r="AO53" s="84"/>
      <c r="AP53" s="84"/>
      <c r="AQ53" s="361" t="s">
        <v>663</v>
      </c>
      <c r="AR53" s="362"/>
      <c r="AS53" s="362"/>
      <c r="AT53" s="363"/>
      <c r="AU53" s="84" t="s">
        <v>574</v>
      </c>
      <c r="AV53" s="84"/>
      <c r="AW53" s="84"/>
      <c r="AX53" s="364"/>
      <c r="AY53">
        <f>$AY$49</f>
        <v>1</v>
      </c>
    </row>
    <row r="54" spans="1:51" ht="18.75" customHeight="1" x14ac:dyDescent="0.15">
      <c r="A54" s="294" t="s">
        <v>211</v>
      </c>
      <c r="B54" s="391"/>
      <c r="C54" s="391"/>
      <c r="D54" s="391"/>
      <c r="E54" s="391"/>
      <c r="F54" s="392"/>
      <c r="G54" s="400" t="s">
        <v>135</v>
      </c>
      <c r="H54" s="401"/>
      <c r="I54" s="401"/>
      <c r="J54" s="401"/>
      <c r="K54" s="401"/>
      <c r="L54" s="401"/>
      <c r="M54" s="401"/>
      <c r="N54" s="401"/>
      <c r="O54" s="402"/>
      <c r="P54" s="406" t="s">
        <v>55</v>
      </c>
      <c r="Q54" s="401"/>
      <c r="R54" s="401"/>
      <c r="S54" s="401"/>
      <c r="T54" s="401"/>
      <c r="U54" s="401"/>
      <c r="V54" s="401"/>
      <c r="W54" s="401"/>
      <c r="X54" s="402"/>
      <c r="Y54" s="408"/>
      <c r="Z54" s="409"/>
      <c r="AA54" s="410"/>
      <c r="AB54" s="414" t="s">
        <v>11</v>
      </c>
      <c r="AC54" s="415"/>
      <c r="AD54" s="416"/>
      <c r="AE54" s="127" t="s">
        <v>385</v>
      </c>
      <c r="AF54" s="127"/>
      <c r="AG54" s="127"/>
      <c r="AH54" s="127"/>
      <c r="AI54" s="127" t="s">
        <v>537</v>
      </c>
      <c r="AJ54" s="127"/>
      <c r="AK54" s="127"/>
      <c r="AL54" s="127"/>
      <c r="AM54" s="127" t="s">
        <v>353</v>
      </c>
      <c r="AN54" s="127"/>
      <c r="AO54" s="127"/>
      <c r="AP54" s="127"/>
      <c r="AQ54" s="421" t="s">
        <v>164</v>
      </c>
      <c r="AR54" s="422"/>
      <c r="AS54" s="422"/>
      <c r="AT54" s="423"/>
      <c r="AU54" s="401" t="s">
        <v>125</v>
      </c>
      <c r="AV54" s="401"/>
      <c r="AW54" s="401"/>
      <c r="AX54" s="424"/>
      <c r="AY54">
        <f>COUNTA($G$56)</f>
        <v>1</v>
      </c>
    </row>
    <row r="55" spans="1:51" ht="18.75" customHeight="1" x14ac:dyDescent="0.15">
      <c r="A55" s="393"/>
      <c r="B55" s="394"/>
      <c r="C55" s="394"/>
      <c r="D55" s="394"/>
      <c r="E55" s="394"/>
      <c r="F55" s="395"/>
      <c r="G55" s="403"/>
      <c r="H55" s="404"/>
      <c r="I55" s="404"/>
      <c r="J55" s="404"/>
      <c r="K55" s="404"/>
      <c r="L55" s="404"/>
      <c r="M55" s="404"/>
      <c r="N55" s="404"/>
      <c r="O55" s="405"/>
      <c r="P55" s="407"/>
      <c r="Q55" s="404"/>
      <c r="R55" s="404"/>
      <c r="S55" s="404"/>
      <c r="T55" s="404"/>
      <c r="U55" s="404"/>
      <c r="V55" s="404"/>
      <c r="W55" s="404"/>
      <c r="X55" s="405"/>
      <c r="Y55" s="411"/>
      <c r="Z55" s="412"/>
      <c r="AA55" s="413"/>
      <c r="AB55" s="417"/>
      <c r="AC55" s="418"/>
      <c r="AD55" s="419"/>
      <c r="AE55" s="127"/>
      <c r="AF55" s="127"/>
      <c r="AG55" s="127"/>
      <c r="AH55" s="127"/>
      <c r="AI55" s="127"/>
      <c r="AJ55" s="127"/>
      <c r="AK55" s="127"/>
      <c r="AL55" s="127"/>
      <c r="AM55" s="127"/>
      <c r="AN55" s="127"/>
      <c r="AO55" s="127"/>
      <c r="AP55" s="127"/>
      <c r="AQ55" s="425"/>
      <c r="AR55" s="426"/>
      <c r="AS55" s="427" t="s">
        <v>165</v>
      </c>
      <c r="AT55" s="428"/>
      <c r="AU55" s="429"/>
      <c r="AV55" s="429"/>
      <c r="AW55" s="404" t="s">
        <v>162</v>
      </c>
      <c r="AX55" s="430"/>
      <c r="AY55">
        <f t="shared" ref="AY55:AY60" si="0">$AY$54</f>
        <v>1</v>
      </c>
    </row>
    <row r="56" spans="1:51" ht="23.25" customHeight="1" x14ac:dyDescent="0.15">
      <c r="A56" s="396"/>
      <c r="B56" s="394"/>
      <c r="C56" s="394"/>
      <c r="D56" s="394"/>
      <c r="E56" s="394"/>
      <c r="F56" s="395"/>
      <c r="G56" s="379" t="s">
        <v>583</v>
      </c>
      <c r="H56" s="380"/>
      <c r="I56" s="380"/>
      <c r="J56" s="380"/>
      <c r="K56" s="380"/>
      <c r="L56" s="380"/>
      <c r="M56" s="380"/>
      <c r="N56" s="380"/>
      <c r="O56" s="381"/>
      <c r="P56" s="254" t="s">
        <v>584</v>
      </c>
      <c r="Q56" s="254"/>
      <c r="R56" s="254"/>
      <c r="S56" s="254"/>
      <c r="T56" s="254"/>
      <c r="U56" s="254"/>
      <c r="V56" s="254"/>
      <c r="W56" s="254"/>
      <c r="X56" s="388"/>
      <c r="Y56" s="79" t="s">
        <v>12</v>
      </c>
      <c r="Z56" s="80"/>
      <c r="AA56" s="81"/>
      <c r="AB56" s="82" t="s">
        <v>222</v>
      </c>
      <c r="AC56" s="82"/>
      <c r="AD56" s="82"/>
      <c r="AE56" s="83">
        <v>43.3</v>
      </c>
      <c r="AF56" s="84"/>
      <c r="AG56" s="84"/>
      <c r="AH56" s="84"/>
      <c r="AI56" s="83">
        <v>23.6</v>
      </c>
      <c r="AJ56" s="84"/>
      <c r="AK56" s="84"/>
      <c r="AL56" s="84"/>
      <c r="AM56" s="83">
        <v>25.6</v>
      </c>
      <c r="AN56" s="84"/>
      <c r="AO56" s="84"/>
      <c r="AP56" s="84"/>
      <c r="AQ56" s="361" t="s">
        <v>663</v>
      </c>
      <c r="AR56" s="362"/>
      <c r="AS56" s="362"/>
      <c r="AT56" s="363"/>
      <c r="AU56" s="84" t="s">
        <v>574</v>
      </c>
      <c r="AV56" s="84"/>
      <c r="AW56" s="84"/>
      <c r="AX56" s="364"/>
      <c r="AY56">
        <f t="shared" si="0"/>
        <v>1</v>
      </c>
    </row>
    <row r="57" spans="1:51" ht="23.25" customHeight="1" x14ac:dyDescent="0.15">
      <c r="A57" s="397"/>
      <c r="B57" s="398"/>
      <c r="C57" s="398"/>
      <c r="D57" s="398"/>
      <c r="E57" s="398"/>
      <c r="F57" s="399"/>
      <c r="G57" s="382"/>
      <c r="H57" s="383"/>
      <c r="I57" s="383"/>
      <c r="J57" s="383"/>
      <c r="K57" s="383"/>
      <c r="L57" s="383"/>
      <c r="M57" s="383"/>
      <c r="N57" s="383"/>
      <c r="O57" s="384"/>
      <c r="P57" s="257"/>
      <c r="Q57" s="257"/>
      <c r="R57" s="257"/>
      <c r="S57" s="257"/>
      <c r="T57" s="257"/>
      <c r="U57" s="257"/>
      <c r="V57" s="257"/>
      <c r="W57" s="257"/>
      <c r="X57" s="389"/>
      <c r="Y57" s="375" t="s">
        <v>50</v>
      </c>
      <c r="Z57" s="376"/>
      <c r="AA57" s="377"/>
      <c r="AB57" s="378" t="s">
        <v>222</v>
      </c>
      <c r="AC57" s="378"/>
      <c r="AD57" s="378"/>
      <c r="AE57" s="83">
        <v>25</v>
      </c>
      <c r="AF57" s="84"/>
      <c r="AG57" s="84"/>
      <c r="AH57" s="84"/>
      <c r="AI57" s="83">
        <v>25</v>
      </c>
      <c r="AJ57" s="84"/>
      <c r="AK57" s="84"/>
      <c r="AL57" s="84"/>
      <c r="AM57" s="83">
        <v>25</v>
      </c>
      <c r="AN57" s="84"/>
      <c r="AO57" s="84"/>
      <c r="AP57" s="84"/>
      <c r="AQ57" s="361" t="s">
        <v>663</v>
      </c>
      <c r="AR57" s="362"/>
      <c r="AS57" s="362"/>
      <c r="AT57" s="363"/>
      <c r="AU57" s="84" t="s">
        <v>574</v>
      </c>
      <c r="AV57" s="84"/>
      <c r="AW57" s="84"/>
      <c r="AX57" s="364"/>
      <c r="AY57">
        <f t="shared" si="0"/>
        <v>1</v>
      </c>
    </row>
    <row r="58" spans="1:51" ht="60.6" customHeight="1" x14ac:dyDescent="0.15">
      <c r="A58" s="396"/>
      <c r="B58" s="394"/>
      <c r="C58" s="394"/>
      <c r="D58" s="394"/>
      <c r="E58" s="394"/>
      <c r="F58" s="395"/>
      <c r="G58" s="385"/>
      <c r="H58" s="386"/>
      <c r="I58" s="386"/>
      <c r="J58" s="386"/>
      <c r="K58" s="386"/>
      <c r="L58" s="386"/>
      <c r="M58" s="386"/>
      <c r="N58" s="386"/>
      <c r="O58" s="387"/>
      <c r="P58" s="260"/>
      <c r="Q58" s="260"/>
      <c r="R58" s="260"/>
      <c r="S58" s="260"/>
      <c r="T58" s="260"/>
      <c r="U58" s="260"/>
      <c r="V58" s="260"/>
      <c r="W58" s="260"/>
      <c r="X58" s="390"/>
      <c r="Y58" s="375" t="s">
        <v>13</v>
      </c>
      <c r="Z58" s="376"/>
      <c r="AA58" s="377"/>
      <c r="AB58" s="420" t="s">
        <v>14</v>
      </c>
      <c r="AC58" s="420"/>
      <c r="AD58" s="420"/>
      <c r="AE58" s="83">
        <v>57.7</v>
      </c>
      <c r="AF58" s="84"/>
      <c r="AG58" s="84"/>
      <c r="AH58" s="84"/>
      <c r="AI58" s="83">
        <v>105.9</v>
      </c>
      <c r="AJ58" s="84"/>
      <c r="AK58" s="84"/>
      <c r="AL58" s="84"/>
      <c r="AM58" s="83">
        <v>97.7</v>
      </c>
      <c r="AN58" s="84"/>
      <c r="AO58" s="84"/>
      <c r="AP58" s="84"/>
      <c r="AQ58" s="361" t="s">
        <v>663</v>
      </c>
      <c r="AR58" s="362"/>
      <c r="AS58" s="362"/>
      <c r="AT58" s="363"/>
      <c r="AU58" s="84" t="s">
        <v>574</v>
      </c>
      <c r="AV58" s="84"/>
      <c r="AW58" s="84"/>
      <c r="AX58" s="364"/>
      <c r="AY58">
        <f t="shared" si="0"/>
        <v>1</v>
      </c>
    </row>
    <row r="59" spans="1:51" ht="23.25" customHeight="1" x14ac:dyDescent="0.15">
      <c r="A59" s="365" t="s">
        <v>231</v>
      </c>
      <c r="B59" s="366"/>
      <c r="C59" s="366"/>
      <c r="D59" s="366"/>
      <c r="E59" s="366"/>
      <c r="F59" s="291"/>
      <c r="G59" s="369" t="s">
        <v>626</v>
      </c>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c r="AY59">
        <f t="shared" si="0"/>
        <v>1</v>
      </c>
    </row>
    <row r="60" spans="1:51" ht="23.25" customHeight="1" x14ac:dyDescent="0.15">
      <c r="A60" s="367"/>
      <c r="B60" s="368"/>
      <c r="C60" s="368"/>
      <c r="D60" s="368"/>
      <c r="E60" s="368"/>
      <c r="F60" s="293"/>
      <c r="G60" s="372"/>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c r="AY60">
        <f t="shared" si="0"/>
        <v>1</v>
      </c>
    </row>
    <row r="61" spans="1:51" ht="18.75" customHeight="1" thickBot="1" x14ac:dyDescent="0.2">
      <c r="A61" s="294" t="s">
        <v>542</v>
      </c>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6" t="s">
        <v>208</v>
      </c>
      <c r="AP61" s="297"/>
      <c r="AQ61" s="297"/>
      <c r="AR61" s="70" t="s">
        <v>207</v>
      </c>
      <c r="AS61" s="296"/>
      <c r="AT61" s="297"/>
      <c r="AU61" s="297"/>
      <c r="AV61" s="297"/>
      <c r="AW61" s="297"/>
      <c r="AX61" s="298"/>
      <c r="AY61">
        <f>COUNTIF($AR$61,"☑")</f>
        <v>0</v>
      </c>
    </row>
    <row r="62" spans="1:51" ht="45" customHeight="1" x14ac:dyDescent="0.15">
      <c r="A62" s="279" t="s">
        <v>252</v>
      </c>
      <c r="B62" s="280"/>
      <c r="C62" s="283" t="s">
        <v>166</v>
      </c>
      <c r="D62" s="280"/>
      <c r="E62" s="285" t="s">
        <v>178</v>
      </c>
      <c r="F62" s="286"/>
      <c r="G62" s="287" t="s">
        <v>627</v>
      </c>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9"/>
    </row>
    <row r="63" spans="1:51" ht="32.25" customHeight="1" x14ac:dyDescent="0.15">
      <c r="A63" s="281"/>
      <c r="B63" s="282"/>
      <c r="C63" s="284"/>
      <c r="D63" s="282"/>
      <c r="E63" s="290" t="s">
        <v>177</v>
      </c>
      <c r="F63" s="291"/>
      <c r="G63" s="621" t="s">
        <v>628</v>
      </c>
      <c r="H63" s="254"/>
      <c r="I63" s="254"/>
      <c r="J63" s="254"/>
      <c r="K63" s="254"/>
      <c r="L63" s="254"/>
      <c r="M63" s="254"/>
      <c r="N63" s="254"/>
      <c r="O63" s="254"/>
      <c r="P63" s="254"/>
      <c r="Q63" s="254"/>
      <c r="R63" s="254"/>
      <c r="S63" s="254"/>
      <c r="T63" s="254"/>
      <c r="U63" s="254"/>
      <c r="V63" s="388"/>
      <c r="W63" s="352" t="s">
        <v>549</v>
      </c>
      <c r="X63" s="353"/>
      <c r="Y63" s="353"/>
      <c r="Z63" s="353"/>
      <c r="AA63" s="354"/>
      <c r="AB63" s="355" t="s">
        <v>661</v>
      </c>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7"/>
    </row>
    <row r="64" spans="1:51" ht="21" customHeight="1" thickBot="1" x14ac:dyDescent="0.2">
      <c r="A64" s="281"/>
      <c r="B64" s="282"/>
      <c r="C64" s="284"/>
      <c r="D64" s="282"/>
      <c r="E64" s="292"/>
      <c r="F64" s="293"/>
      <c r="G64" s="622"/>
      <c r="H64" s="260"/>
      <c r="I64" s="260"/>
      <c r="J64" s="260"/>
      <c r="K64" s="260"/>
      <c r="L64" s="260"/>
      <c r="M64" s="260"/>
      <c r="N64" s="260"/>
      <c r="O64" s="260"/>
      <c r="P64" s="260"/>
      <c r="Q64" s="260"/>
      <c r="R64" s="260"/>
      <c r="S64" s="260"/>
      <c r="T64" s="260"/>
      <c r="U64" s="260"/>
      <c r="V64" s="390"/>
      <c r="W64" s="358" t="s">
        <v>550</v>
      </c>
      <c r="X64" s="359"/>
      <c r="Y64" s="359"/>
      <c r="Z64" s="359"/>
      <c r="AA64" s="360"/>
      <c r="AB64" s="355" t="s">
        <v>668</v>
      </c>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7"/>
    </row>
    <row r="65" spans="1:50" ht="27" customHeight="1" x14ac:dyDescent="0.15">
      <c r="A65" s="344" t="s">
        <v>44</v>
      </c>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345"/>
      <c r="AU65" s="345"/>
      <c r="AV65" s="345"/>
      <c r="AW65" s="345"/>
      <c r="AX65" s="346"/>
    </row>
    <row r="66" spans="1:50" ht="27" customHeight="1" x14ac:dyDescent="0.15">
      <c r="A66" s="3"/>
      <c r="B66" s="4"/>
      <c r="C66" s="347" t="s">
        <v>29</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9"/>
      <c r="AD66" s="348" t="s">
        <v>33</v>
      </c>
      <c r="AE66" s="348"/>
      <c r="AF66" s="348"/>
      <c r="AG66" s="350" t="s">
        <v>28</v>
      </c>
      <c r="AH66" s="348"/>
      <c r="AI66" s="348"/>
      <c r="AJ66" s="348"/>
      <c r="AK66" s="348"/>
      <c r="AL66" s="348"/>
      <c r="AM66" s="348"/>
      <c r="AN66" s="348"/>
      <c r="AO66" s="348"/>
      <c r="AP66" s="348"/>
      <c r="AQ66" s="348"/>
      <c r="AR66" s="348"/>
      <c r="AS66" s="348"/>
      <c r="AT66" s="348"/>
      <c r="AU66" s="348"/>
      <c r="AV66" s="348"/>
      <c r="AW66" s="348"/>
      <c r="AX66" s="351"/>
    </row>
    <row r="67" spans="1:50" ht="87.75" customHeight="1" x14ac:dyDescent="0.15">
      <c r="A67" s="319" t="s">
        <v>130</v>
      </c>
      <c r="B67" s="320"/>
      <c r="C67" s="325" t="s">
        <v>131</v>
      </c>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7"/>
      <c r="AD67" s="328" t="s">
        <v>601</v>
      </c>
      <c r="AE67" s="329"/>
      <c r="AF67" s="329"/>
      <c r="AG67" s="330" t="s">
        <v>604</v>
      </c>
      <c r="AH67" s="331"/>
      <c r="AI67" s="331"/>
      <c r="AJ67" s="331"/>
      <c r="AK67" s="331"/>
      <c r="AL67" s="331"/>
      <c r="AM67" s="331"/>
      <c r="AN67" s="331"/>
      <c r="AO67" s="331"/>
      <c r="AP67" s="331"/>
      <c r="AQ67" s="331"/>
      <c r="AR67" s="331"/>
      <c r="AS67" s="331"/>
      <c r="AT67" s="331"/>
      <c r="AU67" s="331"/>
      <c r="AV67" s="331"/>
      <c r="AW67" s="331"/>
      <c r="AX67" s="332"/>
    </row>
    <row r="68" spans="1:50" ht="96.75" customHeight="1" x14ac:dyDescent="0.15">
      <c r="A68" s="321"/>
      <c r="B68" s="322"/>
      <c r="C68" s="333" t="s">
        <v>34</v>
      </c>
      <c r="D68" s="334"/>
      <c r="E68" s="334"/>
      <c r="F68" s="334"/>
      <c r="G68" s="334"/>
      <c r="H68" s="334"/>
      <c r="I68" s="334"/>
      <c r="J68" s="334"/>
      <c r="K68" s="334"/>
      <c r="L68" s="334"/>
      <c r="M68" s="334"/>
      <c r="N68" s="334"/>
      <c r="O68" s="334"/>
      <c r="P68" s="334"/>
      <c r="Q68" s="334"/>
      <c r="R68" s="334"/>
      <c r="S68" s="334"/>
      <c r="T68" s="334"/>
      <c r="U68" s="334"/>
      <c r="V68" s="334"/>
      <c r="W68" s="334"/>
      <c r="X68" s="334"/>
      <c r="Y68" s="334"/>
      <c r="Z68" s="334"/>
      <c r="AA68" s="334"/>
      <c r="AB68" s="334"/>
      <c r="AC68" s="238"/>
      <c r="AD68" s="239" t="s">
        <v>601</v>
      </c>
      <c r="AE68" s="240"/>
      <c r="AF68" s="240"/>
      <c r="AG68" s="234" t="s">
        <v>605</v>
      </c>
      <c r="AH68" s="235"/>
      <c r="AI68" s="235"/>
      <c r="AJ68" s="235"/>
      <c r="AK68" s="235"/>
      <c r="AL68" s="235"/>
      <c r="AM68" s="235"/>
      <c r="AN68" s="235"/>
      <c r="AO68" s="235"/>
      <c r="AP68" s="235"/>
      <c r="AQ68" s="235"/>
      <c r="AR68" s="235"/>
      <c r="AS68" s="235"/>
      <c r="AT68" s="235"/>
      <c r="AU68" s="235"/>
      <c r="AV68" s="235"/>
      <c r="AW68" s="235"/>
      <c r="AX68" s="236"/>
    </row>
    <row r="69" spans="1:50" ht="90.75" customHeight="1" x14ac:dyDescent="0.15">
      <c r="A69" s="323"/>
      <c r="B69" s="324"/>
      <c r="C69" s="335" t="s">
        <v>132</v>
      </c>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7"/>
      <c r="AD69" s="274" t="s">
        <v>601</v>
      </c>
      <c r="AE69" s="275"/>
      <c r="AF69" s="275"/>
      <c r="AG69" s="256" t="s">
        <v>606</v>
      </c>
      <c r="AH69" s="257"/>
      <c r="AI69" s="257"/>
      <c r="AJ69" s="257"/>
      <c r="AK69" s="257"/>
      <c r="AL69" s="257"/>
      <c r="AM69" s="257"/>
      <c r="AN69" s="257"/>
      <c r="AO69" s="257"/>
      <c r="AP69" s="257"/>
      <c r="AQ69" s="257"/>
      <c r="AR69" s="257"/>
      <c r="AS69" s="257"/>
      <c r="AT69" s="257"/>
      <c r="AU69" s="257"/>
      <c r="AV69" s="257"/>
      <c r="AW69" s="257"/>
      <c r="AX69" s="258"/>
    </row>
    <row r="70" spans="1:50" ht="27" customHeight="1" x14ac:dyDescent="0.15">
      <c r="A70" s="214" t="s">
        <v>36</v>
      </c>
      <c r="B70" s="299"/>
      <c r="C70" s="301" t="s">
        <v>38</v>
      </c>
      <c r="D70" s="249"/>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3"/>
      <c r="AD70" s="250" t="s">
        <v>601</v>
      </c>
      <c r="AE70" s="251"/>
      <c r="AF70" s="251"/>
      <c r="AG70" s="253" t="s">
        <v>607</v>
      </c>
      <c r="AH70" s="254"/>
      <c r="AI70" s="254"/>
      <c r="AJ70" s="254"/>
      <c r="AK70" s="254"/>
      <c r="AL70" s="254"/>
      <c r="AM70" s="254"/>
      <c r="AN70" s="254"/>
      <c r="AO70" s="254"/>
      <c r="AP70" s="254"/>
      <c r="AQ70" s="254"/>
      <c r="AR70" s="254"/>
      <c r="AS70" s="254"/>
      <c r="AT70" s="254"/>
      <c r="AU70" s="254"/>
      <c r="AV70" s="254"/>
      <c r="AW70" s="254"/>
      <c r="AX70" s="255"/>
    </row>
    <row r="71" spans="1:50" ht="35.25" customHeight="1" x14ac:dyDescent="0.15">
      <c r="A71" s="216"/>
      <c r="B71" s="300"/>
      <c r="C71" s="304"/>
      <c r="D71" s="305"/>
      <c r="E71" s="308" t="s">
        <v>232</v>
      </c>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10"/>
      <c r="AD71" s="239" t="s">
        <v>614</v>
      </c>
      <c r="AE71" s="240"/>
      <c r="AF71" s="311"/>
      <c r="AG71" s="256"/>
      <c r="AH71" s="257"/>
      <c r="AI71" s="257"/>
      <c r="AJ71" s="257"/>
      <c r="AK71" s="257"/>
      <c r="AL71" s="257"/>
      <c r="AM71" s="257"/>
      <c r="AN71" s="257"/>
      <c r="AO71" s="257"/>
      <c r="AP71" s="257"/>
      <c r="AQ71" s="257"/>
      <c r="AR71" s="257"/>
      <c r="AS71" s="257"/>
      <c r="AT71" s="257"/>
      <c r="AU71" s="257"/>
      <c r="AV71" s="257"/>
      <c r="AW71" s="257"/>
      <c r="AX71" s="258"/>
    </row>
    <row r="72" spans="1:50" ht="26.25" customHeight="1" x14ac:dyDescent="0.15">
      <c r="A72" s="216"/>
      <c r="B72" s="300"/>
      <c r="C72" s="306"/>
      <c r="D72" s="307"/>
      <c r="E72" s="312" t="s">
        <v>197</v>
      </c>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4"/>
      <c r="AD72" s="315" t="s">
        <v>614</v>
      </c>
      <c r="AE72" s="316"/>
      <c r="AF72" s="316"/>
      <c r="AG72" s="256"/>
      <c r="AH72" s="257"/>
      <c r="AI72" s="257"/>
      <c r="AJ72" s="257"/>
      <c r="AK72" s="257"/>
      <c r="AL72" s="257"/>
      <c r="AM72" s="257"/>
      <c r="AN72" s="257"/>
      <c r="AO72" s="257"/>
      <c r="AP72" s="257"/>
      <c r="AQ72" s="257"/>
      <c r="AR72" s="257"/>
      <c r="AS72" s="257"/>
      <c r="AT72" s="257"/>
      <c r="AU72" s="257"/>
      <c r="AV72" s="257"/>
      <c r="AW72" s="257"/>
      <c r="AX72" s="258"/>
    </row>
    <row r="73" spans="1:50" ht="26.25" customHeight="1" x14ac:dyDescent="0.15">
      <c r="A73" s="216"/>
      <c r="B73" s="217"/>
      <c r="C73" s="317" t="s">
        <v>39</v>
      </c>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223" t="s">
        <v>615</v>
      </c>
      <c r="AE73" s="224"/>
      <c r="AF73" s="224"/>
      <c r="AG73" s="226"/>
      <c r="AH73" s="227"/>
      <c r="AI73" s="227"/>
      <c r="AJ73" s="227"/>
      <c r="AK73" s="227"/>
      <c r="AL73" s="227"/>
      <c r="AM73" s="227"/>
      <c r="AN73" s="227"/>
      <c r="AO73" s="227"/>
      <c r="AP73" s="227"/>
      <c r="AQ73" s="227"/>
      <c r="AR73" s="227"/>
      <c r="AS73" s="227"/>
      <c r="AT73" s="227"/>
      <c r="AU73" s="227"/>
      <c r="AV73" s="227"/>
      <c r="AW73" s="227"/>
      <c r="AX73" s="228"/>
    </row>
    <row r="74" spans="1:50" ht="46.5" customHeight="1" x14ac:dyDescent="0.15">
      <c r="A74" s="216"/>
      <c r="B74" s="217"/>
      <c r="C74" s="237" t="s">
        <v>133</v>
      </c>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9" t="s">
        <v>601</v>
      </c>
      <c r="AE74" s="240"/>
      <c r="AF74" s="240"/>
      <c r="AG74" s="234" t="s">
        <v>608</v>
      </c>
      <c r="AH74" s="235"/>
      <c r="AI74" s="235"/>
      <c r="AJ74" s="235"/>
      <c r="AK74" s="235"/>
      <c r="AL74" s="235"/>
      <c r="AM74" s="235"/>
      <c r="AN74" s="235"/>
      <c r="AO74" s="235"/>
      <c r="AP74" s="235"/>
      <c r="AQ74" s="235"/>
      <c r="AR74" s="235"/>
      <c r="AS74" s="235"/>
      <c r="AT74" s="235"/>
      <c r="AU74" s="235"/>
      <c r="AV74" s="235"/>
      <c r="AW74" s="235"/>
      <c r="AX74" s="236"/>
    </row>
    <row r="75" spans="1:50" ht="26.25" customHeight="1" x14ac:dyDescent="0.15">
      <c r="A75" s="216"/>
      <c r="B75" s="217"/>
      <c r="C75" s="237" t="s">
        <v>35</v>
      </c>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9" t="s">
        <v>615</v>
      </c>
      <c r="AE75" s="240"/>
      <c r="AF75" s="240"/>
      <c r="AG75" s="234"/>
      <c r="AH75" s="235"/>
      <c r="AI75" s="235"/>
      <c r="AJ75" s="235"/>
      <c r="AK75" s="235"/>
      <c r="AL75" s="235"/>
      <c r="AM75" s="235"/>
      <c r="AN75" s="235"/>
      <c r="AO75" s="235"/>
      <c r="AP75" s="235"/>
      <c r="AQ75" s="235"/>
      <c r="AR75" s="235"/>
      <c r="AS75" s="235"/>
      <c r="AT75" s="235"/>
      <c r="AU75" s="235"/>
      <c r="AV75" s="235"/>
      <c r="AW75" s="235"/>
      <c r="AX75" s="236"/>
    </row>
    <row r="76" spans="1:50" ht="45.75" customHeight="1" x14ac:dyDescent="0.15">
      <c r="A76" s="216"/>
      <c r="B76" s="217"/>
      <c r="C76" s="237" t="s">
        <v>40</v>
      </c>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73"/>
      <c r="AD76" s="239" t="s">
        <v>601</v>
      </c>
      <c r="AE76" s="240"/>
      <c r="AF76" s="240"/>
      <c r="AG76" s="234" t="s">
        <v>609</v>
      </c>
      <c r="AH76" s="235"/>
      <c r="AI76" s="235"/>
      <c r="AJ76" s="235"/>
      <c r="AK76" s="235"/>
      <c r="AL76" s="235"/>
      <c r="AM76" s="235"/>
      <c r="AN76" s="235"/>
      <c r="AO76" s="235"/>
      <c r="AP76" s="235"/>
      <c r="AQ76" s="235"/>
      <c r="AR76" s="235"/>
      <c r="AS76" s="235"/>
      <c r="AT76" s="235"/>
      <c r="AU76" s="235"/>
      <c r="AV76" s="235"/>
      <c r="AW76" s="235"/>
      <c r="AX76" s="236"/>
    </row>
    <row r="77" spans="1:50" ht="60" customHeight="1" x14ac:dyDescent="0.15">
      <c r="A77" s="216"/>
      <c r="B77" s="217"/>
      <c r="C77" s="237" t="s">
        <v>209</v>
      </c>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73"/>
      <c r="AD77" s="274" t="s">
        <v>615</v>
      </c>
      <c r="AE77" s="275"/>
      <c r="AF77" s="275"/>
      <c r="AG77" s="276"/>
      <c r="AH77" s="277"/>
      <c r="AI77" s="277"/>
      <c r="AJ77" s="277"/>
      <c r="AK77" s="277"/>
      <c r="AL77" s="277"/>
      <c r="AM77" s="277"/>
      <c r="AN77" s="277"/>
      <c r="AO77" s="277"/>
      <c r="AP77" s="277"/>
      <c r="AQ77" s="277"/>
      <c r="AR77" s="277"/>
      <c r="AS77" s="277"/>
      <c r="AT77" s="277"/>
      <c r="AU77" s="277"/>
      <c r="AV77" s="277"/>
      <c r="AW77" s="277"/>
      <c r="AX77" s="278"/>
    </row>
    <row r="78" spans="1:50" ht="26.25" customHeight="1" x14ac:dyDescent="0.15">
      <c r="A78" s="216"/>
      <c r="B78" s="217"/>
      <c r="C78" s="338" t="s">
        <v>210</v>
      </c>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40"/>
      <c r="AD78" s="239" t="s">
        <v>615</v>
      </c>
      <c r="AE78" s="240"/>
      <c r="AF78" s="311"/>
      <c r="AG78" s="234"/>
      <c r="AH78" s="235"/>
      <c r="AI78" s="235"/>
      <c r="AJ78" s="235"/>
      <c r="AK78" s="235"/>
      <c r="AL78" s="235"/>
      <c r="AM78" s="235"/>
      <c r="AN78" s="235"/>
      <c r="AO78" s="235"/>
      <c r="AP78" s="235"/>
      <c r="AQ78" s="235"/>
      <c r="AR78" s="235"/>
      <c r="AS78" s="235"/>
      <c r="AT78" s="235"/>
      <c r="AU78" s="235"/>
      <c r="AV78" s="235"/>
      <c r="AW78" s="235"/>
      <c r="AX78" s="236"/>
    </row>
    <row r="79" spans="1:50" ht="94.5" customHeight="1" x14ac:dyDescent="0.15">
      <c r="A79" s="218"/>
      <c r="B79" s="219"/>
      <c r="C79" s="341" t="s">
        <v>200</v>
      </c>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3"/>
      <c r="AD79" s="267" t="s">
        <v>601</v>
      </c>
      <c r="AE79" s="268"/>
      <c r="AF79" s="269"/>
      <c r="AG79" s="270" t="s">
        <v>632</v>
      </c>
      <c r="AH79" s="271"/>
      <c r="AI79" s="271"/>
      <c r="AJ79" s="271"/>
      <c r="AK79" s="271"/>
      <c r="AL79" s="271"/>
      <c r="AM79" s="271"/>
      <c r="AN79" s="271"/>
      <c r="AO79" s="271"/>
      <c r="AP79" s="271"/>
      <c r="AQ79" s="271"/>
      <c r="AR79" s="271"/>
      <c r="AS79" s="271"/>
      <c r="AT79" s="271"/>
      <c r="AU79" s="271"/>
      <c r="AV79" s="271"/>
      <c r="AW79" s="271"/>
      <c r="AX79" s="272"/>
    </row>
    <row r="80" spans="1:50" ht="71.25" customHeight="1" x14ac:dyDescent="0.15">
      <c r="A80" s="214" t="s">
        <v>37</v>
      </c>
      <c r="B80" s="215"/>
      <c r="C80" s="220" t="s">
        <v>201</v>
      </c>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2"/>
      <c r="AD80" s="223" t="s">
        <v>601</v>
      </c>
      <c r="AE80" s="224"/>
      <c r="AF80" s="225"/>
      <c r="AG80" s="226" t="s">
        <v>610</v>
      </c>
      <c r="AH80" s="227"/>
      <c r="AI80" s="227"/>
      <c r="AJ80" s="227"/>
      <c r="AK80" s="227"/>
      <c r="AL80" s="227"/>
      <c r="AM80" s="227"/>
      <c r="AN80" s="227"/>
      <c r="AO80" s="227"/>
      <c r="AP80" s="227"/>
      <c r="AQ80" s="227"/>
      <c r="AR80" s="227"/>
      <c r="AS80" s="227"/>
      <c r="AT80" s="227"/>
      <c r="AU80" s="227"/>
      <c r="AV80" s="227"/>
      <c r="AW80" s="227"/>
      <c r="AX80" s="228"/>
    </row>
    <row r="81" spans="1:50" ht="84" customHeight="1" x14ac:dyDescent="0.15">
      <c r="A81" s="216"/>
      <c r="B81" s="217"/>
      <c r="C81" s="229" t="s">
        <v>42</v>
      </c>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1"/>
      <c r="AD81" s="232" t="s">
        <v>601</v>
      </c>
      <c r="AE81" s="233"/>
      <c r="AF81" s="233"/>
      <c r="AG81" s="234" t="s">
        <v>611</v>
      </c>
      <c r="AH81" s="235"/>
      <c r="AI81" s="235"/>
      <c r="AJ81" s="235"/>
      <c r="AK81" s="235"/>
      <c r="AL81" s="235"/>
      <c r="AM81" s="235"/>
      <c r="AN81" s="235"/>
      <c r="AO81" s="235"/>
      <c r="AP81" s="235"/>
      <c r="AQ81" s="235"/>
      <c r="AR81" s="235"/>
      <c r="AS81" s="235"/>
      <c r="AT81" s="235"/>
      <c r="AU81" s="235"/>
      <c r="AV81" s="235"/>
      <c r="AW81" s="235"/>
      <c r="AX81" s="236"/>
    </row>
    <row r="82" spans="1:50" ht="72.75" customHeight="1" x14ac:dyDescent="0.15">
      <c r="A82" s="216"/>
      <c r="B82" s="217"/>
      <c r="C82" s="237" t="s">
        <v>167</v>
      </c>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9" t="s">
        <v>601</v>
      </c>
      <c r="AE82" s="240"/>
      <c r="AF82" s="240"/>
      <c r="AG82" s="234" t="s">
        <v>612</v>
      </c>
      <c r="AH82" s="235"/>
      <c r="AI82" s="235"/>
      <c r="AJ82" s="235"/>
      <c r="AK82" s="235"/>
      <c r="AL82" s="235"/>
      <c r="AM82" s="235"/>
      <c r="AN82" s="235"/>
      <c r="AO82" s="235"/>
      <c r="AP82" s="235"/>
      <c r="AQ82" s="235"/>
      <c r="AR82" s="235"/>
      <c r="AS82" s="235"/>
      <c r="AT82" s="235"/>
      <c r="AU82" s="235"/>
      <c r="AV82" s="235"/>
      <c r="AW82" s="235"/>
      <c r="AX82" s="236"/>
    </row>
    <row r="83" spans="1:50" ht="195" customHeight="1" x14ac:dyDescent="0.15">
      <c r="A83" s="218"/>
      <c r="B83" s="219"/>
      <c r="C83" s="237" t="s">
        <v>41</v>
      </c>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9" t="s">
        <v>601</v>
      </c>
      <c r="AE83" s="240"/>
      <c r="AF83" s="240"/>
      <c r="AG83" s="259" t="s">
        <v>613</v>
      </c>
      <c r="AH83" s="260"/>
      <c r="AI83" s="260"/>
      <c r="AJ83" s="260"/>
      <c r="AK83" s="260"/>
      <c r="AL83" s="260"/>
      <c r="AM83" s="260"/>
      <c r="AN83" s="260"/>
      <c r="AO83" s="260"/>
      <c r="AP83" s="260"/>
      <c r="AQ83" s="260"/>
      <c r="AR83" s="260"/>
      <c r="AS83" s="260"/>
      <c r="AT83" s="260"/>
      <c r="AU83" s="260"/>
      <c r="AV83" s="260"/>
      <c r="AW83" s="260"/>
      <c r="AX83" s="261"/>
    </row>
    <row r="84" spans="1:50" ht="41.25" customHeight="1" x14ac:dyDescent="0.15">
      <c r="A84" s="241" t="s">
        <v>54</v>
      </c>
      <c r="B84" s="242"/>
      <c r="C84" s="247" t="s">
        <v>134</v>
      </c>
      <c r="D84" s="248"/>
      <c r="E84" s="248"/>
      <c r="F84" s="248"/>
      <c r="G84" s="248"/>
      <c r="H84" s="248"/>
      <c r="I84" s="248"/>
      <c r="J84" s="248"/>
      <c r="K84" s="248"/>
      <c r="L84" s="248"/>
      <c r="M84" s="248"/>
      <c r="N84" s="248"/>
      <c r="O84" s="248"/>
      <c r="P84" s="248"/>
      <c r="Q84" s="248"/>
      <c r="R84" s="248"/>
      <c r="S84" s="248"/>
      <c r="T84" s="248"/>
      <c r="U84" s="248"/>
      <c r="V84" s="248"/>
      <c r="W84" s="248"/>
      <c r="X84" s="248"/>
      <c r="Y84" s="248"/>
      <c r="Z84" s="248"/>
      <c r="AA84" s="248"/>
      <c r="AB84" s="248"/>
      <c r="AC84" s="249"/>
      <c r="AD84" s="250"/>
      <c r="AE84" s="251"/>
      <c r="AF84" s="252"/>
      <c r="AG84" s="253"/>
      <c r="AH84" s="254"/>
      <c r="AI84" s="254"/>
      <c r="AJ84" s="254"/>
      <c r="AK84" s="254"/>
      <c r="AL84" s="254"/>
      <c r="AM84" s="254"/>
      <c r="AN84" s="254"/>
      <c r="AO84" s="254"/>
      <c r="AP84" s="254"/>
      <c r="AQ84" s="254"/>
      <c r="AR84" s="254"/>
      <c r="AS84" s="254"/>
      <c r="AT84" s="254"/>
      <c r="AU84" s="254"/>
      <c r="AV84" s="254"/>
      <c r="AW84" s="254"/>
      <c r="AX84" s="255"/>
    </row>
    <row r="85" spans="1:50" ht="19.7" customHeight="1" x14ac:dyDescent="0.15">
      <c r="A85" s="243"/>
      <c r="B85" s="244"/>
      <c r="C85" s="691" t="s">
        <v>0</v>
      </c>
      <c r="D85" s="692"/>
      <c r="E85" s="692"/>
      <c r="F85" s="692"/>
      <c r="G85" s="692"/>
      <c r="H85" s="692"/>
      <c r="I85" s="692"/>
      <c r="J85" s="692"/>
      <c r="K85" s="692"/>
      <c r="L85" s="692"/>
      <c r="M85" s="692"/>
      <c r="N85" s="692"/>
      <c r="O85" s="688" t="s">
        <v>565</v>
      </c>
      <c r="P85" s="689"/>
      <c r="Q85" s="689"/>
      <c r="R85" s="689"/>
      <c r="S85" s="689"/>
      <c r="T85" s="689"/>
      <c r="U85" s="689"/>
      <c r="V85" s="689"/>
      <c r="W85" s="689"/>
      <c r="X85" s="689"/>
      <c r="Y85" s="689"/>
      <c r="Z85" s="689"/>
      <c r="AA85" s="689"/>
      <c r="AB85" s="689"/>
      <c r="AC85" s="689"/>
      <c r="AD85" s="689"/>
      <c r="AE85" s="689"/>
      <c r="AF85" s="690"/>
      <c r="AG85" s="256"/>
      <c r="AH85" s="257"/>
      <c r="AI85" s="257"/>
      <c r="AJ85" s="257"/>
      <c r="AK85" s="257"/>
      <c r="AL85" s="257"/>
      <c r="AM85" s="257"/>
      <c r="AN85" s="257"/>
      <c r="AO85" s="257"/>
      <c r="AP85" s="257"/>
      <c r="AQ85" s="257"/>
      <c r="AR85" s="257"/>
      <c r="AS85" s="257"/>
      <c r="AT85" s="257"/>
      <c r="AU85" s="257"/>
      <c r="AV85" s="257"/>
      <c r="AW85" s="257"/>
      <c r="AX85" s="258"/>
    </row>
    <row r="86" spans="1:50" ht="24.75" customHeight="1" x14ac:dyDescent="0.15">
      <c r="A86" s="245"/>
      <c r="B86" s="246"/>
      <c r="C86" s="262"/>
      <c r="D86" s="263"/>
      <c r="E86" s="264"/>
      <c r="F86" s="264"/>
      <c r="G86" s="264"/>
      <c r="H86" s="265"/>
      <c r="I86" s="265"/>
      <c r="J86" s="266"/>
      <c r="K86" s="266"/>
      <c r="L86" s="266"/>
      <c r="M86" s="683"/>
      <c r="N86" s="684"/>
      <c r="O86" s="685"/>
      <c r="P86" s="686"/>
      <c r="Q86" s="686"/>
      <c r="R86" s="686"/>
      <c r="S86" s="686"/>
      <c r="T86" s="686"/>
      <c r="U86" s="686"/>
      <c r="V86" s="686"/>
      <c r="W86" s="686"/>
      <c r="X86" s="686"/>
      <c r="Y86" s="686"/>
      <c r="Z86" s="686"/>
      <c r="AA86" s="686"/>
      <c r="AB86" s="686"/>
      <c r="AC86" s="686"/>
      <c r="AD86" s="686"/>
      <c r="AE86" s="686"/>
      <c r="AF86" s="687"/>
      <c r="AG86" s="259"/>
      <c r="AH86" s="260"/>
      <c r="AI86" s="260"/>
      <c r="AJ86" s="260"/>
      <c r="AK86" s="260"/>
      <c r="AL86" s="260"/>
      <c r="AM86" s="260"/>
      <c r="AN86" s="260"/>
      <c r="AO86" s="260"/>
      <c r="AP86" s="260"/>
      <c r="AQ86" s="260"/>
      <c r="AR86" s="260"/>
      <c r="AS86" s="260"/>
      <c r="AT86" s="260"/>
      <c r="AU86" s="260"/>
      <c r="AV86" s="260"/>
      <c r="AW86" s="260"/>
      <c r="AX86" s="261"/>
    </row>
    <row r="87" spans="1:50" ht="73.5" customHeight="1" x14ac:dyDescent="0.15">
      <c r="A87" s="214" t="s">
        <v>45</v>
      </c>
      <c r="B87" s="703"/>
      <c r="C87" s="171" t="s">
        <v>49</v>
      </c>
      <c r="D87" s="527"/>
      <c r="E87" s="527"/>
      <c r="F87" s="528"/>
      <c r="G87" s="706" t="s">
        <v>659</v>
      </c>
      <c r="H87" s="706"/>
      <c r="I87" s="706"/>
      <c r="J87" s="706"/>
      <c r="K87" s="706"/>
      <c r="L87" s="706"/>
      <c r="M87" s="706"/>
      <c r="N87" s="706"/>
      <c r="O87" s="706"/>
      <c r="P87" s="706"/>
      <c r="Q87" s="706"/>
      <c r="R87" s="706"/>
      <c r="S87" s="706"/>
      <c r="T87" s="706"/>
      <c r="U87" s="706"/>
      <c r="V87" s="706"/>
      <c r="W87" s="706"/>
      <c r="X87" s="706"/>
      <c r="Y87" s="706"/>
      <c r="Z87" s="706"/>
      <c r="AA87" s="706"/>
      <c r="AB87" s="706"/>
      <c r="AC87" s="706"/>
      <c r="AD87" s="706"/>
      <c r="AE87" s="706"/>
      <c r="AF87" s="706"/>
      <c r="AG87" s="706"/>
      <c r="AH87" s="706"/>
      <c r="AI87" s="706"/>
      <c r="AJ87" s="706"/>
      <c r="AK87" s="706"/>
      <c r="AL87" s="706"/>
      <c r="AM87" s="706"/>
      <c r="AN87" s="706"/>
      <c r="AO87" s="706"/>
      <c r="AP87" s="706"/>
      <c r="AQ87" s="706"/>
      <c r="AR87" s="706"/>
      <c r="AS87" s="706"/>
      <c r="AT87" s="706"/>
      <c r="AU87" s="706"/>
      <c r="AV87" s="706"/>
      <c r="AW87" s="706"/>
      <c r="AX87" s="707"/>
    </row>
    <row r="88" spans="1:50" ht="74.25" customHeight="1" thickBot="1" x14ac:dyDescent="0.2">
      <c r="A88" s="704"/>
      <c r="B88" s="705"/>
      <c r="C88" s="708" t="s">
        <v>53</v>
      </c>
      <c r="D88" s="709"/>
      <c r="E88" s="709"/>
      <c r="F88" s="710"/>
      <c r="G88" s="711" t="s">
        <v>658</v>
      </c>
      <c r="H88" s="711"/>
      <c r="I88" s="711"/>
      <c r="J88" s="711"/>
      <c r="K88" s="711"/>
      <c r="L88" s="711"/>
      <c r="M88" s="711"/>
      <c r="N88" s="711"/>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2"/>
    </row>
    <row r="89" spans="1:50" ht="24" customHeight="1" x14ac:dyDescent="0.15">
      <c r="A89" s="693" t="s">
        <v>30</v>
      </c>
      <c r="B89" s="694"/>
      <c r="C89" s="694"/>
      <c r="D89" s="694"/>
      <c r="E89" s="694"/>
      <c r="F89" s="694"/>
      <c r="G89" s="694"/>
      <c r="H89" s="694"/>
      <c r="I89" s="694"/>
      <c r="J89" s="694"/>
      <c r="K89" s="694"/>
      <c r="L89" s="694"/>
      <c r="M89" s="694"/>
      <c r="N89" s="694"/>
      <c r="O89" s="694"/>
      <c r="P89" s="694"/>
      <c r="Q89" s="694"/>
      <c r="R89" s="694"/>
      <c r="S89" s="694"/>
      <c r="T89" s="694"/>
      <c r="U89" s="694"/>
      <c r="V89" s="694"/>
      <c r="W89" s="694"/>
      <c r="X89" s="694"/>
      <c r="Y89" s="694"/>
      <c r="Z89" s="694"/>
      <c r="AA89" s="694"/>
      <c r="AB89" s="694"/>
      <c r="AC89" s="694"/>
      <c r="AD89" s="694"/>
      <c r="AE89" s="694"/>
      <c r="AF89" s="694"/>
      <c r="AG89" s="694"/>
      <c r="AH89" s="694"/>
      <c r="AI89" s="694"/>
      <c r="AJ89" s="694"/>
      <c r="AK89" s="694"/>
      <c r="AL89" s="694"/>
      <c r="AM89" s="694"/>
      <c r="AN89" s="694"/>
      <c r="AO89" s="694"/>
      <c r="AP89" s="694"/>
      <c r="AQ89" s="694"/>
      <c r="AR89" s="694"/>
      <c r="AS89" s="694"/>
      <c r="AT89" s="694"/>
      <c r="AU89" s="694"/>
      <c r="AV89" s="694"/>
      <c r="AW89" s="694"/>
      <c r="AX89" s="695"/>
    </row>
    <row r="90" spans="1:50" ht="67.5" customHeight="1" thickBot="1" x14ac:dyDescent="0.2">
      <c r="A90" s="696" t="s">
        <v>629</v>
      </c>
      <c r="B90" s="697"/>
      <c r="C90" s="697"/>
      <c r="D90" s="697"/>
      <c r="E90" s="697"/>
      <c r="F90" s="697"/>
      <c r="G90" s="697"/>
      <c r="H90" s="697"/>
      <c r="I90" s="697"/>
      <c r="J90" s="697"/>
      <c r="K90" s="697"/>
      <c r="L90" s="697"/>
      <c r="M90" s="697"/>
      <c r="N90" s="697"/>
      <c r="O90" s="697"/>
      <c r="P90" s="697"/>
      <c r="Q90" s="697"/>
      <c r="R90" s="697"/>
      <c r="S90" s="697"/>
      <c r="T90" s="697"/>
      <c r="U90" s="697"/>
      <c r="V90" s="697"/>
      <c r="W90" s="697"/>
      <c r="X90" s="697"/>
      <c r="Y90" s="697"/>
      <c r="Z90" s="697"/>
      <c r="AA90" s="697"/>
      <c r="AB90" s="697"/>
      <c r="AC90" s="697"/>
      <c r="AD90" s="697"/>
      <c r="AE90" s="697"/>
      <c r="AF90" s="697"/>
      <c r="AG90" s="697"/>
      <c r="AH90" s="697"/>
      <c r="AI90" s="697"/>
      <c r="AJ90" s="697"/>
      <c r="AK90" s="697"/>
      <c r="AL90" s="697"/>
      <c r="AM90" s="697"/>
      <c r="AN90" s="697"/>
      <c r="AO90" s="697"/>
      <c r="AP90" s="697"/>
      <c r="AQ90" s="697"/>
      <c r="AR90" s="697"/>
      <c r="AS90" s="697"/>
      <c r="AT90" s="697"/>
      <c r="AU90" s="697"/>
      <c r="AV90" s="697"/>
      <c r="AW90" s="697"/>
      <c r="AX90" s="698"/>
    </row>
    <row r="91" spans="1:50" ht="24.75" customHeight="1" x14ac:dyDescent="0.15">
      <c r="A91" s="699" t="s">
        <v>31</v>
      </c>
      <c r="B91" s="700"/>
      <c r="C91" s="700"/>
      <c r="D91" s="700"/>
      <c r="E91" s="700"/>
      <c r="F91" s="700"/>
      <c r="G91" s="700"/>
      <c r="H91" s="700"/>
      <c r="I91" s="700"/>
      <c r="J91" s="700"/>
      <c r="K91" s="700"/>
      <c r="L91" s="700"/>
      <c r="M91" s="700"/>
      <c r="N91" s="700"/>
      <c r="O91" s="700"/>
      <c r="P91" s="700"/>
      <c r="Q91" s="700"/>
      <c r="R91" s="700"/>
      <c r="S91" s="700"/>
      <c r="T91" s="700"/>
      <c r="U91" s="700"/>
      <c r="V91" s="700"/>
      <c r="W91" s="700"/>
      <c r="X91" s="700"/>
      <c r="Y91" s="700"/>
      <c r="Z91" s="700"/>
      <c r="AA91" s="700"/>
      <c r="AB91" s="700"/>
      <c r="AC91" s="700"/>
      <c r="AD91" s="700"/>
      <c r="AE91" s="700"/>
      <c r="AF91" s="700"/>
      <c r="AG91" s="700"/>
      <c r="AH91" s="700"/>
      <c r="AI91" s="700"/>
      <c r="AJ91" s="700"/>
      <c r="AK91" s="700"/>
      <c r="AL91" s="700"/>
      <c r="AM91" s="700"/>
      <c r="AN91" s="700"/>
      <c r="AO91" s="700"/>
      <c r="AP91" s="700"/>
      <c r="AQ91" s="700"/>
      <c r="AR91" s="700"/>
      <c r="AS91" s="700"/>
      <c r="AT91" s="700"/>
      <c r="AU91" s="700"/>
      <c r="AV91" s="700"/>
      <c r="AW91" s="700"/>
      <c r="AX91" s="701"/>
    </row>
    <row r="92" spans="1:50" ht="67.5" customHeight="1" thickBot="1" x14ac:dyDescent="0.2">
      <c r="A92" s="196" t="s">
        <v>129</v>
      </c>
      <c r="B92" s="197"/>
      <c r="C92" s="197"/>
      <c r="D92" s="197"/>
      <c r="E92" s="198"/>
      <c r="F92" s="702" t="s">
        <v>665</v>
      </c>
      <c r="G92" s="697"/>
      <c r="H92" s="697"/>
      <c r="I92" s="697"/>
      <c r="J92" s="697"/>
      <c r="K92" s="697"/>
      <c r="L92" s="697"/>
      <c r="M92" s="697"/>
      <c r="N92" s="697"/>
      <c r="O92" s="697"/>
      <c r="P92" s="697"/>
      <c r="Q92" s="697"/>
      <c r="R92" s="697"/>
      <c r="S92" s="697"/>
      <c r="T92" s="697"/>
      <c r="U92" s="697"/>
      <c r="V92" s="697"/>
      <c r="W92" s="697"/>
      <c r="X92" s="697"/>
      <c r="Y92" s="697"/>
      <c r="Z92" s="697"/>
      <c r="AA92" s="697"/>
      <c r="AB92" s="697"/>
      <c r="AC92" s="697"/>
      <c r="AD92" s="697"/>
      <c r="AE92" s="697"/>
      <c r="AF92" s="697"/>
      <c r="AG92" s="697"/>
      <c r="AH92" s="697"/>
      <c r="AI92" s="697"/>
      <c r="AJ92" s="697"/>
      <c r="AK92" s="697"/>
      <c r="AL92" s="697"/>
      <c r="AM92" s="697"/>
      <c r="AN92" s="697"/>
      <c r="AO92" s="697"/>
      <c r="AP92" s="697"/>
      <c r="AQ92" s="697"/>
      <c r="AR92" s="697"/>
      <c r="AS92" s="697"/>
      <c r="AT92" s="697"/>
      <c r="AU92" s="697"/>
      <c r="AV92" s="697"/>
      <c r="AW92" s="697"/>
      <c r="AX92" s="698"/>
    </row>
    <row r="93" spans="1:50" ht="24.75" customHeight="1" x14ac:dyDescent="0.15">
      <c r="A93" s="699" t="s">
        <v>43</v>
      </c>
      <c r="B93" s="700"/>
      <c r="C93" s="700"/>
      <c r="D93" s="700"/>
      <c r="E93" s="700"/>
      <c r="F93" s="700"/>
      <c r="G93" s="700"/>
      <c r="H93" s="700"/>
      <c r="I93" s="700"/>
      <c r="J93" s="700"/>
      <c r="K93" s="700"/>
      <c r="L93" s="700"/>
      <c r="M93" s="700"/>
      <c r="N93" s="700"/>
      <c r="O93" s="700"/>
      <c r="P93" s="700"/>
      <c r="Q93" s="700"/>
      <c r="R93" s="700"/>
      <c r="S93" s="700"/>
      <c r="T93" s="700"/>
      <c r="U93" s="700"/>
      <c r="V93" s="700"/>
      <c r="W93" s="700"/>
      <c r="X93" s="700"/>
      <c r="Y93" s="700"/>
      <c r="Z93" s="700"/>
      <c r="AA93" s="700"/>
      <c r="AB93" s="700"/>
      <c r="AC93" s="700"/>
      <c r="AD93" s="700"/>
      <c r="AE93" s="700"/>
      <c r="AF93" s="700"/>
      <c r="AG93" s="700"/>
      <c r="AH93" s="700"/>
      <c r="AI93" s="700"/>
      <c r="AJ93" s="700"/>
      <c r="AK93" s="700"/>
      <c r="AL93" s="700"/>
      <c r="AM93" s="700"/>
      <c r="AN93" s="700"/>
      <c r="AO93" s="700"/>
      <c r="AP93" s="700"/>
      <c r="AQ93" s="700"/>
      <c r="AR93" s="700"/>
      <c r="AS93" s="700"/>
      <c r="AT93" s="700"/>
      <c r="AU93" s="700"/>
      <c r="AV93" s="700"/>
      <c r="AW93" s="700"/>
      <c r="AX93" s="701"/>
    </row>
    <row r="94" spans="1:50" ht="66" customHeight="1" thickBot="1" x14ac:dyDescent="0.2">
      <c r="A94" s="196" t="s">
        <v>129</v>
      </c>
      <c r="B94" s="197"/>
      <c r="C94" s="197"/>
      <c r="D94" s="197"/>
      <c r="E94" s="198"/>
      <c r="F94" s="199" t="s">
        <v>667</v>
      </c>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0"/>
      <c r="AV94" s="200"/>
      <c r="AW94" s="200"/>
      <c r="AX94" s="201"/>
    </row>
    <row r="95" spans="1:50" ht="24.75" customHeight="1" x14ac:dyDescent="0.15">
      <c r="A95" s="202" t="s">
        <v>32</v>
      </c>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4"/>
    </row>
    <row r="96" spans="1:50" ht="84.75" customHeight="1" thickBot="1" x14ac:dyDescent="0.2">
      <c r="A96" s="205"/>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7"/>
    </row>
    <row r="97" spans="1:52" ht="24.75" customHeight="1" x14ac:dyDescent="0.15">
      <c r="A97" s="208" t="s">
        <v>212</v>
      </c>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10"/>
      <c r="AZ97" s="6"/>
    </row>
    <row r="98" spans="1:52" ht="24.75" customHeight="1" x14ac:dyDescent="0.15">
      <c r="A98" s="211" t="s">
        <v>247</v>
      </c>
      <c r="B98" s="212"/>
      <c r="C98" s="212"/>
      <c r="D98" s="213"/>
      <c r="E98" s="192" t="s">
        <v>593</v>
      </c>
      <c r="F98" s="193"/>
      <c r="G98" s="193"/>
      <c r="H98" s="193"/>
      <c r="I98" s="193"/>
      <c r="J98" s="193"/>
      <c r="K98" s="193"/>
      <c r="L98" s="193"/>
      <c r="M98" s="193"/>
      <c r="N98" s="193"/>
      <c r="O98" s="193"/>
      <c r="P98" s="194"/>
      <c r="Q98" s="192"/>
      <c r="R98" s="193"/>
      <c r="S98" s="193"/>
      <c r="T98" s="193"/>
      <c r="U98" s="193"/>
      <c r="V98" s="193"/>
      <c r="W98" s="193"/>
      <c r="X98" s="193"/>
      <c r="Y98" s="193"/>
      <c r="Z98" s="193"/>
      <c r="AA98" s="193"/>
      <c r="AB98" s="194"/>
      <c r="AC98" s="192"/>
      <c r="AD98" s="193"/>
      <c r="AE98" s="193"/>
      <c r="AF98" s="193"/>
      <c r="AG98" s="193"/>
      <c r="AH98" s="193"/>
      <c r="AI98" s="193"/>
      <c r="AJ98" s="193"/>
      <c r="AK98" s="193"/>
      <c r="AL98" s="193"/>
      <c r="AM98" s="193"/>
      <c r="AN98" s="194"/>
      <c r="AO98" s="192"/>
      <c r="AP98" s="193"/>
      <c r="AQ98" s="193"/>
      <c r="AR98" s="193"/>
      <c r="AS98" s="193"/>
      <c r="AT98" s="193"/>
      <c r="AU98" s="193"/>
      <c r="AV98" s="193"/>
      <c r="AW98" s="193"/>
      <c r="AX98" s="195"/>
      <c r="AY98" s="63"/>
    </row>
    <row r="99" spans="1:52" ht="24.75" customHeight="1" x14ac:dyDescent="0.15">
      <c r="A99" s="126" t="s">
        <v>246</v>
      </c>
      <c r="B99" s="126"/>
      <c r="C99" s="126"/>
      <c r="D99" s="126"/>
      <c r="E99" s="192" t="s">
        <v>594</v>
      </c>
      <c r="F99" s="193"/>
      <c r="G99" s="193"/>
      <c r="H99" s="193"/>
      <c r="I99" s="193"/>
      <c r="J99" s="193"/>
      <c r="K99" s="193"/>
      <c r="L99" s="193"/>
      <c r="M99" s="193"/>
      <c r="N99" s="193"/>
      <c r="O99" s="193"/>
      <c r="P99" s="194"/>
      <c r="Q99" s="192"/>
      <c r="R99" s="193"/>
      <c r="S99" s="193"/>
      <c r="T99" s="193"/>
      <c r="U99" s="193"/>
      <c r="V99" s="193"/>
      <c r="W99" s="193"/>
      <c r="X99" s="193"/>
      <c r="Y99" s="193"/>
      <c r="Z99" s="193"/>
      <c r="AA99" s="193"/>
      <c r="AB99" s="194"/>
      <c r="AC99" s="192"/>
      <c r="AD99" s="193"/>
      <c r="AE99" s="193"/>
      <c r="AF99" s="193"/>
      <c r="AG99" s="193"/>
      <c r="AH99" s="193"/>
      <c r="AI99" s="193"/>
      <c r="AJ99" s="193"/>
      <c r="AK99" s="193"/>
      <c r="AL99" s="193"/>
      <c r="AM99" s="193"/>
      <c r="AN99" s="194"/>
      <c r="AO99" s="192"/>
      <c r="AP99" s="193"/>
      <c r="AQ99" s="193"/>
      <c r="AR99" s="193"/>
      <c r="AS99" s="193"/>
      <c r="AT99" s="193"/>
      <c r="AU99" s="193"/>
      <c r="AV99" s="193"/>
      <c r="AW99" s="193"/>
      <c r="AX99" s="195"/>
    </row>
    <row r="100" spans="1:52" ht="24.75" customHeight="1" x14ac:dyDescent="0.15">
      <c r="A100" s="126" t="s">
        <v>245</v>
      </c>
      <c r="B100" s="126"/>
      <c r="C100" s="126"/>
      <c r="D100" s="126"/>
      <c r="E100" s="192" t="s">
        <v>595</v>
      </c>
      <c r="F100" s="193"/>
      <c r="G100" s="193"/>
      <c r="H100" s="193"/>
      <c r="I100" s="193"/>
      <c r="J100" s="193"/>
      <c r="K100" s="193"/>
      <c r="L100" s="193"/>
      <c r="M100" s="193"/>
      <c r="N100" s="193"/>
      <c r="O100" s="193"/>
      <c r="P100" s="194"/>
      <c r="Q100" s="192"/>
      <c r="R100" s="193"/>
      <c r="S100" s="193"/>
      <c r="T100" s="193"/>
      <c r="U100" s="193"/>
      <c r="V100" s="193"/>
      <c r="W100" s="193"/>
      <c r="X100" s="193"/>
      <c r="Y100" s="193"/>
      <c r="Z100" s="193"/>
      <c r="AA100" s="193"/>
      <c r="AB100" s="194"/>
      <c r="AC100" s="192"/>
      <c r="AD100" s="193"/>
      <c r="AE100" s="193"/>
      <c r="AF100" s="193"/>
      <c r="AG100" s="193"/>
      <c r="AH100" s="193"/>
      <c r="AI100" s="193"/>
      <c r="AJ100" s="193"/>
      <c r="AK100" s="193"/>
      <c r="AL100" s="193"/>
      <c r="AM100" s="193"/>
      <c r="AN100" s="194"/>
      <c r="AO100" s="192"/>
      <c r="AP100" s="193"/>
      <c r="AQ100" s="193"/>
      <c r="AR100" s="193"/>
      <c r="AS100" s="193"/>
      <c r="AT100" s="193"/>
      <c r="AU100" s="193"/>
      <c r="AV100" s="193"/>
      <c r="AW100" s="193"/>
      <c r="AX100" s="195"/>
    </row>
    <row r="101" spans="1:52" ht="24.75" customHeight="1" x14ac:dyDescent="0.15">
      <c r="A101" s="126" t="s">
        <v>244</v>
      </c>
      <c r="B101" s="126"/>
      <c r="C101" s="126"/>
      <c r="D101" s="126"/>
      <c r="E101" s="192" t="s">
        <v>596</v>
      </c>
      <c r="F101" s="193"/>
      <c r="G101" s="193"/>
      <c r="H101" s="193"/>
      <c r="I101" s="193"/>
      <c r="J101" s="193"/>
      <c r="K101" s="193"/>
      <c r="L101" s="193"/>
      <c r="M101" s="193"/>
      <c r="N101" s="193"/>
      <c r="O101" s="193"/>
      <c r="P101" s="194"/>
      <c r="Q101" s="192"/>
      <c r="R101" s="193"/>
      <c r="S101" s="193"/>
      <c r="T101" s="193"/>
      <c r="U101" s="193"/>
      <c r="V101" s="193"/>
      <c r="W101" s="193"/>
      <c r="X101" s="193"/>
      <c r="Y101" s="193"/>
      <c r="Z101" s="193"/>
      <c r="AA101" s="193"/>
      <c r="AB101" s="194"/>
      <c r="AC101" s="192"/>
      <c r="AD101" s="193"/>
      <c r="AE101" s="193"/>
      <c r="AF101" s="193"/>
      <c r="AG101" s="193"/>
      <c r="AH101" s="193"/>
      <c r="AI101" s="193"/>
      <c r="AJ101" s="193"/>
      <c r="AK101" s="193"/>
      <c r="AL101" s="193"/>
      <c r="AM101" s="193"/>
      <c r="AN101" s="194"/>
      <c r="AO101" s="192"/>
      <c r="AP101" s="193"/>
      <c r="AQ101" s="193"/>
      <c r="AR101" s="193"/>
      <c r="AS101" s="193"/>
      <c r="AT101" s="193"/>
      <c r="AU101" s="193"/>
      <c r="AV101" s="193"/>
      <c r="AW101" s="193"/>
      <c r="AX101" s="195"/>
    </row>
    <row r="102" spans="1:52" ht="24.75" customHeight="1" x14ac:dyDescent="0.15">
      <c r="A102" s="126" t="s">
        <v>243</v>
      </c>
      <c r="B102" s="126"/>
      <c r="C102" s="126"/>
      <c r="D102" s="126"/>
      <c r="E102" s="192" t="s">
        <v>597</v>
      </c>
      <c r="F102" s="193"/>
      <c r="G102" s="193"/>
      <c r="H102" s="193"/>
      <c r="I102" s="193"/>
      <c r="J102" s="193"/>
      <c r="K102" s="193"/>
      <c r="L102" s="193"/>
      <c r="M102" s="193"/>
      <c r="N102" s="193"/>
      <c r="O102" s="193"/>
      <c r="P102" s="194"/>
      <c r="Q102" s="192"/>
      <c r="R102" s="193"/>
      <c r="S102" s="193"/>
      <c r="T102" s="193"/>
      <c r="U102" s="193"/>
      <c r="V102" s="193"/>
      <c r="W102" s="193"/>
      <c r="X102" s="193"/>
      <c r="Y102" s="193"/>
      <c r="Z102" s="193"/>
      <c r="AA102" s="193"/>
      <c r="AB102" s="194"/>
      <c r="AC102" s="192"/>
      <c r="AD102" s="193"/>
      <c r="AE102" s="193"/>
      <c r="AF102" s="193"/>
      <c r="AG102" s="193"/>
      <c r="AH102" s="193"/>
      <c r="AI102" s="193"/>
      <c r="AJ102" s="193"/>
      <c r="AK102" s="193"/>
      <c r="AL102" s="193"/>
      <c r="AM102" s="193"/>
      <c r="AN102" s="194"/>
      <c r="AO102" s="192"/>
      <c r="AP102" s="193"/>
      <c r="AQ102" s="193"/>
      <c r="AR102" s="193"/>
      <c r="AS102" s="193"/>
      <c r="AT102" s="193"/>
      <c r="AU102" s="193"/>
      <c r="AV102" s="193"/>
      <c r="AW102" s="193"/>
      <c r="AX102" s="195"/>
    </row>
    <row r="103" spans="1:52" ht="24.75" customHeight="1" x14ac:dyDescent="0.15">
      <c r="A103" s="126" t="s">
        <v>242</v>
      </c>
      <c r="B103" s="126"/>
      <c r="C103" s="126"/>
      <c r="D103" s="126"/>
      <c r="E103" s="192" t="s">
        <v>598</v>
      </c>
      <c r="F103" s="193"/>
      <c r="G103" s="193"/>
      <c r="H103" s="193"/>
      <c r="I103" s="193"/>
      <c r="J103" s="193"/>
      <c r="K103" s="193"/>
      <c r="L103" s="193"/>
      <c r="M103" s="193"/>
      <c r="N103" s="193"/>
      <c r="O103" s="193"/>
      <c r="P103" s="194"/>
      <c r="Q103" s="192"/>
      <c r="R103" s="193"/>
      <c r="S103" s="193"/>
      <c r="T103" s="193"/>
      <c r="U103" s="193"/>
      <c r="V103" s="193"/>
      <c r="W103" s="193"/>
      <c r="X103" s="193"/>
      <c r="Y103" s="193"/>
      <c r="Z103" s="193"/>
      <c r="AA103" s="193"/>
      <c r="AB103" s="194"/>
      <c r="AC103" s="192"/>
      <c r="AD103" s="193"/>
      <c r="AE103" s="193"/>
      <c r="AF103" s="193"/>
      <c r="AG103" s="193"/>
      <c r="AH103" s="193"/>
      <c r="AI103" s="193"/>
      <c r="AJ103" s="193"/>
      <c r="AK103" s="193"/>
      <c r="AL103" s="193"/>
      <c r="AM103" s="193"/>
      <c r="AN103" s="194"/>
      <c r="AO103" s="192"/>
      <c r="AP103" s="193"/>
      <c r="AQ103" s="193"/>
      <c r="AR103" s="193"/>
      <c r="AS103" s="193"/>
      <c r="AT103" s="193"/>
      <c r="AU103" s="193"/>
      <c r="AV103" s="193"/>
      <c r="AW103" s="193"/>
      <c r="AX103" s="195"/>
    </row>
    <row r="104" spans="1:52" ht="24.75" customHeight="1" x14ac:dyDescent="0.15">
      <c r="A104" s="126" t="s">
        <v>241</v>
      </c>
      <c r="B104" s="126"/>
      <c r="C104" s="126"/>
      <c r="D104" s="126"/>
      <c r="E104" s="192" t="s">
        <v>599</v>
      </c>
      <c r="F104" s="193"/>
      <c r="G104" s="193"/>
      <c r="H104" s="193"/>
      <c r="I104" s="193"/>
      <c r="J104" s="193"/>
      <c r="K104" s="193"/>
      <c r="L104" s="193"/>
      <c r="M104" s="193"/>
      <c r="N104" s="193"/>
      <c r="O104" s="193"/>
      <c r="P104" s="194"/>
      <c r="Q104" s="192"/>
      <c r="R104" s="193"/>
      <c r="S104" s="193"/>
      <c r="T104" s="193"/>
      <c r="U104" s="193"/>
      <c r="V104" s="193"/>
      <c r="W104" s="193"/>
      <c r="X104" s="193"/>
      <c r="Y104" s="193"/>
      <c r="Z104" s="193"/>
      <c r="AA104" s="193"/>
      <c r="AB104" s="194"/>
      <c r="AC104" s="192"/>
      <c r="AD104" s="193"/>
      <c r="AE104" s="193"/>
      <c r="AF104" s="193"/>
      <c r="AG104" s="193"/>
      <c r="AH104" s="193"/>
      <c r="AI104" s="193"/>
      <c r="AJ104" s="193"/>
      <c r="AK104" s="193"/>
      <c r="AL104" s="193"/>
      <c r="AM104" s="193"/>
      <c r="AN104" s="194"/>
      <c r="AO104" s="192"/>
      <c r="AP104" s="193"/>
      <c r="AQ104" s="193"/>
      <c r="AR104" s="193"/>
      <c r="AS104" s="193"/>
      <c r="AT104" s="193"/>
      <c r="AU104" s="193"/>
      <c r="AV104" s="193"/>
      <c r="AW104" s="193"/>
      <c r="AX104" s="195"/>
    </row>
    <row r="105" spans="1:52" ht="24.75" customHeight="1" x14ac:dyDescent="0.15">
      <c r="A105" s="126" t="s">
        <v>240</v>
      </c>
      <c r="B105" s="126"/>
      <c r="C105" s="126"/>
      <c r="D105" s="126"/>
      <c r="E105" s="192" t="s">
        <v>600</v>
      </c>
      <c r="F105" s="193"/>
      <c r="G105" s="193"/>
      <c r="H105" s="193"/>
      <c r="I105" s="193"/>
      <c r="J105" s="193"/>
      <c r="K105" s="193"/>
      <c r="L105" s="193"/>
      <c r="M105" s="193"/>
      <c r="N105" s="193"/>
      <c r="O105" s="193"/>
      <c r="P105" s="194"/>
      <c r="Q105" s="192"/>
      <c r="R105" s="193"/>
      <c r="S105" s="193"/>
      <c r="T105" s="193"/>
      <c r="U105" s="193"/>
      <c r="V105" s="193"/>
      <c r="W105" s="193"/>
      <c r="X105" s="193"/>
      <c r="Y105" s="193"/>
      <c r="Z105" s="193"/>
      <c r="AA105" s="193"/>
      <c r="AB105" s="194"/>
      <c r="AC105" s="192"/>
      <c r="AD105" s="193"/>
      <c r="AE105" s="193"/>
      <c r="AF105" s="193"/>
      <c r="AG105" s="193"/>
      <c r="AH105" s="193"/>
      <c r="AI105" s="193"/>
      <c r="AJ105" s="193"/>
      <c r="AK105" s="193"/>
      <c r="AL105" s="193"/>
      <c r="AM105" s="193"/>
      <c r="AN105" s="194"/>
      <c r="AO105" s="192"/>
      <c r="AP105" s="193"/>
      <c r="AQ105" s="193"/>
      <c r="AR105" s="193"/>
      <c r="AS105" s="193"/>
      <c r="AT105" s="193"/>
      <c r="AU105" s="193"/>
      <c r="AV105" s="193"/>
      <c r="AW105" s="193"/>
      <c r="AX105" s="195"/>
    </row>
    <row r="106" spans="1:52" ht="24.75" customHeight="1" x14ac:dyDescent="0.15">
      <c r="A106" s="126" t="s">
        <v>385</v>
      </c>
      <c r="B106" s="126"/>
      <c r="C106" s="126"/>
      <c r="D106" s="126"/>
      <c r="E106" s="75" t="s">
        <v>567</v>
      </c>
      <c r="F106" s="74"/>
      <c r="G106" s="74"/>
      <c r="H106" s="66" t="str">
        <f>IF(E106="","","-")</f>
        <v>-</v>
      </c>
      <c r="I106" s="74"/>
      <c r="J106" s="74"/>
      <c r="K106" s="66" t="str">
        <f>IF(I106="","","-")</f>
        <v/>
      </c>
      <c r="L106" s="76">
        <v>101</v>
      </c>
      <c r="M106" s="76"/>
      <c r="N106" s="66" t="str">
        <f>IF(O106="","","-")</f>
        <v/>
      </c>
      <c r="O106" s="77"/>
      <c r="P106" s="78"/>
      <c r="Q106" s="75"/>
      <c r="R106" s="74"/>
      <c r="S106" s="74"/>
      <c r="T106" s="66" t="str">
        <f>IF(Q106="","","-")</f>
        <v/>
      </c>
      <c r="U106" s="74"/>
      <c r="V106" s="74"/>
      <c r="W106" s="66" t="str">
        <f>IF(U106="","","-")</f>
        <v/>
      </c>
      <c r="X106" s="76"/>
      <c r="Y106" s="76"/>
      <c r="Z106" s="66" t="str">
        <f>IF(AA106="","","-")</f>
        <v/>
      </c>
      <c r="AA106" s="77"/>
      <c r="AB106" s="78"/>
      <c r="AC106" s="75"/>
      <c r="AD106" s="74"/>
      <c r="AE106" s="74"/>
      <c r="AF106" s="66" t="str">
        <f>IF(AC106="","","-")</f>
        <v/>
      </c>
      <c r="AG106" s="74"/>
      <c r="AH106" s="74"/>
      <c r="AI106" s="66" t="str">
        <f>IF(AG106="","","-")</f>
        <v/>
      </c>
      <c r="AJ106" s="76"/>
      <c r="AK106" s="76"/>
      <c r="AL106" s="66" t="str">
        <f>IF(AM106="","","-")</f>
        <v/>
      </c>
      <c r="AM106" s="77"/>
      <c r="AN106" s="78"/>
      <c r="AO106" s="75"/>
      <c r="AP106" s="74"/>
      <c r="AQ106" s="66" t="str">
        <f>IF(AO106="","","-")</f>
        <v/>
      </c>
      <c r="AR106" s="74"/>
      <c r="AS106" s="74"/>
      <c r="AT106" s="66" t="str">
        <f>IF(AR106="","","-")</f>
        <v/>
      </c>
      <c r="AU106" s="76"/>
      <c r="AV106" s="76"/>
      <c r="AW106" s="66" t="str">
        <f>IF(AX106="","","-")</f>
        <v/>
      </c>
      <c r="AX106" s="69"/>
    </row>
    <row r="107" spans="1:52" ht="24.75" customHeight="1" x14ac:dyDescent="0.15">
      <c r="A107" s="126" t="s">
        <v>558</v>
      </c>
      <c r="B107" s="126"/>
      <c r="C107" s="126"/>
      <c r="D107" s="126"/>
      <c r="E107" s="75" t="s">
        <v>567</v>
      </c>
      <c r="F107" s="74"/>
      <c r="G107" s="74"/>
      <c r="H107" s="66"/>
      <c r="I107" s="74"/>
      <c r="J107" s="74"/>
      <c r="K107" s="66"/>
      <c r="L107" s="76">
        <v>102</v>
      </c>
      <c r="M107" s="76"/>
      <c r="N107" s="66" t="str">
        <f>IF(O107="","","-")</f>
        <v/>
      </c>
      <c r="O107" s="77"/>
      <c r="P107" s="78"/>
      <c r="Q107" s="75"/>
      <c r="R107" s="74"/>
      <c r="S107" s="74"/>
      <c r="T107" s="66" t="str">
        <f>IF(Q107="","","-")</f>
        <v/>
      </c>
      <c r="U107" s="74"/>
      <c r="V107" s="74"/>
      <c r="W107" s="66" t="str">
        <f>IF(U107="","","-")</f>
        <v/>
      </c>
      <c r="X107" s="76"/>
      <c r="Y107" s="76"/>
      <c r="Z107" s="66" t="str">
        <f>IF(AA107="","","-")</f>
        <v/>
      </c>
      <c r="AA107" s="77"/>
      <c r="AB107" s="78"/>
      <c r="AC107" s="75"/>
      <c r="AD107" s="74"/>
      <c r="AE107" s="74"/>
      <c r="AF107" s="66" t="str">
        <f>IF(AC107="","","-")</f>
        <v/>
      </c>
      <c r="AG107" s="74"/>
      <c r="AH107" s="74"/>
      <c r="AI107" s="66" t="str">
        <f>IF(AG107="","","-")</f>
        <v/>
      </c>
      <c r="AJ107" s="76"/>
      <c r="AK107" s="76"/>
      <c r="AL107" s="66" t="str">
        <f>IF(AM107="","","-")</f>
        <v/>
      </c>
      <c r="AM107" s="77"/>
      <c r="AN107" s="78"/>
      <c r="AO107" s="75"/>
      <c r="AP107" s="74"/>
      <c r="AQ107" s="66" t="str">
        <f>IF(AO107="","","-")</f>
        <v/>
      </c>
      <c r="AR107" s="74"/>
      <c r="AS107" s="74"/>
      <c r="AT107" s="66" t="str">
        <f>IF(AR107="","","-")</f>
        <v/>
      </c>
      <c r="AU107" s="76"/>
      <c r="AV107" s="76"/>
      <c r="AW107" s="66" t="str">
        <f>IF(AX107="","","-")</f>
        <v/>
      </c>
      <c r="AX107" s="69"/>
    </row>
    <row r="108" spans="1:52" ht="24.75" customHeight="1" x14ac:dyDescent="0.15">
      <c r="A108" s="126" t="s">
        <v>353</v>
      </c>
      <c r="B108" s="126"/>
      <c r="C108" s="126"/>
      <c r="D108" s="126"/>
      <c r="E108" s="72">
        <v>2021</v>
      </c>
      <c r="F108" s="73"/>
      <c r="G108" s="74" t="s">
        <v>602</v>
      </c>
      <c r="H108" s="74"/>
      <c r="I108" s="74"/>
      <c r="J108" s="73">
        <v>20</v>
      </c>
      <c r="K108" s="73"/>
      <c r="L108" s="76">
        <v>115</v>
      </c>
      <c r="M108" s="76"/>
      <c r="N108" s="76"/>
      <c r="O108" s="73"/>
      <c r="P108" s="73"/>
      <c r="Q108" s="72"/>
      <c r="R108" s="73"/>
      <c r="S108" s="74"/>
      <c r="T108" s="74"/>
      <c r="U108" s="74"/>
      <c r="V108" s="73"/>
      <c r="W108" s="73"/>
      <c r="X108" s="76"/>
      <c r="Y108" s="76"/>
      <c r="Z108" s="76"/>
      <c r="AA108" s="73"/>
      <c r="AB108" s="179"/>
      <c r="AC108" s="72"/>
      <c r="AD108" s="73"/>
      <c r="AE108" s="74"/>
      <c r="AF108" s="74"/>
      <c r="AG108" s="74"/>
      <c r="AH108" s="73"/>
      <c r="AI108" s="73"/>
      <c r="AJ108" s="76"/>
      <c r="AK108" s="76"/>
      <c r="AL108" s="76"/>
      <c r="AM108" s="73"/>
      <c r="AN108" s="179"/>
      <c r="AO108" s="72"/>
      <c r="AP108" s="73"/>
      <c r="AQ108" s="74"/>
      <c r="AR108" s="74"/>
      <c r="AS108" s="74"/>
      <c r="AT108" s="73"/>
      <c r="AU108" s="73"/>
      <c r="AV108" s="76"/>
      <c r="AW108" s="76"/>
      <c r="AX108" s="69"/>
    </row>
    <row r="109" spans="1:52" ht="28.35" customHeight="1" x14ac:dyDescent="0.15">
      <c r="A109" s="180" t="s">
        <v>234</v>
      </c>
      <c r="B109" s="181"/>
      <c r="C109" s="181"/>
      <c r="D109" s="181"/>
      <c r="E109" s="181"/>
      <c r="F109" s="182"/>
      <c r="G109" s="54" t="s">
        <v>560</v>
      </c>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3"/>
    </row>
    <row r="110" spans="1:52" ht="28.35" customHeight="1" x14ac:dyDescent="0.15">
      <c r="A110" s="180"/>
      <c r="B110" s="181"/>
      <c r="C110" s="181"/>
      <c r="D110" s="181"/>
      <c r="E110" s="181"/>
      <c r="F110" s="182"/>
      <c r="G110" s="31"/>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3"/>
    </row>
    <row r="111" spans="1:52" ht="28.35" customHeight="1" x14ac:dyDescent="0.15">
      <c r="A111" s="180"/>
      <c r="B111" s="181"/>
      <c r="C111" s="181"/>
      <c r="D111" s="181"/>
      <c r="E111" s="181"/>
      <c r="F111" s="182"/>
      <c r="G111" s="31"/>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3"/>
    </row>
    <row r="112" spans="1:52" ht="28.35" customHeight="1" x14ac:dyDescent="0.15">
      <c r="A112" s="180"/>
      <c r="B112" s="181"/>
      <c r="C112" s="181"/>
      <c r="D112" s="181"/>
      <c r="E112" s="181"/>
      <c r="F112" s="182"/>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3"/>
    </row>
    <row r="113" spans="1:51" ht="28.35" customHeight="1" x14ac:dyDescent="0.15">
      <c r="A113" s="180"/>
      <c r="B113" s="181"/>
      <c r="C113" s="181"/>
      <c r="D113" s="181"/>
      <c r="E113" s="181"/>
      <c r="F113" s="182"/>
      <c r="G113" s="31"/>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3"/>
    </row>
    <row r="114" spans="1:51" ht="27.75" customHeight="1" x14ac:dyDescent="0.15">
      <c r="A114" s="180"/>
      <c r="B114" s="181"/>
      <c r="C114" s="181"/>
      <c r="D114" s="181"/>
      <c r="E114" s="181"/>
      <c r="F114" s="182"/>
      <c r="G114" s="31"/>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3"/>
    </row>
    <row r="115" spans="1:51" ht="28.35" customHeight="1" x14ac:dyDescent="0.15">
      <c r="A115" s="180"/>
      <c r="B115" s="181"/>
      <c r="C115" s="181"/>
      <c r="D115" s="181"/>
      <c r="E115" s="181"/>
      <c r="F115" s="182"/>
      <c r="G115" s="31"/>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3"/>
    </row>
    <row r="116" spans="1:51" ht="28.35" customHeight="1" x14ac:dyDescent="0.15">
      <c r="A116" s="180"/>
      <c r="B116" s="181"/>
      <c r="C116" s="181"/>
      <c r="D116" s="181"/>
      <c r="E116" s="181"/>
      <c r="F116" s="182"/>
      <c r="G116" s="31"/>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3"/>
    </row>
    <row r="117" spans="1:51" ht="28.35" customHeight="1" x14ac:dyDescent="0.15">
      <c r="A117" s="180"/>
      <c r="B117" s="181"/>
      <c r="C117" s="181"/>
      <c r="D117" s="181"/>
      <c r="E117" s="181"/>
      <c r="F117" s="182"/>
      <c r="G117" s="31"/>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3"/>
    </row>
    <row r="118" spans="1:51" ht="52.5" customHeight="1" x14ac:dyDescent="0.15">
      <c r="A118" s="180"/>
      <c r="B118" s="181"/>
      <c r="C118" s="181"/>
      <c r="D118" s="181"/>
      <c r="E118" s="181"/>
      <c r="F118" s="182"/>
      <c r="G118" s="31"/>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3"/>
    </row>
    <row r="119" spans="1:51" ht="52.5" customHeight="1" x14ac:dyDescent="0.15">
      <c r="A119" s="180"/>
      <c r="B119" s="181"/>
      <c r="C119" s="181"/>
      <c r="D119" s="181"/>
      <c r="E119" s="181"/>
      <c r="F119" s="182"/>
      <c r="G119" s="31"/>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3"/>
    </row>
    <row r="120" spans="1:51" ht="24.75" customHeight="1" thickBot="1" x14ac:dyDescent="0.2">
      <c r="A120" s="183"/>
      <c r="B120" s="184"/>
      <c r="C120" s="184"/>
      <c r="D120" s="184"/>
      <c r="E120" s="184"/>
      <c r="F120" s="185"/>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1" ht="24.75" customHeight="1" x14ac:dyDescent="0.15">
      <c r="A121" s="186" t="s">
        <v>236</v>
      </c>
      <c r="B121" s="187"/>
      <c r="C121" s="187"/>
      <c r="D121" s="187"/>
      <c r="E121" s="187"/>
      <c r="F121" s="188"/>
      <c r="G121" s="167" t="s">
        <v>662</v>
      </c>
      <c r="H121" s="168"/>
      <c r="I121" s="168"/>
      <c r="J121" s="168"/>
      <c r="K121" s="168"/>
      <c r="L121" s="168"/>
      <c r="M121" s="168"/>
      <c r="N121" s="168"/>
      <c r="O121" s="168"/>
      <c r="P121" s="168"/>
      <c r="Q121" s="168"/>
      <c r="R121" s="168"/>
      <c r="S121" s="168"/>
      <c r="T121" s="168"/>
      <c r="U121" s="168"/>
      <c r="V121" s="168"/>
      <c r="W121" s="168"/>
      <c r="X121" s="168"/>
      <c r="Y121" s="168"/>
      <c r="Z121" s="168"/>
      <c r="AA121" s="168"/>
      <c r="AB121" s="169"/>
      <c r="AC121" s="167" t="s">
        <v>635</v>
      </c>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70"/>
    </row>
    <row r="122" spans="1:51" ht="24.75" customHeight="1" x14ac:dyDescent="0.15">
      <c r="A122" s="189"/>
      <c r="B122" s="190"/>
      <c r="C122" s="190"/>
      <c r="D122" s="190"/>
      <c r="E122" s="190"/>
      <c r="F122" s="191"/>
      <c r="G122" s="171" t="s">
        <v>15</v>
      </c>
      <c r="H122" s="172"/>
      <c r="I122" s="172"/>
      <c r="J122" s="172"/>
      <c r="K122" s="172"/>
      <c r="L122" s="173" t="s">
        <v>16</v>
      </c>
      <c r="M122" s="172"/>
      <c r="N122" s="172"/>
      <c r="O122" s="172"/>
      <c r="P122" s="172"/>
      <c r="Q122" s="172"/>
      <c r="R122" s="172"/>
      <c r="S122" s="172"/>
      <c r="T122" s="172"/>
      <c r="U122" s="172"/>
      <c r="V122" s="172"/>
      <c r="W122" s="172"/>
      <c r="X122" s="174"/>
      <c r="Y122" s="175" t="s">
        <v>17</v>
      </c>
      <c r="Z122" s="176"/>
      <c r="AA122" s="176"/>
      <c r="AB122" s="177"/>
      <c r="AC122" s="171" t="s">
        <v>15</v>
      </c>
      <c r="AD122" s="172"/>
      <c r="AE122" s="172"/>
      <c r="AF122" s="172"/>
      <c r="AG122" s="172"/>
      <c r="AH122" s="173" t="s">
        <v>16</v>
      </c>
      <c r="AI122" s="172"/>
      <c r="AJ122" s="172"/>
      <c r="AK122" s="172"/>
      <c r="AL122" s="172"/>
      <c r="AM122" s="172"/>
      <c r="AN122" s="172"/>
      <c r="AO122" s="172"/>
      <c r="AP122" s="172"/>
      <c r="AQ122" s="172"/>
      <c r="AR122" s="172"/>
      <c r="AS122" s="172"/>
      <c r="AT122" s="174"/>
      <c r="AU122" s="175" t="s">
        <v>17</v>
      </c>
      <c r="AV122" s="176"/>
      <c r="AW122" s="176"/>
      <c r="AX122" s="178"/>
    </row>
    <row r="123" spans="1:51" ht="24.75" customHeight="1" x14ac:dyDescent="0.15">
      <c r="A123" s="189"/>
      <c r="B123" s="190"/>
      <c r="C123" s="190"/>
      <c r="D123" s="190"/>
      <c r="E123" s="190"/>
      <c r="F123" s="191"/>
      <c r="G123" s="157"/>
      <c r="H123" s="158"/>
      <c r="I123" s="158"/>
      <c r="J123" s="158"/>
      <c r="K123" s="159"/>
      <c r="L123" s="160" t="s">
        <v>616</v>
      </c>
      <c r="M123" s="161"/>
      <c r="N123" s="161"/>
      <c r="O123" s="161"/>
      <c r="P123" s="161"/>
      <c r="Q123" s="161"/>
      <c r="R123" s="161"/>
      <c r="S123" s="161"/>
      <c r="T123" s="161"/>
      <c r="U123" s="161"/>
      <c r="V123" s="161"/>
      <c r="W123" s="161"/>
      <c r="X123" s="162"/>
      <c r="Y123" s="163"/>
      <c r="Z123" s="164"/>
      <c r="AA123" s="164"/>
      <c r="AB123" s="165"/>
      <c r="AC123" s="157"/>
      <c r="AD123" s="158"/>
      <c r="AE123" s="158"/>
      <c r="AF123" s="158"/>
      <c r="AG123" s="159"/>
      <c r="AH123" s="160" t="s">
        <v>616</v>
      </c>
      <c r="AI123" s="161"/>
      <c r="AJ123" s="161"/>
      <c r="AK123" s="161"/>
      <c r="AL123" s="161"/>
      <c r="AM123" s="161"/>
      <c r="AN123" s="161"/>
      <c r="AO123" s="161"/>
      <c r="AP123" s="161"/>
      <c r="AQ123" s="161"/>
      <c r="AR123" s="161"/>
      <c r="AS123" s="161"/>
      <c r="AT123" s="162"/>
      <c r="AU123" s="163"/>
      <c r="AV123" s="164"/>
      <c r="AW123" s="164"/>
      <c r="AX123" s="166"/>
    </row>
    <row r="124" spans="1:51" ht="24.75" customHeight="1" x14ac:dyDescent="0.15">
      <c r="A124" s="189"/>
      <c r="B124" s="190"/>
      <c r="C124" s="190"/>
      <c r="D124" s="190"/>
      <c r="E124" s="190"/>
      <c r="F124" s="191"/>
      <c r="G124" s="147"/>
      <c r="H124" s="148"/>
      <c r="I124" s="148"/>
      <c r="J124" s="148"/>
      <c r="K124" s="149"/>
      <c r="L124" s="150"/>
      <c r="M124" s="151"/>
      <c r="N124" s="151"/>
      <c r="O124" s="151"/>
      <c r="P124" s="151"/>
      <c r="Q124" s="151"/>
      <c r="R124" s="151"/>
      <c r="S124" s="151"/>
      <c r="T124" s="151"/>
      <c r="U124" s="151"/>
      <c r="V124" s="151"/>
      <c r="W124" s="151"/>
      <c r="X124" s="152"/>
      <c r="Y124" s="153"/>
      <c r="Z124" s="154"/>
      <c r="AA124" s="154"/>
      <c r="AB124" s="155"/>
      <c r="AC124" s="147"/>
      <c r="AD124" s="148"/>
      <c r="AE124" s="148"/>
      <c r="AF124" s="148"/>
      <c r="AG124" s="149"/>
      <c r="AH124" s="150"/>
      <c r="AI124" s="151"/>
      <c r="AJ124" s="151"/>
      <c r="AK124" s="151"/>
      <c r="AL124" s="151"/>
      <c r="AM124" s="151"/>
      <c r="AN124" s="151"/>
      <c r="AO124" s="151"/>
      <c r="AP124" s="151"/>
      <c r="AQ124" s="151"/>
      <c r="AR124" s="151"/>
      <c r="AS124" s="151"/>
      <c r="AT124" s="152"/>
      <c r="AU124" s="153"/>
      <c r="AV124" s="154"/>
      <c r="AW124" s="154"/>
      <c r="AX124" s="156"/>
    </row>
    <row r="125" spans="1:51" ht="24.75" customHeight="1" x14ac:dyDescent="0.15">
      <c r="A125" s="189"/>
      <c r="B125" s="190"/>
      <c r="C125" s="190"/>
      <c r="D125" s="190"/>
      <c r="E125" s="190"/>
      <c r="F125" s="191"/>
      <c r="G125" s="147"/>
      <c r="H125" s="148"/>
      <c r="I125" s="148"/>
      <c r="J125" s="148"/>
      <c r="K125" s="149"/>
      <c r="L125" s="150"/>
      <c r="M125" s="151"/>
      <c r="N125" s="151"/>
      <c r="O125" s="151"/>
      <c r="P125" s="151"/>
      <c r="Q125" s="151"/>
      <c r="R125" s="151"/>
      <c r="S125" s="151"/>
      <c r="T125" s="151"/>
      <c r="U125" s="151"/>
      <c r="V125" s="151"/>
      <c r="W125" s="151"/>
      <c r="X125" s="152"/>
      <c r="Y125" s="153"/>
      <c r="Z125" s="154"/>
      <c r="AA125" s="154"/>
      <c r="AB125" s="155"/>
      <c r="AC125" s="147"/>
      <c r="AD125" s="148"/>
      <c r="AE125" s="148"/>
      <c r="AF125" s="148"/>
      <c r="AG125" s="149"/>
      <c r="AH125" s="150"/>
      <c r="AI125" s="151"/>
      <c r="AJ125" s="151"/>
      <c r="AK125" s="151"/>
      <c r="AL125" s="151"/>
      <c r="AM125" s="151"/>
      <c r="AN125" s="151"/>
      <c r="AO125" s="151"/>
      <c r="AP125" s="151"/>
      <c r="AQ125" s="151"/>
      <c r="AR125" s="151"/>
      <c r="AS125" s="151"/>
      <c r="AT125" s="152"/>
      <c r="AU125" s="153"/>
      <c r="AV125" s="154"/>
      <c r="AW125" s="154"/>
      <c r="AX125" s="156"/>
    </row>
    <row r="126" spans="1:51" ht="24.75" customHeight="1" thickBot="1" x14ac:dyDescent="0.2">
      <c r="A126" s="189"/>
      <c r="B126" s="190"/>
      <c r="C126" s="190"/>
      <c r="D126" s="190"/>
      <c r="E126" s="190"/>
      <c r="F126" s="191"/>
      <c r="G126" s="138" t="s">
        <v>18</v>
      </c>
      <c r="H126" s="139"/>
      <c r="I126" s="139"/>
      <c r="J126" s="139"/>
      <c r="K126" s="139"/>
      <c r="L126" s="140"/>
      <c r="M126" s="141"/>
      <c r="N126" s="141"/>
      <c r="O126" s="141"/>
      <c r="P126" s="141"/>
      <c r="Q126" s="141"/>
      <c r="R126" s="141"/>
      <c r="S126" s="141"/>
      <c r="T126" s="141"/>
      <c r="U126" s="141"/>
      <c r="V126" s="141"/>
      <c r="W126" s="141"/>
      <c r="X126" s="142"/>
      <c r="Y126" s="143">
        <f>SUM(Y123:AB125)</f>
        <v>0</v>
      </c>
      <c r="Z126" s="144"/>
      <c r="AA126" s="144"/>
      <c r="AB126" s="145"/>
      <c r="AC126" s="138" t="s">
        <v>18</v>
      </c>
      <c r="AD126" s="139"/>
      <c r="AE126" s="139"/>
      <c r="AF126" s="139"/>
      <c r="AG126" s="139"/>
      <c r="AH126" s="140"/>
      <c r="AI126" s="141"/>
      <c r="AJ126" s="141"/>
      <c r="AK126" s="141"/>
      <c r="AL126" s="141"/>
      <c r="AM126" s="141"/>
      <c r="AN126" s="141"/>
      <c r="AO126" s="141"/>
      <c r="AP126" s="141"/>
      <c r="AQ126" s="141"/>
      <c r="AR126" s="141"/>
      <c r="AS126" s="141"/>
      <c r="AT126" s="142"/>
      <c r="AU126" s="143">
        <f>SUM(AU123:AX125)</f>
        <v>0</v>
      </c>
      <c r="AV126" s="144"/>
      <c r="AW126" s="144"/>
      <c r="AX126" s="146"/>
    </row>
    <row r="127" spans="1:51" ht="24.75" customHeight="1" x14ac:dyDescent="0.15">
      <c r="A127" s="189"/>
      <c r="B127" s="190"/>
      <c r="C127" s="190"/>
      <c r="D127" s="190"/>
      <c r="E127" s="190"/>
      <c r="F127" s="191"/>
      <c r="G127" s="167" t="s">
        <v>617</v>
      </c>
      <c r="H127" s="168"/>
      <c r="I127" s="168"/>
      <c r="J127" s="168"/>
      <c r="K127" s="168"/>
      <c r="L127" s="168"/>
      <c r="M127" s="168"/>
      <c r="N127" s="168"/>
      <c r="O127" s="168"/>
      <c r="P127" s="168"/>
      <c r="Q127" s="168"/>
      <c r="R127" s="168"/>
      <c r="S127" s="168"/>
      <c r="T127" s="168"/>
      <c r="U127" s="168"/>
      <c r="V127" s="168"/>
      <c r="W127" s="168"/>
      <c r="X127" s="168"/>
      <c r="Y127" s="168"/>
      <c r="Z127" s="168"/>
      <c r="AA127" s="168"/>
      <c r="AB127" s="169"/>
      <c r="AC127" s="167" t="s">
        <v>198</v>
      </c>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70"/>
      <c r="AY127">
        <f>COUNTA($G$129,$AC$129)</f>
        <v>0</v>
      </c>
    </row>
    <row r="128" spans="1:51" ht="24.75" customHeight="1" x14ac:dyDescent="0.15">
      <c r="A128" s="189"/>
      <c r="B128" s="190"/>
      <c r="C128" s="190"/>
      <c r="D128" s="190"/>
      <c r="E128" s="190"/>
      <c r="F128" s="191"/>
      <c r="G128" s="171" t="s">
        <v>15</v>
      </c>
      <c r="H128" s="172"/>
      <c r="I128" s="172"/>
      <c r="J128" s="172"/>
      <c r="K128" s="172"/>
      <c r="L128" s="173" t="s">
        <v>16</v>
      </c>
      <c r="M128" s="172"/>
      <c r="N128" s="172"/>
      <c r="O128" s="172"/>
      <c r="P128" s="172"/>
      <c r="Q128" s="172"/>
      <c r="R128" s="172"/>
      <c r="S128" s="172"/>
      <c r="T128" s="172"/>
      <c r="U128" s="172"/>
      <c r="V128" s="172"/>
      <c r="W128" s="172"/>
      <c r="X128" s="174"/>
      <c r="Y128" s="175" t="s">
        <v>17</v>
      </c>
      <c r="Z128" s="176"/>
      <c r="AA128" s="176"/>
      <c r="AB128" s="177"/>
      <c r="AC128" s="171" t="s">
        <v>15</v>
      </c>
      <c r="AD128" s="172"/>
      <c r="AE128" s="172"/>
      <c r="AF128" s="172"/>
      <c r="AG128" s="172"/>
      <c r="AH128" s="173" t="s">
        <v>16</v>
      </c>
      <c r="AI128" s="172"/>
      <c r="AJ128" s="172"/>
      <c r="AK128" s="172"/>
      <c r="AL128" s="172"/>
      <c r="AM128" s="172"/>
      <c r="AN128" s="172"/>
      <c r="AO128" s="172"/>
      <c r="AP128" s="172"/>
      <c r="AQ128" s="172"/>
      <c r="AR128" s="172"/>
      <c r="AS128" s="172"/>
      <c r="AT128" s="174"/>
      <c r="AU128" s="175" t="s">
        <v>17</v>
      </c>
      <c r="AV128" s="176"/>
      <c r="AW128" s="176"/>
      <c r="AX128" s="178"/>
      <c r="AY128">
        <f t="shared" ref="AY128:AY132" si="1">$AY$127</f>
        <v>0</v>
      </c>
    </row>
    <row r="129" spans="1:51" ht="24.75" customHeight="1" x14ac:dyDescent="0.15">
      <c r="A129" s="189"/>
      <c r="B129" s="190"/>
      <c r="C129" s="190"/>
      <c r="D129" s="190"/>
      <c r="E129" s="190"/>
      <c r="F129" s="191"/>
      <c r="G129" s="157"/>
      <c r="H129" s="158"/>
      <c r="I129" s="158"/>
      <c r="J129" s="158"/>
      <c r="K129" s="159"/>
      <c r="L129" s="160" t="s">
        <v>616</v>
      </c>
      <c r="M129" s="161"/>
      <c r="N129" s="161"/>
      <c r="O129" s="161"/>
      <c r="P129" s="161"/>
      <c r="Q129" s="161"/>
      <c r="R129" s="161"/>
      <c r="S129" s="161"/>
      <c r="T129" s="161"/>
      <c r="U129" s="161"/>
      <c r="V129" s="161"/>
      <c r="W129" s="161"/>
      <c r="X129" s="162"/>
      <c r="Y129" s="163"/>
      <c r="Z129" s="164"/>
      <c r="AA129" s="164"/>
      <c r="AB129" s="165"/>
      <c r="AC129" s="157"/>
      <c r="AD129" s="158"/>
      <c r="AE129" s="158"/>
      <c r="AF129" s="158"/>
      <c r="AG129" s="159"/>
      <c r="AH129" s="160"/>
      <c r="AI129" s="161"/>
      <c r="AJ129" s="161"/>
      <c r="AK129" s="161"/>
      <c r="AL129" s="161"/>
      <c r="AM129" s="161"/>
      <c r="AN129" s="161"/>
      <c r="AO129" s="161"/>
      <c r="AP129" s="161"/>
      <c r="AQ129" s="161"/>
      <c r="AR129" s="161"/>
      <c r="AS129" s="161"/>
      <c r="AT129" s="162"/>
      <c r="AU129" s="163"/>
      <c r="AV129" s="164"/>
      <c r="AW129" s="164"/>
      <c r="AX129" s="166"/>
      <c r="AY129">
        <f t="shared" si="1"/>
        <v>0</v>
      </c>
    </row>
    <row r="130" spans="1:51" ht="24.75" customHeight="1" x14ac:dyDescent="0.15">
      <c r="A130" s="189"/>
      <c r="B130" s="190"/>
      <c r="C130" s="190"/>
      <c r="D130" s="190"/>
      <c r="E130" s="190"/>
      <c r="F130" s="191"/>
      <c r="G130" s="147"/>
      <c r="H130" s="148"/>
      <c r="I130" s="148"/>
      <c r="J130" s="148"/>
      <c r="K130" s="149"/>
      <c r="L130" s="150"/>
      <c r="M130" s="151"/>
      <c r="N130" s="151"/>
      <c r="O130" s="151"/>
      <c r="P130" s="151"/>
      <c r="Q130" s="151"/>
      <c r="R130" s="151"/>
      <c r="S130" s="151"/>
      <c r="T130" s="151"/>
      <c r="U130" s="151"/>
      <c r="V130" s="151"/>
      <c r="W130" s="151"/>
      <c r="X130" s="152"/>
      <c r="Y130" s="153"/>
      <c r="Z130" s="154"/>
      <c r="AA130" s="154"/>
      <c r="AB130" s="155"/>
      <c r="AC130" s="147"/>
      <c r="AD130" s="148"/>
      <c r="AE130" s="148"/>
      <c r="AF130" s="148"/>
      <c r="AG130" s="149"/>
      <c r="AH130" s="150"/>
      <c r="AI130" s="151"/>
      <c r="AJ130" s="151"/>
      <c r="AK130" s="151"/>
      <c r="AL130" s="151"/>
      <c r="AM130" s="151"/>
      <c r="AN130" s="151"/>
      <c r="AO130" s="151"/>
      <c r="AP130" s="151"/>
      <c r="AQ130" s="151"/>
      <c r="AR130" s="151"/>
      <c r="AS130" s="151"/>
      <c r="AT130" s="152"/>
      <c r="AU130" s="153"/>
      <c r="AV130" s="154"/>
      <c r="AW130" s="154"/>
      <c r="AX130" s="156"/>
      <c r="AY130">
        <f t="shared" si="1"/>
        <v>0</v>
      </c>
    </row>
    <row r="131" spans="1:51" ht="24.75" customHeight="1" x14ac:dyDescent="0.15">
      <c r="A131" s="189"/>
      <c r="B131" s="190"/>
      <c r="C131" s="190"/>
      <c r="D131" s="190"/>
      <c r="E131" s="190"/>
      <c r="F131" s="191"/>
      <c r="G131" s="147"/>
      <c r="H131" s="148"/>
      <c r="I131" s="148"/>
      <c r="J131" s="148"/>
      <c r="K131" s="149"/>
      <c r="L131" s="150"/>
      <c r="M131" s="151"/>
      <c r="N131" s="151"/>
      <c r="O131" s="151"/>
      <c r="P131" s="151"/>
      <c r="Q131" s="151"/>
      <c r="R131" s="151"/>
      <c r="S131" s="151"/>
      <c r="T131" s="151"/>
      <c r="U131" s="151"/>
      <c r="V131" s="151"/>
      <c r="W131" s="151"/>
      <c r="X131" s="152"/>
      <c r="Y131" s="153"/>
      <c r="Z131" s="154"/>
      <c r="AA131" s="154"/>
      <c r="AB131" s="155"/>
      <c r="AC131" s="147"/>
      <c r="AD131" s="148"/>
      <c r="AE131" s="148"/>
      <c r="AF131" s="148"/>
      <c r="AG131" s="149"/>
      <c r="AH131" s="150"/>
      <c r="AI131" s="151"/>
      <c r="AJ131" s="151"/>
      <c r="AK131" s="151"/>
      <c r="AL131" s="151"/>
      <c r="AM131" s="151"/>
      <c r="AN131" s="151"/>
      <c r="AO131" s="151"/>
      <c r="AP131" s="151"/>
      <c r="AQ131" s="151"/>
      <c r="AR131" s="151"/>
      <c r="AS131" s="151"/>
      <c r="AT131" s="152"/>
      <c r="AU131" s="153"/>
      <c r="AV131" s="154"/>
      <c r="AW131" s="154"/>
      <c r="AX131" s="156"/>
      <c r="AY131">
        <f t="shared" si="1"/>
        <v>0</v>
      </c>
    </row>
    <row r="132" spans="1:51" ht="24.75" customHeight="1" x14ac:dyDescent="0.15">
      <c r="A132" s="189"/>
      <c r="B132" s="190"/>
      <c r="C132" s="190"/>
      <c r="D132" s="190"/>
      <c r="E132" s="190"/>
      <c r="F132" s="191"/>
      <c r="G132" s="138" t="s">
        <v>18</v>
      </c>
      <c r="H132" s="139"/>
      <c r="I132" s="139"/>
      <c r="J132" s="139"/>
      <c r="K132" s="139"/>
      <c r="L132" s="140"/>
      <c r="M132" s="141"/>
      <c r="N132" s="141"/>
      <c r="O132" s="141"/>
      <c r="P132" s="141"/>
      <c r="Q132" s="141"/>
      <c r="R132" s="141"/>
      <c r="S132" s="141"/>
      <c r="T132" s="141"/>
      <c r="U132" s="141"/>
      <c r="V132" s="141"/>
      <c r="W132" s="141"/>
      <c r="X132" s="142"/>
      <c r="Y132" s="143">
        <f>SUM(Y129:AB131)</f>
        <v>0</v>
      </c>
      <c r="Z132" s="144"/>
      <c r="AA132" s="144"/>
      <c r="AB132" s="145"/>
      <c r="AC132" s="138" t="s">
        <v>18</v>
      </c>
      <c r="AD132" s="139"/>
      <c r="AE132" s="139"/>
      <c r="AF132" s="139"/>
      <c r="AG132" s="139"/>
      <c r="AH132" s="140"/>
      <c r="AI132" s="141"/>
      <c r="AJ132" s="141"/>
      <c r="AK132" s="141"/>
      <c r="AL132" s="141"/>
      <c r="AM132" s="141"/>
      <c r="AN132" s="141"/>
      <c r="AO132" s="141"/>
      <c r="AP132" s="141"/>
      <c r="AQ132" s="141"/>
      <c r="AR132" s="141"/>
      <c r="AS132" s="141"/>
      <c r="AT132" s="142"/>
      <c r="AU132" s="143">
        <f>SUM(AU129:AX131)</f>
        <v>0</v>
      </c>
      <c r="AV132" s="144"/>
      <c r="AW132" s="144"/>
      <c r="AX132" s="146"/>
      <c r="AY132">
        <f t="shared" si="1"/>
        <v>0</v>
      </c>
    </row>
    <row r="133" spans="1:51" ht="24.75" customHeight="1" thickBot="1" x14ac:dyDescent="0.2">
      <c r="A133" s="133" t="s">
        <v>543</v>
      </c>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5"/>
      <c r="AL133" s="136" t="s">
        <v>208</v>
      </c>
      <c r="AM133" s="137"/>
      <c r="AN133" s="137"/>
      <c r="AO133" s="68" t="s">
        <v>207</v>
      </c>
      <c r="AP133" s="17"/>
      <c r="AQ133" s="17"/>
      <c r="AR133" s="17"/>
      <c r="AS133" s="17"/>
      <c r="AT133" s="17"/>
      <c r="AU133" s="17"/>
      <c r="AV133" s="17"/>
      <c r="AW133" s="17"/>
      <c r="AX133" s="18"/>
      <c r="AY133">
        <f>COUNTIF($AO$133,"☑")</f>
        <v>0</v>
      </c>
    </row>
    <row r="134" spans="1:51" ht="24.75" customHeight="1" x14ac:dyDescent="0.15"/>
    <row r="135" spans="1:51" ht="24.75" customHeight="1" x14ac:dyDescent="0.15">
      <c r="A135" s="5"/>
      <c r="B135" s="1" t="s">
        <v>26</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row>
    <row r="136" spans="1:51" ht="24.75" customHeight="1" x14ac:dyDescent="0.15">
      <c r="A136" s="5"/>
      <c r="B136" s="37" t="s">
        <v>216</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row>
    <row r="137" spans="1:51" ht="59.25" customHeight="1" x14ac:dyDescent="0.15">
      <c r="A137" s="122"/>
      <c r="B137" s="122"/>
      <c r="C137" s="122" t="s">
        <v>24</v>
      </c>
      <c r="D137" s="122"/>
      <c r="E137" s="122"/>
      <c r="F137" s="122"/>
      <c r="G137" s="122"/>
      <c r="H137" s="122"/>
      <c r="I137" s="122"/>
      <c r="J137" s="125" t="s">
        <v>180</v>
      </c>
      <c r="K137" s="126"/>
      <c r="L137" s="126"/>
      <c r="M137" s="126"/>
      <c r="N137" s="126"/>
      <c r="O137" s="126"/>
      <c r="P137" s="127" t="s">
        <v>25</v>
      </c>
      <c r="Q137" s="127"/>
      <c r="R137" s="127"/>
      <c r="S137" s="127"/>
      <c r="T137" s="127"/>
      <c r="U137" s="127"/>
      <c r="V137" s="127"/>
      <c r="W137" s="127"/>
      <c r="X137" s="127"/>
      <c r="Y137" s="121" t="s">
        <v>179</v>
      </c>
      <c r="Z137" s="128"/>
      <c r="AA137" s="128"/>
      <c r="AB137" s="128"/>
      <c r="AC137" s="125" t="s">
        <v>206</v>
      </c>
      <c r="AD137" s="125"/>
      <c r="AE137" s="125"/>
      <c r="AF137" s="125"/>
      <c r="AG137" s="125"/>
      <c r="AH137" s="121" t="s">
        <v>221</v>
      </c>
      <c r="AI137" s="122"/>
      <c r="AJ137" s="122"/>
      <c r="AK137" s="122"/>
      <c r="AL137" s="122" t="s">
        <v>19</v>
      </c>
      <c r="AM137" s="122"/>
      <c r="AN137" s="122"/>
      <c r="AO137" s="123"/>
      <c r="AP137" s="124" t="s">
        <v>181</v>
      </c>
      <c r="AQ137" s="124"/>
      <c r="AR137" s="124"/>
      <c r="AS137" s="124"/>
      <c r="AT137" s="124"/>
      <c r="AU137" s="124"/>
      <c r="AV137" s="124"/>
      <c r="AW137" s="124"/>
      <c r="AX137" s="124"/>
    </row>
    <row r="138" spans="1:51" ht="30" customHeight="1" x14ac:dyDescent="0.15">
      <c r="A138" s="92">
        <v>1</v>
      </c>
      <c r="B138" s="92">
        <v>1</v>
      </c>
      <c r="C138" s="93" t="s">
        <v>669</v>
      </c>
      <c r="D138" s="93"/>
      <c r="E138" s="93"/>
      <c r="F138" s="93"/>
      <c r="G138" s="93"/>
      <c r="H138" s="93"/>
      <c r="I138" s="93"/>
      <c r="J138" s="94">
        <v>8010701019594</v>
      </c>
      <c r="K138" s="94"/>
      <c r="L138" s="94"/>
      <c r="M138" s="94"/>
      <c r="N138" s="94"/>
      <c r="O138" s="94"/>
      <c r="P138" s="95" t="s">
        <v>636</v>
      </c>
      <c r="Q138" s="95"/>
      <c r="R138" s="95"/>
      <c r="S138" s="95"/>
      <c r="T138" s="95"/>
      <c r="U138" s="95"/>
      <c r="V138" s="95"/>
      <c r="W138" s="95"/>
      <c r="X138" s="95"/>
      <c r="Y138" s="96">
        <v>0.8</v>
      </c>
      <c r="Z138" s="97"/>
      <c r="AA138" s="97"/>
      <c r="AB138" s="98"/>
      <c r="AC138" s="107" t="s">
        <v>229</v>
      </c>
      <c r="AD138" s="132"/>
      <c r="AE138" s="132"/>
      <c r="AF138" s="132"/>
      <c r="AG138" s="132"/>
      <c r="AH138" s="108" t="s">
        <v>253</v>
      </c>
      <c r="AI138" s="108"/>
      <c r="AJ138" s="108"/>
      <c r="AK138" s="108"/>
      <c r="AL138" s="86" t="s">
        <v>253</v>
      </c>
      <c r="AM138" s="87"/>
      <c r="AN138" s="87"/>
      <c r="AO138" s="88"/>
      <c r="AP138" s="85" t="s">
        <v>253</v>
      </c>
      <c r="AQ138" s="85"/>
      <c r="AR138" s="85"/>
      <c r="AS138" s="85"/>
      <c r="AT138" s="85"/>
      <c r="AU138" s="85"/>
      <c r="AV138" s="85"/>
      <c r="AW138" s="85"/>
      <c r="AX138" s="85"/>
    </row>
    <row r="139" spans="1:51" ht="24.75" customHeight="1" x14ac:dyDescent="0.15">
      <c r="A139" s="41"/>
      <c r="B139" s="41"/>
      <c r="C139" s="41"/>
      <c r="D139" s="41"/>
      <c r="E139" s="41"/>
      <c r="F139" s="41"/>
      <c r="G139" s="41"/>
      <c r="H139" s="41"/>
      <c r="I139" s="41"/>
      <c r="J139" s="42"/>
      <c r="K139" s="42"/>
      <c r="L139" s="42"/>
      <c r="M139" s="42"/>
      <c r="N139" s="42"/>
      <c r="O139" s="42"/>
      <c r="P139" s="43"/>
      <c r="Q139" s="43"/>
      <c r="R139" s="43"/>
      <c r="S139" s="43"/>
      <c r="T139" s="43"/>
      <c r="U139" s="43"/>
      <c r="V139" s="43"/>
      <c r="W139" s="43"/>
      <c r="X139" s="43"/>
      <c r="Y139" s="44"/>
      <c r="Z139" s="44"/>
      <c r="AA139" s="44"/>
      <c r="AB139" s="44"/>
      <c r="AC139" s="44"/>
      <c r="AD139" s="44"/>
      <c r="AE139" s="44"/>
      <c r="AF139" s="44"/>
      <c r="AG139" s="44"/>
      <c r="AH139" s="44"/>
      <c r="AI139" s="44"/>
      <c r="AJ139" s="44"/>
      <c r="AK139" s="44"/>
      <c r="AL139" s="44"/>
      <c r="AM139" s="44"/>
      <c r="AN139" s="44"/>
      <c r="AO139" s="44"/>
      <c r="AP139" s="43"/>
      <c r="AQ139" s="43"/>
      <c r="AR139" s="43"/>
      <c r="AS139" s="43"/>
      <c r="AT139" s="43"/>
      <c r="AU139" s="43"/>
      <c r="AV139" s="43"/>
      <c r="AW139" s="43"/>
      <c r="AX139" s="43"/>
      <c r="AY139">
        <f>COUNTA($C$142)</f>
        <v>1</v>
      </c>
    </row>
    <row r="140" spans="1:51" ht="24.75" customHeight="1" x14ac:dyDescent="0.15">
      <c r="A140" s="41"/>
      <c r="B140" s="45" t="s">
        <v>163</v>
      </c>
      <c r="C140" s="41"/>
      <c r="D140" s="41"/>
      <c r="E140" s="41"/>
      <c r="F140" s="41"/>
      <c r="G140" s="41"/>
      <c r="H140" s="41"/>
      <c r="I140" s="41"/>
      <c r="J140" s="41"/>
      <c r="K140" s="41"/>
      <c r="L140" s="41"/>
      <c r="M140" s="41"/>
      <c r="N140" s="41"/>
      <c r="O140" s="41"/>
      <c r="P140" s="46"/>
      <c r="Q140" s="46"/>
      <c r="R140" s="46"/>
      <c r="S140" s="46"/>
      <c r="T140" s="46"/>
      <c r="U140" s="46"/>
      <c r="V140" s="46"/>
      <c r="W140" s="46"/>
      <c r="X140" s="46"/>
      <c r="Y140" s="47"/>
      <c r="Z140" s="47"/>
      <c r="AA140" s="47"/>
      <c r="AB140" s="47"/>
      <c r="AC140" s="47"/>
      <c r="AD140" s="47"/>
      <c r="AE140" s="47"/>
      <c r="AF140" s="47"/>
      <c r="AG140" s="47"/>
      <c r="AH140" s="47"/>
      <c r="AI140" s="47"/>
      <c r="AJ140" s="47"/>
      <c r="AK140" s="47"/>
      <c r="AL140" s="47"/>
      <c r="AM140" s="47"/>
      <c r="AN140" s="47"/>
      <c r="AO140" s="47"/>
      <c r="AP140" s="46"/>
      <c r="AQ140" s="46"/>
      <c r="AR140" s="46"/>
      <c r="AS140" s="46"/>
      <c r="AT140" s="46"/>
      <c r="AU140" s="46"/>
      <c r="AV140" s="46"/>
      <c r="AW140" s="46"/>
      <c r="AX140" s="46"/>
      <c r="AY140">
        <f>$AY$139</f>
        <v>1</v>
      </c>
    </row>
    <row r="141" spans="1:51" ht="59.25" customHeight="1" x14ac:dyDescent="0.15">
      <c r="A141" s="122"/>
      <c r="B141" s="122"/>
      <c r="C141" s="122" t="s">
        <v>24</v>
      </c>
      <c r="D141" s="122"/>
      <c r="E141" s="122"/>
      <c r="F141" s="122"/>
      <c r="G141" s="122"/>
      <c r="H141" s="122"/>
      <c r="I141" s="122"/>
      <c r="J141" s="125" t="s">
        <v>180</v>
      </c>
      <c r="K141" s="126"/>
      <c r="L141" s="126"/>
      <c r="M141" s="126"/>
      <c r="N141" s="126"/>
      <c r="O141" s="126"/>
      <c r="P141" s="127" t="s">
        <v>25</v>
      </c>
      <c r="Q141" s="127"/>
      <c r="R141" s="127"/>
      <c r="S141" s="127"/>
      <c r="T141" s="127"/>
      <c r="U141" s="127"/>
      <c r="V141" s="127"/>
      <c r="W141" s="127"/>
      <c r="X141" s="127"/>
      <c r="Y141" s="121" t="s">
        <v>179</v>
      </c>
      <c r="Z141" s="128"/>
      <c r="AA141" s="128"/>
      <c r="AB141" s="128"/>
      <c r="AC141" s="125" t="s">
        <v>206</v>
      </c>
      <c r="AD141" s="125"/>
      <c r="AE141" s="125"/>
      <c r="AF141" s="125"/>
      <c r="AG141" s="125"/>
      <c r="AH141" s="121" t="s">
        <v>221</v>
      </c>
      <c r="AI141" s="122"/>
      <c r="AJ141" s="122"/>
      <c r="AK141" s="122"/>
      <c r="AL141" s="122" t="s">
        <v>19</v>
      </c>
      <c r="AM141" s="122"/>
      <c r="AN141" s="122"/>
      <c r="AO141" s="123"/>
      <c r="AP141" s="124" t="s">
        <v>181</v>
      </c>
      <c r="AQ141" s="124"/>
      <c r="AR141" s="124"/>
      <c r="AS141" s="124"/>
      <c r="AT141" s="124"/>
      <c r="AU141" s="124"/>
      <c r="AV141" s="124"/>
      <c r="AW141" s="124"/>
      <c r="AX141" s="124"/>
      <c r="AY141">
        <f>$AY$139</f>
        <v>1</v>
      </c>
    </row>
    <row r="142" spans="1:51" ht="59.25" customHeight="1" x14ac:dyDescent="0.15">
      <c r="A142" s="92">
        <v>1</v>
      </c>
      <c r="B142" s="92">
        <v>1</v>
      </c>
      <c r="C142" s="93" t="s">
        <v>670</v>
      </c>
      <c r="D142" s="93"/>
      <c r="E142" s="93"/>
      <c r="F142" s="93"/>
      <c r="G142" s="93"/>
      <c r="H142" s="93"/>
      <c r="I142" s="93"/>
      <c r="J142" s="94">
        <v>5290001005758</v>
      </c>
      <c r="K142" s="94"/>
      <c r="L142" s="94"/>
      <c r="M142" s="94"/>
      <c r="N142" s="94"/>
      <c r="O142" s="94"/>
      <c r="P142" s="95" t="s">
        <v>642</v>
      </c>
      <c r="Q142" s="95"/>
      <c r="R142" s="95"/>
      <c r="S142" s="95"/>
      <c r="T142" s="95"/>
      <c r="U142" s="95"/>
      <c r="V142" s="95"/>
      <c r="W142" s="95"/>
      <c r="X142" s="95"/>
      <c r="Y142" s="96">
        <v>0.4</v>
      </c>
      <c r="Z142" s="97"/>
      <c r="AA142" s="97"/>
      <c r="AB142" s="98"/>
      <c r="AC142" s="107" t="s">
        <v>229</v>
      </c>
      <c r="AD142" s="132"/>
      <c r="AE142" s="132"/>
      <c r="AF142" s="132"/>
      <c r="AG142" s="132"/>
      <c r="AH142" s="108" t="s">
        <v>253</v>
      </c>
      <c r="AI142" s="108"/>
      <c r="AJ142" s="108"/>
      <c r="AK142" s="108"/>
      <c r="AL142" s="86" t="s">
        <v>253</v>
      </c>
      <c r="AM142" s="87"/>
      <c r="AN142" s="87"/>
      <c r="AO142" s="88"/>
      <c r="AP142" s="85" t="s">
        <v>253</v>
      </c>
      <c r="AQ142" s="85"/>
      <c r="AR142" s="85"/>
      <c r="AS142" s="85"/>
      <c r="AT142" s="85"/>
      <c r="AU142" s="85"/>
      <c r="AV142" s="85"/>
      <c r="AW142" s="85"/>
      <c r="AX142" s="85"/>
      <c r="AY142">
        <f>$AY$139</f>
        <v>1</v>
      </c>
    </row>
    <row r="143" spans="1:51" ht="59.25" customHeight="1" x14ac:dyDescent="0.15">
      <c r="A143" s="92">
        <v>2</v>
      </c>
      <c r="B143" s="92">
        <v>1</v>
      </c>
      <c r="C143" s="104" t="s">
        <v>671</v>
      </c>
      <c r="D143" s="105"/>
      <c r="E143" s="105"/>
      <c r="F143" s="105"/>
      <c r="G143" s="105"/>
      <c r="H143" s="105"/>
      <c r="I143" s="106"/>
      <c r="J143" s="109">
        <v>1011105000131</v>
      </c>
      <c r="K143" s="110"/>
      <c r="L143" s="110"/>
      <c r="M143" s="110"/>
      <c r="N143" s="110"/>
      <c r="O143" s="111"/>
      <c r="P143" s="112" t="s">
        <v>638</v>
      </c>
      <c r="Q143" s="113"/>
      <c r="R143" s="113"/>
      <c r="S143" s="113"/>
      <c r="T143" s="113"/>
      <c r="U143" s="113"/>
      <c r="V143" s="113"/>
      <c r="W143" s="113"/>
      <c r="X143" s="114"/>
      <c r="Y143" s="96">
        <v>0.1</v>
      </c>
      <c r="Z143" s="97"/>
      <c r="AA143" s="97"/>
      <c r="AB143" s="98"/>
      <c r="AC143" s="115" t="s">
        <v>229</v>
      </c>
      <c r="AD143" s="116"/>
      <c r="AE143" s="116"/>
      <c r="AF143" s="116"/>
      <c r="AG143" s="117"/>
      <c r="AH143" s="101" t="s">
        <v>253</v>
      </c>
      <c r="AI143" s="102"/>
      <c r="AJ143" s="102"/>
      <c r="AK143" s="103"/>
      <c r="AL143" s="86" t="s">
        <v>253</v>
      </c>
      <c r="AM143" s="87"/>
      <c r="AN143" s="87"/>
      <c r="AO143" s="88"/>
      <c r="AP143" s="89" t="s">
        <v>253</v>
      </c>
      <c r="AQ143" s="90"/>
      <c r="AR143" s="90"/>
      <c r="AS143" s="90"/>
      <c r="AT143" s="90"/>
      <c r="AU143" s="90"/>
      <c r="AV143" s="90"/>
      <c r="AW143" s="90"/>
      <c r="AX143" s="91"/>
      <c r="AY143">
        <f>COUNTA($C$143)</f>
        <v>1</v>
      </c>
    </row>
    <row r="144" spans="1:51" ht="59.25" customHeight="1" x14ac:dyDescent="0.15">
      <c r="A144" s="92">
        <v>3</v>
      </c>
      <c r="B144" s="92">
        <v>1</v>
      </c>
      <c r="C144" s="93" t="s">
        <v>672</v>
      </c>
      <c r="D144" s="93"/>
      <c r="E144" s="93"/>
      <c r="F144" s="93"/>
      <c r="G144" s="93"/>
      <c r="H144" s="93"/>
      <c r="I144" s="93"/>
      <c r="J144" s="94">
        <v>9010001050794</v>
      </c>
      <c r="K144" s="94"/>
      <c r="L144" s="94"/>
      <c r="M144" s="94"/>
      <c r="N144" s="94"/>
      <c r="O144" s="94"/>
      <c r="P144" s="95" t="s">
        <v>637</v>
      </c>
      <c r="Q144" s="95"/>
      <c r="R144" s="95"/>
      <c r="S144" s="95"/>
      <c r="T144" s="95"/>
      <c r="U144" s="95"/>
      <c r="V144" s="95"/>
      <c r="W144" s="95"/>
      <c r="X144" s="95"/>
      <c r="Y144" s="96">
        <v>0.1</v>
      </c>
      <c r="Z144" s="97"/>
      <c r="AA144" s="97"/>
      <c r="AB144" s="98"/>
      <c r="AC144" s="107" t="s">
        <v>229</v>
      </c>
      <c r="AD144" s="132"/>
      <c r="AE144" s="132"/>
      <c r="AF144" s="132"/>
      <c r="AG144" s="132"/>
      <c r="AH144" s="108" t="s">
        <v>253</v>
      </c>
      <c r="AI144" s="108"/>
      <c r="AJ144" s="108"/>
      <c r="AK144" s="108"/>
      <c r="AL144" s="86" t="s">
        <v>253</v>
      </c>
      <c r="AM144" s="87"/>
      <c r="AN144" s="87"/>
      <c r="AO144" s="88"/>
      <c r="AP144" s="85" t="s">
        <v>253</v>
      </c>
      <c r="AQ144" s="85"/>
      <c r="AR144" s="85"/>
      <c r="AS144" s="85"/>
      <c r="AT144" s="85"/>
      <c r="AU144" s="85"/>
      <c r="AV144" s="85"/>
      <c r="AW144" s="85"/>
      <c r="AX144" s="85"/>
      <c r="AY144">
        <f>COUNTA($C$144)</f>
        <v>1</v>
      </c>
    </row>
    <row r="145" spans="1:51" ht="59.25" customHeight="1" x14ac:dyDescent="0.15">
      <c r="A145" s="92">
        <v>4</v>
      </c>
      <c r="B145" s="92">
        <v>1</v>
      </c>
      <c r="C145" s="104" t="s">
        <v>673</v>
      </c>
      <c r="D145" s="105"/>
      <c r="E145" s="105"/>
      <c r="F145" s="105"/>
      <c r="G145" s="105"/>
      <c r="H145" s="105"/>
      <c r="I145" s="106"/>
      <c r="J145" s="109">
        <v>9010001027784</v>
      </c>
      <c r="K145" s="110"/>
      <c r="L145" s="110"/>
      <c r="M145" s="110"/>
      <c r="N145" s="110"/>
      <c r="O145" s="111"/>
      <c r="P145" s="112" t="s">
        <v>643</v>
      </c>
      <c r="Q145" s="113"/>
      <c r="R145" s="113"/>
      <c r="S145" s="113"/>
      <c r="T145" s="113"/>
      <c r="U145" s="113"/>
      <c r="V145" s="113"/>
      <c r="W145" s="113"/>
      <c r="X145" s="114"/>
      <c r="Y145" s="96">
        <v>0.1</v>
      </c>
      <c r="Z145" s="97"/>
      <c r="AA145" s="97"/>
      <c r="AB145" s="98"/>
      <c r="AC145" s="115" t="s">
        <v>229</v>
      </c>
      <c r="AD145" s="116"/>
      <c r="AE145" s="116"/>
      <c r="AF145" s="116"/>
      <c r="AG145" s="117"/>
      <c r="AH145" s="129" t="s">
        <v>253</v>
      </c>
      <c r="AI145" s="130"/>
      <c r="AJ145" s="130"/>
      <c r="AK145" s="131"/>
      <c r="AL145" s="86" t="s">
        <v>253</v>
      </c>
      <c r="AM145" s="87"/>
      <c r="AN145" s="87"/>
      <c r="AO145" s="88"/>
      <c r="AP145" s="89" t="s">
        <v>253</v>
      </c>
      <c r="AQ145" s="90"/>
      <c r="AR145" s="90"/>
      <c r="AS145" s="90"/>
      <c r="AT145" s="90"/>
      <c r="AU145" s="90"/>
      <c r="AV145" s="90"/>
      <c r="AW145" s="90"/>
      <c r="AX145" s="91"/>
      <c r="AY145">
        <f>COUNTA($C$145)</f>
        <v>1</v>
      </c>
    </row>
    <row r="146" spans="1:51" ht="66" customHeight="1" x14ac:dyDescent="0.15">
      <c r="A146" s="92">
        <v>5</v>
      </c>
      <c r="B146" s="92">
        <v>1</v>
      </c>
      <c r="C146" s="104" t="s">
        <v>674</v>
      </c>
      <c r="D146" s="105"/>
      <c r="E146" s="105"/>
      <c r="F146" s="105"/>
      <c r="G146" s="105"/>
      <c r="H146" s="105"/>
      <c r="I146" s="106"/>
      <c r="J146" s="109">
        <v>3011801012650</v>
      </c>
      <c r="K146" s="110"/>
      <c r="L146" s="110"/>
      <c r="M146" s="110"/>
      <c r="N146" s="110"/>
      <c r="O146" s="111"/>
      <c r="P146" s="112" t="s">
        <v>639</v>
      </c>
      <c r="Q146" s="113"/>
      <c r="R146" s="113"/>
      <c r="S146" s="113"/>
      <c r="T146" s="113"/>
      <c r="U146" s="113"/>
      <c r="V146" s="113"/>
      <c r="W146" s="113"/>
      <c r="X146" s="114"/>
      <c r="Y146" s="96">
        <v>0.1</v>
      </c>
      <c r="Z146" s="97"/>
      <c r="AA146" s="97"/>
      <c r="AB146" s="98"/>
      <c r="AC146" s="118" t="s">
        <v>229</v>
      </c>
      <c r="AD146" s="119"/>
      <c r="AE146" s="119"/>
      <c r="AF146" s="119"/>
      <c r="AG146" s="120"/>
      <c r="AH146" s="129" t="s">
        <v>253</v>
      </c>
      <c r="AI146" s="130"/>
      <c r="AJ146" s="130"/>
      <c r="AK146" s="131"/>
      <c r="AL146" s="86" t="s">
        <v>253</v>
      </c>
      <c r="AM146" s="87"/>
      <c r="AN146" s="87"/>
      <c r="AO146" s="88"/>
      <c r="AP146" s="89" t="s">
        <v>253</v>
      </c>
      <c r="AQ146" s="90"/>
      <c r="AR146" s="90"/>
      <c r="AS146" s="90"/>
      <c r="AT146" s="90"/>
      <c r="AU146" s="90"/>
      <c r="AV146" s="90"/>
      <c r="AW146" s="90"/>
      <c r="AX146" s="91"/>
      <c r="AY146">
        <f>COUNTA($C$146)</f>
        <v>1</v>
      </c>
    </row>
    <row r="147" spans="1:51" ht="59.25" customHeight="1" x14ac:dyDescent="0.15">
      <c r="A147" s="92">
        <v>6</v>
      </c>
      <c r="B147" s="92">
        <v>1</v>
      </c>
      <c r="C147" s="104" t="s">
        <v>675</v>
      </c>
      <c r="D147" s="105"/>
      <c r="E147" s="105"/>
      <c r="F147" s="105"/>
      <c r="G147" s="105"/>
      <c r="H147" s="105"/>
      <c r="I147" s="106"/>
      <c r="J147" s="109">
        <v>5010401063805</v>
      </c>
      <c r="K147" s="110"/>
      <c r="L147" s="110"/>
      <c r="M147" s="110"/>
      <c r="N147" s="110"/>
      <c r="O147" s="111"/>
      <c r="P147" s="112" t="s">
        <v>641</v>
      </c>
      <c r="Q147" s="113"/>
      <c r="R147" s="113"/>
      <c r="S147" s="113"/>
      <c r="T147" s="113"/>
      <c r="U147" s="113"/>
      <c r="V147" s="113"/>
      <c r="W147" s="113"/>
      <c r="X147" s="114"/>
      <c r="Y147" s="96">
        <v>0</v>
      </c>
      <c r="Z147" s="97"/>
      <c r="AA147" s="97"/>
      <c r="AB147" s="98"/>
      <c r="AC147" s="115" t="s">
        <v>229</v>
      </c>
      <c r="AD147" s="116"/>
      <c r="AE147" s="116"/>
      <c r="AF147" s="116"/>
      <c r="AG147" s="117"/>
      <c r="AH147" s="129" t="s">
        <v>253</v>
      </c>
      <c r="AI147" s="130"/>
      <c r="AJ147" s="130"/>
      <c r="AK147" s="131"/>
      <c r="AL147" s="86" t="s">
        <v>253</v>
      </c>
      <c r="AM147" s="87"/>
      <c r="AN147" s="87"/>
      <c r="AO147" s="88"/>
      <c r="AP147" s="89" t="s">
        <v>253</v>
      </c>
      <c r="AQ147" s="90"/>
      <c r="AR147" s="90"/>
      <c r="AS147" s="90"/>
      <c r="AT147" s="90"/>
      <c r="AU147" s="90"/>
      <c r="AV147" s="90"/>
      <c r="AW147" s="90"/>
      <c r="AX147" s="91"/>
      <c r="AY147">
        <f>COUNTA($C$147)</f>
        <v>1</v>
      </c>
    </row>
    <row r="148" spans="1:51" ht="63.75" customHeight="1" x14ac:dyDescent="0.15">
      <c r="A148" s="92">
        <v>7</v>
      </c>
      <c r="B148" s="92">
        <v>1</v>
      </c>
      <c r="C148" s="104" t="s">
        <v>676</v>
      </c>
      <c r="D148" s="105"/>
      <c r="E148" s="105"/>
      <c r="F148" s="105"/>
      <c r="G148" s="105"/>
      <c r="H148" s="105"/>
      <c r="I148" s="106"/>
      <c r="J148" s="109">
        <v>7010001099719</v>
      </c>
      <c r="K148" s="110"/>
      <c r="L148" s="110"/>
      <c r="M148" s="110"/>
      <c r="N148" s="110"/>
      <c r="O148" s="111"/>
      <c r="P148" s="112" t="s">
        <v>640</v>
      </c>
      <c r="Q148" s="113"/>
      <c r="R148" s="113"/>
      <c r="S148" s="113"/>
      <c r="T148" s="113"/>
      <c r="U148" s="113"/>
      <c r="V148" s="113"/>
      <c r="W148" s="113"/>
      <c r="X148" s="114"/>
      <c r="Y148" s="96">
        <v>0</v>
      </c>
      <c r="Z148" s="97"/>
      <c r="AA148" s="97"/>
      <c r="AB148" s="98"/>
      <c r="AC148" s="115" t="s">
        <v>229</v>
      </c>
      <c r="AD148" s="116"/>
      <c r="AE148" s="116"/>
      <c r="AF148" s="116"/>
      <c r="AG148" s="117"/>
      <c r="AH148" s="129" t="s">
        <v>253</v>
      </c>
      <c r="AI148" s="130"/>
      <c r="AJ148" s="130"/>
      <c r="AK148" s="131"/>
      <c r="AL148" s="86" t="s">
        <v>253</v>
      </c>
      <c r="AM148" s="87"/>
      <c r="AN148" s="87"/>
      <c r="AO148" s="88"/>
      <c r="AP148" s="89" t="s">
        <v>253</v>
      </c>
      <c r="AQ148" s="90"/>
      <c r="AR148" s="90"/>
      <c r="AS148" s="90"/>
      <c r="AT148" s="90"/>
      <c r="AU148" s="90"/>
      <c r="AV148" s="90"/>
      <c r="AW148" s="90"/>
      <c r="AX148" s="91"/>
      <c r="AY148">
        <f>COUNTA($C$148)</f>
        <v>1</v>
      </c>
    </row>
    <row r="149" spans="1:51" ht="63" customHeight="1" x14ac:dyDescent="0.15">
      <c r="A149" s="92">
        <v>8</v>
      </c>
      <c r="B149" s="92">
        <v>1</v>
      </c>
      <c r="C149" s="104" t="s">
        <v>677</v>
      </c>
      <c r="D149" s="105"/>
      <c r="E149" s="105"/>
      <c r="F149" s="105"/>
      <c r="G149" s="105"/>
      <c r="H149" s="105"/>
      <c r="I149" s="106"/>
      <c r="J149" s="109">
        <v>4013301011504</v>
      </c>
      <c r="K149" s="110"/>
      <c r="L149" s="110"/>
      <c r="M149" s="110"/>
      <c r="N149" s="110"/>
      <c r="O149" s="111"/>
      <c r="P149" s="112" t="s">
        <v>644</v>
      </c>
      <c r="Q149" s="113"/>
      <c r="R149" s="113"/>
      <c r="S149" s="113"/>
      <c r="T149" s="113"/>
      <c r="U149" s="113"/>
      <c r="V149" s="113"/>
      <c r="W149" s="113"/>
      <c r="X149" s="114"/>
      <c r="Y149" s="96">
        <v>0</v>
      </c>
      <c r="Z149" s="97"/>
      <c r="AA149" s="97"/>
      <c r="AB149" s="98"/>
      <c r="AC149" s="115" t="s">
        <v>229</v>
      </c>
      <c r="AD149" s="116"/>
      <c r="AE149" s="116"/>
      <c r="AF149" s="116"/>
      <c r="AG149" s="117"/>
      <c r="AH149" s="129" t="s">
        <v>253</v>
      </c>
      <c r="AI149" s="130"/>
      <c r="AJ149" s="130"/>
      <c r="AK149" s="131"/>
      <c r="AL149" s="86" t="s">
        <v>253</v>
      </c>
      <c r="AM149" s="87"/>
      <c r="AN149" s="87"/>
      <c r="AO149" s="88"/>
      <c r="AP149" s="89" t="s">
        <v>253</v>
      </c>
      <c r="AQ149" s="90"/>
      <c r="AR149" s="90"/>
      <c r="AS149" s="90"/>
      <c r="AT149" s="90"/>
      <c r="AU149" s="90"/>
      <c r="AV149" s="90"/>
      <c r="AW149" s="90"/>
      <c r="AX149" s="91"/>
      <c r="AY149">
        <f>COUNTA($C$149)</f>
        <v>1</v>
      </c>
    </row>
    <row r="150" spans="1:51" ht="24.75" customHeight="1" x14ac:dyDescent="0.15">
      <c r="A150" s="48"/>
      <c r="B150" s="48"/>
      <c r="C150" s="48"/>
      <c r="D150" s="48"/>
      <c r="E150" s="48"/>
      <c r="F150" s="48"/>
      <c r="G150" s="48"/>
      <c r="H150" s="48"/>
      <c r="I150" s="48"/>
      <c r="J150" s="48"/>
      <c r="K150" s="48"/>
      <c r="L150" s="48"/>
      <c r="M150" s="48"/>
      <c r="N150" s="48"/>
      <c r="O150" s="48"/>
      <c r="P150" s="49"/>
      <c r="Q150" s="49"/>
      <c r="R150" s="49"/>
      <c r="S150" s="49"/>
      <c r="T150" s="49"/>
      <c r="U150" s="49"/>
      <c r="V150" s="49"/>
      <c r="W150" s="49"/>
      <c r="X150" s="49"/>
      <c r="Y150" s="50"/>
      <c r="Z150" s="50"/>
      <c r="AA150" s="50"/>
      <c r="AB150" s="50"/>
      <c r="AC150" s="50"/>
      <c r="AD150" s="50"/>
      <c r="AE150" s="50"/>
      <c r="AF150" s="50"/>
      <c r="AG150" s="50"/>
      <c r="AH150" s="50"/>
      <c r="AI150" s="50"/>
      <c r="AJ150" s="50"/>
      <c r="AK150" s="50"/>
      <c r="AL150" s="50"/>
      <c r="AM150" s="50"/>
      <c r="AN150" s="50"/>
      <c r="AO150" s="50"/>
      <c r="AP150" s="49"/>
      <c r="AQ150" s="49"/>
      <c r="AR150" s="49"/>
      <c r="AS150" s="49"/>
      <c r="AT150" s="49"/>
      <c r="AU150" s="49"/>
      <c r="AV150" s="49"/>
      <c r="AW150" s="49"/>
      <c r="AX150" s="49"/>
      <c r="AY150">
        <f>COUNTA($C$153)</f>
        <v>1</v>
      </c>
    </row>
    <row r="151" spans="1:51" ht="24.75" customHeight="1" x14ac:dyDescent="0.15">
      <c r="A151" s="41"/>
      <c r="B151" s="45" t="s">
        <v>199</v>
      </c>
      <c r="C151" s="41"/>
      <c r="D151" s="41"/>
      <c r="E151" s="41"/>
      <c r="F151" s="41"/>
      <c r="G151" s="41"/>
      <c r="H151" s="41"/>
      <c r="I151" s="41"/>
      <c r="J151" s="41"/>
      <c r="K151" s="41"/>
      <c r="L151" s="41"/>
      <c r="M151" s="41"/>
      <c r="N151" s="41"/>
      <c r="O151" s="41"/>
      <c r="P151" s="46"/>
      <c r="Q151" s="46"/>
      <c r="R151" s="46"/>
      <c r="S151" s="46"/>
      <c r="T151" s="46"/>
      <c r="U151" s="46"/>
      <c r="V151" s="46"/>
      <c r="W151" s="46"/>
      <c r="X151" s="46"/>
      <c r="Y151" s="47"/>
      <c r="Z151" s="47"/>
      <c r="AA151" s="47"/>
      <c r="AB151" s="47"/>
      <c r="AC151" s="47"/>
      <c r="AD151" s="47"/>
      <c r="AE151" s="47"/>
      <c r="AF151" s="47"/>
      <c r="AG151" s="47"/>
      <c r="AH151" s="47"/>
      <c r="AI151" s="47"/>
      <c r="AJ151" s="47"/>
      <c r="AK151" s="47"/>
      <c r="AL151" s="47"/>
      <c r="AM151" s="47"/>
      <c r="AN151" s="47"/>
      <c r="AO151" s="47"/>
      <c r="AP151" s="46"/>
      <c r="AQ151" s="46"/>
      <c r="AR151" s="46"/>
      <c r="AS151" s="46"/>
      <c r="AT151" s="46"/>
      <c r="AU151" s="46"/>
      <c r="AV151" s="46"/>
      <c r="AW151" s="46"/>
      <c r="AX151" s="46"/>
      <c r="AY151">
        <f>$AY$150</f>
        <v>1</v>
      </c>
    </row>
    <row r="152" spans="1:51" ht="59.25" customHeight="1" x14ac:dyDescent="0.15">
      <c r="A152" s="122"/>
      <c r="B152" s="122"/>
      <c r="C152" s="122" t="s">
        <v>24</v>
      </c>
      <c r="D152" s="122"/>
      <c r="E152" s="122"/>
      <c r="F152" s="122"/>
      <c r="G152" s="122"/>
      <c r="H152" s="122"/>
      <c r="I152" s="122"/>
      <c r="J152" s="125" t="s">
        <v>180</v>
      </c>
      <c r="K152" s="126"/>
      <c r="L152" s="126"/>
      <c r="M152" s="126"/>
      <c r="N152" s="126"/>
      <c r="O152" s="126"/>
      <c r="P152" s="127" t="s">
        <v>25</v>
      </c>
      <c r="Q152" s="127"/>
      <c r="R152" s="127"/>
      <c r="S152" s="127"/>
      <c r="T152" s="127"/>
      <c r="U152" s="127"/>
      <c r="V152" s="127"/>
      <c r="W152" s="127"/>
      <c r="X152" s="127"/>
      <c r="Y152" s="121" t="s">
        <v>179</v>
      </c>
      <c r="Z152" s="128"/>
      <c r="AA152" s="128"/>
      <c r="AB152" s="128"/>
      <c r="AC152" s="125" t="s">
        <v>206</v>
      </c>
      <c r="AD152" s="125"/>
      <c r="AE152" s="125"/>
      <c r="AF152" s="125"/>
      <c r="AG152" s="125"/>
      <c r="AH152" s="121" t="s">
        <v>221</v>
      </c>
      <c r="AI152" s="122"/>
      <c r="AJ152" s="122"/>
      <c r="AK152" s="122"/>
      <c r="AL152" s="122" t="s">
        <v>19</v>
      </c>
      <c r="AM152" s="122"/>
      <c r="AN152" s="122"/>
      <c r="AO152" s="123"/>
      <c r="AP152" s="124" t="s">
        <v>181</v>
      </c>
      <c r="AQ152" s="124"/>
      <c r="AR152" s="124"/>
      <c r="AS152" s="124"/>
      <c r="AT152" s="124"/>
      <c r="AU152" s="124"/>
      <c r="AV152" s="124"/>
      <c r="AW152" s="124"/>
      <c r="AX152" s="124"/>
      <c r="AY152">
        <f>$AY$150</f>
        <v>1</v>
      </c>
    </row>
    <row r="153" spans="1:51" ht="46.5" customHeight="1" x14ac:dyDescent="0.15">
      <c r="A153" s="92">
        <v>1</v>
      </c>
      <c r="B153" s="92">
        <v>1</v>
      </c>
      <c r="C153" s="93" t="s">
        <v>645</v>
      </c>
      <c r="D153" s="93"/>
      <c r="E153" s="93"/>
      <c r="F153" s="93"/>
      <c r="G153" s="93"/>
      <c r="H153" s="93"/>
      <c r="I153" s="93"/>
      <c r="J153" s="94" t="s">
        <v>253</v>
      </c>
      <c r="K153" s="94"/>
      <c r="L153" s="94"/>
      <c r="M153" s="94"/>
      <c r="N153" s="94"/>
      <c r="O153" s="94"/>
      <c r="P153" s="95" t="s">
        <v>646</v>
      </c>
      <c r="Q153" s="95"/>
      <c r="R153" s="95"/>
      <c r="S153" s="95"/>
      <c r="T153" s="95"/>
      <c r="U153" s="95"/>
      <c r="V153" s="95"/>
      <c r="W153" s="95"/>
      <c r="X153" s="95"/>
      <c r="Y153" s="96">
        <v>0.1</v>
      </c>
      <c r="Z153" s="97"/>
      <c r="AA153" s="97"/>
      <c r="AB153" s="98"/>
      <c r="AC153" s="107" t="s">
        <v>72</v>
      </c>
      <c r="AD153" s="107"/>
      <c r="AE153" s="107"/>
      <c r="AF153" s="107"/>
      <c r="AG153" s="107"/>
      <c r="AH153" s="108" t="s">
        <v>253</v>
      </c>
      <c r="AI153" s="108"/>
      <c r="AJ153" s="108"/>
      <c r="AK153" s="108"/>
      <c r="AL153" s="86" t="s">
        <v>253</v>
      </c>
      <c r="AM153" s="87"/>
      <c r="AN153" s="87"/>
      <c r="AO153" s="88"/>
      <c r="AP153" s="89" t="s">
        <v>574</v>
      </c>
      <c r="AQ153" s="90"/>
      <c r="AR153" s="90"/>
      <c r="AS153" s="90"/>
      <c r="AT153" s="90"/>
      <c r="AU153" s="90"/>
      <c r="AV153" s="90"/>
      <c r="AW153" s="90"/>
      <c r="AX153" s="91"/>
      <c r="AY153">
        <f>$AY$150</f>
        <v>1</v>
      </c>
    </row>
    <row r="154" spans="1:51" ht="46.5" customHeight="1" x14ac:dyDescent="0.15">
      <c r="A154" s="92">
        <v>2</v>
      </c>
      <c r="B154" s="92">
        <v>1</v>
      </c>
      <c r="C154" s="93" t="s">
        <v>647</v>
      </c>
      <c r="D154" s="93"/>
      <c r="E154" s="93"/>
      <c r="F154" s="93"/>
      <c r="G154" s="93"/>
      <c r="H154" s="93"/>
      <c r="I154" s="93"/>
      <c r="J154" s="94" t="s">
        <v>253</v>
      </c>
      <c r="K154" s="94"/>
      <c r="L154" s="94"/>
      <c r="M154" s="94"/>
      <c r="N154" s="94"/>
      <c r="O154" s="94"/>
      <c r="P154" s="95" t="s">
        <v>646</v>
      </c>
      <c r="Q154" s="95"/>
      <c r="R154" s="95"/>
      <c r="S154" s="95"/>
      <c r="T154" s="95"/>
      <c r="U154" s="95"/>
      <c r="V154" s="95"/>
      <c r="W154" s="95"/>
      <c r="X154" s="95"/>
      <c r="Y154" s="96">
        <v>0.1</v>
      </c>
      <c r="Z154" s="97"/>
      <c r="AA154" s="97"/>
      <c r="AB154" s="98"/>
      <c r="AC154" s="107" t="s">
        <v>72</v>
      </c>
      <c r="AD154" s="107"/>
      <c r="AE154" s="107"/>
      <c r="AF154" s="107"/>
      <c r="AG154" s="107"/>
      <c r="AH154" s="108" t="s">
        <v>253</v>
      </c>
      <c r="AI154" s="108"/>
      <c r="AJ154" s="108"/>
      <c r="AK154" s="108"/>
      <c r="AL154" s="86" t="s">
        <v>253</v>
      </c>
      <c r="AM154" s="87"/>
      <c r="AN154" s="87"/>
      <c r="AO154" s="88"/>
      <c r="AP154" s="89" t="s">
        <v>574</v>
      </c>
      <c r="AQ154" s="90"/>
      <c r="AR154" s="90"/>
      <c r="AS154" s="90"/>
      <c r="AT154" s="90"/>
      <c r="AU154" s="90"/>
      <c r="AV154" s="90"/>
      <c r="AW154" s="90"/>
      <c r="AX154" s="91"/>
      <c r="AY154">
        <f>COUNTA($C$154)</f>
        <v>1</v>
      </c>
    </row>
    <row r="155" spans="1:51" ht="46.5" customHeight="1" x14ac:dyDescent="0.15">
      <c r="A155" s="92">
        <v>3</v>
      </c>
      <c r="B155" s="92">
        <v>1</v>
      </c>
      <c r="C155" s="93" t="s">
        <v>648</v>
      </c>
      <c r="D155" s="93"/>
      <c r="E155" s="93"/>
      <c r="F155" s="93"/>
      <c r="G155" s="93"/>
      <c r="H155" s="93"/>
      <c r="I155" s="93"/>
      <c r="J155" s="94" t="s">
        <v>253</v>
      </c>
      <c r="K155" s="94"/>
      <c r="L155" s="94"/>
      <c r="M155" s="94"/>
      <c r="N155" s="94"/>
      <c r="O155" s="94"/>
      <c r="P155" s="95" t="s">
        <v>646</v>
      </c>
      <c r="Q155" s="95"/>
      <c r="R155" s="95"/>
      <c r="S155" s="95"/>
      <c r="T155" s="95"/>
      <c r="U155" s="95"/>
      <c r="V155" s="95"/>
      <c r="W155" s="95"/>
      <c r="X155" s="95"/>
      <c r="Y155" s="96">
        <v>0.1</v>
      </c>
      <c r="Z155" s="97"/>
      <c r="AA155" s="97"/>
      <c r="AB155" s="98"/>
      <c r="AC155" s="107" t="s">
        <v>72</v>
      </c>
      <c r="AD155" s="107"/>
      <c r="AE155" s="107"/>
      <c r="AF155" s="107"/>
      <c r="AG155" s="107"/>
      <c r="AH155" s="100" t="s">
        <v>253</v>
      </c>
      <c r="AI155" s="100"/>
      <c r="AJ155" s="100"/>
      <c r="AK155" s="100"/>
      <c r="AL155" s="86" t="s">
        <v>253</v>
      </c>
      <c r="AM155" s="87"/>
      <c r="AN155" s="87"/>
      <c r="AO155" s="88"/>
      <c r="AP155" s="89" t="s">
        <v>574</v>
      </c>
      <c r="AQ155" s="90"/>
      <c r="AR155" s="90"/>
      <c r="AS155" s="90"/>
      <c r="AT155" s="90"/>
      <c r="AU155" s="90"/>
      <c r="AV155" s="90"/>
      <c r="AW155" s="90"/>
      <c r="AX155" s="91"/>
      <c r="AY155">
        <f>COUNTA($C$155)</f>
        <v>1</v>
      </c>
    </row>
    <row r="156" spans="1:51" ht="46.5" customHeight="1" x14ac:dyDescent="0.15">
      <c r="A156" s="92">
        <v>4</v>
      </c>
      <c r="B156" s="92">
        <v>1</v>
      </c>
      <c r="C156" s="104" t="s">
        <v>649</v>
      </c>
      <c r="D156" s="105"/>
      <c r="E156" s="105"/>
      <c r="F156" s="105"/>
      <c r="G156" s="105"/>
      <c r="H156" s="105"/>
      <c r="I156" s="106"/>
      <c r="J156" s="94" t="s">
        <v>253</v>
      </c>
      <c r="K156" s="94"/>
      <c r="L156" s="94"/>
      <c r="M156" s="94"/>
      <c r="N156" s="94"/>
      <c r="O156" s="94"/>
      <c r="P156" s="95" t="s">
        <v>646</v>
      </c>
      <c r="Q156" s="95"/>
      <c r="R156" s="95"/>
      <c r="S156" s="95"/>
      <c r="T156" s="95"/>
      <c r="U156" s="95"/>
      <c r="V156" s="95"/>
      <c r="W156" s="95"/>
      <c r="X156" s="95"/>
      <c r="Y156" s="96">
        <v>0.1</v>
      </c>
      <c r="Z156" s="97"/>
      <c r="AA156" s="97"/>
      <c r="AB156" s="98"/>
      <c r="AC156" s="107" t="s">
        <v>72</v>
      </c>
      <c r="AD156" s="107"/>
      <c r="AE156" s="107"/>
      <c r="AF156" s="107"/>
      <c r="AG156" s="107"/>
      <c r="AH156" s="108" t="s">
        <v>253</v>
      </c>
      <c r="AI156" s="108"/>
      <c r="AJ156" s="108"/>
      <c r="AK156" s="108"/>
      <c r="AL156" s="86" t="s">
        <v>253</v>
      </c>
      <c r="AM156" s="87"/>
      <c r="AN156" s="87"/>
      <c r="AO156" s="88"/>
      <c r="AP156" s="89" t="s">
        <v>574</v>
      </c>
      <c r="AQ156" s="90"/>
      <c r="AR156" s="90"/>
      <c r="AS156" s="90"/>
      <c r="AT156" s="90"/>
      <c r="AU156" s="90"/>
      <c r="AV156" s="90"/>
      <c r="AW156" s="90"/>
      <c r="AX156" s="91"/>
      <c r="AY156">
        <f>COUNTA($C$156)</f>
        <v>1</v>
      </c>
    </row>
    <row r="157" spans="1:51" ht="46.5" customHeight="1" x14ac:dyDescent="0.15">
      <c r="A157" s="92">
        <v>5</v>
      </c>
      <c r="B157" s="92">
        <v>1</v>
      </c>
      <c r="C157" s="104" t="s">
        <v>650</v>
      </c>
      <c r="D157" s="105"/>
      <c r="E157" s="105"/>
      <c r="F157" s="105"/>
      <c r="G157" s="105"/>
      <c r="H157" s="105"/>
      <c r="I157" s="106"/>
      <c r="J157" s="94" t="s">
        <v>253</v>
      </c>
      <c r="K157" s="94"/>
      <c r="L157" s="94"/>
      <c r="M157" s="94"/>
      <c r="N157" s="94"/>
      <c r="O157" s="94"/>
      <c r="P157" s="95" t="s">
        <v>646</v>
      </c>
      <c r="Q157" s="95"/>
      <c r="R157" s="95"/>
      <c r="S157" s="95"/>
      <c r="T157" s="95"/>
      <c r="U157" s="95"/>
      <c r="V157" s="95"/>
      <c r="W157" s="95"/>
      <c r="X157" s="95"/>
      <c r="Y157" s="96">
        <v>0.1</v>
      </c>
      <c r="Z157" s="97"/>
      <c r="AA157" s="97"/>
      <c r="AB157" s="98"/>
      <c r="AC157" s="107" t="s">
        <v>72</v>
      </c>
      <c r="AD157" s="107"/>
      <c r="AE157" s="107"/>
      <c r="AF157" s="107"/>
      <c r="AG157" s="107"/>
      <c r="AH157" s="108" t="s">
        <v>253</v>
      </c>
      <c r="AI157" s="108"/>
      <c r="AJ157" s="108"/>
      <c r="AK157" s="108"/>
      <c r="AL157" s="86" t="s">
        <v>253</v>
      </c>
      <c r="AM157" s="87"/>
      <c r="AN157" s="87"/>
      <c r="AO157" s="88"/>
      <c r="AP157" s="89" t="s">
        <v>574</v>
      </c>
      <c r="AQ157" s="90"/>
      <c r="AR157" s="90"/>
      <c r="AS157" s="90"/>
      <c r="AT157" s="90"/>
      <c r="AU157" s="90"/>
      <c r="AV157" s="90"/>
      <c r="AW157" s="90"/>
      <c r="AX157" s="91"/>
      <c r="AY157">
        <f>COUNTA($C$157)</f>
        <v>1</v>
      </c>
    </row>
    <row r="158" spans="1:51" ht="46.5" customHeight="1" x14ac:dyDescent="0.15">
      <c r="A158" s="92">
        <v>6</v>
      </c>
      <c r="B158" s="92">
        <v>1</v>
      </c>
      <c r="C158" s="104" t="s">
        <v>654</v>
      </c>
      <c r="D158" s="105"/>
      <c r="E158" s="105"/>
      <c r="F158" s="105"/>
      <c r="G158" s="105"/>
      <c r="H158" s="105"/>
      <c r="I158" s="106"/>
      <c r="J158" s="94" t="s">
        <v>253</v>
      </c>
      <c r="K158" s="94"/>
      <c r="L158" s="94"/>
      <c r="M158" s="94"/>
      <c r="N158" s="94"/>
      <c r="O158" s="94"/>
      <c r="P158" s="112" t="s">
        <v>646</v>
      </c>
      <c r="Q158" s="113"/>
      <c r="R158" s="113"/>
      <c r="S158" s="113"/>
      <c r="T158" s="113"/>
      <c r="U158" s="113"/>
      <c r="V158" s="113"/>
      <c r="W158" s="113"/>
      <c r="X158" s="114"/>
      <c r="Y158" s="96">
        <v>0.1</v>
      </c>
      <c r="Z158" s="97"/>
      <c r="AA158" s="97"/>
      <c r="AB158" s="98"/>
      <c r="AC158" s="118" t="s">
        <v>72</v>
      </c>
      <c r="AD158" s="119"/>
      <c r="AE158" s="119"/>
      <c r="AF158" s="119"/>
      <c r="AG158" s="120"/>
      <c r="AH158" s="101" t="s">
        <v>253</v>
      </c>
      <c r="AI158" s="102"/>
      <c r="AJ158" s="102"/>
      <c r="AK158" s="103"/>
      <c r="AL158" s="86" t="s">
        <v>253</v>
      </c>
      <c r="AM158" s="87"/>
      <c r="AN158" s="87"/>
      <c r="AO158" s="88"/>
      <c r="AP158" s="89" t="s">
        <v>574</v>
      </c>
      <c r="AQ158" s="90"/>
      <c r="AR158" s="90"/>
      <c r="AS158" s="90"/>
      <c r="AT158" s="90"/>
      <c r="AU158" s="90"/>
      <c r="AV158" s="90"/>
      <c r="AW158" s="90"/>
      <c r="AX158" s="91"/>
      <c r="AY158">
        <f>COUNTA($C$158)</f>
        <v>1</v>
      </c>
    </row>
    <row r="159" spans="1:51" ht="46.5" customHeight="1" x14ac:dyDescent="0.15">
      <c r="A159" s="92">
        <v>7</v>
      </c>
      <c r="B159" s="92">
        <v>1</v>
      </c>
      <c r="C159" s="104" t="s">
        <v>655</v>
      </c>
      <c r="D159" s="105"/>
      <c r="E159" s="105"/>
      <c r="F159" s="105"/>
      <c r="G159" s="105"/>
      <c r="H159" s="105"/>
      <c r="I159" s="106"/>
      <c r="J159" s="109" t="s">
        <v>253</v>
      </c>
      <c r="K159" s="110"/>
      <c r="L159" s="110"/>
      <c r="M159" s="110"/>
      <c r="N159" s="110"/>
      <c r="O159" s="111"/>
      <c r="P159" s="112" t="s">
        <v>646</v>
      </c>
      <c r="Q159" s="113"/>
      <c r="R159" s="113"/>
      <c r="S159" s="113"/>
      <c r="T159" s="113"/>
      <c r="U159" s="113"/>
      <c r="V159" s="113"/>
      <c r="W159" s="113"/>
      <c r="X159" s="114"/>
      <c r="Y159" s="96">
        <v>0.1</v>
      </c>
      <c r="Z159" s="97"/>
      <c r="AA159" s="97"/>
      <c r="AB159" s="98"/>
      <c r="AC159" s="115" t="s">
        <v>72</v>
      </c>
      <c r="AD159" s="116"/>
      <c r="AE159" s="116"/>
      <c r="AF159" s="116"/>
      <c r="AG159" s="117"/>
      <c r="AH159" s="101" t="s">
        <v>253</v>
      </c>
      <c r="AI159" s="102"/>
      <c r="AJ159" s="102"/>
      <c r="AK159" s="103"/>
      <c r="AL159" s="86" t="s">
        <v>253</v>
      </c>
      <c r="AM159" s="87"/>
      <c r="AN159" s="87"/>
      <c r="AO159" s="88"/>
      <c r="AP159" s="89" t="s">
        <v>574</v>
      </c>
      <c r="AQ159" s="90"/>
      <c r="AR159" s="90"/>
      <c r="AS159" s="90"/>
      <c r="AT159" s="90"/>
      <c r="AU159" s="90"/>
      <c r="AV159" s="90"/>
      <c r="AW159" s="90"/>
      <c r="AX159" s="91"/>
      <c r="AY159">
        <f>COUNTA($C$159)</f>
        <v>1</v>
      </c>
    </row>
    <row r="160" spans="1:51" ht="46.5" customHeight="1" x14ac:dyDescent="0.15">
      <c r="A160" s="92">
        <v>8</v>
      </c>
      <c r="B160" s="92">
        <v>1</v>
      </c>
      <c r="C160" s="104" t="s">
        <v>656</v>
      </c>
      <c r="D160" s="105"/>
      <c r="E160" s="105"/>
      <c r="F160" s="105"/>
      <c r="G160" s="105"/>
      <c r="H160" s="105"/>
      <c r="I160" s="106"/>
      <c r="J160" s="109" t="s">
        <v>253</v>
      </c>
      <c r="K160" s="110"/>
      <c r="L160" s="110"/>
      <c r="M160" s="110"/>
      <c r="N160" s="110"/>
      <c r="O160" s="111"/>
      <c r="P160" s="112" t="s">
        <v>646</v>
      </c>
      <c r="Q160" s="113"/>
      <c r="R160" s="113"/>
      <c r="S160" s="113"/>
      <c r="T160" s="113"/>
      <c r="U160" s="113"/>
      <c r="V160" s="113"/>
      <c r="W160" s="113"/>
      <c r="X160" s="114"/>
      <c r="Y160" s="96">
        <v>0.1</v>
      </c>
      <c r="Z160" s="97"/>
      <c r="AA160" s="97"/>
      <c r="AB160" s="98"/>
      <c r="AC160" s="115" t="s">
        <v>72</v>
      </c>
      <c r="AD160" s="116"/>
      <c r="AE160" s="116"/>
      <c r="AF160" s="116"/>
      <c r="AG160" s="117"/>
      <c r="AH160" s="101" t="s">
        <v>253</v>
      </c>
      <c r="AI160" s="102"/>
      <c r="AJ160" s="102"/>
      <c r="AK160" s="103"/>
      <c r="AL160" s="86" t="s">
        <v>253</v>
      </c>
      <c r="AM160" s="87"/>
      <c r="AN160" s="87"/>
      <c r="AO160" s="88"/>
      <c r="AP160" s="89" t="s">
        <v>574</v>
      </c>
      <c r="AQ160" s="90"/>
      <c r="AR160" s="90"/>
      <c r="AS160" s="90"/>
      <c r="AT160" s="90"/>
      <c r="AU160" s="90"/>
      <c r="AV160" s="90"/>
      <c r="AW160" s="90"/>
      <c r="AX160" s="91"/>
      <c r="AY160">
        <f>COUNTA($C$160)</f>
        <v>1</v>
      </c>
    </row>
    <row r="161" spans="1:51" ht="46.5" customHeight="1" x14ac:dyDescent="0.15">
      <c r="A161" s="92">
        <v>9</v>
      </c>
      <c r="B161" s="92">
        <v>1</v>
      </c>
      <c r="C161" s="104" t="s">
        <v>657</v>
      </c>
      <c r="D161" s="105"/>
      <c r="E161" s="105"/>
      <c r="F161" s="105"/>
      <c r="G161" s="105"/>
      <c r="H161" s="105"/>
      <c r="I161" s="106"/>
      <c r="J161" s="94" t="s">
        <v>253</v>
      </c>
      <c r="K161" s="94"/>
      <c r="L161" s="94"/>
      <c r="M161" s="94"/>
      <c r="N161" s="94"/>
      <c r="O161" s="94"/>
      <c r="P161" s="95" t="s">
        <v>651</v>
      </c>
      <c r="Q161" s="95"/>
      <c r="R161" s="95"/>
      <c r="S161" s="95"/>
      <c r="T161" s="95"/>
      <c r="U161" s="95"/>
      <c r="V161" s="95"/>
      <c r="W161" s="95"/>
      <c r="X161" s="95"/>
      <c r="Y161" s="96">
        <v>0.1</v>
      </c>
      <c r="Z161" s="97"/>
      <c r="AA161" s="97"/>
      <c r="AB161" s="98"/>
      <c r="AC161" s="107" t="s">
        <v>72</v>
      </c>
      <c r="AD161" s="107"/>
      <c r="AE161" s="107"/>
      <c r="AF161" s="107"/>
      <c r="AG161" s="107"/>
      <c r="AH161" s="108" t="s">
        <v>253</v>
      </c>
      <c r="AI161" s="108"/>
      <c r="AJ161" s="108"/>
      <c r="AK161" s="108"/>
      <c r="AL161" s="86" t="s">
        <v>253</v>
      </c>
      <c r="AM161" s="87"/>
      <c r="AN161" s="87"/>
      <c r="AO161" s="88"/>
      <c r="AP161" s="89" t="s">
        <v>574</v>
      </c>
      <c r="AQ161" s="90"/>
      <c r="AR161" s="90"/>
      <c r="AS161" s="90"/>
      <c r="AT161" s="90"/>
      <c r="AU161" s="90"/>
      <c r="AV161" s="90"/>
      <c r="AW161" s="90"/>
      <c r="AX161" s="91"/>
      <c r="AY161">
        <f>COUNTA($C$161)</f>
        <v>1</v>
      </c>
    </row>
    <row r="162" spans="1:51" ht="46.5" customHeight="1" x14ac:dyDescent="0.15">
      <c r="A162" s="92">
        <v>10</v>
      </c>
      <c r="B162" s="92">
        <v>1</v>
      </c>
      <c r="C162" s="93" t="s">
        <v>652</v>
      </c>
      <c r="D162" s="93"/>
      <c r="E162" s="93"/>
      <c r="F162" s="93"/>
      <c r="G162" s="93"/>
      <c r="H162" s="93"/>
      <c r="I162" s="93"/>
      <c r="J162" s="94" t="s">
        <v>253</v>
      </c>
      <c r="K162" s="94"/>
      <c r="L162" s="94"/>
      <c r="M162" s="94"/>
      <c r="N162" s="94"/>
      <c r="O162" s="94"/>
      <c r="P162" s="95" t="s">
        <v>653</v>
      </c>
      <c r="Q162" s="95"/>
      <c r="R162" s="95"/>
      <c r="S162" s="95"/>
      <c r="T162" s="95"/>
      <c r="U162" s="95"/>
      <c r="V162" s="95"/>
      <c r="W162" s="95"/>
      <c r="X162" s="95"/>
      <c r="Y162" s="96">
        <v>0.1</v>
      </c>
      <c r="Z162" s="97"/>
      <c r="AA162" s="97"/>
      <c r="AB162" s="98"/>
      <c r="AC162" s="99" t="s">
        <v>72</v>
      </c>
      <c r="AD162" s="99"/>
      <c r="AE162" s="99"/>
      <c r="AF162" s="99"/>
      <c r="AG162" s="99"/>
      <c r="AH162" s="100" t="s">
        <v>253</v>
      </c>
      <c r="AI162" s="100"/>
      <c r="AJ162" s="100"/>
      <c r="AK162" s="100"/>
      <c r="AL162" s="86" t="s">
        <v>253</v>
      </c>
      <c r="AM162" s="87"/>
      <c r="AN162" s="87"/>
      <c r="AO162" s="88"/>
      <c r="AP162" s="85" t="s">
        <v>253</v>
      </c>
      <c r="AQ162" s="85"/>
      <c r="AR162" s="85"/>
      <c r="AS162" s="85"/>
      <c r="AT162" s="85"/>
      <c r="AU162" s="85"/>
      <c r="AV162" s="85"/>
      <c r="AW162" s="85"/>
      <c r="AX162" s="85"/>
      <c r="AY162">
        <f>COUNTA($C$162)</f>
        <v>1</v>
      </c>
    </row>
  </sheetData>
  <sheetProtection formatRows="0"/>
  <dataConsolidate link="1"/>
  <mergeCells count="787">
    <mergeCell ref="AT108:AU108"/>
    <mergeCell ref="AV108:AW108"/>
    <mergeCell ref="A89:AX89"/>
    <mergeCell ref="A90:AX90"/>
    <mergeCell ref="A91:AX91"/>
    <mergeCell ref="A92:E92"/>
    <mergeCell ref="F92:AX92"/>
    <mergeCell ref="A93:AX93"/>
    <mergeCell ref="A87:B88"/>
    <mergeCell ref="C87:F87"/>
    <mergeCell ref="G87:AX87"/>
    <mergeCell ref="C88:F88"/>
    <mergeCell ref="G88:AX88"/>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G63:V64"/>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G26:O26"/>
    <mergeCell ref="P26:V26"/>
    <mergeCell ref="W26:AC26"/>
    <mergeCell ref="P24:V24"/>
    <mergeCell ref="W24:AC24"/>
    <mergeCell ref="G25:O25"/>
    <mergeCell ref="P25:V25"/>
    <mergeCell ref="W25:AC25"/>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I29:AL29"/>
    <mergeCell ref="AM29:AP29"/>
    <mergeCell ref="AQ29:AT29"/>
    <mergeCell ref="AU29:AX29"/>
    <mergeCell ref="AM46:AP46"/>
    <mergeCell ref="AQ46:AX46"/>
    <mergeCell ref="AM32:AP32"/>
    <mergeCell ref="AQ32:AX32"/>
    <mergeCell ref="Y33:AA33"/>
    <mergeCell ref="AB33:AD33"/>
    <mergeCell ref="AE30:AH30"/>
    <mergeCell ref="AI30:AL30"/>
    <mergeCell ref="AU38:AX38"/>
    <mergeCell ref="Y37:AA37"/>
    <mergeCell ref="AB37:AD37"/>
    <mergeCell ref="AE37:AH37"/>
    <mergeCell ref="AI37:AL37"/>
    <mergeCell ref="Y39:AA39"/>
    <mergeCell ref="AB39:AD39"/>
    <mergeCell ref="AE39:AH39"/>
    <mergeCell ref="G42:AX42"/>
    <mergeCell ref="G43:O43"/>
    <mergeCell ref="P43:X43"/>
    <mergeCell ref="Y43:AA43"/>
    <mergeCell ref="AM34:AP34"/>
    <mergeCell ref="AQ34:AX34"/>
    <mergeCell ref="AQ36:AR36"/>
    <mergeCell ref="AS36:AT36"/>
    <mergeCell ref="AU36:AV36"/>
    <mergeCell ref="AB43:AD43"/>
    <mergeCell ref="AE43:AH43"/>
    <mergeCell ref="AM30:AP30"/>
    <mergeCell ref="AQ30:AT30"/>
    <mergeCell ref="AU30:AX30"/>
    <mergeCell ref="AB31:AD31"/>
    <mergeCell ref="AE31:AH31"/>
    <mergeCell ref="AI31:AL31"/>
    <mergeCell ref="AM31:AP31"/>
    <mergeCell ref="AQ31:AT31"/>
    <mergeCell ref="AU31:AX31"/>
    <mergeCell ref="AB58:AD58"/>
    <mergeCell ref="AE58:AH58"/>
    <mergeCell ref="A29:F31"/>
    <mergeCell ref="G29:O29"/>
    <mergeCell ref="P29:X29"/>
    <mergeCell ref="Y29:AA29"/>
    <mergeCell ref="AB29:AD29"/>
    <mergeCell ref="AE29:AH29"/>
    <mergeCell ref="Y45:AA45"/>
    <mergeCell ref="AB45:AD45"/>
    <mergeCell ref="AE45:AH45"/>
    <mergeCell ref="G44:O45"/>
    <mergeCell ref="P44:X45"/>
    <mergeCell ref="Y44:AA44"/>
    <mergeCell ref="AB44:AD44"/>
    <mergeCell ref="AE44:AH44"/>
    <mergeCell ref="Y31:AA31"/>
    <mergeCell ref="G37:O39"/>
    <mergeCell ref="P37:X39"/>
    <mergeCell ref="A42:F42"/>
    <mergeCell ref="A43:F45"/>
    <mergeCell ref="AM44:AP44"/>
    <mergeCell ref="AQ44:AT44"/>
    <mergeCell ref="AU44:AX44"/>
    <mergeCell ref="AQ35:AT35"/>
    <mergeCell ref="AU35:AX35"/>
    <mergeCell ref="A46:F48"/>
    <mergeCell ref="G46:X46"/>
    <mergeCell ref="Y46:AA46"/>
    <mergeCell ref="AB46:AD46"/>
    <mergeCell ref="AE46:AH46"/>
    <mergeCell ref="AI46:AL46"/>
    <mergeCell ref="AI45:AL45"/>
    <mergeCell ref="AM45:AP45"/>
    <mergeCell ref="AQ45:AT45"/>
    <mergeCell ref="AU45:AX45"/>
    <mergeCell ref="AI43:AL43"/>
    <mergeCell ref="AM43:AP43"/>
    <mergeCell ref="AQ43:AT43"/>
    <mergeCell ref="AU43:AX43"/>
    <mergeCell ref="AI44:AL44"/>
    <mergeCell ref="A32:F34"/>
    <mergeCell ref="G32:X32"/>
    <mergeCell ref="Y32:AA32"/>
    <mergeCell ref="AB32:AD32"/>
    <mergeCell ref="AE32:AH32"/>
    <mergeCell ref="AI32:AL32"/>
    <mergeCell ref="AB34:AD34"/>
    <mergeCell ref="AE34:AH34"/>
    <mergeCell ref="AI34:AL34"/>
    <mergeCell ref="AU39:AX39"/>
    <mergeCell ref="A35:F39"/>
    <mergeCell ref="G35:O36"/>
    <mergeCell ref="P35:X36"/>
    <mergeCell ref="Y35:AA36"/>
    <mergeCell ref="AB35:AD36"/>
    <mergeCell ref="AE35:AH36"/>
    <mergeCell ref="AI35:AL36"/>
    <mergeCell ref="AM35:AP36"/>
    <mergeCell ref="AI47:AL47"/>
    <mergeCell ref="AM47:AP47"/>
    <mergeCell ref="AM51:AP51"/>
    <mergeCell ref="AQ51:AT51"/>
    <mergeCell ref="AU51:AX51"/>
    <mergeCell ref="Y52:AA52"/>
    <mergeCell ref="AM37:AP37"/>
    <mergeCell ref="AQ37:AT37"/>
    <mergeCell ref="AU37:AX37"/>
    <mergeCell ref="Y38:AA38"/>
    <mergeCell ref="AB38:AD38"/>
    <mergeCell ref="AE38:AH38"/>
    <mergeCell ref="AI39:AL39"/>
    <mergeCell ref="AE49:AH50"/>
    <mergeCell ref="AI49:AL50"/>
    <mergeCell ref="AM49:AP50"/>
    <mergeCell ref="AQ49:AT49"/>
    <mergeCell ref="AU49:AX49"/>
    <mergeCell ref="AQ50:AR50"/>
    <mergeCell ref="AS50:AT50"/>
    <mergeCell ref="AU50:AV50"/>
    <mergeCell ref="AW50:AX50"/>
    <mergeCell ref="AM39:AP39"/>
    <mergeCell ref="AQ39:AT39"/>
    <mergeCell ref="AS55:AT55"/>
    <mergeCell ref="AU55:AV55"/>
    <mergeCell ref="AW55:AX55"/>
    <mergeCell ref="AM53:AP53"/>
    <mergeCell ref="AQ53:AT53"/>
    <mergeCell ref="AU53:AX53"/>
    <mergeCell ref="A40:F41"/>
    <mergeCell ref="G40:AX41"/>
    <mergeCell ref="A49:F53"/>
    <mergeCell ref="G49:O50"/>
    <mergeCell ref="P49:X50"/>
    <mergeCell ref="Y49:AA50"/>
    <mergeCell ref="AB49:AD50"/>
    <mergeCell ref="AQ47:AX47"/>
    <mergeCell ref="Y48:AA48"/>
    <mergeCell ref="AB48:AD48"/>
    <mergeCell ref="AE48:AH48"/>
    <mergeCell ref="AI48:AL48"/>
    <mergeCell ref="AM48:AP48"/>
    <mergeCell ref="AQ48:AX48"/>
    <mergeCell ref="G47:X48"/>
    <mergeCell ref="Y47:AA47"/>
    <mergeCell ref="AB47:AD47"/>
    <mergeCell ref="AE47:AH47"/>
    <mergeCell ref="AM52:AP52"/>
    <mergeCell ref="AQ52:AT52"/>
    <mergeCell ref="AU52:AX52"/>
    <mergeCell ref="G51:O53"/>
    <mergeCell ref="P51:X53"/>
    <mergeCell ref="Y53:AA53"/>
    <mergeCell ref="AB53:AD53"/>
    <mergeCell ref="AE53:AH53"/>
    <mergeCell ref="AI53:AL53"/>
    <mergeCell ref="AB52:AD52"/>
    <mergeCell ref="AE52:AH52"/>
    <mergeCell ref="AI52:AL52"/>
    <mergeCell ref="AM56:AP56"/>
    <mergeCell ref="AQ56:AT56"/>
    <mergeCell ref="AU56:AX56"/>
    <mergeCell ref="Y57:AA57"/>
    <mergeCell ref="AB57:AD57"/>
    <mergeCell ref="AE57:AH57"/>
    <mergeCell ref="AI57:AL57"/>
    <mergeCell ref="AM57:AP57"/>
    <mergeCell ref="AQ57:AT57"/>
    <mergeCell ref="AU57:AX57"/>
    <mergeCell ref="Y56:AA56"/>
    <mergeCell ref="AB56:AD56"/>
    <mergeCell ref="AE56:AH56"/>
    <mergeCell ref="AI56:AL56"/>
    <mergeCell ref="W63:AA63"/>
    <mergeCell ref="AB63:AX63"/>
    <mergeCell ref="W64:AA64"/>
    <mergeCell ref="AB64:AX64"/>
    <mergeCell ref="AM58:AP58"/>
    <mergeCell ref="AQ58:AT58"/>
    <mergeCell ref="AU58:AX58"/>
    <mergeCell ref="A59:F60"/>
    <mergeCell ref="G59:AX60"/>
    <mergeCell ref="G56:O58"/>
    <mergeCell ref="P56:X58"/>
    <mergeCell ref="Y58:AA58"/>
    <mergeCell ref="A54:F58"/>
    <mergeCell ref="G54:O55"/>
    <mergeCell ref="P54:X55"/>
    <mergeCell ref="Y54:AA55"/>
    <mergeCell ref="AB54:AD55"/>
    <mergeCell ref="AI58:AL58"/>
    <mergeCell ref="AE54:AH55"/>
    <mergeCell ref="AI54:AL55"/>
    <mergeCell ref="AM54:AP55"/>
    <mergeCell ref="AQ54:AT54"/>
    <mergeCell ref="AU54:AX54"/>
    <mergeCell ref="AQ55:AR55"/>
    <mergeCell ref="AG68:AX68"/>
    <mergeCell ref="C69:AC69"/>
    <mergeCell ref="AD69:AF69"/>
    <mergeCell ref="AG69:AX69"/>
    <mergeCell ref="C78:AC78"/>
    <mergeCell ref="AD78:AF78"/>
    <mergeCell ref="AG78:AX78"/>
    <mergeCell ref="C79:AC79"/>
    <mergeCell ref="A65:AX65"/>
    <mergeCell ref="C66:AC66"/>
    <mergeCell ref="AD66:AF66"/>
    <mergeCell ref="AG66:AX66"/>
    <mergeCell ref="A62:B64"/>
    <mergeCell ref="C62:D64"/>
    <mergeCell ref="E62:F62"/>
    <mergeCell ref="G62:AX62"/>
    <mergeCell ref="E63:F64"/>
    <mergeCell ref="A61:AN61"/>
    <mergeCell ref="AO61:AQ61"/>
    <mergeCell ref="AS61:AX61"/>
    <mergeCell ref="A70:B79"/>
    <mergeCell ref="C70:AC70"/>
    <mergeCell ref="AD70:AF70"/>
    <mergeCell ref="AG70:AX72"/>
    <mergeCell ref="C71:D72"/>
    <mergeCell ref="E71:AC71"/>
    <mergeCell ref="AD71:AF71"/>
    <mergeCell ref="E72:AC72"/>
    <mergeCell ref="AD72:AF72"/>
    <mergeCell ref="C73:AC73"/>
    <mergeCell ref="A67:B69"/>
    <mergeCell ref="C67:AC67"/>
    <mergeCell ref="AD67:AF67"/>
    <mergeCell ref="AG67:AX67"/>
    <mergeCell ref="C68:AC68"/>
    <mergeCell ref="AD68:AF68"/>
    <mergeCell ref="C76:AC76"/>
    <mergeCell ref="AD76:AF76"/>
    <mergeCell ref="AG76:AX76"/>
    <mergeCell ref="C77:AC77"/>
    <mergeCell ref="AD77:AF77"/>
    <mergeCell ref="AG77:AX77"/>
    <mergeCell ref="AD73:AF73"/>
    <mergeCell ref="AG73:AX73"/>
    <mergeCell ref="C74:AC74"/>
    <mergeCell ref="AD74:AF74"/>
    <mergeCell ref="AG74:AX74"/>
    <mergeCell ref="C75:AC75"/>
    <mergeCell ref="AD75:AF75"/>
    <mergeCell ref="AG75:AX75"/>
    <mergeCell ref="A84:B86"/>
    <mergeCell ref="C84:AC84"/>
    <mergeCell ref="AD84:AF84"/>
    <mergeCell ref="AG84:AX86"/>
    <mergeCell ref="C86:D86"/>
    <mergeCell ref="E86:G86"/>
    <mergeCell ref="H86:I86"/>
    <mergeCell ref="J86:L86"/>
    <mergeCell ref="AD79:AF79"/>
    <mergeCell ref="AG79:AX79"/>
    <mergeCell ref="AG83:AX83"/>
    <mergeCell ref="M86:N86"/>
    <mergeCell ref="O86:AF86"/>
    <mergeCell ref="O85:AF85"/>
    <mergeCell ref="C85:N85"/>
    <mergeCell ref="A80:B83"/>
    <mergeCell ref="C80:AC80"/>
    <mergeCell ref="AD80:AF80"/>
    <mergeCell ref="AG80:AX80"/>
    <mergeCell ref="C81:AC81"/>
    <mergeCell ref="AD81:AF81"/>
    <mergeCell ref="AG81:AX81"/>
    <mergeCell ref="C82:AC82"/>
    <mergeCell ref="AD82:AF82"/>
    <mergeCell ref="AG82:AX82"/>
    <mergeCell ref="C83:AC83"/>
    <mergeCell ref="AD83:AF83"/>
    <mergeCell ref="A94:E94"/>
    <mergeCell ref="F94:AX94"/>
    <mergeCell ref="A95:AX95"/>
    <mergeCell ref="A96:AX96"/>
    <mergeCell ref="A97:AX97"/>
    <mergeCell ref="A98:D98"/>
    <mergeCell ref="E98:P98"/>
    <mergeCell ref="Q98:AB98"/>
    <mergeCell ref="AC98:AN98"/>
    <mergeCell ref="AO98:AX98"/>
    <mergeCell ref="E99:P99"/>
    <mergeCell ref="Q99:AB99"/>
    <mergeCell ref="AC99:AN99"/>
    <mergeCell ref="AO99:AX99"/>
    <mergeCell ref="A100:D100"/>
    <mergeCell ref="E100:P100"/>
    <mergeCell ref="Q100:AB100"/>
    <mergeCell ref="AC100:AN100"/>
    <mergeCell ref="AO100:AX100"/>
    <mergeCell ref="A99:D99"/>
    <mergeCell ref="A101:D101"/>
    <mergeCell ref="E101:P101"/>
    <mergeCell ref="Q101:AB101"/>
    <mergeCell ref="AC101:AN101"/>
    <mergeCell ref="AO101:AX101"/>
    <mergeCell ref="A102:D102"/>
    <mergeCell ref="E102:P102"/>
    <mergeCell ref="Q102:AB102"/>
    <mergeCell ref="AC102:AN102"/>
    <mergeCell ref="AO102:AX102"/>
    <mergeCell ref="A105:D105"/>
    <mergeCell ref="E105:P105"/>
    <mergeCell ref="Q105:AB105"/>
    <mergeCell ref="AC105:AN105"/>
    <mergeCell ref="AO105:AX105"/>
    <mergeCell ref="A106:D106"/>
    <mergeCell ref="A103:D103"/>
    <mergeCell ref="E103:P103"/>
    <mergeCell ref="Q103:AB103"/>
    <mergeCell ref="AC103:AN103"/>
    <mergeCell ref="AO103:AX103"/>
    <mergeCell ref="A104:D104"/>
    <mergeCell ref="E104:P104"/>
    <mergeCell ref="Q104:AB104"/>
    <mergeCell ref="AC104:AN104"/>
    <mergeCell ref="AO104:AX104"/>
    <mergeCell ref="AA106:AB106"/>
    <mergeCell ref="AC106:AE106"/>
    <mergeCell ref="AG106:AH106"/>
    <mergeCell ref="AJ106:AK106"/>
    <mergeCell ref="AM106:AN106"/>
    <mergeCell ref="AO106:AP106"/>
    <mergeCell ref="A109:F120"/>
    <mergeCell ref="A121:F132"/>
    <mergeCell ref="G121:AB121"/>
    <mergeCell ref="AC121:AX121"/>
    <mergeCell ref="G122:K122"/>
    <mergeCell ref="L122:X122"/>
    <mergeCell ref="AA108:AB108"/>
    <mergeCell ref="AM107:AN107"/>
    <mergeCell ref="AO107:AP107"/>
    <mergeCell ref="AR107:AS107"/>
    <mergeCell ref="AU107:AV107"/>
    <mergeCell ref="A108:D108"/>
    <mergeCell ref="O108:P108"/>
    <mergeCell ref="U107:V107"/>
    <mergeCell ref="X107:Y107"/>
    <mergeCell ref="AA107:AB107"/>
    <mergeCell ref="AC107:AE107"/>
    <mergeCell ref="AG107:AH107"/>
    <mergeCell ref="AJ107:AK107"/>
    <mergeCell ref="A107:D107"/>
    <mergeCell ref="E107:G107"/>
    <mergeCell ref="I107:J107"/>
    <mergeCell ref="L107:M107"/>
    <mergeCell ref="O107:P107"/>
    <mergeCell ref="AH125:AT125"/>
    <mergeCell ref="AU125:AX125"/>
    <mergeCell ref="G124:K124"/>
    <mergeCell ref="L124:X124"/>
    <mergeCell ref="Y124:AB124"/>
    <mergeCell ref="AC124:AG124"/>
    <mergeCell ref="AH124:AT124"/>
    <mergeCell ref="AU124:AX124"/>
    <mergeCell ref="Y122:AB122"/>
    <mergeCell ref="AC122:AG122"/>
    <mergeCell ref="AH122:AT122"/>
    <mergeCell ref="AU122:AX122"/>
    <mergeCell ref="G123:K123"/>
    <mergeCell ref="L123:X123"/>
    <mergeCell ref="Y123:AB123"/>
    <mergeCell ref="AC123:AG123"/>
    <mergeCell ref="AH123:AT123"/>
    <mergeCell ref="AU123:AX123"/>
    <mergeCell ref="G125:K125"/>
    <mergeCell ref="L125:X125"/>
    <mergeCell ref="Y125:AB125"/>
    <mergeCell ref="AC125:AG125"/>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133:AK133"/>
    <mergeCell ref="AL133:AN133"/>
    <mergeCell ref="A137:B137"/>
    <mergeCell ref="C137:I137"/>
    <mergeCell ref="J137:O137"/>
    <mergeCell ref="P137:X137"/>
    <mergeCell ref="Y137:AB137"/>
    <mergeCell ref="AC137:AG137"/>
    <mergeCell ref="AH137:AK137"/>
    <mergeCell ref="AL137:AO137"/>
    <mergeCell ref="AP137:AX137"/>
    <mergeCell ref="A138:B138"/>
    <mergeCell ref="C138:I138"/>
    <mergeCell ref="J138:O138"/>
    <mergeCell ref="P138:X138"/>
    <mergeCell ref="Y138:AB138"/>
    <mergeCell ref="AC138:AG138"/>
    <mergeCell ref="AH138:AK138"/>
    <mergeCell ref="AL138:AO138"/>
    <mergeCell ref="AP138:AX138"/>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P142:AX142"/>
    <mergeCell ref="A143:B143"/>
    <mergeCell ref="C143:I143"/>
    <mergeCell ref="J143:O143"/>
    <mergeCell ref="P143:X143"/>
    <mergeCell ref="Y143:AB143"/>
    <mergeCell ref="AC143:AG143"/>
    <mergeCell ref="AH143:AK143"/>
    <mergeCell ref="AL143:AO143"/>
    <mergeCell ref="AP143:AX143"/>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L145:AO145"/>
    <mergeCell ref="AP145:AX145"/>
    <mergeCell ref="A146:B146"/>
    <mergeCell ref="C146:I146"/>
    <mergeCell ref="J146:O146"/>
    <mergeCell ref="P146:X146"/>
    <mergeCell ref="Y146:AB146"/>
    <mergeCell ref="AC146:AG146"/>
    <mergeCell ref="AH146:AK146"/>
    <mergeCell ref="AL146:AO146"/>
    <mergeCell ref="AP146:AX146"/>
    <mergeCell ref="A147:B147"/>
    <mergeCell ref="C147:I147"/>
    <mergeCell ref="J147:O147"/>
    <mergeCell ref="P147:X147"/>
    <mergeCell ref="Y147:AB147"/>
    <mergeCell ref="AC147:AG147"/>
    <mergeCell ref="AH147:AK147"/>
    <mergeCell ref="AL147:AO147"/>
    <mergeCell ref="AP147:AX147"/>
    <mergeCell ref="AL149:AO149"/>
    <mergeCell ref="AP149:AX149"/>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L153:AO153"/>
    <mergeCell ref="AP153:AX153"/>
    <mergeCell ref="A154:B154"/>
    <mergeCell ref="C154:I154"/>
    <mergeCell ref="J154:O154"/>
    <mergeCell ref="P154:X154"/>
    <mergeCell ref="Y154:AB154"/>
    <mergeCell ref="AC154:AG154"/>
    <mergeCell ref="AH154:AK154"/>
    <mergeCell ref="AL154:AO154"/>
    <mergeCell ref="AP154:AX154"/>
    <mergeCell ref="A155:B155"/>
    <mergeCell ref="C155:I155"/>
    <mergeCell ref="J155:O155"/>
    <mergeCell ref="P155:X155"/>
    <mergeCell ref="Y155:AB155"/>
    <mergeCell ref="AC155:AG155"/>
    <mergeCell ref="AH155:AK155"/>
    <mergeCell ref="AL155:AO155"/>
    <mergeCell ref="AP155:AX155"/>
    <mergeCell ref="AH156:AK156"/>
    <mergeCell ref="AL156:AO156"/>
    <mergeCell ref="AP156:AX156"/>
    <mergeCell ref="A157:B157"/>
    <mergeCell ref="C157:I157"/>
    <mergeCell ref="J157:O157"/>
    <mergeCell ref="P157:X157"/>
    <mergeCell ref="Y157:AB157"/>
    <mergeCell ref="AC157:AG157"/>
    <mergeCell ref="AH157:AK157"/>
    <mergeCell ref="A156:B156"/>
    <mergeCell ref="C156:I156"/>
    <mergeCell ref="J156:O156"/>
    <mergeCell ref="P156:X156"/>
    <mergeCell ref="Y156:AB156"/>
    <mergeCell ref="AC156:AG156"/>
    <mergeCell ref="AL157:AO157"/>
    <mergeCell ref="AP157:AX157"/>
    <mergeCell ref="A158:B158"/>
    <mergeCell ref="C158:I158"/>
    <mergeCell ref="J158:O158"/>
    <mergeCell ref="P158:X158"/>
    <mergeCell ref="Y158:AB158"/>
    <mergeCell ref="AC158:AG158"/>
    <mergeCell ref="AH158:AK158"/>
    <mergeCell ref="AL158:AO158"/>
    <mergeCell ref="AC161:AG161"/>
    <mergeCell ref="AH161:AK161"/>
    <mergeCell ref="A160:B160"/>
    <mergeCell ref="C160:I160"/>
    <mergeCell ref="J160:O160"/>
    <mergeCell ref="P160:X160"/>
    <mergeCell ref="Y160:AB160"/>
    <mergeCell ref="AC160:AG160"/>
    <mergeCell ref="AP158:AX158"/>
    <mergeCell ref="A159:B159"/>
    <mergeCell ref="C159:I159"/>
    <mergeCell ref="J159:O159"/>
    <mergeCell ref="P159:X159"/>
    <mergeCell ref="Y159:AB159"/>
    <mergeCell ref="AC159:AG159"/>
    <mergeCell ref="AH159:AK159"/>
    <mergeCell ref="AL159:AO159"/>
    <mergeCell ref="AP159:AX159"/>
    <mergeCell ref="AU106:AV106"/>
    <mergeCell ref="Y51:AA51"/>
    <mergeCell ref="AB51:AD51"/>
    <mergeCell ref="AE51:AH51"/>
    <mergeCell ref="AI51:AL51"/>
    <mergeCell ref="AP162:AX162"/>
    <mergeCell ref="AL161:AO161"/>
    <mergeCell ref="AP161:AX161"/>
    <mergeCell ref="A162:B162"/>
    <mergeCell ref="C162:I162"/>
    <mergeCell ref="J162:O162"/>
    <mergeCell ref="P162:X162"/>
    <mergeCell ref="Y162:AB162"/>
    <mergeCell ref="AC162:AG162"/>
    <mergeCell ref="AH162:AK162"/>
    <mergeCell ref="AL162:AO162"/>
    <mergeCell ref="AH160:AK160"/>
    <mergeCell ref="AL160:AO160"/>
    <mergeCell ref="AP160:AX160"/>
    <mergeCell ref="A161:B161"/>
    <mergeCell ref="C161:I161"/>
    <mergeCell ref="J161:O161"/>
    <mergeCell ref="P161:X161"/>
    <mergeCell ref="Y161:AB161"/>
    <mergeCell ref="AQ108:AS108"/>
    <mergeCell ref="E106:G106"/>
    <mergeCell ref="I106:J106"/>
    <mergeCell ref="L106:M106"/>
    <mergeCell ref="O106:P106"/>
    <mergeCell ref="Q106:S106"/>
    <mergeCell ref="U106:V106"/>
    <mergeCell ref="X106:Y106"/>
    <mergeCell ref="AR106:AS106"/>
    <mergeCell ref="AM108:AN108"/>
    <mergeCell ref="AO108:AP108"/>
    <mergeCell ref="Q107:S107"/>
    <mergeCell ref="L108:N108"/>
    <mergeCell ref="X108:Z108"/>
    <mergeCell ref="AJ108:AL108"/>
    <mergeCell ref="E108:F108"/>
    <mergeCell ref="G108:I108"/>
    <mergeCell ref="J108:K108"/>
    <mergeCell ref="Q108:R108"/>
    <mergeCell ref="S108:U108"/>
    <mergeCell ref="V108:W108"/>
    <mergeCell ref="AC108:AD108"/>
    <mergeCell ref="AE108:AG108"/>
    <mergeCell ref="AH108:AI108"/>
  </mergeCells>
  <phoneticPr fontId="5"/>
  <conditionalFormatting sqref="P14:AQ14">
    <cfRule type="expression" dxfId="285" priority="1057">
      <formula>IF(RIGHT(TEXT(P14,"0.#"),1)=".",FALSE,TRUE)</formula>
    </cfRule>
    <cfRule type="expression" dxfId="284" priority="1058">
      <formula>IF(RIGHT(TEXT(P14,"0.#"),1)=".",TRUE,FALSE)</formula>
    </cfRule>
  </conditionalFormatting>
  <conditionalFormatting sqref="P18:AX18">
    <cfRule type="expression" dxfId="283" priority="1055">
      <formula>IF(RIGHT(TEXT(P18,"0.#"),1)=".",FALSE,TRUE)</formula>
    </cfRule>
    <cfRule type="expression" dxfId="282" priority="1056">
      <formula>IF(RIGHT(TEXT(P18,"0.#"),1)=".",TRUE,FALSE)</formula>
    </cfRule>
  </conditionalFormatting>
  <conditionalFormatting sqref="Y124">
    <cfRule type="expression" dxfId="281" priority="1053">
      <formula>IF(RIGHT(TEXT(Y124,"0.#"),1)=".",FALSE,TRUE)</formula>
    </cfRule>
    <cfRule type="expression" dxfId="280" priority="1054">
      <formula>IF(RIGHT(TEXT(Y124,"0.#"),1)=".",TRUE,FALSE)</formula>
    </cfRule>
  </conditionalFormatting>
  <conditionalFormatting sqref="Y126">
    <cfRule type="expression" dxfId="279" priority="1051">
      <formula>IF(RIGHT(TEXT(Y126,"0.#"),1)=".",FALSE,TRUE)</formula>
    </cfRule>
    <cfRule type="expression" dxfId="278" priority="1052">
      <formula>IF(RIGHT(TEXT(Y126,"0.#"),1)=".",TRUE,FALSE)</formula>
    </cfRule>
  </conditionalFormatting>
  <conditionalFormatting sqref="Y131 Y129">
    <cfRule type="expression" dxfId="277" priority="1031">
      <formula>IF(RIGHT(TEXT(Y129,"0.#"),1)=".",FALSE,TRUE)</formula>
    </cfRule>
    <cfRule type="expression" dxfId="276" priority="1032">
      <formula>IF(RIGHT(TEXT(Y129,"0.#"),1)=".",TRUE,FALSE)</formula>
    </cfRule>
  </conditionalFormatting>
  <conditionalFormatting sqref="P16:AQ17 P13:AX13 P15:AX15">
    <cfRule type="expression" dxfId="275" priority="1049">
      <formula>IF(RIGHT(TEXT(P13,"0.#"),1)=".",FALSE,TRUE)</formula>
    </cfRule>
    <cfRule type="expression" dxfId="274" priority="1050">
      <formula>IF(RIGHT(TEXT(P13,"0.#"),1)=".",TRUE,FALSE)</formula>
    </cfRule>
  </conditionalFormatting>
  <conditionalFormatting sqref="P19:AJ19">
    <cfRule type="expression" dxfId="273" priority="1047">
      <formula>IF(RIGHT(TEXT(P19,"0.#"),1)=".",FALSE,TRUE)</formula>
    </cfRule>
    <cfRule type="expression" dxfId="272" priority="1048">
      <formula>IF(RIGHT(TEXT(P19,"0.#"),1)=".",TRUE,FALSE)</formula>
    </cfRule>
  </conditionalFormatting>
  <conditionalFormatting sqref="AE30 AQ30">
    <cfRule type="expression" dxfId="271" priority="1045">
      <formula>IF(RIGHT(TEXT(AE30,"0.#"),1)=".",FALSE,TRUE)</formula>
    </cfRule>
    <cfRule type="expression" dxfId="270" priority="1046">
      <formula>IF(RIGHT(TEXT(AE30,"0.#"),1)=".",TRUE,FALSE)</formula>
    </cfRule>
  </conditionalFormatting>
  <conditionalFormatting sqref="Y125 Y123">
    <cfRule type="expression" dxfId="269" priority="1043">
      <formula>IF(RIGHT(TEXT(Y123,"0.#"),1)=".",FALSE,TRUE)</formula>
    </cfRule>
    <cfRule type="expression" dxfId="268" priority="1044">
      <formula>IF(RIGHT(TEXT(Y123,"0.#"),1)=".",TRUE,FALSE)</formula>
    </cfRule>
  </conditionalFormatting>
  <conditionalFormatting sqref="AU124">
    <cfRule type="expression" dxfId="267" priority="1041">
      <formula>IF(RIGHT(TEXT(AU124,"0.#"),1)=".",FALSE,TRUE)</formula>
    </cfRule>
    <cfRule type="expression" dxfId="266" priority="1042">
      <formula>IF(RIGHT(TEXT(AU124,"0.#"),1)=".",TRUE,FALSE)</formula>
    </cfRule>
  </conditionalFormatting>
  <conditionalFormatting sqref="AU126">
    <cfRule type="expression" dxfId="265" priority="1039">
      <formula>IF(RIGHT(TEXT(AU126,"0.#"),1)=".",FALSE,TRUE)</formula>
    </cfRule>
    <cfRule type="expression" dxfId="264" priority="1040">
      <formula>IF(RIGHT(TEXT(AU126,"0.#"),1)=".",TRUE,FALSE)</formula>
    </cfRule>
  </conditionalFormatting>
  <conditionalFormatting sqref="AU125 AU123">
    <cfRule type="expression" dxfId="263" priority="1037">
      <formula>IF(RIGHT(TEXT(AU123,"0.#"),1)=".",FALSE,TRUE)</formula>
    </cfRule>
    <cfRule type="expression" dxfId="262" priority="1038">
      <formula>IF(RIGHT(TEXT(AU123,"0.#"),1)=".",TRUE,FALSE)</formula>
    </cfRule>
  </conditionalFormatting>
  <conditionalFormatting sqref="Y130">
    <cfRule type="expression" dxfId="261" priority="1035">
      <formula>IF(RIGHT(TEXT(Y130,"0.#"),1)=".",FALSE,TRUE)</formula>
    </cfRule>
    <cfRule type="expression" dxfId="260" priority="1036">
      <formula>IF(RIGHT(TEXT(Y130,"0.#"),1)=".",TRUE,FALSE)</formula>
    </cfRule>
  </conditionalFormatting>
  <conditionalFormatting sqref="Y132">
    <cfRule type="expression" dxfId="259" priority="1033">
      <formula>IF(RIGHT(TEXT(Y132,"0.#"),1)=".",FALSE,TRUE)</formula>
    </cfRule>
    <cfRule type="expression" dxfId="258" priority="1034">
      <formula>IF(RIGHT(TEXT(Y132,"0.#"),1)=".",TRUE,FALSE)</formula>
    </cfRule>
  </conditionalFormatting>
  <conditionalFormatting sqref="AU130">
    <cfRule type="expression" dxfId="257" priority="1029">
      <formula>IF(RIGHT(TEXT(AU130,"0.#"),1)=".",FALSE,TRUE)</formula>
    </cfRule>
    <cfRule type="expression" dxfId="256" priority="1030">
      <formula>IF(RIGHT(TEXT(AU130,"0.#"),1)=".",TRUE,FALSE)</formula>
    </cfRule>
  </conditionalFormatting>
  <conditionalFormatting sqref="AU132">
    <cfRule type="expression" dxfId="255" priority="1027">
      <formula>IF(RIGHT(TEXT(AU132,"0.#"),1)=".",FALSE,TRUE)</formula>
    </cfRule>
    <cfRule type="expression" dxfId="254" priority="1028">
      <formula>IF(RIGHT(TEXT(AU132,"0.#"),1)=".",TRUE,FALSE)</formula>
    </cfRule>
  </conditionalFormatting>
  <conditionalFormatting sqref="AU131 AU129">
    <cfRule type="expression" dxfId="253" priority="1025">
      <formula>IF(RIGHT(TEXT(AU129,"0.#"),1)=".",FALSE,TRUE)</formula>
    </cfRule>
    <cfRule type="expression" dxfId="252" priority="1026">
      <formula>IF(RIGHT(TEXT(AU129,"0.#"),1)=".",TRUE,FALSE)</formula>
    </cfRule>
  </conditionalFormatting>
  <conditionalFormatting sqref="AI30">
    <cfRule type="expression" dxfId="251" priority="1023">
      <formula>IF(RIGHT(TEXT(AI30,"0.#"),1)=".",FALSE,TRUE)</formula>
    </cfRule>
    <cfRule type="expression" dxfId="250" priority="1024">
      <formula>IF(RIGHT(TEXT(AI30,"0.#"),1)=".",TRUE,FALSE)</formula>
    </cfRule>
  </conditionalFormatting>
  <conditionalFormatting sqref="AM30">
    <cfRule type="expression" dxfId="249" priority="1021">
      <formula>IF(RIGHT(TEXT(AM30,"0.#"),1)=".",FALSE,TRUE)</formula>
    </cfRule>
    <cfRule type="expression" dxfId="248" priority="1022">
      <formula>IF(RIGHT(TEXT(AM30,"0.#"),1)=".",TRUE,FALSE)</formula>
    </cfRule>
  </conditionalFormatting>
  <conditionalFormatting sqref="AE31">
    <cfRule type="expression" dxfId="247" priority="1019">
      <formula>IF(RIGHT(TEXT(AE31,"0.#"),1)=".",FALSE,TRUE)</formula>
    </cfRule>
    <cfRule type="expression" dxfId="246" priority="1020">
      <formula>IF(RIGHT(TEXT(AE31,"0.#"),1)=".",TRUE,FALSE)</formula>
    </cfRule>
  </conditionalFormatting>
  <conditionalFormatting sqref="AI31">
    <cfRule type="expression" dxfId="245" priority="1017">
      <formula>IF(RIGHT(TEXT(AI31,"0.#"),1)=".",FALSE,TRUE)</formula>
    </cfRule>
    <cfRule type="expression" dxfId="244" priority="1018">
      <formula>IF(RIGHT(TEXT(AI31,"0.#"),1)=".",TRUE,FALSE)</formula>
    </cfRule>
  </conditionalFormatting>
  <conditionalFormatting sqref="AM31">
    <cfRule type="expression" dxfId="243" priority="1015">
      <formula>IF(RIGHT(TEXT(AM31,"0.#"),1)=".",FALSE,TRUE)</formula>
    </cfRule>
    <cfRule type="expression" dxfId="242" priority="1016">
      <formula>IF(RIGHT(TEXT(AM31,"0.#"),1)=".",TRUE,FALSE)</formula>
    </cfRule>
  </conditionalFormatting>
  <conditionalFormatting sqref="AQ31">
    <cfRule type="expression" dxfId="241" priority="1013">
      <formula>IF(RIGHT(TEXT(AQ31,"0.#"),1)=".",FALSE,TRUE)</formula>
    </cfRule>
    <cfRule type="expression" dxfId="240" priority="1014">
      <formula>IF(RIGHT(TEXT(AQ31,"0.#"),1)=".",TRUE,FALSE)</formula>
    </cfRule>
  </conditionalFormatting>
  <conditionalFormatting sqref="W23">
    <cfRule type="expression" dxfId="239" priority="971">
      <formula>IF(RIGHT(TEXT(W23,"0.#"),1)=".",FALSE,TRUE)</formula>
    </cfRule>
    <cfRule type="expression" dxfId="238" priority="972">
      <formula>IF(RIGHT(TEXT(W23,"0.#"),1)=".",TRUE,FALSE)</formula>
    </cfRule>
  </conditionalFormatting>
  <conditionalFormatting sqref="W24:W25">
    <cfRule type="expression" dxfId="237" priority="969">
      <formula>IF(RIGHT(TEXT(W24,"0.#"),1)=".",FALSE,TRUE)</formula>
    </cfRule>
    <cfRule type="expression" dxfId="236" priority="970">
      <formula>IF(RIGHT(TEXT(W24,"0.#"),1)=".",TRUE,FALSE)</formula>
    </cfRule>
  </conditionalFormatting>
  <conditionalFormatting sqref="W26">
    <cfRule type="expression" dxfId="235" priority="967">
      <formula>IF(RIGHT(TEXT(W26,"0.#"),1)=".",FALSE,TRUE)</formula>
    </cfRule>
    <cfRule type="expression" dxfId="234" priority="968">
      <formula>IF(RIGHT(TEXT(W26,"0.#"),1)=".",TRUE,FALSE)</formula>
    </cfRule>
  </conditionalFormatting>
  <conditionalFormatting sqref="P23">
    <cfRule type="expression" dxfId="233" priority="965">
      <formula>IF(RIGHT(TEXT(P23,"0.#"),1)=".",FALSE,TRUE)</formula>
    </cfRule>
    <cfRule type="expression" dxfId="232" priority="966">
      <formula>IF(RIGHT(TEXT(P23,"0.#"),1)=".",TRUE,FALSE)</formula>
    </cfRule>
  </conditionalFormatting>
  <conditionalFormatting sqref="P24:P25">
    <cfRule type="expression" dxfId="231" priority="963">
      <formula>IF(RIGHT(TEXT(P24,"0.#"),1)=".",FALSE,TRUE)</formula>
    </cfRule>
    <cfRule type="expression" dxfId="230" priority="964">
      <formula>IF(RIGHT(TEXT(P24,"0.#"),1)=".",TRUE,FALSE)</formula>
    </cfRule>
  </conditionalFormatting>
  <conditionalFormatting sqref="P26">
    <cfRule type="expression" dxfId="229" priority="961">
      <formula>IF(RIGHT(TEXT(P26,"0.#"),1)=".",FALSE,TRUE)</formula>
    </cfRule>
    <cfRule type="expression" dxfId="228" priority="962">
      <formula>IF(RIGHT(TEXT(P26,"0.#"),1)=".",TRUE,FALSE)</formula>
    </cfRule>
  </conditionalFormatting>
  <conditionalFormatting sqref="AU31">
    <cfRule type="expression" dxfId="227" priority="829">
      <formula>IF(RIGHT(TEXT(AU31,"0.#"),1)=".",FALSE,TRUE)</formula>
    </cfRule>
    <cfRule type="expression" dxfId="226" priority="830">
      <formula>IF(RIGHT(TEXT(AU31,"0.#"),1)=".",TRUE,FALSE)</formula>
    </cfRule>
  </conditionalFormatting>
  <conditionalFormatting sqref="AU30">
    <cfRule type="expression" dxfId="225" priority="831">
      <formula>IF(RIGHT(TEXT(AU30,"0.#"),1)=".",FALSE,TRUE)</formula>
    </cfRule>
    <cfRule type="expression" dxfId="224" priority="832">
      <formula>IF(RIGHT(TEXT(AU30,"0.#"),1)=".",TRUE,FALSE)</formula>
    </cfRule>
  </conditionalFormatting>
  <conditionalFormatting sqref="P27:AC27">
    <cfRule type="expression" dxfId="223" priority="827">
      <formula>IF(RIGHT(TEXT(P27,"0.#"),1)=".",FALSE,TRUE)</formula>
    </cfRule>
    <cfRule type="expression" dxfId="222" priority="828">
      <formula>IF(RIGHT(TEXT(P27,"0.#"),1)=".",TRUE,FALSE)</formula>
    </cfRule>
  </conditionalFormatting>
  <conditionalFormatting sqref="AM39">
    <cfRule type="expression" dxfId="221" priority="809">
      <formula>IF(RIGHT(TEXT(AM39,"0.#"),1)=".",FALSE,TRUE)</formula>
    </cfRule>
    <cfRule type="expression" dxfId="220" priority="810">
      <formula>IF(RIGHT(TEXT(AM39,"0.#"),1)=".",TRUE,FALSE)</formula>
    </cfRule>
  </conditionalFormatting>
  <conditionalFormatting sqref="AM38">
    <cfRule type="expression" dxfId="219" priority="811">
      <formula>IF(RIGHT(TEXT(AM38,"0.#"),1)=".",FALSE,TRUE)</formula>
    </cfRule>
    <cfRule type="expression" dxfId="218" priority="812">
      <formula>IF(RIGHT(TEXT(AM38,"0.#"),1)=".",TRUE,FALSE)</formula>
    </cfRule>
  </conditionalFormatting>
  <conditionalFormatting sqref="AE37">
    <cfRule type="expression" dxfId="217" priority="825">
      <formula>IF(RIGHT(TEXT(AE37,"0.#"),1)=".",FALSE,TRUE)</formula>
    </cfRule>
    <cfRule type="expression" dxfId="216" priority="826">
      <formula>IF(RIGHT(TEXT(AE37,"0.#"),1)=".",TRUE,FALSE)</formula>
    </cfRule>
  </conditionalFormatting>
  <conditionalFormatting sqref="AQ37:AQ39">
    <cfRule type="expression" dxfId="215" priority="807">
      <formula>IF(RIGHT(TEXT(AQ37,"0.#"),1)=".",FALSE,TRUE)</formula>
    </cfRule>
    <cfRule type="expression" dxfId="214" priority="808">
      <formula>IF(RIGHT(TEXT(AQ37,"0.#"),1)=".",TRUE,FALSE)</formula>
    </cfRule>
  </conditionalFormatting>
  <conditionalFormatting sqref="AU37:AU39">
    <cfRule type="expression" dxfId="213" priority="805">
      <formula>IF(RIGHT(TEXT(AU37,"0.#"),1)=".",FALSE,TRUE)</formula>
    </cfRule>
    <cfRule type="expression" dxfId="212" priority="806">
      <formula>IF(RIGHT(TEXT(AU37,"0.#"),1)=".",TRUE,FALSE)</formula>
    </cfRule>
  </conditionalFormatting>
  <conditionalFormatting sqref="AI39">
    <cfRule type="expression" dxfId="211" priority="819">
      <formula>IF(RIGHT(TEXT(AI39,"0.#"),1)=".",FALSE,TRUE)</formula>
    </cfRule>
    <cfRule type="expression" dxfId="210" priority="820">
      <formula>IF(RIGHT(TEXT(AI39,"0.#"),1)=".",TRUE,FALSE)</formula>
    </cfRule>
  </conditionalFormatting>
  <conditionalFormatting sqref="AE38">
    <cfRule type="expression" dxfId="209" priority="823">
      <formula>IF(RIGHT(TEXT(AE38,"0.#"),1)=".",FALSE,TRUE)</formula>
    </cfRule>
    <cfRule type="expression" dxfId="208" priority="824">
      <formula>IF(RIGHT(TEXT(AE38,"0.#"),1)=".",TRUE,FALSE)</formula>
    </cfRule>
  </conditionalFormatting>
  <conditionalFormatting sqref="AE39">
    <cfRule type="expression" dxfId="207" priority="821">
      <formula>IF(RIGHT(TEXT(AE39,"0.#"),1)=".",FALSE,TRUE)</formula>
    </cfRule>
    <cfRule type="expression" dxfId="206" priority="822">
      <formula>IF(RIGHT(TEXT(AE39,"0.#"),1)=".",TRUE,FALSE)</formula>
    </cfRule>
  </conditionalFormatting>
  <conditionalFormatting sqref="AM37">
    <cfRule type="expression" dxfId="205" priority="813">
      <formula>IF(RIGHT(TEXT(AM37,"0.#"),1)=".",FALSE,TRUE)</formula>
    </cfRule>
    <cfRule type="expression" dxfId="204" priority="814">
      <formula>IF(RIGHT(TEXT(AM37,"0.#"),1)=".",TRUE,FALSE)</formula>
    </cfRule>
  </conditionalFormatting>
  <conditionalFormatting sqref="AI37">
    <cfRule type="expression" dxfId="203" priority="815">
      <formula>IF(RIGHT(TEXT(AI37,"0.#"),1)=".",FALSE,TRUE)</formula>
    </cfRule>
    <cfRule type="expression" dxfId="202" priority="816">
      <formula>IF(RIGHT(TEXT(AI37,"0.#"),1)=".",TRUE,FALSE)</formula>
    </cfRule>
  </conditionalFormatting>
  <conditionalFormatting sqref="AI38">
    <cfRule type="expression" dxfId="201" priority="817">
      <formula>IF(RIGHT(TEXT(AI38,"0.#"),1)=".",FALSE,TRUE)</formula>
    </cfRule>
    <cfRule type="expression" dxfId="200" priority="818">
      <formula>IF(RIGHT(TEXT(AI38,"0.#"),1)=".",TRUE,FALSE)</formula>
    </cfRule>
  </conditionalFormatting>
  <conditionalFormatting sqref="AM47">
    <cfRule type="expression" dxfId="199" priority="777">
      <formula>IF(RIGHT(TEXT(AM47,"0.#"),1)=".",FALSE,TRUE)</formula>
    </cfRule>
    <cfRule type="expression" dxfId="198" priority="778">
      <formula>IF(RIGHT(TEXT(AM47,"0.#"),1)=".",TRUE,FALSE)</formula>
    </cfRule>
  </conditionalFormatting>
  <conditionalFormatting sqref="AE48 AM48">
    <cfRule type="expression" dxfId="197" priority="775">
      <formula>IF(RIGHT(TEXT(AE48,"0.#"),1)=".",FALSE,TRUE)</formula>
    </cfRule>
    <cfRule type="expression" dxfId="196" priority="776">
      <formula>IF(RIGHT(TEXT(AE48,"0.#"),1)=".",TRUE,FALSE)</formula>
    </cfRule>
  </conditionalFormatting>
  <conditionalFormatting sqref="AI48">
    <cfRule type="expression" dxfId="195" priority="773">
      <formula>IF(RIGHT(TEXT(AI48,"0.#"),1)=".",FALSE,TRUE)</formula>
    </cfRule>
    <cfRule type="expression" dxfId="194" priority="774">
      <formula>IF(RIGHT(TEXT(AI48,"0.#"),1)=".",TRUE,FALSE)</formula>
    </cfRule>
  </conditionalFormatting>
  <conditionalFormatting sqref="AQ48">
    <cfRule type="expression" dxfId="193" priority="771">
      <formula>IF(RIGHT(TEXT(AQ48,"0.#"),1)=".",FALSE,TRUE)</formula>
    </cfRule>
    <cfRule type="expression" dxfId="192" priority="772">
      <formula>IF(RIGHT(TEXT(AQ48,"0.#"),1)=".",TRUE,FALSE)</formula>
    </cfRule>
  </conditionalFormatting>
  <conditionalFormatting sqref="AE47 AQ47">
    <cfRule type="expression" dxfId="191" priority="781">
      <formula>IF(RIGHT(TEXT(AE47,"0.#"),1)=".",FALSE,TRUE)</formula>
    </cfRule>
    <cfRule type="expression" dxfId="190" priority="782">
      <formula>IF(RIGHT(TEXT(AE47,"0.#"),1)=".",TRUE,FALSE)</formula>
    </cfRule>
  </conditionalFormatting>
  <conditionalFormatting sqref="AI47">
    <cfRule type="expression" dxfId="189" priority="779">
      <formula>IF(RIGHT(TEXT(AI47,"0.#"),1)=".",FALSE,TRUE)</formula>
    </cfRule>
    <cfRule type="expression" dxfId="188" priority="780">
      <formula>IF(RIGHT(TEXT(AI47,"0.#"),1)=".",TRUE,FALSE)</formula>
    </cfRule>
  </conditionalFormatting>
  <conditionalFormatting sqref="AE44 AQ44">
    <cfRule type="expression" dxfId="187" priority="769">
      <formula>IF(RIGHT(TEXT(AE44,"0.#"),1)=".",FALSE,TRUE)</formula>
    </cfRule>
    <cfRule type="expression" dxfId="186" priority="770">
      <formula>IF(RIGHT(TEXT(AE44,"0.#"),1)=".",TRUE,FALSE)</formula>
    </cfRule>
  </conditionalFormatting>
  <conditionalFormatting sqref="AI44">
    <cfRule type="expression" dxfId="185" priority="767">
      <formula>IF(RIGHT(TEXT(AI44,"0.#"),1)=".",FALSE,TRUE)</formula>
    </cfRule>
    <cfRule type="expression" dxfId="184" priority="768">
      <formula>IF(RIGHT(TEXT(AI44,"0.#"),1)=".",TRUE,FALSE)</formula>
    </cfRule>
  </conditionalFormatting>
  <conditionalFormatting sqref="AM44">
    <cfRule type="expression" dxfId="183" priority="765">
      <formula>IF(RIGHT(TEXT(AM44,"0.#"),1)=".",FALSE,TRUE)</formula>
    </cfRule>
    <cfRule type="expression" dxfId="182" priority="766">
      <formula>IF(RIGHT(TEXT(AM44,"0.#"),1)=".",TRUE,FALSE)</formula>
    </cfRule>
  </conditionalFormatting>
  <conditionalFormatting sqref="AE45">
    <cfRule type="expression" dxfId="181" priority="763">
      <formula>IF(RIGHT(TEXT(AE45,"0.#"),1)=".",FALSE,TRUE)</formula>
    </cfRule>
    <cfRule type="expression" dxfId="180" priority="764">
      <formula>IF(RIGHT(TEXT(AE45,"0.#"),1)=".",TRUE,FALSE)</formula>
    </cfRule>
  </conditionalFormatting>
  <conditionalFormatting sqref="AI45">
    <cfRule type="expression" dxfId="179" priority="761">
      <formula>IF(RIGHT(TEXT(AI45,"0.#"),1)=".",FALSE,TRUE)</formula>
    </cfRule>
    <cfRule type="expression" dxfId="178" priority="762">
      <formula>IF(RIGHT(TEXT(AI45,"0.#"),1)=".",TRUE,FALSE)</formula>
    </cfRule>
  </conditionalFormatting>
  <conditionalFormatting sqref="AM45">
    <cfRule type="expression" dxfId="177" priority="759">
      <formula>IF(RIGHT(TEXT(AM45,"0.#"),1)=".",FALSE,TRUE)</formula>
    </cfRule>
    <cfRule type="expression" dxfId="176" priority="760">
      <formula>IF(RIGHT(TEXT(AM45,"0.#"),1)=".",TRUE,FALSE)</formula>
    </cfRule>
  </conditionalFormatting>
  <conditionalFormatting sqref="AQ45">
    <cfRule type="expression" dxfId="175" priority="757">
      <formula>IF(RIGHT(TEXT(AQ45,"0.#"),1)=".",FALSE,TRUE)</formula>
    </cfRule>
    <cfRule type="expression" dxfId="174" priority="758">
      <formula>IF(RIGHT(TEXT(AQ45,"0.#"),1)=".",TRUE,FALSE)</formula>
    </cfRule>
  </conditionalFormatting>
  <conditionalFormatting sqref="AU44">
    <cfRule type="expression" dxfId="173" priority="755">
      <formula>IF(RIGHT(TEXT(AU44,"0.#"),1)=".",FALSE,TRUE)</formula>
    </cfRule>
    <cfRule type="expression" dxfId="172" priority="756">
      <formula>IF(RIGHT(TEXT(AU44,"0.#"),1)=".",TRUE,FALSE)</formula>
    </cfRule>
  </conditionalFormatting>
  <conditionalFormatting sqref="AU45">
    <cfRule type="expression" dxfId="171" priority="753">
      <formula>IF(RIGHT(TEXT(AU45,"0.#"),1)=".",FALSE,TRUE)</formula>
    </cfRule>
    <cfRule type="expression" dxfId="170" priority="754">
      <formula>IF(RIGHT(TEXT(AU45,"0.#"),1)=".",TRUE,FALSE)</formula>
    </cfRule>
  </conditionalFormatting>
  <conditionalFormatting sqref="AM33">
    <cfRule type="expression" dxfId="169" priority="693">
      <formula>IF(RIGHT(TEXT(AM33,"0.#"),1)=".",FALSE,TRUE)</formula>
    </cfRule>
    <cfRule type="expression" dxfId="168" priority="694">
      <formula>IF(RIGHT(TEXT(AM33,"0.#"),1)=".",TRUE,FALSE)</formula>
    </cfRule>
  </conditionalFormatting>
  <conditionalFormatting sqref="AE34 AM34">
    <cfRule type="expression" dxfId="167" priority="691">
      <formula>IF(RIGHT(TEXT(AE34,"0.#"),1)=".",FALSE,TRUE)</formula>
    </cfRule>
    <cfRule type="expression" dxfId="166" priority="692">
      <formula>IF(RIGHT(TEXT(AE34,"0.#"),1)=".",TRUE,FALSE)</formula>
    </cfRule>
  </conditionalFormatting>
  <conditionalFormatting sqref="AI34">
    <cfRule type="expression" dxfId="165" priority="689">
      <formula>IF(RIGHT(TEXT(AI34,"0.#"),1)=".",FALSE,TRUE)</formula>
    </cfRule>
    <cfRule type="expression" dxfId="164" priority="690">
      <formula>IF(RIGHT(TEXT(AI34,"0.#"),1)=".",TRUE,FALSE)</formula>
    </cfRule>
  </conditionalFormatting>
  <conditionalFormatting sqref="AQ34">
    <cfRule type="expression" dxfId="163" priority="687">
      <formula>IF(RIGHT(TEXT(AQ34,"0.#"),1)=".",FALSE,TRUE)</formula>
    </cfRule>
    <cfRule type="expression" dxfId="162" priority="688">
      <formula>IF(RIGHT(TEXT(AQ34,"0.#"),1)=".",TRUE,FALSE)</formula>
    </cfRule>
  </conditionalFormatting>
  <conditionalFormatting sqref="AE33 AQ33">
    <cfRule type="expression" dxfId="161" priority="697">
      <formula>IF(RIGHT(TEXT(AE33,"0.#"),1)=".",FALSE,TRUE)</formula>
    </cfRule>
    <cfRule type="expression" dxfId="160" priority="698">
      <formula>IF(RIGHT(TEXT(AE33,"0.#"),1)=".",TRUE,FALSE)</formula>
    </cfRule>
  </conditionalFormatting>
  <conditionalFormatting sqref="AI33">
    <cfRule type="expression" dxfId="159" priority="695">
      <formula>IF(RIGHT(TEXT(AI33,"0.#"),1)=".",FALSE,TRUE)</formula>
    </cfRule>
    <cfRule type="expression" dxfId="158" priority="696">
      <formula>IF(RIGHT(TEXT(AI33,"0.#"),1)=".",TRUE,FALSE)</formula>
    </cfRule>
  </conditionalFormatting>
  <conditionalFormatting sqref="AE51">
    <cfRule type="expression" dxfId="157" priority="649">
      <formula>IF(RIGHT(TEXT(AE51,"0.#"),1)=".",FALSE,TRUE)</formula>
    </cfRule>
    <cfRule type="expression" dxfId="156" priority="650">
      <formula>IF(RIGHT(TEXT(AE51,"0.#"),1)=".",TRUE,FALSE)</formula>
    </cfRule>
  </conditionalFormatting>
  <conditionalFormatting sqref="AM53">
    <cfRule type="expression" dxfId="155" priority="633">
      <formula>IF(RIGHT(TEXT(AM53,"0.#"),1)=".",FALSE,TRUE)</formula>
    </cfRule>
    <cfRule type="expression" dxfId="154" priority="634">
      <formula>IF(RIGHT(TEXT(AM53,"0.#"),1)=".",TRUE,FALSE)</formula>
    </cfRule>
  </conditionalFormatting>
  <conditionalFormatting sqref="AE52">
    <cfRule type="expression" dxfId="153" priority="647">
      <formula>IF(RIGHT(TEXT(AE52,"0.#"),1)=".",FALSE,TRUE)</formula>
    </cfRule>
    <cfRule type="expression" dxfId="152" priority="648">
      <formula>IF(RIGHT(TEXT(AE52,"0.#"),1)=".",TRUE,FALSE)</formula>
    </cfRule>
  </conditionalFormatting>
  <conditionalFormatting sqref="AE53">
    <cfRule type="expression" dxfId="151" priority="645">
      <formula>IF(RIGHT(TEXT(AE53,"0.#"),1)=".",FALSE,TRUE)</formula>
    </cfRule>
    <cfRule type="expression" dxfId="150" priority="646">
      <formula>IF(RIGHT(TEXT(AE53,"0.#"),1)=".",TRUE,FALSE)</formula>
    </cfRule>
  </conditionalFormatting>
  <conditionalFormatting sqref="AI53">
    <cfRule type="expression" dxfId="149" priority="643">
      <formula>IF(RIGHT(TEXT(AI53,"0.#"),1)=".",FALSE,TRUE)</formula>
    </cfRule>
    <cfRule type="expression" dxfId="148" priority="644">
      <formula>IF(RIGHT(TEXT(AI53,"0.#"),1)=".",TRUE,FALSE)</formula>
    </cfRule>
  </conditionalFormatting>
  <conditionalFormatting sqref="AI52">
    <cfRule type="expression" dxfId="147" priority="641">
      <formula>IF(RIGHT(TEXT(AI52,"0.#"),1)=".",FALSE,TRUE)</formula>
    </cfRule>
    <cfRule type="expression" dxfId="146" priority="642">
      <formula>IF(RIGHT(TEXT(AI52,"0.#"),1)=".",TRUE,FALSE)</formula>
    </cfRule>
  </conditionalFormatting>
  <conditionalFormatting sqref="AI51">
    <cfRule type="expression" dxfId="145" priority="639">
      <formula>IF(RIGHT(TEXT(AI51,"0.#"),1)=".",FALSE,TRUE)</formula>
    </cfRule>
    <cfRule type="expression" dxfId="144" priority="640">
      <formula>IF(RIGHT(TEXT(AI51,"0.#"),1)=".",TRUE,FALSE)</formula>
    </cfRule>
  </conditionalFormatting>
  <conditionalFormatting sqref="AM51">
    <cfRule type="expression" dxfId="143" priority="637">
      <formula>IF(RIGHT(TEXT(AM51,"0.#"),1)=".",FALSE,TRUE)</formula>
    </cfRule>
    <cfRule type="expression" dxfId="142" priority="638">
      <formula>IF(RIGHT(TEXT(AM51,"0.#"),1)=".",TRUE,FALSE)</formula>
    </cfRule>
  </conditionalFormatting>
  <conditionalFormatting sqref="AM52">
    <cfRule type="expression" dxfId="141" priority="635">
      <formula>IF(RIGHT(TEXT(AM52,"0.#"),1)=".",FALSE,TRUE)</formula>
    </cfRule>
    <cfRule type="expression" dxfId="140" priority="636">
      <formula>IF(RIGHT(TEXT(AM52,"0.#"),1)=".",TRUE,FALSE)</formula>
    </cfRule>
  </conditionalFormatting>
  <conditionalFormatting sqref="AQ51:AQ53">
    <cfRule type="expression" dxfId="139" priority="631">
      <formula>IF(RIGHT(TEXT(AQ51,"0.#"),1)=".",FALSE,TRUE)</formula>
    </cfRule>
    <cfRule type="expression" dxfId="138" priority="632">
      <formula>IF(RIGHT(TEXT(AQ51,"0.#"),1)=".",TRUE,FALSE)</formula>
    </cfRule>
  </conditionalFormatting>
  <conditionalFormatting sqref="AU51:AU53">
    <cfRule type="expression" dxfId="137" priority="629">
      <formula>IF(RIGHT(TEXT(AU51,"0.#"),1)=".",FALSE,TRUE)</formula>
    </cfRule>
    <cfRule type="expression" dxfId="136" priority="630">
      <formula>IF(RIGHT(TEXT(AU51,"0.#"),1)=".",TRUE,FALSE)</formula>
    </cfRule>
  </conditionalFormatting>
  <conditionalFormatting sqref="AE56">
    <cfRule type="expression" dxfId="135" priority="627">
      <formula>IF(RIGHT(TEXT(AE56,"0.#"),1)=".",FALSE,TRUE)</formula>
    </cfRule>
    <cfRule type="expression" dxfId="134" priority="628">
      <formula>IF(RIGHT(TEXT(AE56,"0.#"),1)=".",TRUE,FALSE)</formula>
    </cfRule>
  </conditionalFormatting>
  <conditionalFormatting sqref="AM58">
    <cfRule type="expression" dxfId="133" priority="611">
      <formula>IF(RIGHT(TEXT(AM58,"0.#"),1)=".",FALSE,TRUE)</formula>
    </cfRule>
    <cfRule type="expression" dxfId="132" priority="612">
      <formula>IF(RIGHT(TEXT(AM58,"0.#"),1)=".",TRUE,FALSE)</formula>
    </cfRule>
  </conditionalFormatting>
  <conditionalFormatting sqref="AE57">
    <cfRule type="expression" dxfId="131" priority="625">
      <formula>IF(RIGHT(TEXT(AE57,"0.#"),1)=".",FALSE,TRUE)</formula>
    </cfRule>
    <cfRule type="expression" dxfId="130" priority="626">
      <formula>IF(RIGHT(TEXT(AE57,"0.#"),1)=".",TRUE,FALSE)</formula>
    </cfRule>
  </conditionalFormatting>
  <conditionalFormatting sqref="AE58">
    <cfRule type="expression" dxfId="129" priority="623">
      <formula>IF(RIGHT(TEXT(AE58,"0.#"),1)=".",FALSE,TRUE)</formula>
    </cfRule>
    <cfRule type="expression" dxfId="128" priority="624">
      <formula>IF(RIGHT(TEXT(AE58,"0.#"),1)=".",TRUE,FALSE)</formula>
    </cfRule>
  </conditionalFormatting>
  <conditionalFormatting sqref="AI58">
    <cfRule type="expression" dxfId="127" priority="621">
      <formula>IF(RIGHT(TEXT(AI58,"0.#"),1)=".",FALSE,TRUE)</formula>
    </cfRule>
    <cfRule type="expression" dxfId="126" priority="622">
      <formula>IF(RIGHT(TEXT(AI58,"0.#"),1)=".",TRUE,FALSE)</formula>
    </cfRule>
  </conditionalFormatting>
  <conditionalFormatting sqref="AI57">
    <cfRule type="expression" dxfId="125" priority="619">
      <formula>IF(RIGHT(TEXT(AI57,"0.#"),1)=".",FALSE,TRUE)</formula>
    </cfRule>
    <cfRule type="expression" dxfId="124" priority="620">
      <formula>IF(RIGHT(TEXT(AI57,"0.#"),1)=".",TRUE,FALSE)</formula>
    </cfRule>
  </conditionalFormatting>
  <conditionalFormatting sqref="AI56">
    <cfRule type="expression" dxfId="123" priority="617">
      <formula>IF(RIGHT(TEXT(AI56,"0.#"),1)=".",FALSE,TRUE)</formula>
    </cfRule>
    <cfRule type="expression" dxfId="122" priority="618">
      <formula>IF(RIGHT(TEXT(AI56,"0.#"),1)=".",TRUE,FALSE)</formula>
    </cfRule>
  </conditionalFormatting>
  <conditionalFormatting sqref="AM56">
    <cfRule type="expression" dxfId="121" priority="615">
      <formula>IF(RIGHT(TEXT(AM56,"0.#"),1)=".",FALSE,TRUE)</formula>
    </cfRule>
    <cfRule type="expression" dxfId="120" priority="616">
      <formula>IF(RIGHT(TEXT(AM56,"0.#"),1)=".",TRUE,FALSE)</formula>
    </cfRule>
  </conditionalFormatting>
  <conditionalFormatting sqref="AM57">
    <cfRule type="expression" dxfId="119" priority="613">
      <formula>IF(RIGHT(TEXT(AM57,"0.#"),1)=".",FALSE,TRUE)</formula>
    </cfRule>
    <cfRule type="expression" dxfId="118" priority="614">
      <formula>IF(RIGHT(TEXT(AM57,"0.#"),1)=".",TRUE,FALSE)</formula>
    </cfRule>
  </conditionalFormatting>
  <conditionalFormatting sqref="AQ56:AQ58">
    <cfRule type="expression" dxfId="117" priority="609">
      <formula>IF(RIGHT(TEXT(AQ56,"0.#"),1)=".",FALSE,TRUE)</formula>
    </cfRule>
    <cfRule type="expression" dxfId="116" priority="610">
      <formula>IF(RIGHT(TEXT(AQ56,"0.#"),1)=".",TRUE,FALSE)</formula>
    </cfRule>
  </conditionalFormatting>
  <conditionalFormatting sqref="AU56:AU58">
    <cfRule type="expression" dxfId="115" priority="607">
      <formula>IF(RIGHT(TEXT(AU56,"0.#"),1)=".",FALSE,TRUE)</formula>
    </cfRule>
    <cfRule type="expression" dxfId="114" priority="608">
      <formula>IF(RIGHT(TEXT(AU56,"0.#"),1)=".",TRUE,FALSE)</formula>
    </cfRule>
  </conditionalFormatting>
  <conditionalFormatting sqref="AL138:AO138">
    <cfRule type="expression" dxfId="113" priority="149">
      <formula>IF(AND(AL138&gt;=0, RIGHT(TEXT(AL138,"0.#"),1)&lt;&gt;"."),TRUE,FALSE)</formula>
    </cfRule>
    <cfRule type="expression" dxfId="112" priority="150">
      <formula>IF(AND(AL138&gt;=0, RIGHT(TEXT(AL138,"0.#"),1)="."),TRUE,FALSE)</formula>
    </cfRule>
    <cfRule type="expression" dxfId="111" priority="151">
      <formula>IF(AND(AL138&lt;0, RIGHT(TEXT(AL138,"0.#"),1)&lt;&gt;"."),TRUE,FALSE)</formula>
    </cfRule>
    <cfRule type="expression" dxfId="110" priority="152">
      <formula>IF(AND(AL138&lt;0, RIGHT(TEXT(AL138,"0.#"),1)="."),TRUE,FALSE)</formula>
    </cfRule>
  </conditionalFormatting>
  <conditionalFormatting sqref="Y138">
    <cfRule type="expression" dxfId="109" priority="147">
      <formula>IF(RIGHT(TEXT(Y138,"0.#"),1)=".",FALSE,TRUE)</formula>
    </cfRule>
    <cfRule type="expression" dxfId="108" priority="148">
      <formula>IF(RIGHT(TEXT(Y138,"0.#"),1)=".",TRUE,FALSE)</formula>
    </cfRule>
  </conditionalFormatting>
  <conditionalFormatting sqref="Y142">
    <cfRule type="expression" dxfId="107" priority="141">
      <formula>IF(RIGHT(TEXT(Y142,"0.#"),1)=".",FALSE,TRUE)</formula>
    </cfRule>
    <cfRule type="expression" dxfId="106" priority="142">
      <formula>IF(RIGHT(TEXT(Y142,"0.#"),1)=".",TRUE,FALSE)</formula>
    </cfRule>
  </conditionalFormatting>
  <conditionalFormatting sqref="AL142:AO142">
    <cfRule type="expression" dxfId="105" priority="143">
      <formula>IF(AND(AL142&gt;=0, RIGHT(TEXT(AL142,"0.#"),1)&lt;&gt;"."),TRUE,FALSE)</formula>
    </cfRule>
    <cfRule type="expression" dxfId="104" priority="144">
      <formula>IF(AND(AL142&gt;=0, RIGHT(TEXT(AL142,"0.#"),1)="."),TRUE,FALSE)</formula>
    </cfRule>
    <cfRule type="expression" dxfId="103" priority="145">
      <formula>IF(AND(AL142&lt;0, RIGHT(TEXT(AL142,"0.#"),1)&lt;&gt;"."),TRUE,FALSE)</formula>
    </cfRule>
    <cfRule type="expression" dxfId="102" priority="146">
      <formula>IF(AND(AL142&lt;0, RIGHT(TEXT(AL142,"0.#"),1)="."),TRUE,FALSE)</formula>
    </cfRule>
  </conditionalFormatting>
  <conditionalFormatting sqref="Y145">
    <cfRule type="expression" dxfId="101" priority="135">
      <formula>IF(RIGHT(TEXT(Y145,"0.#"),1)=".",FALSE,TRUE)</formula>
    </cfRule>
    <cfRule type="expression" dxfId="100" priority="136">
      <formula>IF(RIGHT(TEXT(Y145,"0.#"),1)=".",TRUE,FALSE)</formula>
    </cfRule>
  </conditionalFormatting>
  <conditionalFormatting sqref="AL145:AO145">
    <cfRule type="expression" dxfId="99" priority="137">
      <formula>IF(AND(AL145&gt;=0, RIGHT(TEXT(AL145,"0.#"),1)&lt;&gt;"."),TRUE,FALSE)</formula>
    </cfRule>
    <cfRule type="expression" dxfId="98" priority="138">
      <formula>IF(AND(AL145&gt;=0, RIGHT(TEXT(AL145,"0.#"),1)="."),TRUE,FALSE)</formula>
    </cfRule>
    <cfRule type="expression" dxfId="97" priority="139">
      <formula>IF(AND(AL145&lt;0, RIGHT(TEXT(AL145,"0.#"),1)&lt;&gt;"."),TRUE,FALSE)</formula>
    </cfRule>
    <cfRule type="expression" dxfId="96" priority="140">
      <formula>IF(AND(AL145&lt;0, RIGHT(TEXT(AL145,"0.#"),1)="."),TRUE,FALSE)</formula>
    </cfRule>
  </conditionalFormatting>
  <conditionalFormatting sqref="Y143">
    <cfRule type="expression" dxfId="95" priority="127">
      <formula>IF(RIGHT(TEXT(Y143,"0.#"),1)=".",FALSE,TRUE)</formula>
    </cfRule>
    <cfRule type="expression" dxfId="94" priority="128">
      <formula>IF(RIGHT(TEXT(Y143,"0.#"),1)=".",TRUE,FALSE)</formula>
    </cfRule>
  </conditionalFormatting>
  <conditionalFormatting sqref="AL143:AO143">
    <cfRule type="expression" dxfId="93" priority="123">
      <formula>IF(AND(AL143&gt;=0, RIGHT(TEXT(AL143,"0.#"),1)&lt;&gt;"."),TRUE,FALSE)</formula>
    </cfRule>
    <cfRule type="expression" dxfId="92" priority="124">
      <formula>IF(AND(AL143&gt;=0, RIGHT(TEXT(AL143,"0.#"),1)="."),TRUE,FALSE)</formula>
    </cfRule>
    <cfRule type="expression" dxfId="91" priority="125">
      <formula>IF(AND(AL143&lt;0, RIGHT(TEXT(AL143,"0.#"),1)&lt;&gt;"."),TRUE,FALSE)</formula>
    </cfRule>
    <cfRule type="expression" dxfId="90" priority="126">
      <formula>IF(AND(AL143&lt;0, RIGHT(TEXT(AL143,"0.#"),1)="."),TRUE,FALSE)</formula>
    </cfRule>
  </conditionalFormatting>
  <conditionalFormatting sqref="Y148">
    <cfRule type="expression" dxfId="89" priority="111">
      <formula>IF(RIGHT(TEXT(Y148,"0.#"),1)=".",FALSE,TRUE)</formula>
    </cfRule>
    <cfRule type="expression" dxfId="88" priority="112">
      <formula>IF(RIGHT(TEXT(Y148,"0.#"),1)=".",TRUE,FALSE)</formula>
    </cfRule>
  </conditionalFormatting>
  <conditionalFormatting sqref="AL148:AO148">
    <cfRule type="expression" dxfId="87" priority="113">
      <formula>IF(AND(AL148&gt;=0, RIGHT(TEXT(AL148,"0.#"),1)&lt;&gt;"."),TRUE,FALSE)</formula>
    </cfRule>
    <cfRule type="expression" dxfId="86" priority="114">
      <formula>IF(AND(AL148&gt;=0, RIGHT(TEXT(AL148,"0.#"),1)="."),TRUE,FALSE)</formula>
    </cfRule>
    <cfRule type="expression" dxfId="85" priority="115">
      <formula>IF(AND(AL148&lt;0, RIGHT(TEXT(AL148,"0.#"),1)&lt;&gt;"."),TRUE,FALSE)</formula>
    </cfRule>
    <cfRule type="expression" dxfId="84" priority="116">
      <formula>IF(AND(AL148&lt;0, RIGHT(TEXT(AL148,"0.#"),1)="."),TRUE,FALSE)</formula>
    </cfRule>
  </conditionalFormatting>
  <conditionalFormatting sqref="Y147">
    <cfRule type="expression" dxfId="83" priority="105">
      <formula>IF(RIGHT(TEXT(Y147,"0.#"),1)=".",FALSE,TRUE)</formula>
    </cfRule>
    <cfRule type="expression" dxfId="82" priority="106">
      <formula>IF(RIGHT(TEXT(Y147,"0.#"),1)=".",TRUE,FALSE)</formula>
    </cfRule>
  </conditionalFormatting>
  <conditionalFormatting sqref="AL147:AO147">
    <cfRule type="expression" dxfId="81" priority="107">
      <formula>IF(AND(AL147&gt;=0, RIGHT(TEXT(AL147,"0.#"),1)&lt;&gt;"."),TRUE,FALSE)</formula>
    </cfRule>
    <cfRule type="expression" dxfId="80" priority="108">
      <formula>IF(AND(AL147&gt;=0, RIGHT(TEXT(AL147,"0.#"),1)="."),TRUE,FALSE)</formula>
    </cfRule>
    <cfRule type="expression" dxfId="79" priority="109">
      <formula>IF(AND(AL147&lt;0, RIGHT(TEXT(AL147,"0.#"),1)&lt;&gt;"."),TRUE,FALSE)</formula>
    </cfRule>
    <cfRule type="expression" dxfId="78" priority="110">
      <formula>IF(AND(AL147&lt;0, RIGHT(TEXT(AL147,"0.#"),1)="."),TRUE,FALSE)</formula>
    </cfRule>
  </conditionalFormatting>
  <conditionalFormatting sqref="Y146">
    <cfRule type="expression" dxfId="77" priority="99">
      <formula>IF(RIGHT(TEXT(Y146,"0.#"),1)=".",FALSE,TRUE)</formula>
    </cfRule>
    <cfRule type="expression" dxfId="76" priority="100">
      <formula>IF(RIGHT(TEXT(Y146,"0.#"),1)=".",TRUE,FALSE)</formula>
    </cfRule>
  </conditionalFormatting>
  <conditionalFormatting sqref="AL146:AO146">
    <cfRule type="expression" dxfId="75" priority="101">
      <formula>IF(AND(AL146&gt;=0, RIGHT(TEXT(AL146,"0.#"),1)&lt;&gt;"."),TRUE,FALSE)</formula>
    </cfRule>
    <cfRule type="expression" dxfId="74" priority="102">
      <formula>IF(AND(AL146&gt;=0, RIGHT(TEXT(AL146,"0.#"),1)="."),TRUE,FALSE)</formula>
    </cfRule>
    <cfRule type="expression" dxfId="73" priority="103">
      <formula>IF(AND(AL146&lt;0, RIGHT(TEXT(AL146,"0.#"),1)&lt;&gt;"."),TRUE,FALSE)</formula>
    </cfRule>
    <cfRule type="expression" dxfId="72" priority="104">
      <formula>IF(AND(AL146&lt;0, RIGHT(TEXT(AL146,"0.#"),1)="."),TRUE,FALSE)</formula>
    </cfRule>
  </conditionalFormatting>
  <conditionalFormatting sqref="Y144">
    <cfRule type="expression" dxfId="71" priority="93">
      <formula>IF(RIGHT(TEXT(Y144,"0.#"),1)=".",FALSE,TRUE)</formula>
    </cfRule>
    <cfRule type="expression" dxfId="70" priority="94">
      <formula>IF(RIGHT(TEXT(Y144,"0.#"),1)=".",TRUE,FALSE)</formula>
    </cfRule>
  </conditionalFormatting>
  <conditionalFormatting sqref="AL144:AO144">
    <cfRule type="expression" dxfId="69" priority="95">
      <formula>IF(AND(AL144&gt;=0, RIGHT(TEXT(AL144,"0.#"),1)&lt;&gt;"."),TRUE,FALSE)</formula>
    </cfRule>
    <cfRule type="expression" dxfId="68" priority="96">
      <formula>IF(AND(AL144&gt;=0, RIGHT(TEXT(AL144,"0.#"),1)="."),TRUE,FALSE)</formula>
    </cfRule>
    <cfRule type="expression" dxfId="67" priority="97">
      <formula>IF(AND(AL144&lt;0, RIGHT(TEXT(AL144,"0.#"),1)&lt;&gt;"."),TRUE,FALSE)</formula>
    </cfRule>
    <cfRule type="expression" dxfId="66" priority="98">
      <formula>IF(AND(AL144&lt;0, RIGHT(TEXT(AL144,"0.#"),1)="."),TRUE,FALSE)</formula>
    </cfRule>
  </conditionalFormatting>
  <conditionalFormatting sqref="Y149">
    <cfRule type="expression" dxfId="65" priority="87">
      <formula>IF(RIGHT(TEXT(Y149,"0.#"),1)=".",FALSE,TRUE)</formula>
    </cfRule>
    <cfRule type="expression" dxfId="64" priority="88">
      <formula>IF(RIGHT(TEXT(Y149,"0.#"),1)=".",TRUE,FALSE)</formula>
    </cfRule>
  </conditionalFormatting>
  <conditionalFormatting sqref="AL149:AO149">
    <cfRule type="expression" dxfId="63" priority="89">
      <formula>IF(AND(AL149&gt;=0, RIGHT(TEXT(AL149,"0.#"),1)&lt;&gt;"."),TRUE,FALSE)</formula>
    </cfRule>
    <cfRule type="expression" dxfId="62" priority="90">
      <formula>IF(AND(AL149&gt;=0, RIGHT(TEXT(AL149,"0.#"),1)="."),TRUE,FALSE)</formula>
    </cfRule>
    <cfRule type="expression" dxfId="61" priority="91">
      <formula>IF(AND(AL149&lt;0, RIGHT(TEXT(AL149,"0.#"),1)&lt;&gt;"."),TRUE,FALSE)</formula>
    </cfRule>
    <cfRule type="expression" dxfId="60" priority="92">
      <formula>IF(AND(AL149&lt;0, RIGHT(TEXT(AL149,"0.#"),1)="."),TRUE,FALSE)</formula>
    </cfRule>
  </conditionalFormatting>
  <conditionalFormatting sqref="Y162">
    <cfRule type="expression" dxfId="59" priority="81">
      <formula>IF(RIGHT(TEXT(Y162,"0.#"),1)=".",FALSE,TRUE)</formula>
    </cfRule>
    <cfRule type="expression" dxfId="58" priority="82">
      <formula>IF(RIGHT(TEXT(Y162,"0.#"),1)=".",TRUE,FALSE)</formula>
    </cfRule>
  </conditionalFormatting>
  <conditionalFormatting sqref="AL162:AO162">
    <cfRule type="expression" dxfId="57" priority="83">
      <formula>IF(AND(AL162&gt;=0, RIGHT(TEXT(AL162,"0.#"),1)&lt;&gt;"."),TRUE,FALSE)</formula>
    </cfRule>
    <cfRule type="expression" dxfId="56" priority="84">
      <formula>IF(AND(AL162&gt;=0, RIGHT(TEXT(AL162,"0.#"),1)="."),TRUE,FALSE)</formula>
    </cfRule>
    <cfRule type="expression" dxfId="55" priority="85">
      <formula>IF(AND(AL162&lt;0, RIGHT(TEXT(AL162,"0.#"),1)&lt;&gt;"."),TRUE,FALSE)</formula>
    </cfRule>
    <cfRule type="expression" dxfId="54" priority="86">
      <formula>IF(AND(AL162&lt;0, RIGHT(TEXT(AL162,"0.#"),1)="."),TRUE,FALSE)</formula>
    </cfRule>
  </conditionalFormatting>
  <conditionalFormatting sqref="Y153">
    <cfRule type="expression" dxfId="53" priority="79">
      <formula>IF(RIGHT(TEXT(Y153,"0.#"),1)=".",FALSE,TRUE)</formula>
    </cfRule>
    <cfRule type="expression" dxfId="52" priority="80">
      <formula>IF(RIGHT(TEXT(Y153,"0.#"),1)=".",TRUE,FALSE)</formula>
    </cfRule>
  </conditionalFormatting>
  <conditionalFormatting sqref="AL153:AO153">
    <cfRule type="expression" dxfId="51" priority="75">
      <formula>IF(AND(AL153&gt;=0, RIGHT(TEXT(AL153,"0.#"),1)&lt;&gt;"."),TRUE,FALSE)</formula>
    </cfRule>
    <cfRule type="expression" dxfId="50" priority="76">
      <formula>IF(AND(AL153&gt;=0, RIGHT(TEXT(AL153,"0.#"),1)="."),TRUE,FALSE)</formula>
    </cfRule>
    <cfRule type="expression" dxfId="49" priority="77">
      <formula>IF(AND(AL153&lt;0, RIGHT(TEXT(AL153,"0.#"),1)&lt;&gt;"."),TRUE,FALSE)</formula>
    </cfRule>
    <cfRule type="expression" dxfId="48" priority="78">
      <formula>IF(AND(AL153&lt;0, RIGHT(TEXT(AL153,"0.#"),1)="."),TRUE,FALSE)</formula>
    </cfRule>
  </conditionalFormatting>
  <conditionalFormatting sqref="Y155">
    <cfRule type="expression" dxfId="47" priority="69">
      <formula>IF(RIGHT(TEXT(Y155,"0.#"),1)=".",FALSE,TRUE)</formula>
    </cfRule>
    <cfRule type="expression" dxfId="46" priority="70">
      <formula>IF(RIGHT(TEXT(Y155,"0.#"),1)=".",TRUE,FALSE)</formula>
    </cfRule>
  </conditionalFormatting>
  <conditionalFormatting sqref="AL155:AO155">
    <cfRule type="expression" dxfId="45" priority="71">
      <formula>IF(AND(AL155&gt;=0, RIGHT(TEXT(AL155,"0.#"),1)&lt;&gt;"."),TRUE,FALSE)</formula>
    </cfRule>
    <cfRule type="expression" dxfId="44" priority="72">
      <formula>IF(AND(AL155&gt;=0, RIGHT(TEXT(AL155,"0.#"),1)="."),TRUE,FALSE)</formula>
    </cfRule>
    <cfRule type="expression" dxfId="43" priority="73">
      <formula>IF(AND(AL155&lt;0, RIGHT(TEXT(AL155,"0.#"),1)&lt;&gt;"."),TRUE,FALSE)</formula>
    </cfRule>
    <cfRule type="expression" dxfId="42" priority="74">
      <formula>IF(AND(AL155&lt;0, RIGHT(TEXT(AL155,"0.#"),1)="."),TRUE,FALSE)</formula>
    </cfRule>
  </conditionalFormatting>
  <conditionalFormatting sqref="Y156">
    <cfRule type="expression" dxfId="41" priority="67">
      <formula>IF(RIGHT(TEXT(Y156,"0.#"),1)=".",FALSE,TRUE)</formula>
    </cfRule>
    <cfRule type="expression" dxfId="40" priority="68">
      <formula>IF(RIGHT(TEXT(Y156,"0.#"),1)=".",TRUE,FALSE)</formula>
    </cfRule>
  </conditionalFormatting>
  <conditionalFormatting sqref="AL156:AO156">
    <cfRule type="expression" dxfId="39" priority="63">
      <formula>IF(AND(AL156&gt;=0, RIGHT(TEXT(AL156,"0.#"),1)&lt;&gt;"."),TRUE,FALSE)</formula>
    </cfRule>
    <cfRule type="expression" dxfId="38" priority="64">
      <formula>IF(AND(AL156&gt;=0, RIGHT(TEXT(AL156,"0.#"),1)="."),TRUE,FALSE)</formula>
    </cfRule>
    <cfRule type="expression" dxfId="37" priority="65">
      <formula>IF(AND(AL156&lt;0, RIGHT(TEXT(AL156,"0.#"),1)&lt;&gt;"."),TRUE,FALSE)</formula>
    </cfRule>
    <cfRule type="expression" dxfId="36" priority="66">
      <formula>IF(AND(AL156&lt;0, RIGHT(TEXT(AL156,"0.#"),1)="."),TRUE,FALSE)</formula>
    </cfRule>
  </conditionalFormatting>
  <conditionalFormatting sqref="Y157">
    <cfRule type="expression" dxfId="35" priority="61">
      <formula>IF(RIGHT(TEXT(Y157,"0.#"),1)=".",FALSE,TRUE)</formula>
    </cfRule>
    <cfRule type="expression" dxfId="34" priority="62">
      <formula>IF(RIGHT(TEXT(Y157,"0.#"),1)=".",TRUE,FALSE)</formula>
    </cfRule>
  </conditionalFormatting>
  <conditionalFormatting sqref="AL157:AO157">
    <cfRule type="expression" dxfId="33" priority="57">
      <formula>IF(AND(AL157&gt;=0, RIGHT(TEXT(AL157,"0.#"),1)&lt;&gt;"."),TRUE,FALSE)</formula>
    </cfRule>
    <cfRule type="expression" dxfId="32" priority="58">
      <formula>IF(AND(AL157&gt;=0, RIGHT(TEXT(AL157,"0.#"),1)="."),TRUE,FALSE)</formula>
    </cfRule>
    <cfRule type="expression" dxfId="31" priority="59">
      <formula>IF(AND(AL157&lt;0, RIGHT(TEXT(AL157,"0.#"),1)&lt;&gt;"."),TRUE,FALSE)</formula>
    </cfRule>
    <cfRule type="expression" dxfId="30" priority="60">
      <formula>IF(AND(AL157&lt;0, RIGHT(TEXT(AL157,"0.#"),1)="."),TRUE,FALSE)</formula>
    </cfRule>
  </conditionalFormatting>
  <conditionalFormatting sqref="Y154">
    <cfRule type="expression" dxfId="29" priority="37">
      <formula>IF(RIGHT(TEXT(Y154,"0.#"),1)=".",FALSE,TRUE)</formula>
    </cfRule>
    <cfRule type="expression" dxfId="28" priority="38">
      <formula>IF(RIGHT(TEXT(Y154,"0.#"),1)=".",TRUE,FALSE)</formula>
    </cfRule>
  </conditionalFormatting>
  <conditionalFormatting sqref="AL154:AO154">
    <cfRule type="expression" dxfId="27" priority="33">
      <formula>IF(AND(AL154&gt;=0, RIGHT(TEXT(AL154,"0.#"),1)&lt;&gt;"."),TRUE,FALSE)</formula>
    </cfRule>
    <cfRule type="expression" dxfId="26" priority="34">
      <formula>IF(AND(AL154&gt;=0, RIGHT(TEXT(AL154,"0.#"),1)="."),TRUE,FALSE)</formula>
    </cfRule>
    <cfRule type="expression" dxfId="25" priority="35">
      <formula>IF(AND(AL154&lt;0, RIGHT(TEXT(AL154,"0.#"),1)&lt;&gt;"."),TRUE,FALSE)</formula>
    </cfRule>
    <cfRule type="expression" dxfId="24" priority="36">
      <formula>IF(AND(AL154&lt;0, RIGHT(TEXT(AL154,"0.#"),1)="."),TRUE,FALSE)</formula>
    </cfRule>
  </conditionalFormatting>
  <conditionalFormatting sqref="Y158">
    <cfRule type="expression" dxfId="23" priority="23">
      <formula>IF(RIGHT(TEXT(Y158,"0.#"),1)=".",FALSE,TRUE)</formula>
    </cfRule>
    <cfRule type="expression" dxfId="22" priority="24">
      <formula>IF(RIGHT(TEXT(Y158,"0.#"),1)=".",TRUE,FALSE)</formula>
    </cfRule>
  </conditionalFormatting>
  <conditionalFormatting sqref="AL158:AO158">
    <cfRule type="expression" dxfId="21" priority="19">
      <formula>IF(AND(AL158&gt;=0, RIGHT(TEXT(AL158,"0.#"),1)&lt;&gt;"."),TRUE,FALSE)</formula>
    </cfRule>
    <cfRule type="expression" dxfId="20" priority="20">
      <formula>IF(AND(AL158&gt;=0, RIGHT(TEXT(AL158,"0.#"),1)="."),TRUE,FALSE)</formula>
    </cfRule>
    <cfRule type="expression" dxfId="19" priority="21">
      <formula>IF(AND(AL158&lt;0, RIGHT(TEXT(AL158,"0.#"),1)&lt;&gt;"."),TRUE,FALSE)</formula>
    </cfRule>
    <cfRule type="expression" dxfId="18" priority="22">
      <formula>IF(AND(AL158&lt;0, RIGHT(TEXT(AL158,"0.#"),1)="."),TRUE,FALSE)</formula>
    </cfRule>
  </conditionalFormatting>
  <conditionalFormatting sqref="AL159:AO159">
    <cfRule type="expression" dxfId="17" priority="15">
      <formula>IF(AND(AL159&gt;=0, RIGHT(TEXT(AL159,"0.#"),1)&lt;&gt;"."),TRUE,FALSE)</formula>
    </cfRule>
    <cfRule type="expression" dxfId="16" priority="16">
      <formula>IF(AND(AL159&gt;=0, RIGHT(TEXT(AL159,"0.#"),1)="."),TRUE,FALSE)</formula>
    </cfRule>
    <cfRule type="expression" dxfId="15" priority="17">
      <formula>IF(AND(AL159&lt;0, RIGHT(TEXT(AL159,"0.#"),1)&lt;&gt;"."),TRUE,FALSE)</formula>
    </cfRule>
    <cfRule type="expression" dxfId="14" priority="18">
      <formula>IF(AND(AL159&lt;0, RIGHT(TEXT(AL159,"0.#"),1)="."),TRUE,FALSE)</formula>
    </cfRule>
  </conditionalFormatting>
  <conditionalFormatting sqref="Y159">
    <cfRule type="expression" dxfId="13" priority="13">
      <formula>IF(RIGHT(TEXT(Y159,"0.#"),1)=".",FALSE,TRUE)</formula>
    </cfRule>
    <cfRule type="expression" dxfId="12" priority="14">
      <formula>IF(RIGHT(TEXT(Y159,"0.#"),1)=".",TRUE,FALSE)</formula>
    </cfRule>
  </conditionalFormatting>
  <conditionalFormatting sqref="Y160">
    <cfRule type="expression" dxfId="11" priority="11">
      <formula>IF(RIGHT(TEXT(Y160,"0.#"),1)=".",FALSE,TRUE)</formula>
    </cfRule>
    <cfRule type="expression" dxfId="10" priority="12">
      <formula>IF(RIGHT(TEXT(Y160,"0.#"),1)=".",TRUE,FALSE)</formula>
    </cfRule>
  </conditionalFormatting>
  <conditionalFormatting sqref="AL160:AO160">
    <cfRule type="expression" dxfId="9" priority="7">
      <formula>IF(AND(AL160&gt;=0, RIGHT(TEXT(AL160,"0.#"),1)&lt;&gt;"."),TRUE,FALSE)</formula>
    </cfRule>
    <cfRule type="expression" dxfId="8" priority="8">
      <formula>IF(AND(AL160&gt;=0, RIGHT(TEXT(AL160,"0.#"),1)="."),TRUE,FALSE)</formula>
    </cfRule>
    <cfRule type="expression" dxfId="7" priority="9">
      <formula>IF(AND(AL160&lt;0, RIGHT(TEXT(AL160,"0.#"),1)&lt;&gt;"."),TRUE,FALSE)</formula>
    </cfRule>
    <cfRule type="expression" dxfId="6" priority="10">
      <formula>IF(AND(AL160&lt;0, RIGHT(TEXT(AL160,"0.#"),1)="."),TRUE,FALSE)</formula>
    </cfRule>
  </conditionalFormatting>
  <conditionalFormatting sqref="Y161">
    <cfRule type="expression" dxfId="5" priority="5">
      <formula>IF(RIGHT(TEXT(Y161,"0.#"),1)=".",FALSE,TRUE)</formula>
    </cfRule>
    <cfRule type="expression" dxfId="4" priority="6">
      <formula>IF(RIGHT(TEXT(Y161,"0.#"),1)=".",TRUE,FALSE)</formula>
    </cfRule>
  </conditionalFormatting>
  <conditionalFormatting sqref="AL161:AO161">
    <cfRule type="expression" dxfId="3" priority="1">
      <formula>IF(AND(AL161&gt;=0, RIGHT(TEXT(AL161,"0.#"),1)&lt;&gt;"."),TRUE,FALSE)</formula>
    </cfRule>
    <cfRule type="expression" dxfId="2" priority="2">
      <formula>IF(AND(AL161&gt;=0, RIGHT(TEXT(AL161,"0.#"),1)="."),TRUE,FALSE)</formula>
    </cfRule>
    <cfRule type="expression" dxfId="1" priority="3">
      <formula>IF(AND(AL161&lt;0, RIGHT(TEXT(AL161,"0.#"),1)&lt;&gt;"."),TRUE,FALSE)</formula>
    </cfRule>
    <cfRule type="expression" dxfId="0" priority="4">
      <formula>IF(AND(AL161&lt;0, RIGHT(TEXT(AL161,"0.#"),1)="."),TRUE,FALSE)</formula>
    </cfRule>
  </conditionalFormatting>
  <dataValidations count="17">
    <dataValidation type="whole" allowBlank="1" showInputMessage="1" showErrorMessage="1" sqref="O106:P107 AX106:AX108 AA106:AB107 AM106:AN107">
      <formula1>0</formula1>
      <formula2>99</formula2>
    </dataValidation>
    <dataValidation type="whole" allowBlank="1" showInputMessage="1" showErrorMessage="1" sqref="AJ106:AK107 X106:Y107 AJ108 L106:L108 M106:M107 X108 AU106:AV107 J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2:E92">
      <formula1>T行政事業レビュー推進チームの所見</formula1>
    </dataValidation>
    <dataValidation type="custom" imeMode="disabled" allowBlank="1" showInputMessage="1" showErrorMessage="1" sqref="AH138:AK138 AH142:AK149 AH153:AK162">
      <formula1>OR(AND(MOD(IF(ISNUMBER(AH138), AH138, 0.5),1)=0, 0&lt;=AH138), AH138="-")</formula1>
    </dataValidation>
    <dataValidation type="whole" imeMode="disabled" allowBlank="1" showInputMessage="1" showErrorMessage="1" sqref="AW2:AX2">
      <formula1>0</formula1>
      <formula2>99</formula2>
    </dataValidation>
    <dataValidation type="list" allowBlank="1" showInputMessage="1" showErrorMessage="1" sqref="A94:E94">
      <formula1>T所見を踏まえた改善点</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sqref="AO133 AR61">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23:AB125 AU123:AX125 Y129:AB131 AU129:AX131 Y138:AB138 AL138:AO138 Y142:AB149 AL142:AO149 Y153:AB162 AL153:AO162 AQ36:AR36 AU36:AX36 AE37:AX39 AE47:AX47 AE30:AX31 AE33:AX33 AQ50:AR50 AU50:AX50 AE51:AX53 AQ55:AR55 AU55:AX55 AE56:AX58 AE44:AX45 P23:AC27">
      <formula1>OR(ISNUMBER(P13), P13="-")</formula1>
    </dataValidation>
    <dataValidation type="list" allowBlank="1" showInputMessage="1" showErrorMessage="1" sqref="Q108:R108 AC108:AD108 AO108:AP108">
      <formula1>#REF!</formula1>
    </dataValidation>
    <dataValidation type="custom" allowBlank="1" showInputMessage="1" showErrorMessage="1" errorTitle="法人番号チェック" error="法人番号は13桁の数字で入力してください。" sqref="J153:O162 J142:O149 J138:O138">
      <formula1>OR(J138="-",AND(LEN(J138)=13,IFERROR(SEARCH("-",J138),"")="",IFERROR(SEARCH(".",J138),"")="",ISNUMBER(J138)))</formula1>
    </dataValidation>
    <dataValidation type="list" allowBlank="1" showInputMessage="1" showErrorMessage="1" sqref="H86:I86">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2" max="49" man="1"/>
    <brk id="92" max="49" man="1"/>
    <brk id="134" max="49" man="1"/>
    <brk id="150"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U107:V107 I107:J107 AG107:AH107 AR107:AS107</xm:sqref>
        </x14:dataValidation>
        <x14:dataValidation type="list" allowBlank="1" showInputMessage="1" showErrorMessage="1">
          <x14:formula1>
            <xm:f>入力規則等!$U$40:$U$42</xm:f>
          </x14:formula1>
          <xm:sqref>AG106:AH106 U106:V106 I106:J106 AR106:AS106</xm:sqref>
        </x14:dataValidation>
        <x14:dataValidation type="list" allowBlank="1" showInputMessage="1" showErrorMessage="1">
          <x14:formula1>
            <xm:f>入力規則等!$AG$2:$AG$13</xm:f>
          </x14:formula1>
          <xm:sqref>AC138:AG138 AC142:AG149 AC153:AG162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AO106:AP107 Q106:S107 AC106:AE107 E106:G107</xm:sqref>
        </x14:dataValidation>
        <x14:dataValidation type="list" allowBlank="1" showInputMessage="1" showErrorMessage="1">
          <x14:formula1>
            <xm:f>入力規則等!$U$48</xm:f>
          </x14:formula1>
          <xm:sqref>E108:F108</xm:sqref>
        </x14:dataValidation>
        <x14:dataValidation type="list" allowBlank="1" showInputMessage="1" showErrorMessage="1">
          <x14:formula1>
            <xm:f>入力規則等!$U$13:$U$35</xm:f>
          </x14:formula1>
          <xm:sqref>AJ2:AM2 AE108:AG108 G108:I108 AQ108:AS108 S108:U108 E86:G86</xm:sqref>
        </x14:dataValidation>
        <x14:dataValidation type="list" allowBlank="1" showInputMessage="1" showErrorMessage="1">
          <x14:formula1>
            <xm:f>入力規則等!$U$56:$U$58</xm:f>
          </x14:formula1>
          <xm:sqref>J108:K108 AT108:AU108 AH108:AI108 V108:W108</xm:sqref>
        </x14:dataValidation>
        <x14:dataValidation type="list" allowBlank="1" showInputMessage="1" showErrorMessage="1">
          <x14:formula1>
            <xm:f>入力規則等!$U$49</xm:f>
          </x14:formula1>
          <xm:sqref>C86:D86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75</v>
      </c>
      <c r="B1" s="21" t="s">
        <v>76</v>
      </c>
      <c r="F1" s="22" t="s">
        <v>4</v>
      </c>
      <c r="G1" s="22" t="s">
        <v>65</v>
      </c>
      <c r="K1" s="23" t="s">
        <v>93</v>
      </c>
      <c r="L1" s="21" t="s">
        <v>76</v>
      </c>
      <c r="O1" s="9"/>
      <c r="P1" s="22" t="s">
        <v>5</v>
      </c>
      <c r="Q1" s="22" t="s">
        <v>65</v>
      </c>
      <c r="T1" s="9"/>
      <c r="U1" s="25" t="s">
        <v>156</v>
      </c>
      <c r="W1" s="25" t="s">
        <v>155</v>
      </c>
      <c r="Y1" s="25" t="s">
        <v>73</v>
      </c>
      <c r="Z1" s="25" t="s">
        <v>386</v>
      </c>
      <c r="AA1" s="25" t="s">
        <v>74</v>
      </c>
      <c r="AB1" s="25" t="s">
        <v>387</v>
      </c>
      <c r="AC1" s="25" t="s">
        <v>31</v>
      </c>
      <c r="AD1" s="24"/>
      <c r="AE1" s="25" t="s">
        <v>43</v>
      </c>
      <c r="AF1" s="26"/>
      <c r="AG1" s="38" t="s">
        <v>168</v>
      </c>
      <c r="AI1" s="38" t="s">
        <v>170</v>
      </c>
      <c r="AK1" s="38" t="s">
        <v>174</v>
      </c>
      <c r="AM1" s="53"/>
      <c r="AN1" s="53"/>
      <c r="AP1" s="24" t="s">
        <v>214</v>
      </c>
    </row>
    <row r="2" spans="1:42" ht="13.5" customHeight="1" x14ac:dyDescent="0.15">
      <c r="A2" s="10" t="s">
        <v>77</v>
      </c>
      <c r="B2" s="11"/>
      <c r="C2" s="9" t="str">
        <f>IF(B2="","",A2)</f>
        <v/>
      </c>
      <c r="D2" s="9" t="str">
        <f>IF(C2="","",IF(D1&lt;&gt;"",CONCATENATE(D1,"、",C2),C2))</f>
        <v/>
      </c>
      <c r="F2" s="8" t="s">
        <v>64</v>
      </c>
      <c r="G2" s="13" t="s">
        <v>601</v>
      </c>
      <c r="H2" s="9" t="str">
        <f>IF(G2="","",F2)</f>
        <v>一般会計</v>
      </c>
      <c r="I2" s="9" t="str">
        <f>IF(H2="","",IF(I1&lt;&gt;"",CONCATENATE(I1,"、",H2),H2))</f>
        <v>一般会計</v>
      </c>
      <c r="K2" s="10" t="s">
        <v>94</v>
      </c>
      <c r="L2" s="11"/>
      <c r="M2" s="9" t="str">
        <f>IF(L2="","",K2)</f>
        <v/>
      </c>
      <c r="N2" s="9" t="str">
        <f>IF(M2="","",IF(N1&lt;&gt;"",CONCATENATE(N1,"、",M2),M2))</f>
        <v/>
      </c>
      <c r="O2" s="9"/>
      <c r="P2" s="8" t="s">
        <v>66</v>
      </c>
      <c r="Q2" s="13" t="s">
        <v>601</v>
      </c>
      <c r="R2" s="9" t="str">
        <f>IF(Q2="","",P2)</f>
        <v>直接実施</v>
      </c>
      <c r="S2" s="9" t="str">
        <f>IF(R2="","",IF(S1&lt;&gt;"",CONCATENATE(S1,"、",R2),R2))</f>
        <v>直接実施</v>
      </c>
      <c r="T2" s="9"/>
      <c r="U2" s="67">
        <v>21</v>
      </c>
      <c r="W2" s="28" t="s">
        <v>161</v>
      </c>
      <c r="Y2" s="28" t="s">
        <v>60</v>
      </c>
      <c r="Z2" s="28" t="s">
        <v>60</v>
      </c>
      <c r="AA2" s="60" t="s">
        <v>256</v>
      </c>
      <c r="AB2" s="60" t="s">
        <v>481</v>
      </c>
      <c r="AC2" s="61" t="s">
        <v>126</v>
      </c>
      <c r="AD2" s="24"/>
      <c r="AE2" s="30" t="s">
        <v>157</v>
      </c>
      <c r="AF2" s="26"/>
      <c r="AG2" s="39" t="s">
        <v>223</v>
      </c>
      <c r="AI2" s="38" t="s">
        <v>253</v>
      </c>
      <c r="AK2" s="38" t="s">
        <v>175</v>
      </c>
      <c r="AM2" s="53"/>
      <c r="AN2" s="53"/>
      <c r="AP2" s="39" t="s">
        <v>223</v>
      </c>
    </row>
    <row r="3" spans="1:42" ht="13.5" customHeight="1" x14ac:dyDescent="0.15">
      <c r="A3" s="10" t="s">
        <v>78</v>
      </c>
      <c r="B3" s="11"/>
      <c r="C3" s="9" t="str">
        <f t="shared" ref="C3:C11" si="0">IF(B3="","",A3)</f>
        <v/>
      </c>
      <c r="D3" s="9" t="str">
        <f>IF(C3="",D2,IF(D2&lt;&gt;"",CONCATENATE(D2,"、",C3),C3))</f>
        <v/>
      </c>
      <c r="F3" s="14" t="s">
        <v>103</v>
      </c>
      <c r="G3" s="13"/>
      <c r="H3" s="9" t="str">
        <f t="shared" ref="H3:H37" si="1">IF(G3="","",F3)</f>
        <v/>
      </c>
      <c r="I3" s="9" t="str">
        <f>IF(H3="",I2,IF(I2&lt;&gt;"",CONCATENATE(I2,"、",H3),H3))</f>
        <v>一般会計</v>
      </c>
      <c r="K3" s="10" t="s">
        <v>95</v>
      </c>
      <c r="L3" s="11"/>
      <c r="M3" s="9" t="str">
        <f t="shared" ref="M3:M11" si="2">IF(L3="","",K3)</f>
        <v/>
      </c>
      <c r="N3" s="9" t="str">
        <f>IF(M3="",N2,IF(N2&lt;&gt;"",CONCATENATE(N2,"、",M3),M3))</f>
        <v/>
      </c>
      <c r="O3" s="9"/>
      <c r="P3" s="8" t="s">
        <v>67</v>
      </c>
      <c r="Q3" s="13" t="s">
        <v>601</v>
      </c>
      <c r="R3" s="9" t="str">
        <f t="shared" ref="R3:R8" si="3">IF(Q3="","",P3)</f>
        <v>委託・請負</v>
      </c>
      <c r="S3" s="9" t="str">
        <f t="shared" ref="S3:S8" si="4">IF(R3="",S2,IF(S2&lt;&gt;"",CONCATENATE(S2,"、",R3),R3))</f>
        <v>直接実施、委託・請負</v>
      </c>
      <c r="T3" s="9"/>
      <c r="U3" s="28" t="s">
        <v>512</v>
      </c>
      <c r="W3" s="28" t="s">
        <v>136</v>
      </c>
      <c r="Y3" s="28" t="s">
        <v>61</v>
      </c>
      <c r="Z3" s="28" t="s">
        <v>388</v>
      </c>
      <c r="AA3" s="60" t="s">
        <v>354</v>
      </c>
      <c r="AB3" s="60" t="s">
        <v>482</v>
      </c>
      <c r="AC3" s="61" t="s">
        <v>127</v>
      </c>
      <c r="AD3" s="24"/>
      <c r="AE3" s="30" t="s">
        <v>158</v>
      </c>
      <c r="AF3" s="26"/>
      <c r="AG3" s="39" t="s">
        <v>224</v>
      </c>
      <c r="AI3" s="38" t="s">
        <v>169</v>
      </c>
      <c r="AK3" s="38" t="str">
        <f>CHAR(CODE(AK2)+1)</f>
        <v>B</v>
      </c>
      <c r="AM3" s="53"/>
      <c r="AN3" s="53"/>
      <c r="AP3" s="39" t="s">
        <v>224</v>
      </c>
    </row>
    <row r="4" spans="1:42" ht="13.5" customHeight="1" x14ac:dyDescent="0.15">
      <c r="A4" s="10" t="s">
        <v>79</v>
      </c>
      <c r="B4" s="11"/>
      <c r="C4" s="9" t="str">
        <f t="shared" si="0"/>
        <v/>
      </c>
      <c r="D4" s="9" t="str">
        <f>IF(C4="",D3,IF(D3&lt;&gt;"",CONCATENATE(D3,"、",C4),C4))</f>
        <v/>
      </c>
      <c r="F4" s="14" t="s">
        <v>104</v>
      </c>
      <c r="G4" s="13"/>
      <c r="H4" s="9" t="str">
        <f t="shared" si="1"/>
        <v/>
      </c>
      <c r="I4" s="9" t="str">
        <f t="shared" ref="I4:I37" si="5">IF(H4="",I3,IF(I3&lt;&gt;"",CONCATENATE(I3,"、",H4),H4))</f>
        <v>一般会計</v>
      </c>
      <c r="K4" s="10" t="s">
        <v>96</v>
      </c>
      <c r="L4" s="11"/>
      <c r="M4" s="9" t="str">
        <f t="shared" si="2"/>
        <v/>
      </c>
      <c r="N4" s="9" t="str">
        <f t="shared" ref="N4:N11" si="6">IF(M4="",N3,IF(N3&lt;&gt;"",CONCATENATE(N3,"、",M4),M4))</f>
        <v/>
      </c>
      <c r="O4" s="9"/>
      <c r="P4" s="8" t="s">
        <v>68</v>
      </c>
      <c r="Q4" s="13"/>
      <c r="R4" s="9" t="str">
        <f t="shared" si="3"/>
        <v/>
      </c>
      <c r="S4" s="9" t="str">
        <f t="shared" si="4"/>
        <v>直接実施、委託・請負</v>
      </c>
      <c r="T4" s="9"/>
      <c r="U4" s="28" t="s">
        <v>564</v>
      </c>
      <c r="W4" s="28" t="s">
        <v>137</v>
      </c>
      <c r="Y4" s="28" t="s">
        <v>261</v>
      </c>
      <c r="Z4" s="28" t="s">
        <v>389</v>
      </c>
      <c r="AA4" s="60" t="s">
        <v>355</v>
      </c>
      <c r="AB4" s="60" t="s">
        <v>483</v>
      </c>
      <c r="AC4" s="60" t="s">
        <v>128</v>
      </c>
      <c r="AD4" s="24"/>
      <c r="AE4" s="30" t="s">
        <v>159</v>
      </c>
      <c r="AF4" s="26"/>
      <c r="AG4" s="39" t="s">
        <v>225</v>
      </c>
      <c r="AI4" s="38" t="s">
        <v>171</v>
      </c>
      <c r="AK4" s="38" t="str">
        <f t="shared" ref="AK4:AK49" si="7">CHAR(CODE(AK3)+1)</f>
        <v>C</v>
      </c>
      <c r="AM4" s="53"/>
      <c r="AN4" s="53"/>
      <c r="AP4" s="39" t="s">
        <v>225</v>
      </c>
    </row>
    <row r="5" spans="1:42" ht="13.5" customHeight="1" x14ac:dyDescent="0.15">
      <c r="A5" s="10" t="s">
        <v>80</v>
      </c>
      <c r="B5" s="11"/>
      <c r="C5" s="9" t="str">
        <f t="shared" si="0"/>
        <v/>
      </c>
      <c r="D5" s="9" t="str">
        <f>IF(C5="",D4,IF(D4&lt;&gt;"",CONCATENATE(D4,"、",C5),C5))</f>
        <v/>
      </c>
      <c r="F5" s="14" t="s">
        <v>105</v>
      </c>
      <c r="G5" s="13"/>
      <c r="H5" s="9" t="str">
        <f t="shared" si="1"/>
        <v/>
      </c>
      <c r="I5" s="9" t="str">
        <f t="shared" si="5"/>
        <v>一般会計</v>
      </c>
      <c r="K5" s="10" t="s">
        <v>97</v>
      </c>
      <c r="L5" s="11"/>
      <c r="M5" s="9" t="str">
        <f t="shared" si="2"/>
        <v/>
      </c>
      <c r="N5" s="9" t="str">
        <f t="shared" si="6"/>
        <v/>
      </c>
      <c r="O5" s="9"/>
      <c r="P5" s="8" t="s">
        <v>69</v>
      </c>
      <c r="Q5" s="13"/>
      <c r="R5" s="9" t="str">
        <f t="shared" si="3"/>
        <v/>
      </c>
      <c r="S5" s="9" t="str">
        <f t="shared" si="4"/>
        <v>直接実施、委託・請負</v>
      </c>
      <c r="T5" s="9"/>
      <c r="W5" s="28" t="s">
        <v>536</v>
      </c>
      <c r="Y5" s="28" t="s">
        <v>262</v>
      </c>
      <c r="Z5" s="28" t="s">
        <v>390</v>
      </c>
      <c r="AA5" s="60" t="s">
        <v>356</v>
      </c>
      <c r="AB5" s="60" t="s">
        <v>484</v>
      </c>
      <c r="AC5" s="60" t="s">
        <v>160</v>
      </c>
      <c r="AD5" s="27"/>
      <c r="AE5" s="30" t="s">
        <v>235</v>
      </c>
      <c r="AF5" s="26"/>
      <c r="AG5" s="39" t="s">
        <v>226</v>
      </c>
      <c r="AI5" s="38" t="s">
        <v>259</v>
      </c>
      <c r="AK5" s="38" t="str">
        <f t="shared" si="7"/>
        <v>D</v>
      </c>
      <c r="AP5" s="39" t="s">
        <v>226</v>
      </c>
    </row>
    <row r="6" spans="1:42" ht="13.5" customHeight="1" x14ac:dyDescent="0.15">
      <c r="A6" s="10" t="s">
        <v>81</v>
      </c>
      <c r="B6" s="11"/>
      <c r="C6" s="9" t="str">
        <f t="shared" si="0"/>
        <v/>
      </c>
      <c r="D6" s="9" t="str">
        <f t="shared" ref="D6:D21" si="8">IF(C6="",D5,IF(D5&lt;&gt;"",CONCATENATE(D5,"、",C6),C6))</f>
        <v/>
      </c>
      <c r="F6" s="14" t="s">
        <v>106</v>
      </c>
      <c r="G6" s="13"/>
      <c r="H6" s="9" t="str">
        <f t="shared" si="1"/>
        <v/>
      </c>
      <c r="I6" s="9" t="str">
        <f t="shared" si="5"/>
        <v>一般会計</v>
      </c>
      <c r="K6" s="10" t="s">
        <v>98</v>
      </c>
      <c r="L6" s="11"/>
      <c r="M6" s="9" t="str">
        <f t="shared" si="2"/>
        <v/>
      </c>
      <c r="N6" s="9" t="str">
        <f t="shared" si="6"/>
        <v/>
      </c>
      <c r="O6" s="9"/>
      <c r="P6" s="8" t="s">
        <v>70</v>
      </c>
      <c r="Q6" s="13"/>
      <c r="R6" s="9" t="str">
        <f t="shared" si="3"/>
        <v/>
      </c>
      <c r="S6" s="9" t="str">
        <f t="shared" si="4"/>
        <v>直接実施、委託・請負</v>
      </c>
      <c r="T6" s="9"/>
      <c r="U6" s="28" t="s">
        <v>237</v>
      </c>
      <c r="W6" s="28" t="s">
        <v>538</v>
      </c>
      <c r="Y6" s="28" t="s">
        <v>263</v>
      </c>
      <c r="Z6" s="28" t="s">
        <v>391</v>
      </c>
      <c r="AA6" s="60" t="s">
        <v>357</v>
      </c>
      <c r="AB6" s="60" t="s">
        <v>485</v>
      </c>
      <c r="AC6" s="60" t="s">
        <v>129</v>
      </c>
      <c r="AD6" s="27"/>
      <c r="AE6" s="30" t="s">
        <v>233</v>
      </c>
      <c r="AF6" s="26"/>
      <c r="AG6" s="39" t="s">
        <v>227</v>
      </c>
      <c r="AI6" s="38" t="s">
        <v>260</v>
      </c>
      <c r="AK6" s="38" t="str">
        <f>CHAR(CODE(AK5)+1)</f>
        <v>E</v>
      </c>
      <c r="AP6" s="39" t="s">
        <v>227</v>
      </c>
    </row>
    <row r="7" spans="1:42" ht="13.5" customHeight="1" x14ac:dyDescent="0.15">
      <c r="A7" s="10" t="s">
        <v>82</v>
      </c>
      <c r="B7" s="11"/>
      <c r="C7" s="9" t="str">
        <f t="shared" si="0"/>
        <v/>
      </c>
      <c r="D7" s="9" t="str">
        <f t="shared" si="8"/>
        <v/>
      </c>
      <c r="F7" s="14" t="s">
        <v>182</v>
      </c>
      <c r="G7" s="13"/>
      <c r="H7" s="9" t="str">
        <f t="shared" si="1"/>
        <v/>
      </c>
      <c r="I7" s="9" t="str">
        <f t="shared" si="5"/>
        <v>一般会計</v>
      </c>
      <c r="K7" s="10" t="s">
        <v>99</v>
      </c>
      <c r="L7" s="11"/>
      <c r="M7" s="9" t="str">
        <f t="shared" si="2"/>
        <v/>
      </c>
      <c r="N7" s="9" t="str">
        <f t="shared" si="6"/>
        <v/>
      </c>
      <c r="O7" s="9"/>
      <c r="P7" s="8" t="s">
        <v>71</v>
      </c>
      <c r="Q7" s="13"/>
      <c r="R7" s="9" t="str">
        <f t="shared" si="3"/>
        <v/>
      </c>
      <c r="S7" s="9" t="str">
        <f t="shared" si="4"/>
        <v>直接実施、委託・請負</v>
      </c>
      <c r="T7" s="9"/>
      <c r="U7" s="28"/>
      <c r="W7" s="28" t="s">
        <v>138</v>
      </c>
      <c r="Y7" s="28" t="s">
        <v>264</v>
      </c>
      <c r="Z7" s="28" t="s">
        <v>392</v>
      </c>
      <c r="AA7" s="60" t="s">
        <v>358</v>
      </c>
      <c r="AB7" s="60" t="s">
        <v>486</v>
      </c>
      <c r="AC7" s="27"/>
      <c r="AD7" s="27"/>
      <c r="AE7" s="28" t="s">
        <v>129</v>
      </c>
      <c r="AF7" s="26"/>
      <c r="AG7" s="39" t="s">
        <v>228</v>
      </c>
      <c r="AH7" s="56"/>
      <c r="AI7" s="39" t="s">
        <v>249</v>
      </c>
      <c r="AK7" s="38" t="str">
        <f>CHAR(CODE(AK6)+1)</f>
        <v>F</v>
      </c>
      <c r="AP7" s="39" t="s">
        <v>228</v>
      </c>
    </row>
    <row r="8" spans="1:42" ht="13.5" customHeight="1" x14ac:dyDescent="0.15">
      <c r="A8" s="10" t="s">
        <v>83</v>
      </c>
      <c r="B8" s="11"/>
      <c r="C8" s="9" t="str">
        <f t="shared" si="0"/>
        <v/>
      </c>
      <c r="D8" s="9" t="str">
        <f t="shared" si="8"/>
        <v/>
      </c>
      <c r="F8" s="14" t="s">
        <v>107</v>
      </c>
      <c r="G8" s="13"/>
      <c r="H8" s="9" t="str">
        <f t="shared" si="1"/>
        <v/>
      </c>
      <c r="I8" s="9" t="str">
        <f t="shared" si="5"/>
        <v>一般会計</v>
      </c>
      <c r="K8" s="10" t="s">
        <v>100</v>
      </c>
      <c r="L8" s="11"/>
      <c r="M8" s="9" t="str">
        <f t="shared" si="2"/>
        <v/>
      </c>
      <c r="N8" s="9" t="str">
        <f t="shared" si="6"/>
        <v/>
      </c>
      <c r="O8" s="9"/>
      <c r="P8" s="8" t="s">
        <v>72</v>
      </c>
      <c r="Q8" s="13"/>
      <c r="R8" s="9" t="str">
        <f t="shared" si="3"/>
        <v/>
      </c>
      <c r="S8" s="9" t="str">
        <f t="shared" si="4"/>
        <v>直接実施、委託・請負</v>
      </c>
      <c r="T8" s="9"/>
      <c r="U8" s="28" t="s">
        <v>257</v>
      </c>
      <c r="W8" s="28" t="s">
        <v>139</v>
      </c>
      <c r="Y8" s="28" t="s">
        <v>265</v>
      </c>
      <c r="Z8" s="28" t="s">
        <v>393</v>
      </c>
      <c r="AA8" s="60" t="s">
        <v>359</v>
      </c>
      <c r="AB8" s="60" t="s">
        <v>487</v>
      </c>
      <c r="AC8" s="27"/>
      <c r="AD8" s="27"/>
      <c r="AE8" s="27"/>
      <c r="AF8" s="26"/>
      <c r="AG8" s="39" t="s">
        <v>229</v>
      </c>
      <c r="AI8" s="38" t="s">
        <v>250</v>
      </c>
      <c r="AK8" s="38" t="str">
        <f t="shared" si="7"/>
        <v>G</v>
      </c>
      <c r="AP8" s="39" t="s">
        <v>229</v>
      </c>
    </row>
    <row r="9" spans="1:42" ht="13.5" customHeight="1" x14ac:dyDescent="0.15">
      <c r="A9" s="10" t="s">
        <v>84</v>
      </c>
      <c r="B9" s="11" t="s">
        <v>601</v>
      </c>
      <c r="C9" s="9" t="str">
        <f t="shared" si="0"/>
        <v>高齢社会対策</v>
      </c>
      <c r="D9" s="9" t="str">
        <f t="shared" si="8"/>
        <v>高齢社会対策</v>
      </c>
      <c r="F9" s="14" t="s">
        <v>183</v>
      </c>
      <c r="G9" s="13"/>
      <c r="H9" s="9" t="str">
        <f t="shared" si="1"/>
        <v/>
      </c>
      <c r="I9" s="9" t="str">
        <f t="shared" si="5"/>
        <v>一般会計</v>
      </c>
      <c r="K9" s="10" t="s">
        <v>101</v>
      </c>
      <c r="L9" s="11"/>
      <c r="M9" s="9" t="str">
        <f t="shared" si="2"/>
        <v/>
      </c>
      <c r="N9" s="9" t="str">
        <f t="shared" si="6"/>
        <v/>
      </c>
      <c r="O9" s="9"/>
      <c r="P9" s="9"/>
      <c r="Q9" s="15"/>
      <c r="T9" s="9"/>
      <c r="U9" s="28" t="s">
        <v>258</v>
      </c>
      <c r="W9" s="28" t="s">
        <v>140</v>
      </c>
      <c r="Y9" s="28" t="s">
        <v>266</v>
      </c>
      <c r="Z9" s="28" t="s">
        <v>394</v>
      </c>
      <c r="AA9" s="60" t="s">
        <v>360</v>
      </c>
      <c r="AB9" s="60" t="s">
        <v>488</v>
      </c>
      <c r="AC9" s="27"/>
      <c r="AD9" s="27"/>
      <c r="AE9" s="27"/>
      <c r="AF9" s="26"/>
      <c r="AG9" s="39" t="s">
        <v>230</v>
      </c>
      <c r="AI9" s="52"/>
      <c r="AK9" s="38" t="str">
        <f t="shared" si="7"/>
        <v>H</v>
      </c>
      <c r="AP9" s="39" t="s">
        <v>230</v>
      </c>
    </row>
    <row r="10" spans="1:42" ht="13.5" customHeight="1" x14ac:dyDescent="0.15">
      <c r="A10" s="10" t="s">
        <v>202</v>
      </c>
      <c r="B10" s="11"/>
      <c r="C10" s="9" t="str">
        <f t="shared" si="0"/>
        <v/>
      </c>
      <c r="D10" s="9" t="str">
        <f t="shared" si="8"/>
        <v>高齢社会対策</v>
      </c>
      <c r="F10" s="14" t="s">
        <v>108</v>
      </c>
      <c r="G10" s="13"/>
      <c r="H10" s="9" t="str">
        <f t="shared" si="1"/>
        <v/>
      </c>
      <c r="I10" s="9" t="str">
        <f t="shared" si="5"/>
        <v>一般会計</v>
      </c>
      <c r="K10" s="10" t="s">
        <v>203</v>
      </c>
      <c r="L10" s="11"/>
      <c r="M10" s="9" t="str">
        <f t="shared" si="2"/>
        <v/>
      </c>
      <c r="N10" s="9" t="str">
        <f t="shared" si="6"/>
        <v/>
      </c>
      <c r="O10" s="9"/>
      <c r="P10" s="9" t="str">
        <f>S8</f>
        <v>直接実施、委託・請負</v>
      </c>
      <c r="Q10" s="15"/>
      <c r="T10" s="9"/>
      <c r="W10" s="28" t="s">
        <v>141</v>
      </c>
      <c r="Y10" s="28" t="s">
        <v>267</v>
      </c>
      <c r="Z10" s="28" t="s">
        <v>395</v>
      </c>
      <c r="AA10" s="60" t="s">
        <v>361</v>
      </c>
      <c r="AB10" s="60" t="s">
        <v>489</v>
      </c>
      <c r="AC10" s="27"/>
      <c r="AD10" s="27"/>
      <c r="AE10" s="27"/>
      <c r="AF10" s="26"/>
      <c r="AG10" s="39" t="s">
        <v>217</v>
      </c>
      <c r="AK10" s="38" t="str">
        <f t="shared" si="7"/>
        <v>I</v>
      </c>
      <c r="AP10" s="38" t="s">
        <v>215</v>
      </c>
    </row>
    <row r="11" spans="1:42" ht="13.5" customHeight="1" x14ac:dyDescent="0.15">
      <c r="A11" s="10" t="s">
        <v>85</v>
      </c>
      <c r="B11" s="11"/>
      <c r="C11" s="9" t="str">
        <f t="shared" si="0"/>
        <v/>
      </c>
      <c r="D11" s="9" t="str">
        <f t="shared" si="8"/>
        <v>高齢社会対策</v>
      </c>
      <c r="F11" s="14" t="s">
        <v>109</v>
      </c>
      <c r="G11" s="13"/>
      <c r="H11" s="9" t="str">
        <f t="shared" si="1"/>
        <v/>
      </c>
      <c r="I11" s="9" t="str">
        <f t="shared" si="5"/>
        <v>一般会計</v>
      </c>
      <c r="K11" s="10" t="s">
        <v>102</v>
      </c>
      <c r="L11" s="11" t="s">
        <v>601</v>
      </c>
      <c r="M11" s="9" t="str">
        <f t="shared" si="2"/>
        <v>その他の事項経費</v>
      </c>
      <c r="N11" s="9" t="str">
        <f t="shared" si="6"/>
        <v>その他の事項経費</v>
      </c>
      <c r="O11" s="9"/>
      <c r="P11" s="9"/>
      <c r="Q11" s="15"/>
      <c r="T11" s="9"/>
      <c r="W11" s="28" t="s">
        <v>561</v>
      </c>
      <c r="Y11" s="28" t="s">
        <v>268</v>
      </c>
      <c r="Z11" s="28" t="s">
        <v>396</v>
      </c>
      <c r="AA11" s="60" t="s">
        <v>362</v>
      </c>
      <c r="AB11" s="60" t="s">
        <v>490</v>
      </c>
      <c r="AC11" s="27"/>
      <c r="AD11" s="27"/>
      <c r="AE11" s="27"/>
      <c r="AF11" s="26"/>
      <c r="AG11" s="38" t="s">
        <v>220</v>
      </c>
      <c r="AK11" s="38" t="str">
        <f t="shared" si="7"/>
        <v>J</v>
      </c>
    </row>
    <row r="12" spans="1:42" ht="13.5" customHeight="1" x14ac:dyDescent="0.15">
      <c r="A12" s="10" t="s">
        <v>86</v>
      </c>
      <c r="B12" s="11" t="s">
        <v>601</v>
      </c>
      <c r="C12" s="9" t="str">
        <f t="shared" ref="C12:C23" si="9">IF(B12="","",A12)</f>
        <v>障害者施策</v>
      </c>
      <c r="D12" s="9" t="str">
        <f t="shared" si="8"/>
        <v>高齢社会対策、障害者施策</v>
      </c>
      <c r="F12" s="14" t="s">
        <v>110</v>
      </c>
      <c r="G12" s="13"/>
      <c r="H12" s="9" t="str">
        <f t="shared" si="1"/>
        <v/>
      </c>
      <c r="I12" s="9" t="str">
        <f t="shared" si="5"/>
        <v>一般会計</v>
      </c>
      <c r="K12" s="9"/>
      <c r="L12" s="9"/>
      <c r="O12" s="9"/>
      <c r="P12" s="9"/>
      <c r="Q12" s="15"/>
      <c r="T12" s="9"/>
      <c r="U12" s="25" t="s">
        <v>513</v>
      </c>
      <c r="W12" s="28" t="s">
        <v>142</v>
      </c>
      <c r="Y12" s="28" t="s">
        <v>269</v>
      </c>
      <c r="Z12" s="28" t="s">
        <v>397</v>
      </c>
      <c r="AA12" s="60" t="s">
        <v>363</v>
      </c>
      <c r="AB12" s="60" t="s">
        <v>491</v>
      </c>
      <c r="AC12" s="27"/>
      <c r="AD12" s="27"/>
      <c r="AE12" s="27"/>
      <c r="AF12" s="26"/>
      <c r="AG12" s="38" t="s">
        <v>218</v>
      </c>
      <c r="AK12" s="38" t="str">
        <f t="shared" si="7"/>
        <v>K</v>
      </c>
    </row>
    <row r="13" spans="1:42" ht="13.5" customHeight="1" x14ac:dyDescent="0.15">
      <c r="A13" s="10" t="s">
        <v>87</v>
      </c>
      <c r="B13" s="11"/>
      <c r="C13" s="9" t="str">
        <f t="shared" si="9"/>
        <v/>
      </c>
      <c r="D13" s="9" t="str">
        <f t="shared" si="8"/>
        <v>高齢社会対策、障害者施策</v>
      </c>
      <c r="F13" s="14" t="s">
        <v>111</v>
      </c>
      <c r="G13" s="13"/>
      <c r="H13" s="9" t="str">
        <f t="shared" si="1"/>
        <v/>
      </c>
      <c r="I13" s="9" t="str">
        <f t="shared" si="5"/>
        <v>一般会計</v>
      </c>
      <c r="K13" s="9" t="str">
        <f>N11</f>
        <v>その他の事項経費</v>
      </c>
      <c r="L13" s="9"/>
      <c r="O13" s="9"/>
      <c r="P13" s="9"/>
      <c r="Q13" s="15"/>
      <c r="T13" s="9"/>
      <c r="U13" s="28" t="s">
        <v>161</v>
      </c>
      <c r="W13" s="28" t="s">
        <v>143</v>
      </c>
      <c r="Y13" s="28" t="s">
        <v>270</v>
      </c>
      <c r="Z13" s="28" t="s">
        <v>398</v>
      </c>
      <c r="AA13" s="60" t="s">
        <v>364</v>
      </c>
      <c r="AB13" s="60" t="s">
        <v>492</v>
      </c>
      <c r="AC13" s="27"/>
      <c r="AD13" s="27"/>
      <c r="AE13" s="27"/>
      <c r="AF13" s="26"/>
      <c r="AG13" s="38" t="s">
        <v>219</v>
      </c>
      <c r="AK13" s="38" t="str">
        <f t="shared" si="7"/>
        <v>L</v>
      </c>
    </row>
    <row r="14" spans="1:42" ht="13.5" customHeight="1" x14ac:dyDescent="0.15">
      <c r="A14" s="10" t="s">
        <v>88</v>
      </c>
      <c r="B14" s="11"/>
      <c r="C14" s="9" t="str">
        <f t="shared" si="9"/>
        <v/>
      </c>
      <c r="D14" s="9" t="str">
        <f t="shared" si="8"/>
        <v>高齢社会対策、障害者施策</v>
      </c>
      <c r="F14" s="14" t="s">
        <v>112</v>
      </c>
      <c r="G14" s="13"/>
      <c r="H14" s="9" t="str">
        <f t="shared" si="1"/>
        <v/>
      </c>
      <c r="I14" s="9" t="str">
        <f t="shared" si="5"/>
        <v>一般会計</v>
      </c>
      <c r="K14" s="9"/>
      <c r="L14" s="9"/>
      <c r="O14" s="9"/>
      <c r="P14" s="9"/>
      <c r="Q14" s="15"/>
      <c r="T14" s="9"/>
      <c r="U14" s="28" t="s">
        <v>514</v>
      </c>
      <c r="W14" s="28" t="s">
        <v>144</v>
      </c>
      <c r="Y14" s="28" t="s">
        <v>271</v>
      </c>
      <c r="Z14" s="28" t="s">
        <v>399</v>
      </c>
      <c r="AA14" s="60" t="s">
        <v>365</v>
      </c>
      <c r="AB14" s="60" t="s">
        <v>493</v>
      </c>
      <c r="AC14" s="27"/>
      <c r="AD14" s="27"/>
      <c r="AE14" s="27"/>
      <c r="AF14" s="26"/>
      <c r="AG14" s="52"/>
      <c r="AK14" s="38" t="str">
        <f t="shared" si="7"/>
        <v>M</v>
      </c>
    </row>
    <row r="15" spans="1:42" ht="13.5" customHeight="1" x14ac:dyDescent="0.15">
      <c r="A15" s="10" t="s">
        <v>89</v>
      </c>
      <c r="B15" s="11"/>
      <c r="C15" s="9" t="str">
        <f t="shared" si="9"/>
        <v/>
      </c>
      <c r="D15" s="9" t="str">
        <f t="shared" si="8"/>
        <v>高齢社会対策、障害者施策</v>
      </c>
      <c r="F15" s="14" t="s">
        <v>113</v>
      </c>
      <c r="G15" s="13"/>
      <c r="H15" s="9" t="str">
        <f t="shared" si="1"/>
        <v/>
      </c>
      <c r="I15" s="9" t="str">
        <f t="shared" si="5"/>
        <v>一般会計</v>
      </c>
      <c r="K15" s="9"/>
      <c r="L15" s="9"/>
      <c r="O15" s="9"/>
      <c r="P15" s="9"/>
      <c r="Q15" s="15"/>
      <c r="T15" s="9"/>
      <c r="U15" s="28" t="s">
        <v>515</v>
      </c>
      <c r="W15" s="28" t="s">
        <v>145</v>
      </c>
      <c r="Y15" s="28" t="s">
        <v>272</v>
      </c>
      <c r="Z15" s="28" t="s">
        <v>400</v>
      </c>
      <c r="AA15" s="60" t="s">
        <v>366</v>
      </c>
      <c r="AB15" s="60" t="s">
        <v>494</v>
      </c>
      <c r="AC15" s="27"/>
      <c r="AD15" s="27"/>
      <c r="AE15" s="27"/>
      <c r="AF15" s="26"/>
      <c r="AG15" s="53"/>
      <c r="AK15" s="38" t="str">
        <f t="shared" si="7"/>
        <v>N</v>
      </c>
    </row>
    <row r="16" spans="1:42" ht="13.5" customHeight="1" x14ac:dyDescent="0.15">
      <c r="A16" s="10" t="s">
        <v>90</v>
      </c>
      <c r="B16" s="11"/>
      <c r="C16" s="9" t="str">
        <f t="shared" si="9"/>
        <v/>
      </c>
      <c r="D16" s="9" t="str">
        <f t="shared" si="8"/>
        <v>高齢社会対策、障害者施策</v>
      </c>
      <c r="F16" s="14" t="s">
        <v>114</v>
      </c>
      <c r="G16" s="13"/>
      <c r="H16" s="9" t="str">
        <f t="shared" si="1"/>
        <v/>
      </c>
      <c r="I16" s="9" t="str">
        <f t="shared" si="5"/>
        <v>一般会計</v>
      </c>
      <c r="K16" s="9"/>
      <c r="L16" s="9"/>
      <c r="O16" s="9"/>
      <c r="P16" s="9"/>
      <c r="Q16" s="15"/>
      <c r="T16" s="9"/>
      <c r="U16" s="28" t="s">
        <v>516</v>
      </c>
      <c r="W16" s="28" t="s">
        <v>146</v>
      </c>
      <c r="Y16" s="28" t="s">
        <v>273</v>
      </c>
      <c r="Z16" s="28" t="s">
        <v>401</v>
      </c>
      <c r="AA16" s="60" t="s">
        <v>367</v>
      </c>
      <c r="AB16" s="60" t="s">
        <v>495</v>
      </c>
      <c r="AC16" s="27"/>
      <c r="AD16" s="27"/>
      <c r="AE16" s="27"/>
      <c r="AF16" s="26"/>
      <c r="AG16" s="53"/>
      <c r="AK16" s="38" t="str">
        <f t="shared" si="7"/>
        <v>O</v>
      </c>
    </row>
    <row r="17" spans="1:37" ht="13.5" customHeight="1" x14ac:dyDescent="0.15">
      <c r="A17" s="10" t="s">
        <v>91</v>
      </c>
      <c r="B17" s="11"/>
      <c r="C17" s="9" t="str">
        <f t="shared" si="9"/>
        <v/>
      </c>
      <c r="D17" s="9" t="str">
        <f t="shared" si="8"/>
        <v>高齢社会対策、障害者施策</v>
      </c>
      <c r="F17" s="14" t="s">
        <v>115</v>
      </c>
      <c r="G17" s="13"/>
      <c r="H17" s="9" t="str">
        <f t="shared" si="1"/>
        <v/>
      </c>
      <c r="I17" s="9" t="str">
        <f t="shared" si="5"/>
        <v>一般会計</v>
      </c>
      <c r="K17" s="9"/>
      <c r="L17" s="9"/>
      <c r="O17" s="9"/>
      <c r="P17" s="9"/>
      <c r="Q17" s="15"/>
      <c r="T17" s="9"/>
      <c r="U17" s="28" t="s">
        <v>534</v>
      </c>
      <c r="W17" s="28" t="s">
        <v>147</v>
      </c>
      <c r="Y17" s="28" t="s">
        <v>274</v>
      </c>
      <c r="Z17" s="28" t="s">
        <v>402</v>
      </c>
      <c r="AA17" s="60" t="s">
        <v>368</v>
      </c>
      <c r="AB17" s="60" t="s">
        <v>496</v>
      </c>
      <c r="AC17" s="27"/>
      <c r="AD17" s="27"/>
      <c r="AE17" s="27"/>
      <c r="AF17" s="26"/>
      <c r="AG17" s="53"/>
      <c r="AK17" s="38" t="str">
        <f t="shared" si="7"/>
        <v>P</v>
      </c>
    </row>
    <row r="18" spans="1:37" ht="13.5" customHeight="1" x14ac:dyDescent="0.15">
      <c r="A18" s="10" t="s">
        <v>92</v>
      </c>
      <c r="B18" s="11"/>
      <c r="C18" s="9" t="str">
        <f t="shared" si="9"/>
        <v/>
      </c>
      <c r="D18" s="9" t="str">
        <f t="shared" si="8"/>
        <v>高齢社会対策、障害者施策</v>
      </c>
      <c r="F18" s="14" t="s">
        <v>116</v>
      </c>
      <c r="G18" s="13"/>
      <c r="H18" s="9" t="str">
        <f t="shared" si="1"/>
        <v/>
      </c>
      <c r="I18" s="9" t="str">
        <f t="shared" si="5"/>
        <v>一般会計</v>
      </c>
      <c r="K18" s="9"/>
      <c r="L18" s="9"/>
      <c r="O18" s="9"/>
      <c r="P18" s="9"/>
      <c r="Q18" s="15"/>
      <c r="T18" s="9"/>
      <c r="U18" s="28" t="s">
        <v>517</v>
      </c>
      <c r="W18" s="28" t="s">
        <v>148</v>
      </c>
      <c r="Y18" s="28" t="s">
        <v>275</v>
      </c>
      <c r="Z18" s="28" t="s">
        <v>403</v>
      </c>
      <c r="AA18" s="60" t="s">
        <v>369</v>
      </c>
      <c r="AB18" s="60" t="s">
        <v>497</v>
      </c>
      <c r="AC18" s="27"/>
      <c r="AD18" s="27"/>
      <c r="AE18" s="27"/>
      <c r="AF18" s="26"/>
      <c r="AK18" s="38" t="str">
        <f t="shared" si="7"/>
        <v>Q</v>
      </c>
    </row>
    <row r="19" spans="1:37" ht="13.5" customHeight="1" x14ac:dyDescent="0.15">
      <c r="A19" s="10" t="s">
        <v>193</v>
      </c>
      <c r="B19" s="11"/>
      <c r="C19" s="9" t="str">
        <f t="shared" si="9"/>
        <v/>
      </c>
      <c r="D19" s="9" t="str">
        <f t="shared" si="8"/>
        <v>高齢社会対策、障害者施策</v>
      </c>
      <c r="F19" s="14" t="s">
        <v>117</v>
      </c>
      <c r="G19" s="13"/>
      <c r="H19" s="9" t="str">
        <f t="shared" si="1"/>
        <v/>
      </c>
      <c r="I19" s="9" t="str">
        <f t="shared" si="5"/>
        <v>一般会計</v>
      </c>
      <c r="K19" s="9"/>
      <c r="L19" s="9"/>
      <c r="O19" s="9"/>
      <c r="P19" s="9"/>
      <c r="Q19" s="15"/>
      <c r="T19" s="9"/>
      <c r="U19" s="28" t="s">
        <v>518</v>
      </c>
      <c r="W19" s="28" t="s">
        <v>149</v>
      </c>
      <c r="Y19" s="28" t="s">
        <v>276</v>
      </c>
      <c r="Z19" s="28" t="s">
        <v>404</v>
      </c>
      <c r="AA19" s="60" t="s">
        <v>370</v>
      </c>
      <c r="AB19" s="60" t="s">
        <v>498</v>
      </c>
      <c r="AC19" s="27"/>
      <c r="AD19" s="27"/>
      <c r="AE19" s="27"/>
      <c r="AF19" s="26"/>
      <c r="AK19" s="38" t="str">
        <f t="shared" si="7"/>
        <v>R</v>
      </c>
    </row>
    <row r="20" spans="1:37" ht="13.5" customHeight="1" x14ac:dyDescent="0.15">
      <c r="A20" s="10" t="s">
        <v>194</v>
      </c>
      <c r="B20" s="11"/>
      <c r="C20" s="9" t="str">
        <f t="shared" si="9"/>
        <v/>
      </c>
      <c r="D20" s="9" t="str">
        <f t="shared" si="8"/>
        <v>高齢社会対策、障害者施策</v>
      </c>
      <c r="F20" s="14" t="s">
        <v>192</v>
      </c>
      <c r="G20" s="13"/>
      <c r="H20" s="9" t="str">
        <f t="shared" si="1"/>
        <v/>
      </c>
      <c r="I20" s="9" t="str">
        <f t="shared" si="5"/>
        <v>一般会計</v>
      </c>
      <c r="K20" s="9"/>
      <c r="L20" s="9"/>
      <c r="O20" s="9"/>
      <c r="P20" s="9"/>
      <c r="Q20" s="15"/>
      <c r="T20" s="9"/>
      <c r="U20" s="28" t="s">
        <v>519</v>
      </c>
      <c r="W20" s="28" t="s">
        <v>150</v>
      </c>
      <c r="Y20" s="28" t="s">
        <v>277</v>
      </c>
      <c r="Z20" s="28" t="s">
        <v>405</v>
      </c>
      <c r="AA20" s="60" t="s">
        <v>371</v>
      </c>
      <c r="AB20" s="60" t="s">
        <v>499</v>
      </c>
      <c r="AC20" s="27"/>
      <c r="AD20" s="27"/>
      <c r="AE20" s="27"/>
      <c r="AF20" s="26"/>
      <c r="AK20" s="38" t="str">
        <f t="shared" si="7"/>
        <v>S</v>
      </c>
    </row>
    <row r="21" spans="1:37" ht="13.5" customHeight="1" x14ac:dyDescent="0.15">
      <c r="A21" s="10" t="s">
        <v>195</v>
      </c>
      <c r="B21" s="11"/>
      <c r="C21" s="9" t="str">
        <f t="shared" si="9"/>
        <v/>
      </c>
      <c r="D21" s="9" t="str">
        <f t="shared" si="8"/>
        <v>高齢社会対策、障害者施策</v>
      </c>
      <c r="F21" s="14" t="s">
        <v>118</v>
      </c>
      <c r="G21" s="13"/>
      <c r="H21" s="9" t="str">
        <f t="shared" si="1"/>
        <v/>
      </c>
      <c r="I21" s="9" t="str">
        <f t="shared" si="5"/>
        <v>一般会計</v>
      </c>
      <c r="K21" s="9"/>
      <c r="L21" s="9"/>
      <c r="O21" s="9"/>
      <c r="P21" s="9"/>
      <c r="Q21" s="15"/>
      <c r="T21" s="9"/>
      <c r="U21" s="28" t="s">
        <v>520</v>
      </c>
      <c r="W21" s="28" t="s">
        <v>151</v>
      </c>
      <c r="Y21" s="28" t="s">
        <v>278</v>
      </c>
      <c r="Z21" s="28" t="s">
        <v>406</v>
      </c>
      <c r="AA21" s="60" t="s">
        <v>372</v>
      </c>
      <c r="AB21" s="60" t="s">
        <v>500</v>
      </c>
      <c r="AC21" s="27"/>
      <c r="AD21" s="27"/>
      <c r="AE21" s="27"/>
      <c r="AF21" s="26"/>
      <c r="AK21" s="38" t="str">
        <f t="shared" si="7"/>
        <v>T</v>
      </c>
    </row>
    <row r="22" spans="1:37" ht="13.5" customHeight="1" x14ac:dyDescent="0.15">
      <c r="A22" s="10" t="s">
        <v>196</v>
      </c>
      <c r="B22" s="11"/>
      <c r="C22" s="9" t="str">
        <f t="shared" si="9"/>
        <v/>
      </c>
      <c r="D22" s="9" t="str">
        <f>IF(C22="",D21,IF(D21&lt;&gt;"",CONCATENATE(D21,"、",C22),C22))</f>
        <v>高齢社会対策、障害者施策</v>
      </c>
      <c r="F22" s="14" t="s">
        <v>119</v>
      </c>
      <c r="G22" s="13"/>
      <c r="H22" s="9" t="str">
        <f t="shared" si="1"/>
        <v/>
      </c>
      <c r="I22" s="9" t="str">
        <f t="shared" si="5"/>
        <v>一般会計</v>
      </c>
      <c r="K22" s="9"/>
      <c r="L22" s="9"/>
      <c r="O22" s="9"/>
      <c r="P22" s="9"/>
      <c r="Q22" s="15"/>
      <c r="T22" s="9"/>
      <c r="U22" s="28" t="s">
        <v>563</v>
      </c>
      <c r="W22" s="28" t="s">
        <v>152</v>
      </c>
      <c r="Y22" s="28" t="s">
        <v>279</v>
      </c>
      <c r="Z22" s="28" t="s">
        <v>407</v>
      </c>
      <c r="AA22" s="60" t="s">
        <v>373</v>
      </c>
      <c r="AB22" s="60" t="s">
        <v>501</v>
      </c>
      <c r="AC22" s="27"/>
      <c r="AD22" s="27"/>
      <c r="AE22" s="27"/>
      <c r="AF22" s="26"/>
      <c r="AK22" s="38" t="str">
        <f t="shared" si="7"/>
        <v>U</v>
      </c>
    </row>
    <row r="23" spans="1:37" ht="13.5" customHeight="1" x14ac:dyDescent="0.15">
      <c r="A23" s="59" t="s">
        <v>251</v>
      </c>
      <c r="B23" s="11"/>
      <c r="C23" s="9" t="str">
        <f t="shared" si="9"/>
        <v/>
      </c>
      <c r="D23" s="9" t="str">
        <f>IF(C23="",D22,IF(D22&lt;&gt;"",CONCATENATE(D22,"、",C23),C23))</f>
        <v>高齢社会対策、障害者施策</v>
      </c>
      <c r="F23" s="14" t="s">
        <v>120</v>
      </c>
      <c r="G23" s="13"/>
      <c r="H23" s="9" t="str">
        <f t="shared" si="1"/>
        <v/>
      </c>
      <c r="I23" s="9" t="str">
        <f t="shared" si="5"/>
        <v>一般会計</v>
      </c>
      <c r="K23" s="9"/>
      <c r="L23" s="9"/>
      <c r="O23" s="9"/>
      <c r="P23" s="9"/>
      <c r="Q23" s="15"/>
      <c r="T23" s="9"/>
      <c r="U23" s="28" t="s">
        <v>521</v>
      </c>
      <c r="W23" s="28" t="s">
        <v>153</v>
      </c>
      <c r="Y23" s="28" t="s">
        <v>280</v>
      </c>
      <c r="Z23" s="28" t="s">
        <v>408</v>
      </c>
      <c r="AA23" s="60" t="s">
        <v>374</v>
      </c>
      <c r="AB23" s="60" t="s">
        <v>502</v>
      </c>
      <c r="AC23" s="27"/>
      <c r="AD23" s="27"/>
      <c r="AE23" s="27"/>
      <c r="AF23" s="26"/>
      <c r="AK23" s="38" t="str">
        <f t="shared" si="7"/>
        <v>V</v>
      </c>
    </row>
    <row r="24" spans="1:37" ht="13.5" customHeight="1" x14ac:dyDescent="0.15">
      <c r="A24" s="71"/>
      <c r="B24" s="57"/>
      <c r="F24" s="14" t="s">
        <v>254</v>
      </c>
      <c r="G24" s="13"/>
      <c r="H24" s="9" t="str">
        <f t="shared" si="1"/>
        <v/>
      </c>
      <c r="I24" s="9" t="str">
        <f t="shared" si="5"/>
        <v>一般会計</v>
      </c>
      <c r="K24" s="9"/>
      <c r="L24" s="9"/>
      <c r="O24" s="9"/>
      <c r="P24" s="9"/>
      <c r="Q24" s="15"/>
      <c r="T24" s="9"/>
      <c r="U24" s="28" t="s">
        <v>522</v>
      </c>
      <c r="W24" s="28" t="s">
        <v>154</v>
      </c>
      <c r="Y24" s="28" t="s">
        <v>281</v>
      </c>
      <c r="Z24" s="28" t="s">
        <v>409</v>
      </c>
      <c r="AA24" s="60" t="s">
        <v>375</v>
      </c>
      <c r="AB24" s="60" t="s">
        <v>503</v>
      </c>
      <c r="AC24" s="27"/>
      <c r="AD24" s="27"/>
      <c r="AE24" s="27"/>
      <c r="AF24" s="26"/>
      <c r="AK24" s="38" t="str">
        <f>CHAR(CODE(AK23)+1)</f>
        <v>W</v>
      </c>
    </row>
    <row r="25" spans="1:37" ht="13.5" customHeight="1" x14ac:dyDescent="0.15">
      <c r="A25" s="58"/>
      <c r="B25" s="57"/>
      <c r="F25" s="14" t="s">
        <v>121</v>
      </c>
      <c r="G25" s="13"/>
      <c r="H25" s="9" t="str">
        <f t="shared" si="1"/>
        <v/>
      </c>
      <c r="I25" s="9" t="str">
        <f t="shared" si="5"/>
        <v>一般会計</v>
      </c>
      <c r="K25" s="9"/>
      <c r="L25" s="9"/>
      <c r="O25" s="9"/>
      <c r="P25" s="9"/>
      <c r="Q25" s="15"/>
      <c r="T25" s="9"/>
      <c r="U25" s="28" t="s">
        <v>523</v>
      </c>
      <c r="W25" s="51"/>
      <c r="Y25" s="28" t="s">
        <v>282</v>
      </c>
      <c r="Z25" s="28" t="s">
        <v>410</v>
      </c>
      <c r="AA25" s="60" t="s">
        <v>376</v>
      </c>
      <c r="AB25" s="60" t="s">
        <v>504</v>
      </c>
      <c r="AC25" s="27"/>
      <c r="AD25" s="27"/>
      <c r="AE25" s="27"/>
      <c r="AF25" s="26"/>
      <c r="AK25" s="38" t="str">
        <f t="shared" si="7"/>
        <v>X</v>
      </c>
    </row>
    <row r="26" spans="1:37" ht="13.5" customHeight="1" x14ac:dyDescent="0.15">
      <c r="A26" s="58"/>
      <c r="B26" s="57"/>
      <c r="F26" s="14" t="s">
        <v>122</v>
      </c>
      <c r="G26" s="13"/>
      <c r="H26" s="9" t="str">
        <f t="shared" si="1"/>
        <v/>
      </c>
      <c r="I26" s="9" t="str">
        <f t="shared" si="5"/>
        <v>一般会計</v>
      </c>
      <c r="K26" s="9"/>
      <c r="L26" s="9"/>
      <c r="O26" s="9"/>
      <c r="P26" s="9"/>
      <c r="Q26" s="15"/>
      <c r="T26" s="9"/>
      <c r="U26" s="28" t="s">
        <v>524</v>
      </c>
      <c r="Y26" s="28" t="s">
        <v>283</v>
      </c>
      <c r="Z26" s="28" t="s">
        <v>411</v>
      </c>
      <c r="AA26" s="60" t="s">
        <v>377</v>
      </c>
      <c r="AB26" s="60" t="s">
        <v>505</v>
      </c>
      <c r="AC26" s="27"/>
      <c r="AD26" s="27"/>
      <c r="AE26" s="27"/>
      <c r="AF26" s="26"/>
      <c r="AK26" s="38" t="str">
        <f t="shared" si="7"/>
        <v>Y</v>
      </c>
    </row>
    <row r="27" spans="1:37" ht="13.5" customHeight="1" x14ac:dyDescent="0.15">
      <c r="A27" s="9" t="str">
        <f>IF(D23="", "-", D23)</f>
        <v>高齢社会対策、障害者施策</v>
      </c>
      <c r="B27" s="9"/>
      <c r="F27" s="14" t="s">
        <v>123</v>
      </c>
      <c r="G27" s="13"/>
      <c r="H27" s="9" t="str">
        <f t="shared" si="1"/>
        <v/>
      </c>
      <c r="I27" s="9" t="str">
        <f t="shared" si="5"/>
        <v>一般会計</v>
      </c>
      <c r="K27" s="9"/>
      <c r="L27" s="9"/>
      <c r="O27" s="9"/>
      <c r="P27" s="9"/>
      <c r="Q27" s="15"/>
      <c r="T27" s="9"/>
      <c r="U27" s="28" t="s">
        <v>525</v>
      </c>
      <c r="Y27" s="28" t="s">
        <v>284</v>
      </c>
      <c r="Z27" s="28" t="s">
        <v>412</v>
      </c>
      <c r="AA27" s="60" t="s">
        <v>378</v>
      </c>
      <c r="AB27" s="60" t="s">
        <v>506</v>
      </c>
      <c r="AC27" s="27"/>
      <c r="AD27" s="27"/>
      <c r="AE27" s="27"/>
      <c r="AF27" s="26"/>
      <c r="AK27" s="38" t="str">
        <f>CHAR(CODE(AK26)+1)</f>
        <v>Z</v>
      </c>
    </row>
    <row r="28" spans="1:37" ht="13.5" customHeight="1" x14ac:dyDescent="0.15">
      <c r="B28" s="9"/>
      <c r="F28" s="14" t="s">
        <v>124</v>
      </c>
      <c r="G28" s="13"/>
      <c r="H28" s="9" t="str">
        <f t="shared" si="1"/>
        <v/>
      </c>
      <c r="I28" s="9" t="str">
        <f t="shared" si="5"/>
        <v>一般会計</v>
      </c>
      <c r="K28" s="9"/>
      <c r="L28" s="9"/>
      <c r="O28" s="9"/>
      <c r="P28" s="9"/>
      <c r="Q28" s="15"/>
      <c r="T28" s="9"/>
      <c r="U28" s="28" t="s">
        <v>526</v>
      </c>
      <c r="Y28" s="28" t="s">
        <v>285</v>
      </c>
      <c r="Z28" s="28" t="s">
        <v>413</v>
      </c>
      <c r="AA28" s="60" t="s">
        <v>379</v>
      </c>
      <c r="AB28" s="60" t="s">
        <v>507</v>
      </c>
      <c r="AC28" s="27"/>
      <c r="AD28" s="27"/>
      <c r="AE28" s="27"/>
      <c r="AF28" s="26"/>
      <c r="AK28" s="38" t="s">
        <v>176</v>
      </c>
    </row>
    <row r="29" spans="1:37" ht="13.5" customHeight="1" x14ac:dyDescent="0.15">
      <c r="A29" s="9"/>
      <c r="B29" s="9"/>
      <c r="F29" s="14" t="s">
        <v>184</v>
      </c>
      <c r="G29" s="13"/>
      <c r="H29" s="9" t="str">
        <f t="shared" si="1"/>
        <v/>
      </c>
      <c r="I29" s="9" t="str">
        <f t="shared" si="5"/>
        <v>一般会計</v>
      </c>
      <c r="K29" s="9"/>
      <c r="L29" s="9"/>
      <c r="O29" s="9"/>
      <c r="P29" s="9"/>
      <c r="Q29" s="15"/>
      <c r="T29" s="9"/>
      <c r="U29" s="28" t="s">
        <v>527</v>
      </c>
      <c r="Y29" s="28" t="s">
        <v>286</v>
      </c>
      <c r="Z29" s="28" t="s">
        <v>414</v>
      </c>
      <c r="AA29" s="60" t="s">
        <v>380</v>
      </c>
      <c r="AB29" s="60" t="s">
        <v>508</v>
      </c>
      <c r="AC29" s="27"/>
      <c r="AD29" s="27"/>
      <c r="AE29" s="27"/>
      <c r="AF29" s="26"/>
      <c r="AK29" s="38" t="str">
        <f t="shared" si="7"/>
        <v>b</v>
      </c>
    </row>
    <row r="30" spans="1:37" ht="13.5" customHeight="1" x14ac:dyDescent="0.15">
      <c r="A30" s="9"/>
      <c r="B30" s="9"/>
      <c r="F30" s="14" t="s">
        <v>185</v>
      </c>
      <c r="G30" s="13"/>
      <c r="H30" s="9" t="str">
        <f t="shared" si="1"/>
        <v/>
      </c>
      <c r="I30" s="9" t="str">
        <f t="shared" si="5"/>
        <v>一般会計</v>
      </c>
      <c r="K30" s="9"/>
      <c r="L30" s="9"/>
      <c r="O30" s="9"/>
      <c r="P30" s="9"/>
      <c r="Q30" s="15"/>
      <c r="T30" s="9"/>
      <c r="U30" s="28" t="s">
        <v>528</v>
      </c>
      <c r="Y30" s="28" t="s">
        <v>287</v>
      </c>
      <c r="Z30" s="28" t="s">
        <v>415</v>
      </c>
      <c r="AA30" s="60" t="s">
        <v>381</v>
      </c>
      <c r="AB30" s="60" t="s">
        <v>509</v>
      </c>
      <c r="AC30" s="27"/>
      <c r="AD30" s="27"/>
      <c r="AE30" s="27"/>
      <c r="AF30" s="26"/>
      <c r="AK30" s="38" t="str">
        <f t="shared" si="7"/>
        <v>c</v>
      </c>
    </row>
    <row r="31" spans="1:37" ht="13.5" customHeight="1" x14ac:dyDescent="0.15">
      <c r="A31" s="9"/>
      <c r="B31" s="9"/>
      <c r="F31" s="14" t="s">
        <v>186</v>
      </c>
      <c r="G31" s="13"/>
      <c r="H31" s="9" t="str">
        <f t="shared" si="1"/>
        <v/>
      </c>
      <c r="I31" s="9" t="str">
        <f t="shared" si="5"/>
        <v>一般会計</v>
      </c>
      <c r="K31" s="9"/>
      <c r="L31" s="9"/>
      <c r="O31" s="9"/>
      <c r="P31" s="9"/>
      <c r="Q31" s="15"/>
      <c r="T31" s="9"/>
      <c r="U31" s="28" t="s">
        <v>529</v>
      </c>
      <c r="Y31" s="28" t="s">
        <v>288</v>
      </c>
      <c r="Z31" s="28" t="s">
        <v>416</v>
      </c>
      <c r="AA31" s="60" t="s">
        <v>382</v>
      </c>
      <c r="AB31" s="60" t="s">
        <v>510</v>
      </c>
      <c r="AC31" s="27"/>
      <c r="AD31" s="27"/>
      <c r="AE31" s="27"/>
      <c r="AF31" s="26"/>
      <c r="AK31" s="38" t="str">
        <f t="shared" si="7"/>
        <v>d</v>
      </c>
    </row>
    <row r="32" spans="1:37" ht="13.5" customHeight="1" x14ac:dyDescent="0.15">
      <c r="A32" s="9"/>
      <c r="B32" s="9"/>
      <c r="F32" s="14" t="s">
        <v>187</v>
      </c>
      <c r="G32" s="13"/>
      <c r="H32" s="9" t="str">
        <f t="shared" si="1"/>
        <v/>
      </c>
      <c r="I32" s="9" t="str">
        <f t="shared" si="5"/>
        <v>一般会計</v>
      </c>
      <c r="K32" s="9"/>
      <c r="L32" s="9"/>
      <c r="O32" s="9"/>
      <c r="P32" s="9"/>
      <c r="Q32" s="15"/>
      <c r="T32" s="9"/>
      <c r="U32" s="28" t="s">
        <v>530</v>
      </c>
      <c r="Y32" s="28" t="s">
        <v>289</v>
      </c>
      <c r="Z32" s="28" t="s">
        <v>417</v>
      </c>
      <c r="AA32" s="60" t="s">
        <v>62</v>
      </c>
      <c r="AB32" s="60" t="s">
        <v>62</v>
      </c>
      <c r="AC32" s="27"/>
      <c r="AD32" s="27"/>
      <c r="AE32" s="27"/>
      <c r="AF32" s="26"/>
      <c r="AK32" s="38" t="str">
        <f t="shared" si="7"/>
        <v>e</v>
      </c>
    </row>
    <row r="33" spans="1:37" ht="13.5" customHeight="1" x14ac:dyDescent="0.15">
      <c r="A33" s="9"/>
      <c r="B33" s="9"/>
      <c r="F33" s="14" t="s">
        <v>188</v>
      </c>
      <c r="G33" s="13"/>
      <c r="H33" s="9" t="str">
        <f t="shared" si="1"/>
        <v/>
      </c>
      <c r="I33" s="9" t="str">
        <f t="shared" si="5"/>
        <v>一般会計</v>
      </c>
      <c r="K33" s="9"/>
      <c r="L33" s="9"/>
      <c r="O33" s="9"/>
      <c r="P33" s="9"/>
      <c r="Q33" s="15"/>
      <c r="T33" s="9"/>
      <c r="U33" s="28" t="s">
        <v>531</v>
      </c>
      <c r="Y33" s="28" t="s">
        <v>290</v>
      </c>
      <c r="Z33" s="28" t="s">
        <v>418</v>
      </c>
      <c r="AA33" s="51"/>
      <c r="AB33" s="27"/>
      <c r="AC33" s="27"/>
      <c r="AD33" s="27"/>
      <c r="AE33" s="27"/>
      <c r="AF33" s="26"/>
      <c r="AK33" s="38" t="str">
        <f t="shared" si="7"/>
        <v>f</v>
      </c>
    </row>
    <row r="34" spans="1:37" ht="13.5" customHeight="1" x14ac:dyDescent="0.15">
      <c r="A34" s="9"/>
      <c r="B34" s="9"/>
      <c r="F34" s="14" t="s">
        <v>189</v>
      </c>
      <c r="G34" s="13"/>
      <c r="H34" s="9" t="str">
        <f t="shared" si="1"/>
        <v/>
      </c>
      <c r="I34" s="9" t="str">
        <f t="shared" si="5"/>
        <v>一般会計</v>
      </c>
      <c r="K34" s="9"/>
      <c r="L34" s="9"/>
      <c r="O34" s="9"/>
      <c r="P34" s="9"/>
      <c r="Q34" s="15"/>
      <c r="T34" s="9"/>
      <c r="U34" s="28" t="s">
        <v>532</v>
      </c>
      <c r="Y34" s="28" t="s">
        <v>291</v>
      </c>
      <c r="Z34" s="28" t="s">
        <v>419</v>
      </c>
      <c r="AB34" s="27"/>
      <c r="AC34" s="27"/>
      <c r="AD34" s="27"/>
      <c r="AE34" s="27"/>
      <c r="AF34" s="26"/>
      <c r="AK34" s="38" t="str">
        <f t="shared" si="7"/>
        <v>g</v>
      </c>
    </row>
    <row r="35" spans="1:37" ht="13.5" customHeight="1" x14ac:dyDescent="0.15">
      <c r="A35" s="9"/>
      <c r="B35" s="9"/>
      <c r="F35" s="14" t="s">
        <v>190</v>
      </c>
      <c r="G35" s="13"/>
      <c r="H35" s="9" t="str">
        <f t="shared" si="1"/>
        <v/>
      </c>
      <c r="I35" s="9" t="str">
        <f t="shared" si="5"/>
        <v>一般会計</v>
      </c>
      <c r="K35" s="9"/>
      <c r="L35" s="9"/>
      <c r="O35" s="9"/>
      <c r="P35" s="9"/>
      <c r="Q35" s="15"/>
      <c r="T35" s="9"/>
      <c r="U35" s="28" t="s">
        <v>533</v>
      </c>
      <c r="Y35" s="28" t="s">
        <v>292</v>
      </c>
      <c r="Z35" s="28" t="s">
        <v>420</v>
      </c>
      <c r="AC35" s="27"/>
      <c r="AF35" s="26"/>
      <c r="AK35" s="38" t="str">
        <f t="shared" si="7"/>
        <v>h</v>
      </c>
    </row>
    <row r="36" spans="1:37" ht="13.5" customHeight="1" x14ac:dyDescent="0.15">
      <c r="A36" s="9"/>
      <c r="B36" s="9"/>
      <c r="F36" s="14" t="s">
        <v>191</v>
      </c>
      <c r="G36" s="13"/>
      <c r="H36" s="9" t="str">
        <f t="shared" si="1"/>
        <v/>
      </c>
      <c r="I36" s="9" t="str">
        <f t="shared" si="5"/>
        <v>一般会計</v>
      </c>
      <c r="K36" s="9"/>
      <c r="L36" s="9"/>
      <c r="O36" s="9"/>
      <c r="P36" s="9"/>
      <c r="Q36" s="15"/>
      <c r="T36" s="9"/>
      <c r="Y36" s="28" t="s">
        <v>293</v>
      </c>
      <c r="Z36" s="28" t="s">
        <v>421</v>
      </c>
      <c r="AF36" s="26"/>
      <c r="AK36" s="38" t="str">
        <f t="shared" si="7"/>
        <v>i</v>
      </c>
    </row>
    <row r="37" spans="1:37" ht="13.5" customHeight="1" x14ac:dyDescent="0.15">
      <c r="A37" s="9"/>
      <c r="B37" s="9"/>
      <c r="F37" s="9"/>
      <c r="G37" s="15"/>
      <c r="H37" s="9" t="str">
        <f t="shared" si="1"/>
        <v/>
      </c>
      <c r="I37" s="9" t="str">
        <f t="shared" si="5"/>
        <v>一般会計</v>
      </c>
      <c r="K37" s="9"/>
      <c r="L37" s="9"/>
      <c r="O37" s="9"/>
      <c r="P37" s="9"/>
      <c r="Q37" s="15"/>
      <c r="T37" s="9"/>
      <c r="Y37" s="28" t="s">
        <v>294</v>
      </c>
      <c r="Z37" s="28" t="s">
        <v>422</v>
      </c>
      <c r="AF37" s="26"/>
      <c r="AK37" s="38" t="str">
        <f t="shared" si="7"/>
        <v>j</v>
      </c>
    </row>
    <row r="38" spans="1:37" x14ac:dyDescent="0.15">
      <c r="A38" s="9"/>
      <c r="B38" s="9"/>
      <c r="F38" s="9"/>
      <c r="G38" s="15"/>
      <c r="K38" s="9"/>
      <c r="L38" s="9"/>
      <c r="O38" s="9"/>
      <c r="P38" s="9"/>
      <c r="Q38" s="15"/>
      <c r="T38" s="9"/>
      <c r="Y38" s="28" t="s">
        <v>295</v>
      </c>
      <c r="Z38" s="28" t="s">
        <v>423</v>
      </c>
      <c r="AF38" s="26"/>
      <c r="AK38" s="38" t="str">
        <f t="shared" si="7"/>
        <v>k</v>
      </c>
    </row>
    <row r="39" spans="1:37" x14ac:dyDescent="0.15">
      <c r="A39" s="9"/>
      <c r="B39" s="9"/>
      <c r="F39" s="9" t="str">
        <f>I37</f>
        <v>一般会計</v>
      </c>
      <c r="G39" s="15"/>
      <c r="K39" s="9"/>
      <c r="L39" s="9"/>
      <c r="O39" s="9"/>
      <c r="P39" s="9"/>
      <c r="Q39" s="15"/>
      <c r="T39" s="9"/>
      <c r="U39" s="28" t="s">
        <v>535</v>
      </c>
      <c r="Y39" s="28" t="s">
        <v>296</v>
      </c>
      <c r="Z39" s="28" t="s">
        <v>424</v>
      </c>
      <c r="AF39" s="26"/>
      <c r="AK39" s="38" t="str">
        <f t="shared" si="7"/>
        <v>l</v>
      </c>
    </row>
    <row r="40" spans="1:37" x14ac:dyDescent="0.15">
      <c r="A40" s="9"/>
      <c r="B40" s="9"/>
      <c r="F40" s="9"/>
      <c r="G40" s="15"/>
      <c r="K40" s="9"/>
      <c r="L40" s="9"/>
      <c r="O40" s="9"/>
      <c r="P40" s="9"/>
      <c r="Q40" s="15"/>
      <c r="T40" s="9"/>
      <c r="U40" s="28"/>
      <c r="Y40" s="28" t="s">
        <v>297</v>
      </c>
      <c r="Z40" s="28" t="s">
        <v>425</v>
      </c>
      <c r="AF40" s="26"/>
      <c r="AK40" s="38" t="str">
        <f t="shared" si="7"/>
        <v>m</v>
      </c>
    </row>
    <row r="41" spans="1:37" x14ac:dyDescent="0.15">
      <c r="A41" s="9"/>
      <c r="B41" s="9"/>
      <c r="F41" s="9"/>
      <c r="G41" s="15"/>
      <c r="K41" s="9"/>
      <c r="L41" s="9"/>
      <c r="O41" s="9"/>
      <c r="P41" s="9"/>
      <c r="Q41" s="15"/>
      <c r="T41" s="9"/>
      <c r="U41" s="28" t="s">
        <v>238</v>
      </c>
      <c r="Y41" s="28" t="s">
        <v>298</v>
      </c>
      <c r="Z41" s="28" t="s">
        <v>426</v>
      </c>
      <c r="AF41" s="26"/>
      <c r="AK41" s="38" t="str">
        <f t="shared" si="7"/>
        <v>n</v>
      </c>
    </row>
    <row r="42" spans="1:37" x14ac:dyDescent="0.15">
      <c r="A42" s="9"/>
      <c r="B42" s="9"/>
      <c r="F42" s="9"/>
      <c r="G42" s="15"/>
      <c r="K42" s="9"/>
      <c r="L42" s="9"/>
      <c r="O42" s="9"/>
      <c r="P42" s="9"/>
      <c r="Q42" s="15"/>
      <c r="T42" s="9"/>
      <c r="U42" s="28" t="s">
        <v>248</v>
      </c>
      <c r="Y42" s="28" t="s">
        <v>299</v>
      </c>
      <c r="Z42" s="28" t="s">
        <v>427</v>
      </c>
      <c r="AF42" s="26"/>
      <c r="AK42" s="38" t="str">
        <f t="shared" si="7"/>
        <v>o</v>
      </c>
    </row>
    <row r="43" spans="1:37" x14ac:dyDescent="0.15">
      <c r="A43" s="9"/>
      <c r="B43" s="9"/>
      <c r="F43" s="9"/>
      <c r="G43" s="15"/>
      <c r="K43" s="9"/>
      <c r="L43" s="9"/>
      <c r="O43" s="9"/>
      <c r="P43" s="9"/>
      <c r="Q43" s="15"/>
      <c r="T43" s="9"/>
      <c r="Y43" s="28" t="s">
        <v>300</v>
      </c>
      <c r="Z43" s="28" t="s">
        <v>428</v>
      </c>
      <c r="AF43" s="26"/>
      <c r="AK43" s="38" t="str">
        <f t="shared" si="7"/>
        <v>p</v>
      </c>
    </row>
    <row r="44" spans="1:37" x14ac:dyDescent="0.15">
      <c r="A44" s="9"/>
      <c r="B44" s="9"/>
      <c r="F44" s="9"/>
      <c r="G44" s="15"/>
      <c r="K44" s="9"/>
      <c r="L44" s="9"/>
      <c r="O44" s="9"/>
      <c r="P44" s="9"/>
      <c r="Q44" s="15"/>
      <c r="T44" s="9"/>
      <c r="Y44" s="28" t="s">
        <v>301</v>
      </c>
      <c r="Z44" s="28" t="s">
        <v>429</v>
      </c>
      <c r="AF44" s="26"/>
      <c r="AK44" s="38" t="str">
        <f t="shared" si="7"/>
        <v>q</v>
      </c>
    </row>
    <row r="45" spans="1:37" x14ac:dyDescent="0.15">
      <c r="A45" s="9"/>
      <c r="B45" s="9"/>
      <c r="F45" s="9"/>
      <c r="G45" s="15"/>
      <c r="K45" s="9"/>
      <c r="L45" s="9"/>
      <c r="O45" s="9"/>
      <c r="P45" s="9"/>
      <c r="Q45" s="15"/>
      <c r="T45" s="9"/>
      <c r="U45" s="25" t="s">
        <v>156</v>
      </c>
      <c r="Y45" s="28" t="s">
        <v>302</v>
      </c>
      <c r="Z45" s="28" t="s">
        <v>430</v>
      </c>
      <c r="AF45" s="26"/>
      <c r="AK45" s="38" t="str">
        <f t="shared" si="7"/>
        <v>r</v>
      </c>
    </row>
    <row r="46" spans="1:37" x14ac:dyDescent="0.15">
      <c r="A46" s="9"/>
      <c r="B46" s="9"/>
      <c r="F46" s="9"/>
      <c r="G46" s="15"/>
      <c r="K46" s="9"/>
      <c r="L46" s="9"/>
      <c r="O46" s="9"/>
      <c r="P46" s="9"/>
      <c r="Q46" s="15"/>
      <c r="T46" s="9"/>
      <c r="U46" s="67" t="s">
        <v>562</v>
      </c>
      <c r="Y46" s="28" t="s">
        <v>303</v>
      </c>
      <c r="Z46" s="28" t="s">
        <v>431</v>
      </c>
      <c r="AF46" s="26"/>
      <c r="AK46" s="38" t="str">
        <f t="shared" si="7"/>
        <v>s</v>
      </c>
    </row>
    <row r="47" spans="1:37" x14ac:dyDescent="0.15">
      <c r="A47" s="9"/>
      <c r="B47" s="9"/>
      <c r="F47" s="9"/>
      <c r="G47" s="15"/>
      <c r="K47" s="9"/>
      <c r="L47" s="9"/>
      <c r="O47" s="9"/>
      <c r="P47" s="9"/>
      <c r="Q47" s="15"/>
      <c r="T47" s="9"/>
      <c r="Y47" s="28" t="s">
        <v>304</v>
      </c>
      <c r="Z47" s="28" t="s">
        <v>432</v>
      </c>
      <c r="AF47" s="26"/>
      <c r="AK47" s="38" t="str">
        <f t="shared" si="7"/>
        <v>t</v>
      </c>
    </row>
    <row r="48" spans="1:37" x14ac:dyDescent="0.15">
      <c r="A48" s="9"/>
      <c r="B48" s="9"/>
      <c r="F48" s="9"/>
      <c r="G48" s="15"/>
      <c r="K48" s="9"/>
      <c r="L48" s="9"/>
      <c r="O48" s="9"/>
      <c r="P48" s="9"/>
      <c r="Q48" s="15"/>
      <c r="T48" s="9"/>
      <c r="U48" s="67">
        <v>2021</v>
      </c>
      <c r="Y48" s="28" t="s">
        <v>305</v>
      </c>
      <c r="Z48" s="28" t="s">
        <v>433</v>
      </c>
      <c r="AF48" s="26"/>
      <c r="AK48" s="38" t="str">
        <f t="shared" si="7"/>
        <v>u</v>
      </c>
    </row>
    <row r="49" spans="1:37" x14ac:dyDescent="0.15">
      <c r="A49" s="9"/>
      <c r="B49" s="9"/>
      <c r="F49" s="9"/>
      <c r="G49" s="15"/>
      <c r="K49" s="9"/>
      <c r="L49" s="9"/>
      <c r="O49" s="9"/>
      <c r="P49" s="9"/>
      <c r="Q49" s="15"/>
      <c r="T49" s="9"/>
      <c r="U49" s="67">
        <v>2022</v>
      </c>
      <c r="Y49" s="28" t="s">
        <v>306</v>
      </c>
      <c r="Z49" s="28" t="s">
        <v>434</v>
      </c>
      <c r="AF49" s="26"/>
      <c r="AK49" s="38" t="str">
        <f t="shared" si="7"/>
        <v>v</v>
      </c>
    </row>
    <row r="50" spans="1:37" x14ac:dyDescent="0.15">
      <c r="A50" s="9"/>
      <c r="B50" s="9"/>
      <c r="F50" s="9"/>
      <c r="G50" s="15"/>
      <c r="K50" s="9"/>
      <c r="L50" s="9"/>
      <c r="O50" s="9"/>
      <c r="P50" s="9"/>
      <c r="Q50" s="15"/>
      <c r="T50" s="9"/>
      <c r="U50" s="67">
        <v>2023</v>
      </c>
      <c r="Y50" s="28" t="s">
        <v>307</v>
      </c>
      <c r="Z50" s="28" t="s">
        <v>435</v>
      </c>
      <c r="AF50" s="26"/>
    </row>
    <row r="51" spans="1:37" x14ac:dyDescent="0.15">
      <c r="A51" s="9"/>
      <c r="B51" s="9"/>
      <c r="F51" s="9"/>
      <c r="G51" s="15"/>
      <c r="K51" s="9"/>
      <c r="L51" s="9"/>
      <c r="O51" s="9"/>
      <c r="P51" s="9"/>
      <c r="Q51" s="15"/>
      <c r="T51" s="9"/>
      <c r="U51" s="67">
        <v>2024</v>
      </c>
      <c r="Y51" s="28" t="s">
        <v>308</v>
      </c>
      <c r="Z51" s="28" t="s">
        <v>436</v>
      </c>
      <c r="AF51" s="26"/>
    </row>
    <row r="52" spans="1:37" x14ac:dyDescent="0.15">
      <c r="A52" s="9"/>
      <c r="B52" s="9"/>
      <c r="F52" s="9"/>
      <c r="G52" s="15"/>
      <c r="K52" s="9"/>
      <c r="L52" s="9"/>
      <c r="O52" s="9"/>
      <c r="P52" s="9"/>
      <c r="Q52" s="15"/>
      <c r="T52" s="9"/>
      <c r="U52" s="67">
        <v>2025</v>
      </c>
      <c r="Y52" s="28" t="s">
        <v>309</v>
      </c>
      <c r="Z52" s="28" t="s">
        <v>437</v>
      </c>
      <c r="AF52" s="26"/>
    </row>
    <row r="53" spans="1:37" x14ac:dyDescent="0.15">
      <c r="A53" s="9"/>
      <c r="B53" s="9"/>
      <c r="F53" s="9"/>
      <c r="G53" s="15"/>
      <c r="K53" s="9"/>
      <c r="L53" s="9"/>
      <c r="O53" s="9"/>
      <c r="P53" s="9"/>
      <c r="Q53" s="15"/>
      <c r="T53" s="9"/>
      <c r="U53" s="67">
        <v>2026</v>
      </c>
      <c r="Y53" s="28" t="s">
        <v>310</v>
      </c>
      <c r="Z53" s="28" t="s">
        <v>438</v>
      </c>
      <c r="AF53" s="26"/>
    </row>
    <row r="54" spans="1:37" x14ac:dyDescent="0.15">
      <c r="A54" s="9"/>
      <c r="B54" s="9"/>
      <c r="F54" s="9"/>
      <c r="G54" s="15"/>
      <c r="K54" s="9"/>
      <c r="L54" s="9"/>
      <c r="O54" s="9"/>
      <c r="P54" s="16"/>
      <c r="Q54" s="15"/>
      <c r="T54" s="9"/>
      <c r="Y54" s="28" t="s">
        <v>311</v>
      </c>
      <c r="Z54" s="28" t="s">
        <v>439</v>
      </c>
      <c r="AF54" s="26"/>
    </row>
    <row r="55" spans="1:37" x14ac:dyDescent="0.15">
      <c r="A55" s="9"/>
      <c r="B55" s="9"/>
      <c r="F55" s="9"/>
      <c r="G55" s="15"/>
      <c r="K55" s="9"/>
      <c r="L55" s="9"/>
      <c r="O55" s="9"/>
      <c r="P55" s="9"/>
      <c r="Q55" s="15"/>
      <c r="T55" s="9"/>
      <c r="Y55" s="28" t="s">
        <v>312</v>
      </c>
      <c r="Z55" s="28" t="s">
        <v>440</v>
      </c>
      <c r="AF55" s="26"/>
    </row>
    <row r="56" spans="1:37" x14ac:dyDescent="0.15">
      <c r="A56" s="9"/>
      <c r="B56" s="9"/>
      <c r="F56" s="9"/>
      <c r="G56" s="15"/>
      <c r="K56" s="9"/>
      <c r="L56" s="9"/>
      <c r="O56" s="9"/>
      <c r="P56" s="9"/>
      <c r="Q56" s="15"/>
      <c r="T56" s="9"/>
      <c r="U56" s="67">
        <v>20</v>
      </c>
      <c r="Y56" s="28" t="s">
        <v>313</v>
      </c>
      <c r="Z56" s="28" t="s">
        <v>441</v>
      </c>
      <c r="AF56" s="26"/>
    </row>
    <row r="57" spans="1:37" x14ac:dyDescent="0.15">
      <c r="A57" s="9"/>
      <c r="B57" s="9"/>
      <c r="F57" s="9"/>
      <c r="G57" s="15"/>
      <c r="K57" s="9"/>
      <c r="L57" s="9"/>
      <c r="O57" s="9"/>
      <c r="P57" s="9"/>
      <c r="Q57" s="15"/>
      <c r="T57" s="9"/>
      <c r="U57" s="28" t="s">
        <v>511</v>
      </c>
      <c r="Y57" s="28" t="s">
        <v>314</v>
      </c>
      <c r="Z57" s="28" t="s">
        <v>442</v>
      </c>
      <c r="AF57" s="26"/>
    </row>
    <row r="58" spans="1:37" x14ac:dyDescent="0.15">
      <c r="A58" s="9"/>
      <c r="B58" s="9"/>
      <c r="F58" s="9"/>
      <c r="G58" s="15"/>
      <c r="K58" s="9"/>
      <c r="L58" s="9"/>
      <c r="O58" s="9"/>
      <c r="P58" s="9"/>
      <c r="Q58" s="15"/>
      <c r="T58" s="9"/>
      <c r="U58" s="28" t="s">
        <v>512</v>
      </c>
      <c r="Y58" s="28" t="s">
        <v>315</v>
      </c>
      <c r="Z58" s="28" t="s">
        <v>443</v>
      </c>
      <c r="AF58" s="26"/>
    </row>
    <row r="59" spans="1:37" x14ac:dyDescent="0.15">
      <c r="A59" s="9"/>
      <c r="B59" s="9"/>
      <c r="F59" s="9"/>
      <c r="G59" s="15"/>
      <c r="K59" s="9"/>
      <c r="L59" s="9"/>
      <c r="O59" s="9"/>
      <c r="P59" s="9"/>
      <c r="Q59" s="15"/>
      <c r="T59" s="9"/>
      <c r="Y59" s="28" t="s">
        <v>316</v>
      </c>
      <c r="Z59" s="28" t="s">
        <v>444</v>
      </c>
      <c r="AF59" s="26"/>
    </row>
    <row r="60" spans="1:37" x14ac:dyDescent="0.15">
      <c r="A60" s="9"/>
      <c r="B60" s="9"/>
      <c r="F60" s="9"/>
      <c r="G60" s="15"/>
      <c r="K60" s="9"/>
      <c r="L60" s="9"/>
      <c r="O60" s="9"/>
      <c r="P60" s="9"/>
      <c r="Q60" s="15"/>
      <c r="T60" s="9"/>
      <c r="Y60" s="28" t="s">
        <v>317</v>
      </c>
      <c r="Z60" s="28" t="s">
        <v>445</v>
      </c>
      <c r="AF60" s="26"/>
    </row>
    <row r="61" spans="1:37" x14ac:dyDescent="0.15">
      <c r="A61" s="9"/>
      <c r="B61" s="9"/>
      <c r="F61" s="9"/>
      <c r="G61" s="15"/>
      <c r="K61" s="9"/>
      <c r="L61" s="9"/>
      <c r="O61" s="9"/>
      <c r="P61" s="9"/>
      <c r="Q61" s="15"/>
      <c r="T61" s="9"/>
      <c r="Y61" s="28" t="s">
        <v>318</v>
      </c>
      <c r="Z61" s="28" t="s">
        <v>446</v>
      </c>
      <c r="AF61" s="26"/>
    </row>
    <row r="62" spans="1:37" x14ac:dyDescent="0.15">
      <c r="A62" s="9"/>
      <c r="B62" s="9"/>
      <c r="F62" s="9"/>
      <c r="G62" s="15"/>
      <c r="K62" s="9"/>
      <c r="L62" s="9"/>
      <c r="O62" s="9"/>
      <c r="P62" s="9"/>
      <c r="Q62" s="15"/>
      <c r="T62" s="9"/>
      <c r="Y62" s="28" t="s">
        <v>319</v>
      </c>
      <c r="Z62" s="28" t="s">
        <v>447</v>
      </c>
      <c r="AF62" s="26"/>
    </row>
    <row r="63" spans="1:37" x14ac:dyDescent="0.15">
      <c r="A63" s="9"/>
      <c r="B63" s="9"/>
      <c r="F63" s="9"/>
      <c r="G63" s="15"/>
      <c r="K63" s="9"/>
      <c r="L63" s="9"/>
      <c r="O63" s="9"/>
      <c r="P63" s="9"/>
      <c r="Q63" s="15"/>
      <c r="T63" s="9"/>
      <c r="Y63" s="28" t="s">
        <v>320</v>
      </c>
      <c r="Z63" s="28" t="s">
        <v>448</v>
      </c>
      <c r="AF63" s="26"/>
    </row>
    <row r="64" spans="1:37" x14ac:dyDescent="0.15">
      <c r="A64" s="9"/>
      <c r="B64" s="9"/>
      <c r="F64" s="9"/>
      <c r="G64" s="15"/>
      <c r="K64" s="9"/>
      <c r="L64" s="9"/>
      <c r="O64" s="9"/>
      <c r="P64" s="9"/>
      <c r="Q64" s="15"/>
      <c r="T64" s="9"/>
      <c r="Y64" s="28" t="s">
        <v>321</v>
      </c>
      <c r="Z64" s="28" t="s">
        <v>449</v>
      </c>
      <c r="AF64" s="26"/>
    </row>
    <row r="65" spans="1:32" x14ac:dyDescent="0.15">
      <c r="A65" s="9"/>
      <c r="B65" s="9"/>
      <c r="F65" s="9"/>
      <c r="G65" s="15"/>
      <c r="K65" s="9"/>
      <c r="L65" s="9"/>
      <c r="O65" s="9"/>
      <c r="P65" s="9"/>
      <c r="Q65" s="15"/>
      <c r="T65" s="9"/>
      <c r="Y65" s="28" t="s">
        <v>322</v>
      </c>
      <c r="Z65" s="28" t="s">
        <v>450</v>
      </c>
      <c r="AF65" s="26"/>
    </row>
    <row r="66" spans="1:32" x14ac:dyDescent="0.15">
      <c r="A66" s="9"/>
      <c r="B66" s="9"/>
      <c r="F66" s="9"/>
      <c r="G66" s="15"/>
      <c r="K66" s="9"/>
      <c r="L66" s="9"/>
      <c r="O66" s="9"/>
      <c r="P66" s="9"/>
      <c r="Q66" s="15"/>
      <c r="T66" s="9"/>
      <c r="Y66" s="28" t="s">
        <v>63</v>
      </c>
      <c r="Z66" s="28" t="s">
        <v>451</v>
      </c>
      <c r="AF66" s="26"/>
    </row>
    <row r="67" spans="1:32" x14ac:dyDescent="0.15">
      <c r="A67" s="9"/>
      <c r="B67" s="9"/>
      <c r="F67" s="9"/>
      <c r="G67" s="15"/>
      <c r="K67" s="9"/>
      <c r="L67" s="9"/>
      <c r="O67" s="9"/>
      <c r="P67" s="9"/>
      <c r="Q67" s="15"/>
      <c r="T67" s="9"/>
      <c r="Y67" s="28" t="s">
        <v>323</v>
      </c>
      <c r="Z67" s="28" t="s">
        <v>452</v>
      </c>
      <c r="AF67" s="26"/>
    </row>
    <row r="68" spans="1:32" x14ac:dyDescent="0.15">
      <c r="A68" s="9"/>
      <c r="B68" s="9"/>
      <c r="F68" s="9"/>
      <c r="G68" s="15"/>
      <c r="K68" s="9"/>
      <c r="L68" s="9"/>
      <c r="O68" s="9"/>
      <c r="P68" s="9"/>
      <c r="Q68" s="15"/>
      <c r="T68" s="9"/>
      <c r="Y68" s="28" t="s">
        <v>324</v>
      </c>
      <c r="Z68" s="28" t="s">
        <v>453</v>
      </c>
      <c r="AF68" s="26"/>
    </row>
    <row r="69" spans="1:32" x14ac:dyDescent="0.15">
      <c r="A69" s="9"/>
      <c r="B69" s="9"/>
      <c r="F69" s="9"/>
      <c r="G69" s="15"/>
      <c r="K69" s="9"/>
      <c r="L69" s="9"/>
      <c r="O69" s="9"/>
      <c r="P69" s="9"/>
      <c r="Q69" s="15"/>
      <c r="T69" s="9"/>
      <c r="Y69" s="28" t="s">
        <v>325</v>
      </c>
      <c r="Z69" s="28" t="s">
        <v>454</v>
      </c>
      <c r="AF69" s="26"/>
    </row>
    <row r="70" spans="1:32" x14ac:dyDescent="0.15">
      <c r="A70" s="9"/>
      <c r="B70" s="9"/>
      <c r="Y70" s="28" t="s">
        <v>326</v>
      </c>
      <c r="Z70" s="28" t="s">
        <v>455</v>
      </c>
    </row>
    <row r="71" spans="1:32" x14ac:dyDescent="0.15">
      <c r="Y71" s="28" t="s">
        <v>327</v>
      </c>
      <c r="Z71" s="28" t="s">
        <v>456</v>
      </c>
    </row>
    <row r="72" spans="1:32" x14ac:dyDescent="0.15">
      <c r="Y72" s="28" t="s">
        <v>328</v>
      </c>
      <c r="Z72" s="28" t="s">
        <v>457</v>
      </c>
    </row>
    <row r="73" spans="1:32" x14ac:dyDescent="0.15">
      <c r="Y73" s="28" t="s">
        <v>329</v>
      </c>
      <c r="Z73" s="28" t="s">
        <v>458</v>
      </c>
    </row>
    <row r="74" spans="1:32" x14ac:dyDescent="0.15">
      <c r="Y74" s="28" t="s">
        <v>330</v>
      </c>
      <c r="Z74" s="28" t="s">
        <v>459</v>
      </c>
    </row>
    <row r="75" spans="1:32" x14ac:dyDescent="0.15">
      <c r="Y75" s="28" t="s">
        <v>331</v>
      </c>
      <c r="Z75" s="28" t="s">
        <v>460</v>
      </c>
    </row>
    <row r="76" spans="1:32" x14ac:dyDescent="0.15">
      <c r="Y76" s="28" t="s">
        <v>332</v>
      </c>
      <c r="Z76" s="28" t="s">
        <v>461</v>
      </c>
    </row>
    <row r="77" spans="1:32" x14ac:dyDescent="0.15">
      <c r="Y77" s="28" t="s">
        <v>333</v>
      </c>
      <c r="Z77" s="28" t="s">
        <v>462</v>
      </c>
    </row>
    <row r="78" spans="1:32" x14ac:dyDescent="0.15">
      <c r="Y78" s="28" t="s">
        <v>334</v>
      </c>
      <c r="Z78" s="28" t="s">
        <v>463</v>
      </c>
    </row>
    <row r="79" spans="1:32" x14ac:dyDescent="0.15">
      <c r="Y79" s="28" t="s">
        <v>335</v>
      </c>
      <c r="Z79" s="28" t="s">
        <v>464</v>
      </c>
    </row>
    <row r="80" spans="1:32" x14ac:dyDescent="0.15">
      <c r="Y80" s="28" t="s">
        <v>336</v>
      </c>
      <c r="Z80" s="28" t="s">
        <v>465</v>
      </c>
    </row>
    <row r="81" spans="25:26" x14ac:dyDescent="0.15">
      <c r="Y81" s="28" t="s">
        <v>337</v>
      </c>
      <c r="Z81" s="28" t="s">
        <v>466</v>
      </c>
    </row>
    <row r="82" spans="25:26" x14ac:dyDescent="0.15">
      <c r="Y82" s="28" t="s">
        <v>338</v>
      </c>
      <c r="Z82" s="28" t="s">
        <v>467</v>
      </c>
    </row>
    <row r="83" spans="25:26" x14ac:dyDescent="0.15">
      <c r="Y83" s="28" t="s">
        <v>339</v>
      </c>
      <c r="Z83" s="28" t="s">
        <v>468</v>
      </c>
    </row>
    <row r="84" spans="25:26" x14ac:dyDescent="0.15">
      <c r="Y84" s="28" t="s">
        <v>340</v>
      </c>
      <c r="Z84" s="28" t="s">
        <v>469</v>
      </c>
    </row>
    <row r="85" spans="25:26" x14ac:dyDescent="0.15">
      <c r="Y85" s="28" t="s">
        <v>341</v>
      </c>
      <c r="Z85" s="28" t="s">
        <v>470</v>
      </c>
    </row>
    <row r="86" spans="25:26" x14ac:dyDescent="0.15">
      <c r="Y86" s="28" t="s">
        <v>342</v>
      </c>
      <c r="Z86" s="28" t="s">
        <v>471</v>
      </c>
    </row>
    <row r="87" spans="25:26" x14ac:dyDescent="0.15">
      <c r="Y87" s="28" t="s">
        <v>343</v>
      </c>
      <c r="Z87" s="28" t="s">
        <v>472</v>
      </c>
    </row>
    <row r="88" spans="25:26" x14ac:dyDescent="0.15">
      <c r="Y88" s="28" t="s">
        <v>344</v>
      </c>
      <c r="Z88" s="28" t="s">
        <v>473</v>
      </c>
    </row>
    <row r="89" spans="25:26" x14ac:dyDescent="0.15">
      <c r="Y89" s="28" t="s">
        <v>345</v>
      </c>
      <c r="Z89" s="28" t="s">
        <v>474</v>
      </c>
    </row>
    <row r="90" spans="25:26" x14ac:dyDescent="0.15">
      <c r="Y90" s="28" t="s">
        <v>346</v>
      </c>
      <c r="Z90" s="28" t="s">
        <v>475</v>
      </c>
    </row>
    <row r="91" spans="25:26" x14ac:dyDescent="0.15">
      <c r="Y91" s="28" t="s">
        <v>347</v>
      </c>
      <c r="Z91" s="28" t="s">
        <v>476</v>
      </c>
    </row>
    <row r="92" spans="25:26" x14ac:dyDescent="0.15">
      <c r="Y92" s="28" t="s">
        <v>348</v>
      </c>
      <c r="Z92" s="28" t="s">
        <v>477</v>
      </c>
    </row>
    <row r="93" spans="25:26" x14ac:dyDescent="0.15">
      <c r="Y93" s="28" t="s">
        <v>349</v>
      </c>
      <c r="Z93" s="28" t="s">
        <v>478</v>
      </c>
    </row>
    <row r="94" spans="25:26" x14ac:dyDescent="0.15">
      <c r="Y94" s="28" t="s">
        <v>350</v>
      </c>
      <c r="Z94" s="28" t="s">
        <v>479</v>
      </c>
    </row>
    <row r="95" spans="25:26" x14ac:dyDescent="0.15">
      <c r="Y95" s="28" t="s">
        <v>351</v>
      </c>
      <c r="Z95" s="28" t="s">
        <v>480</v>
      </c>
    </row>
    <row r="96" spans="25:26" x14ac:dyDescent="0.15">
      <c r="Y96" s="28" t="s">
        <v>255</v>
      </c>
      <c r="Z96" s="28" t="s">
        <v>481</v>
      </c>
    </row>
    <row r="97" spans="25:26" x14ac:dyDescent="0.15">
      <c r="Y97" s="28" t="s">
        <v>352</v>
      </c>
      <c r="Z97" s="28" t="s">
        <v>482</v>
      </c>
    </row>
    <row r="98" spans="25:26" x14ac:dyDescent="0.15">
      <c r="Y98" s="28" t="s">
        <v>353</v>
      </c>
      <c r="Z98" s="28" t="s">
        <v>483</v>
      </c>
    </row>
    <row r="99" spans="25:26" x14ac:dyDescent="0.15">
      <c r="Y99" s="28" t="s">
        <v>383</v>
      </c>
      <c r="Z99" s="28" t="s">
        <v>484</v>
      </c>
    </row>
    <row r="100" spans="25:26" x14ac:dyDescent="0.15">
      <c r="Y100" s="28" t="s">
        <v>566</v>
      </c>
      <c r="Z100" s="28"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2022-08-25T15:20:51Z</dcterms:created>
  <dcterms:modified xsi:type="dcterms:W3CDTF">2022-08-26T07:55:39Z</dcterms:modified>
</cp:coreProperties>
</file>