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AK15" i="11" l="1"/>
  <c r="AY123" i="11" l="1"/>
  <c r="AY119" i="11"/>
  <c r="AY121" i="11" s="1"/>
  <c r="AY122" i="11" l="1"/>
  <c r="AY120" i="11"/>
  <c r="AW79" i="11" l="1"/>
  <c r="AT79" i="11"/>
  <c r="AQ79" i="11"/>
  <c r="AL79" i="11"/>
  <c r="AI79" i="11"/>
  <c r="AF79" i="11"/>
  <c r="Z79" i="11"/>
  <c r="W79" i="11"/>
  <c r="T79" i="11"/>
  <c r="N79" i="11"/>
  <c r="AY131" i="11" l="1"/>
  <c r="AY130" i="11"/>
  <c r="AY129" i="11"/>
  <c r="AY128" i="11"/>
  <c r="AY127" i="11"/>
  <c r="AY126" i="11"/>
  <c r="AY125" i="11"/>
  <c r="AY124" i="11"/>
  <c r="AU112" i="11"/>
  <c r="Y112" i="11"/>
  <c r="P27"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<sst xmlns="http://schemas.openxmlformats.org/spreadsheetml/2006/main" count="840" uniqueCount="638">
  <si>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</si>
  <si>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</si>
  <si>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</si>
  <si>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</si>
  <si>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</si>
  <si>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</si>
  <si>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</si>
  <si>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</si>
  <si>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</si>
  <si>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</si>
  <si>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</si>
  <si>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</si>
  <si>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</si>
  <si>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</si>
  <si>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</si>
  <si>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</si>
  <si>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</si>
  <si>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</si>
  <si>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</si>
  <si>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</si>
  <si>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</si>
  <si>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</si>
  <si>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</si>
  <si>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</si>
  <si>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</si>
  <si>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</si>
  <si>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</si>
  <si>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</si>
  <si>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</si>
  <si>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</si>
  <si>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</si>
  <si>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</si>
  <si>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</si>
  <si>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</si>
  <si>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</si>
  <si>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</si>
  <si>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</si>
  <si>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</si>
  <si>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</si>
  <si>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</si>
  <si>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</si>
  <si>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</si>
  <si>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</si>
  <si>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</si>
  <si>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</si>
  <si>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</si>
  <si>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</si>
  <si>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</si>
  <si>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</si>
  <si>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</si>
  <si>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</si>
  <si>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</si>
  <si>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</si>
  <si>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</si>
  <si>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</si>
  <si>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</si>
  <si>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</si>
  <si>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</si>
  <si>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</si>
  <si>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</si>
  <si>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</si>
  <si>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</si>
  <si>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</si>
  <si>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</si>
  <si>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</si>
  <si>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</si>
  <si>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</si>
  <si>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</si>
  <si>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</si>
  <si>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</si>
  <si>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</si>
  <si>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</si>
  <si>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</si>
  <si>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</si>
  <si>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</si>
  <si>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</si>
  <si>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</si>
  <si>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</si>
  <si>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</si>
  <si>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</si>
  <si>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</si>
  <si>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</si>
  <si>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</si>
  <si>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</si>
  <si>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</si>
  <si>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</si>
  <si>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</si>
  <si>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</si>
  <si>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</si>
  <si>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</si>
  <si>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</si>
  <si>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</si>
  <si>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</si>
  <si>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</si>
  <si>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</si>
  <si>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</si>
  <si>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</si>
  <si>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</si>
  <si>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</si>
  <si>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</si>
  <si>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</si>
  <si>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</si>
  <si>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</si>
  <si>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</si>
  <si>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</si>
  <si>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</si>
  <si>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</si>
  <si>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</si>
  <si>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</si>
  <si>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</si>
  <si>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</si>
  <si>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</si>
  <si>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</si>
  <si>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</si>
  <si>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</si>
  <si>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</si>
  <si>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</si>
  <si>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</si>
  <si>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</si>
  <si>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</si>
  <si>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</si>
  <si>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</si>
  <si>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</si>
  <si>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</si>
  <si>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</si>
  <si>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</si>
  <si>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</si>
  <si>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</si>
  <si>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</si>
  <si>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</si>
  <si>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</si>
  <si>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</si>
  <si>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</si>
  <si>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</si>
  <si>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</si>
  <si>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</si>
  <si>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</si>
  <si>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</si>
  <si>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</si>
  <si>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</si>
  <si>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</si>
  <si>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</si>
  <si>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</si>
  <si>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</si>
  <si>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</si>
  <si>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</si>
  <si>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</si>
  <si>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</si>
  <si>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</si>
  <si>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</si>
  <si>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</si>
  <si>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</si>
  <si>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</si>
  <si>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</si>
  <si>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</si>
  <si>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</si>
  <si>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</si>
  <si>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</si>
  <si>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</si>
  <si>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</si>
  <si>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</si>
  <si>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</si>
  <si>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</si>
  <si>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</si>
  <si>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</si>
  <si>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</si>
  <si>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</si>
  <si>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</si>
  <si>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</si>
  <si>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</si>
  <si>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</si>
  <si>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</si>
  <si>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</si>
  <si>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</si>
  <si>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</si>
  <si>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</si>
  <si>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</si>
  <si>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</si>
  <si>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</si>
  <si>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</si>
  <si>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</si>
  <si>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</si>
  <si>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</si>
  <si>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</si>
  <si>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</si>
  <si>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</si>
  <si>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</si>
  <si>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</si>
  <si>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</si>
  <si>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</si>
  <si>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</si>
  <si>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</si>
  <si>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</si>
  <si>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</si>
  <si>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</si>
  <si>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</si>
  <si>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</si>
  <si>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</si>
  <si>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</si>
  <si>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</si>
  <si>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</si>
  <si>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</si>
  <si>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</si>
  <si>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</si>
  <si>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</si>
  <si>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</si>
  <si>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</si>
  <si>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</si>
  <si>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</si>
  <si>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</si>
  <si>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</si>
  <si>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</si>
  <si>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</si>
  <si>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</si>
  <si>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</si>
  <si>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</si>
  <si>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</si>
  <si>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</si>
  <si>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</si>
  <si>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</si>
  <si>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</si>
  <si>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</si>
  <si>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</si>
  <si>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</si>
  <si>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</si>
  <si>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</si>
  <si>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</si>
  <si>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</si>
  <si>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</si>
  <si>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</si>
  <si>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</si>
  <si>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</si>
  <si>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</si>
  <si>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</si>
  <si>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</si>
  <si>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</si>
  <si>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</si>
  <si>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</si>
  <si>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</si>
  <si>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</si>
  <si>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</si>
  <si>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</si>
  <si>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</si>
  <si>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</si>
  <si>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</si>
  <si>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</si>
  <si>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</si>
  <si>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</si>
  <si>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</si>
  <si>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</si>
  <si>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</si>
  <si>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</si>
  <si>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</si>
  <si>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</si>
  <si>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</si>
  <si>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</si>
  <si>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</si>
  <si>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</si>
  <si>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</si>
  <si>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</si>
  <si>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</si>
  <si>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</si>
  <si>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</si>
  <si>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</si>
  <si>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</si>
  <si>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</si>
  <si>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</si>
  <si>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</si>
  <si>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</si>
  <si>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</si>
  <si>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</si>
  <si>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</si>
  <si>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</si>
  <si>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</si>
  <si>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</si>
  <si>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</si>
  <si>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</si>
  <si>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</si>
  <si>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</si>
  <si>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</si>
  <si>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</si>
  <si>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</si>
  <si>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</si>
  <si>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</si>
  <si>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</si>
  <si>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</si>
  <si>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</si>
  <si>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</si>
  <si>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</si>
  <si>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</si>
  <si>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</si>
  <si>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</si>
  <si>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</si>
  <si>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</si>
  <si>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</si>
  <si>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</si>
  <si>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</si>
  <si>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</si>
  <si>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</si>
  <si>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</si>
  <si>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</si>
  <si>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</si>
  <si>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</si>
  <si>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</si>
  <si>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</si>
  <si>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</si>
  <si>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</si>
  <si>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</si>
  <si>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</si>
  <si>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</si>
  <si>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</si>
  <si>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</si>
  <si>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</si>
  <si>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</si>
  <si>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</si>
  <si>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</si>
  <si>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</si>
  <si>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</si>
  <si>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</si>
  <si>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</si>
  <si>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</si>
  <si>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</si>
  <si>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</si>
  <si>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</si>
  <si>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</si>
  <si>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</si>
  <si>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</si>
  <si>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</si>
  <si>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</si>
  <si>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</si>
  <si>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</si>
  <si>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</si>
  <si>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</si>
  <si>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</si>
  <si>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</si>
  <si>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</si>
  <si>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</si>
  <si>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</si>
  <si>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</si>
  <si>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</si>
  <si>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</si>
  <si>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</si>
  <si>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</si>
  <si>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</si>
  <si>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</si>
  <si>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</si>
  <si>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</si>
  <si>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</si>
  <si>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</si>
  <si>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</si>
  <si>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</si>
  <si>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</si>
  <si>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</si>
  <si>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</si>
  <si>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</si>
  <si>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</si>
  <si>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</si>
  <si>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</si>
  <si>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</si>
  <si>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</si>
  <si>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</si>
  <si>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</si>
  <si>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</si>
  <si>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</si>
  <si>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</si>
  <si>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</si>
  <si>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</si>
  <si>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</si>
  <si>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</si>
  <si>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</si>
  <si>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</si>
  <si>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</si>
  <si>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</si>
  <si>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</si>
  <si>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</si>
  <si>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</si>
  <si>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</si>
  <si>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</si>
  <si>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</si>
  <si>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</si>
  <si>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</si>
  <si>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</si>
  <si>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</si>
  <si>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</si>
  <si>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</si>
  <si>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</si>
  <si>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</si>
  <si>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</si>
  <si>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</si>
  <si>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</si>
  <si>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</si>
  <si>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</si>
  <si>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</si>
  <si>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</si>
  <si>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</si>
  <si>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</si>
  <si>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</si>
  <si>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</si>
  <si>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</si>
  <si>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</si>
  <si>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</si>
  <si>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</si>
  <si>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</si>
  <si>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</si>
  <si>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</si>
  <si>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</si>
  <si>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</si>
  <si>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</si>
  <si>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</si>
  <si>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</si>
  <si>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</si>
  <si>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</si>
  <si>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</si>
  <si>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</si>
  <si>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</si>
  <si>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</si>
  <si>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</si>
  <si>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</si>
  <si>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</si>
  <si>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</si>
  <si>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</si>
  <si>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</si>
  <si>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</si>
  <si>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</si>
  <si>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</si>
  <si>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</si>
  <si>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</si>
  <si>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</si>
  <si>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</si>
  <si>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</si>
  <si>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</si>
  <si>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</si>
  <si>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</si>
  <si>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</si>
  <si>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</si>
  <si>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</si>
  <si>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</si>
  <si>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</si>
  <si>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</si>
  <si>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</si>
  <si>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</si>
  <si>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</si>
  <si>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</si>
  <si>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</si>
  <si>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</si>
  <si>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</si>
  <si>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</si>
  <si>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</si>
  <si>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</si>
  <si>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</si>
  <si>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</si>
  <si>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</si>
  <si>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</si>
  <si>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</si>
  <si>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</si>
  <si>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</si>
  <si>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</si>
  <si>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</si>
  <si>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</si>
  <si>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</si>
  <si>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</si>
  <si>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</si>
  <si>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</si>
  <si>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</si>
  <si>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</si>
  <si>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</si>
  <si>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</si>
  <si>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</si>
  <si>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</si>
  <si>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</si>
  <si>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</si>
  <si>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</si>
  <si>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</si>
  <si>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</si>
  <si>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</si>
  <si>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</si>
  <si>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</si>
  <si>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</si>
  <si>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</si>
  <si>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</si>
  <si>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</si>
  <si>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</si>
  <si>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</si>
  <si>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</si>
  <si>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</si>
  <si>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</si>
  <si>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</si>
  <si>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</si>
  <si>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</si>
  <si>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</si>
  <si>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</si>
  <si>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</si>
  <si>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</si>
  <si>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</si>
  <si>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</si>
  <si>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</si>
  <si>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</si>
  <si>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</si>
  <si>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</si>
  <si>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</si>
  <si>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</si>
  <si>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</si>
  <si>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</si>
  <si>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</si>
  <si>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</si>
  <si>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</si>
  <si>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</si>
  <si>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</si>
  <si>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</si>
  <si>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</si>
  <si>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</si>
  <si>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</si>
  <si>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</si>
  <si>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</si>
  <si>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</si>
  <si>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</si>
  <si>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</si>
  <si>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</si>
  <si>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</si>
  <si>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</si>
  <si>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</si>
  <si>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</si>
  <si>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</si>
  <si>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</si>
  <si>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</si>
  <si>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</si>
  <si>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</si>
  <si>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</si>
  <si>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</si>
  <si>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</si>
  <si>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</si>
  <si>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</si>
  <si>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</si>
  <si>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</si>
  <si>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</si>
  <si>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</si>
  <si>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</si>
  <si>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</si>
  <si>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</si>
  <si>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</si>
  <si>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</si>
  <si>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</si>
  <si>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</si>
  <si>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</si>
  <si>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</si>
  <si>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</si>
  <si>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</si>
  <si>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</si>
  <si>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</si>
  <si>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</si>
  <si>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</si>
  <si>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</si>
  <si>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</si>
  <si>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</si>
  <si>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</si>
  <si>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</si>
  <si>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</si>
  <si>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新たな沖縄観光サービス創出支援事業</t>
  </si>
  <si>
    <t>政策統括官（沖縄政策担当）</t>
  </si>
  <si>
    <t>中村 浩一郎</t>
  </si>
  <si>
    <t>令和3年度</t>
  </si>
  <si>
    <t>産業振興担当参事官室</t>
  </si>
  <si>
    <t>－</t>
  </si>
  <si>
    <t>-</t>
  </si>
  <si>
    <t>開発された新たな観光サービスについて、60％以上の商品化を目標とする。</t>
  </si>
  <si>
    <t>旅行代理店における新たな観光ツアー数</t>
  </si>
  <si>
    <t>事業採択件数</t>
  </si>
  <si>
    <t>件</t>
  </si>
  <si>
    <t>百万円/件</t>
  </si>
  <si>
    <t>X/Y</t>
    <phoneticPr fontId="5"/>
  </si>
  <si>
    <t>新03</t>
  </si>
  <si>
    <t>○</t>
  </si>
  <si>
    <t>府</t>
  </si>
  <si>
    <t>-</t>
    <phoneticPr fontId="5"/>
  </si>
  <si>
    <t>新たな観光サービス等の開発</t>
    <rPh sb="0" eb="1">
      <t>アラ</t>
    </rPh>
    <rPh sb="3" eb="5">
      <t>カンコウ</t>
    </rPh>
    <rPh sb="9" eb="10">
      <t>トウ</t>
    </rPh>
    <rPh sb="11" eb="13">
      <t>カイハツ</t>
    </rPh>
    <phoneticPr fontId="5"/>
  </si>
  <si>
    <t>９．沖縄振興に関する施策の推進</t>
    <phoneticPr fontId="5"/>
  </si>
  <si>
    <t>９．沖縄政策</t>
    <phoneticPr fontId="5"/>
  </si>
  <si>
    <t>本事業では、民間の旅行代理店がなかなか商品化に踏み込めない長期滞在型ツアーの開発を支援するとともに、モニターツアーの実施によってその効果を検証し、商品化に繋げることを企図することに加え、これまでに開発されてこなかった新たな視点での高付加価値観光プラン・コンテンツを開発をすることで観光産業の収益の向上を図るものであり、沖縄振興施策の一環として国により実施するもの。</t>
    <rPh sb="0" eb="1">
      <t>ホン</t>
    </rPh>
    <rPh sb="1" eb="3">
      <t>ジギョウ</t>
    </rPh>
    <rPh sb="90" eb="91">
      <t>クワ</t>
    </rPh>
    <rPh sb="98" eb="100">
      <t>カイハツ</t>
    </rPh>
    <rPh sb="108" eb="109">
      <t>アラ</t>
    </rPh>
    <rPh sb="111" eb="113">
      <t>シテン</t>
    </rPh>
    <rPh sb="115" eb="116">
      <t>コウ</t>
    </rPh>
    <rPh sb="116" eb="118">
      <t>フカ</t>
    </rPh>
    <rPh sb="118" eb="120">
      <t>カチ</t>
    </rPh>
    <rPh sb="120" eb="122">
      <t>カンコウ</t>
    </rPh>
    <rPh sb="132" eb="134">
      <t>カイハツ</t>
    </rPh>
    <rPh sb="140" eb="142">
      <t>カンコウ</t>
    </rPh>
    <rPh sb="142" eb="144">
      <t>サンギョウ</t>
    </rPh>
    <rPh sb="145" eb="147">
      <t>シュウエキ</t>
    </rPh>
    <rPh sb="148" eb="150">
      <t>コウジョウ</t>
    </rPh>
    <rPh sb="151" eb="152">
      <t>ハカ</t>
    </rPh>
    <rPh sb="159" eb="161">
      <t>オキナワ</t>
    </rPh>
    <rPh sb="161" eb="163">
      <t>シンコウ</t>
    </rPh>
    <rPh sb="163" eb="165">
      <t>シサク</t>
    </rPh>
    <rPh sb="166" eb="168">
      <t>イッカン</t>
    </rPh>
    <rPh sb="171" eb="172">
      <t>クニ</t>
    </rPh>
    <phoneticPr fontId="5"/>
  </si>
  <si>
    <t>沖縄の観光産業の収益向上を図るためには、長期滞在型の観光サービスや新たな視点での観光プラン・コンテンツの開発による観光需要喚起や高付加価値化に向けた新たな取組が必要であり、かつ、新型コロナウィルスの影響により観光客が激減している状況であるため、優先度は高い。</t>
    <rPh sb="0" eb="2">
      <t>オキナワ</t>
    </rPh>
    <rPh sb="3" eb="5">
      <t>カンコウ</t>
    </rPh>
    <rPh sb="5" eb="7">
      <t>サンギョウ</t>
    </rPh>
    <rPh sb="8" eb="10">
      <t>シュウエキ</t>
    </rPh>
    <rPh sb="10" eb="12">
      <t>コウジョウ</t>
    </rPh>
    <rPh sb="13" eb="14">
      <t>ハカ</t>
    </rPh>
    <rPh sb="20" eb="22">
      <t>チョウキ</t>
    </rPh>
    <rPh sb="22" eb="25">
      <t>タイザイガタ</t>
    </rPh>
    <rPh sb="26" eb="28">
      <t>カンコウ</t>
    </rPh>
    <rPh sb="33" eb="34">
      <t>アラ</t>
    </rPh>
    <rPh sb="36" eb="38">
      <t>シテン</t>
    </rPh>
    <rPh sb="40" eb="42">
      <t>カンコウ</t>
    </rPh>
    <rPh sb="52" eb="54">
      <t>カイハツ</t>
    </rPh>
    <rPh sb="57" eb="59">
      <t>カンコウ</t>
    </rPh>
    <rPh sb="59" eb="61">
      <t>ジュヨウ</t>
    </rPh>
    <rPh sb="61" eb="63">
      <t>カンキ</t>
    </rPh>
    <rPh sb="64" eb="65">
      <t>コウ</t>
    </rPh>
    <rPh sb="65" eb="67">
      <t>フカ</t>
    </rPh>
    <rPh sb="67" eb="70">
      <t>カチカ</t>
    </rPh>
    <rPh sb="71" eb="72">
      <t>ム</t>
    </rPh>
    <rPh sb="74" eb="75">
      <t>アラ</t>
    </rPh>
    <rPh sb="77" eb="79">
      <t>トリクミ</t>
    </rPh>
    <rPh sb="80" eb="82">
      <t>ヒツヨウ</t>
    </rPh>
    <rPh sb="89" eb="91">
      <t>シンガタ</t>
    </rPh>
    <rPh sb="99" eb="101">
      <t>エイキョウ</t>
    </rPh>
    <rPh sb="104" eb="107">
      <t>カンコウキャク</t>
    </rPh>
    <rPh sb="108" eb="110">
      <t>ゲキゲン</t>
    </rPh>
    <rPh sb="114" eb="116">
      <t>ジョウキョウ</t>
    </rPh>
    <rPh sb="122" eb="125">
      <t>ユウセンド</t>
    </rPh>
    <rPh sb="126" eb="127">
      <t>タカ</t>
    </rPh>
    <phoneticPr fontId="5"/>
  </si>
  <si>
    <t>無</t>
  </si>
  <si>
    <t>‐</t>
  </si>
  <si>
    <t>一般社団法人沖縄観光
コンベンションビューロー</t>
    <phoneticPr fontId="5"/>
  </si>
  <si>
    <t>補助金交付の手続き、間接補助事業者の管理等</t>
    <rPh sb="10" eb="12">
      <t>カンセツ</t>
    </rPh>
    <rPh sb="12" eb="14">
      <t>ホジョ</t>
    </rPh>
    <rPh sb="14" eb="16">
      <t>ジギョウ</t>
    </rPh>
    <rPh sb="16" eb="17">
      <t>シャ</t>
    </rPh>
    <rPh sb="18" eb="20">
      <t>カンリ</t>
    </rPh>
    <rPh sb="20" eb="21">
      <t>トウ</t>
    </rPh>
    <phoneticPr fontId="5"/>
  </si>
  <si>
    <t>株式会社かりゆしエンターテイメント</t>
    <phoneticPr fontId="5"/>
  </si>
  <si>
    <t>一般社団法人沖縄県サイクルツーリズム推進協会</t>
    <phoneticPr fontId="5"/>
  </si>
  <si>
    <t>株式会社ジャンボツアーズ</t>
    <phoneticPr fontId="5"/>
  </si>
  <si>
    <t>沖縄ツーリスト株式会社</t>
    <phoneticPr fontId="5"/>
  </si>
  <si>
    <t>OTS MICE MANAGEMENT株式会社</t>
    <phoneticPr fontId="5"/>
  </si>
  <si>
    <t>補助金等交付</t>
  </si>
  <si>
    <t>-</t>
    <phoneticPr fontId="5"/>
  </si>
  <si>
    <t>長期滞在型の観光サービスの開発、モニターツアーの実施、効果検証</t>
    <rPh sb="0" eb="2">
      <t>チョウキ</t>
    </rPh>
    <rPh sb="2" eb="5">
      <t>タイザイガタ</t>
    </rPh>
    <rPh sb="6" eb="8">
      <t>カンコウ</t>
    </rPh>
    <rPh sb="13" eb="15">
      <t>カイハツ</t>
    </rPh>
    <rPh sb="24" eb="26">
      <t>ジッシ</t>
    </rPh>
    <rPh sb="27" eb="29">
      <t>コウカ</t>
    </rPh>
    <rPh sb="29" eb="31">
      <t>ケンショウ</t>
    </rPh>
    <phoneticPr fontId="5"/>
  </si>
  <si>
    <t>※資金の流れの中間段階での支出は該当がない。</t>
    <phoneticPr fontId="5"/>
  </si>
  <si>
    <t>補助対象となる経費については、公募要領において、「この事業の対象として明確に区分できるもの」、「必要性及び金額の妥当性が証拠書類によって明確に確認できるもの」に限るとしている。また、事業目的に即し真に必要な費目・使途となっているか否かを精査している。</t>
    <phoneticPr fontId="5"/>
  </si>
  <si>
    <t>新型コロナウィルスの感染拡大の影響により、一部の事業者において開発した観光プランのモニターツアーの実施が困難となった。自走化を目指した効果検証を行うためにも翌年度への繰り越しは妥当である。</t>
    <rPh sb="0" eb="2">
      <t>シンガタ</t>
    </rPh>
    <rPh sb="10" eb="12">
      <t>カンセン</t>
    </rPh>
    <rPh sb="12" eb="14">
      <t>カクダイ</t>
    </rPh>
    <rPh sb="15" eb="17">
      <t>エイキョウ</t>
    </rPh>
    <rPh sb="21" eb="23">
      <t>イチブ</t>
    </rPh>
    <rPh sb="24" eb="27">
      <t>ジギョウシャ</t>
    </rPh>
    <rPh sb="31" eb="33">
      <t>カイハツ</t>
    </rPh>
    <rPh sb="35" eb="37">
      <t>カンコウ</t>
    </rPh>
    <rPh sb="49" eb="51">
      <t>ジッシ</t>
    </rPh>
    <rPh sb="52" eb="54">
      <t>コンナン</t>
    </rPh>
    <rPh sb="59" eb="61">
      <t>ジソウ</t>
    </rPh>
    <rPh sb="61" eb="62">
      <t>カ</t>
    </rPh>
    <rPh sb="63" eb="65">
      <t>メザ</t>
    </rPh>
    <rPh sb="67" eb="69">
      <t>コウカ</t>
    </rPh>
    <rPh sb="69" eb="71">
      <t>ケンショウ</t>
    </rPh>
    <rPh sb="72" eb="73">
      <t>オコナ</t>
    </rPh>
    <rPh sb="78" eb="81">
      <t>ヨクネンド</t>
    </rPh>
    <rPh sb="83" eb="84">
      <t>ク</t>
    </rPh>
    <rPh sb="85" eb="86">
      <t>コ</t>
    </rPh>
    <rPh sb="88" eb="90">
      <t>ダトウ</t>
    </rPh>
    <phoneticPr fontId="5"/>
  </si>
  <si>
    <t>合理的な金額で事業を執行できるよう、補助事業者に相見積等の取得を義務付けている。</t>
    <phoneticPr fontId="5"/>
  </si>
  <si>
    <t>事業実施主体において適正に算定されるものである。</t>
    <rPh sb="0" eb="2">
      <t>ジギョウ</t>
    </rPh>
    <rPh sb="2" eb="4">
      <t>ジッシ</t>
    </rPh>
    <rPh sb="4" eb="6">
      <t>シュタイ</t>
    </rPh>
    <rPh sb="10" eb="12">
      <t>テキセイ</t>
    </rPh>
    <rPh sb="13" eb="15">
      <t>サンテイ</t>
    </rPh>
    <phoneticPr fontId="5"/>
  </si>
  <si>
    <t>株式会社近畿日本ツーリスト沖縄</t>
    <phoneticPr fontId="5"/>
  </si>
  <si>
    <t>瀬良垣ホテルマネジメント株式会社</t>
    <phoneticPr fontId="5"/>
  </si>
  <si>
    <t>株式会社okicom</t>
    <phoneticPr fontId="5"/>
  </si>
  <si>
    <t>A.
一般社団法人 沖縄観光コンベンションビューロー</t>
    <rPh sb="3" eb="5">
      <t>イッパン</t>
    </rPh>
    <rPh sb="5" eb="7">
      <t>シャダン</t>
    </rPh>
    <rPh sb="7" eb="9">
      <t>ホウジン</t>
    </rPh>
    <rPh sb="10" eb="12">
      <t>オキナワ</t>
    </rPh>
    <rPh sb="12" eb="14">
      <t>カンコウ</t>
    </rPh>
    <phoneticPr fontId="5"/>
  </si>
  <si>
    <t>⽇本トランスオーシャン航空株式会社</t>
    <phoneticPr fontId="5"/>
  </si>
  <si>
    <t>B.
株式会社かりゆしエンターテイメント</t>
    <phoneticPr fontId="5"/>
  </si>
  <si>
    <t>人件費</t>
    <rPh sb="0" eb="3">
      <t>ジンケンヒ</t>
    </rPh>
    <phoneticPr fontId="5"/>
  </si>
  <si>
    <t>旅費</t>
    <rPh sb="0" eb="2">
      <t>リョヒ</t>
    </rPh>
    <phoneticPr fontId="5"/>
  </si>
  <si>
    <t>広報費</t>
    <rPh sb="0" eb="2">
      <t>コウホウ</t>
    </rPh>
    <rPh sb="2" eb="3">
      <t>ヒ</t>
    </rPh>
    <phoneticPr fontId="5"/>
  </si>
  <si>
    <t>消耗品費</t>
    <rPh sb="0" eb="2">
      <t>ショウモウ</t>
    </rPh>
    <rPh sb="2" eb="3">
      <t>ヒン</t>
    </rPh>
    <rPh sb="3" eb="4">
      <t>ヒ</t>
    </rPh>
    <phoneticPr fontId="5"/>
  </si>
  <si>
    <t>印刷製本費</t>
    <rPh sb="0" eb="2">
      <t>インサツ</t>
    </rPh>
    <rPh sb="2" eb="4">
      <t>セイホン</t>
    </rPh>
    <rPh sb="4" eb="5">
      <t>ヒ</t>
    </rPh>
    <phoneticPr fontId="5"/>
  </si>
  <si>
    <t>職員の人件費</t>
    <phoneticPr fontId="5"/>
  </si>
  <si>
    <t>モニターツアーに係る経費</t>
    <rPh sb="8" eb="9">
      <t>カカ</t>
    </rPh>
    <rPh sb="10" eb="12">
      <t>ケイヒ</t>
    </rPh>
    <phoneticPr fontId="5"/>
  </si>
  <si>
    <t>新型コロナウイルス感染対策のための経費</t>
    <rPh sb="0" eb="2">
      <t>シンガタ</t>
    </rPh>
    <rPh sb="9" eb="11">
      <t>カンセン</t>
    </rPh>
    <rPh sb="11" eb="13">
      <t>タイサク</t>
    </rPh>
    <rPh sb="17" eb="19">
      <t>ケイヒ</t>
    </rPh>
    <phoneticPr fontId="5"/>
  </si>
  <si>
    <t>リーフレット、報告書等作成に要する経費</t>
    <rPh sb="7" eb="10">
      <t>ホウコクショ</t>
    </rPh>
    <rPh sb="10" eb="11">
      <t>トウ</t>
    </rPh>
    <rPh sb="11" eb="13">
      <t>サクセイ</t>
    </rPh>
    <rPh sb="14" eb="15">
      <t>ヨウ</t>
    </rPh>
    <rPh sb="17" eb="19">
      <t>ケイヒ</t>
    </rPh>
    <phoneticPr fontId="5"/>
  </si>
  <si>
    <t>動画作成、WEBサイト構築・運営等の広報活動のために要する経費</t>
    <rPh sb="0" eb="2">
      <t>ドウガ</t>
    </rPh>
    <rPh sb="2" eb="4">
      <t>サクセイ</t>
    </rPh>
    <rPh sb="11" eb="13">
      <t>コウチク</t>
    </rPh>
    <rPh sb="14" eb="16">
      <t>ウンエイ</t>
    </rPh>
    <rPh sb="16" eb="17">
      <t>トウ</t>
    </rPh>
    <rPh sb="18" eb="20">
      <t>コウホウ</t>
    </rPh>
    <rPh sb="20" eb="22">
      <t>カツドウ</t>
    </rPh>
    <rPh sb="26" eb="27">
      <t>ヨウ</t>
    </rPh>
    <rPh sb="29" eb="31">
      <t>ケイヒ</t>
    </rPh>
    <phoneticPr fontId="5"/>
  </si>
  <si>
    <t>事業費</t>
    <rPh sb="0" eb="3">
      <t>ジギョウヒ</t>
    </rPh>
    <phoneticPr fontId="5"/>
  </si>
  <si>
    <t>管理費</t>
    <rPh sb="0" eb="2">
      <t>カンリ</t>
    </rPh>
    <rPh sb="2" eb="3">
      <t>ヒ</t>
    </rPh>
    <phoneticPr fontId="5"/>
  </si>
  <si>
    <t>新たな観光サービスの開発等を行う事業に要する費用の一部を助成する事業に要する経費</t>
    <phoneticPr fontId="5"/>
  </si>
  <si>
    <t>人件費、旅費、謝金等の事業を行うために必要な経費</t>
    <rPh sb="0" eb="3">
      <t>ジンケンヒ</t>
    </rPh>
    <rPh sb="4" eb="6">
      <t>リョヒ</t>
    </rPh>
    <rPh sb="7" eb="9">
      <t>シャキン</t>
    </rPh>
    <rPh sb="9" eb="10">
      <t>トウ</t>
    </rPh>
    <rPh sb="11" eb="13">
      <t>ジギョウ</t>
    </rPh>
    <rPh sb="14" eb="15">
      <t>オコナ</t>
    </rPh>
    <rPh sb="19" eb="21">
      <t>ヒツヨウ</t>
    </rPh>
    <rPh sb="22" eb="24">
      <t>ケイヒ</t>
    </rPh>
    <phoneticPr fontId="5"/>
  </si>
  <si>
    <t>157/17</t>
    <phoneticPr fontId="5"/>
  </si>
  <si>
    <t>245/22</t>
    <phoneticPr fontId="5"/>
  </si>
  <si>
    <t>間接補助事業者に対する補助は8/10以内としており、受益者との負担関係は妥当である。
また、委託事業においては国の責務として実施するものであり、受益者負担は求めていない。</t>
    <rPh sb="0" eb="2">
      <t>カンセツ</t>
    </rPh>
    <rPh sb="46" eb="48">
      <t>イタク</t>
    </rPh>
    <rPh sb="48" eb="50">
      <t>ジギョウ</t>
    </rPh>
    <phoneticPr fontId="5"/>
  </si>
  <si>
    <t>「経済財政運営と改革の基本方針 2021」において、観光等の沖縄振興策を総合的・積極的に推進する旨記載されている。</t>
    <rPh sb="1" eb="3">
      <t>ケイザイ</t>
    </rPh>
    <rPh sb="3" eb="5">
      <t>ザイセイ</t>
    </rPh>
    <rPh sb="5" eb="7">
      <t>ウンエイ</t>
    </rPh>
    <rPh sb="8" eb="10">
      <t>カイカク</t>
    </rPh>
    <rPh sb="11" eb="13">
      <t>キホン</t>
    </rPh>
    <rPh sb="13" eb="15">
      <t>ホウシン</t>
    </rPh>
    <rPh sb="26" eb="28">
      <t>カンコウ</t>
    </rPh>
    <rPh sb="28" eb="29">
      <t>ナド</t>
    </rPh>
    <rPh sb="30" eb="32">
      <t>オキナワ</t>
    </rPh>
    <rPh sb="32" eb="35">
      <t>シンコウサク</t>
    </rPh>
    <rPh sb="36" eb="39">
      <t>ソウゴウテキ</t>
    </rPh>
    <rPh sb="40" eb="43">
      <t>セッキョクテキ</t>
    </rPh>
    <rPh sb="44" eb="46">
      <t>スイシン</t>
    </rPh>
    <rPh sb="48" eb="49">
      <t>ムネ</t>
    </rPh>
    <rPh sb="49" eb="51">
      <t>キサイ</t>
    </rPh>
    <phoneticPr fontId="5"/>
  </si>
  <si>
    <t>交付決定に当たっては、公募を実施した上で、外部有識者等の採択審査委員会において厳正な審査を行っており、補助先の選定は妥当である。
また、委託事業の選定に当たっては、審査基準等を記載した企画等提案要領を公表して十分な期間公募をかけ、企画競争による厳正な審査を実施しており、支出先の選定は妥当。</t>
    <rPh sb="68" eb="70">
      <t>イタク</t>
    </rPh>
    <rPh sb="70" eb="72">
      <t>ジギョウ</t>
    </rPh>
    <phoneticPr fontId="5"/>
  </si>
  <si>
    <t xml:space="preserve">・沖縄の地域ポテンシャル（自然・歴史・文化など）を活かした新たな観光サービスの開発、モニターツアー（現地体験など）の広報・実施及び効果検証等を支援する。
（補助率：定額、8/10　　補助事業者：民間団体等）
・沖縄ならではのスポーツ・ヘルスケア産業等他の産業分野との連携、環境保護を重視したグリーンツーリズムなど、新たな視点での高付加価値観光プラン・コンテンツの作成を民間事業者に委託する。
</t>
    <rPh sb="184" eb="186">
      <t>ミンカン</t>
    </rPh>
    <rPh sb="186" eb="189">
      <t>ジギョウシャ</t>
    </rPh>
    <rPh sb="190" eb="192">
      <t>イタク</t>
    </rPh>
    <phoneticPr fontId="5"/>
  </si>
  <si>
    <t>本事業において開発した観光サービスの自走化に向けて、事業者の進捗状況を確認するなどフォローアップに努めてまいりたい。</t>
    <rPh sb="0" eb="1">
      <t>ホン</t>
    </rPh>
    <rPh sb="1" eb="3">
      <t>ジギョウ</t>
    </rPh>
    <rPh sb="7" eb="9">
      <t>カイハツ</t>
    </rPh>
    <rPh sb="11" eb="13">
      <t>カンコウ</t>
    </rPh>
    <rPh sb="18" eb="20">
      <t>ジソウ</t>
    </rPh>
    <rPh sb="20" eb="21">
      <t>カ</t>
    </rPh>
    <rPh sb="22" eb="23">
      <t>ム</t>
    </rPh>
    <rPh sb="26" eb="29">
      <t>ジギョウシャ</t>
    </rPh>
    <rPh sb="30" eb="32">
      <t>シンチョク</t>
    </rPh>
    <rPh sb="32" eb="34">
      <t>ジョウキョウ</t>
    </rPh>
    <rPh sb="35" eb="37">
      <t>カクニン</t>
    </rPh>
    <rPh sb="49" eb="50">
      <t>ツト</t>
    </rPh>
    <phoneticPr fontId="5"/>
  </si>
  <si>
    <t>本事業者では、　沖縄の地域ポテンシャルを活かした長期滞在型の新しい観光サービスの開発を行い、沖縄における観光産業の収益の向上を図るため、採択された事業者には開発した観光プランについて、モニターツアーを通じた十分な効果検証を行うとともに、翌年度の自走化（商品化）を求めている。令和3年度事業においては終了したばかりであり、事業者において効果検証結果を踏まえ、令和4年度中の自走化に向けた準備を進めているところである。</t>
    <rPh sb="0" eb="1">
      <t>ホン</t>
    </rPh>
    <rPh sb="1" eb="3">
      <t>ジギョウ</t>
    </rPh>
    <rPh sb="3" eb="4">
      <t>シャ</t>
    </rPh>
    <rPh sb="68" eb="70">
      <t>サイタク</t>
    </rPh>
    <rPh sb="73" eb="76">
      <t>ジギョウシャ</t>
    </rPh>
    <rPh sb="78" eb="80">
      <t>カイハツ</t>
    </rPh>
    <rPh sb="82" eb="84">
      <t>カンコウ</t>
    </rPh>
    <rPh sb="100" eb="101">
      <t>ツウ</t>
    </rPh>
    <rPh sb="103" eb="105">
      <t>ジュウブン</t>
    </rPh>
    <rPh sb="106" eb="108">
      <t>コウカ</t>
    </rPh>
    <rPh sb="108" eb="110">
      <t>ケンショウ</t>
    </rPh>
    <rPh sb="111" eb="112">
      <t>オコナ</t>
    </rPh>
    <rPh sb="126" eb="128">
      <t>ショウヒン</t>
    </rPh>
    <rPh sb="128" eb="129">
      <t>カ</t>
    </rPh>
    <rPh sb="131" eb="132">
      <t>モト</t>
    </rPh>
    <rPh sb="137" eb="139">
      <t>レイワ</t>
    </rPh>
    <rPh sb="140" eb="142">
      <t>ネンド</t>
    </rPh>
    <rPh sb="142" eb="144">
      <t>ジギョウ</t>
    </rPh>
    <rPh sb="149" eb="151">
      <t>シュウリョウ</t>
    </rPh>
    <rPh sb="160" eb="163">
      <t>ジギョウシャ</t>
    </rPh>
    <rPh sb="167" eb="169">
      <t>コウカ</t>
    </rPh>
    <rPh sb="169" eb="171">
      <t>ケンショウ</t>
    </rPh>
    <rPh sb="171" eb="173">
      <t>ケッカ</t>
    </rPh>
    <rPh sb="174" eb="175">
      <t>フ</t>
    </rPh>
    <rPh sb="178" eb="180">
      <t>レイワ</t>
    </rPh>
    <rPh sb="181" eb="183">
      <t>ネンド</t>
    </rPh>
    <rPh sb="183" eb="184">
      <t>チュウ</t>
    </rPh>
    <rPh sb="185" eb="187">
      <t>ジソウ</t>
    </rPh>
    <rPh sb="187" eb="188">
      <t>カ</t>
    </rPh>
    <rPh sb="189" eb="190">
      <t>ム</t>
    </rPh>
    <rPh sb="192" eb="194">
      <t>ジュンビ</t>
    </rPh>
    <rPh sb="195" eb="196">
      <t>スス</t>
    </rPh>
    <phoneticPr fontId="5"/>
  </si>
  <si>
    <t>沖縄振興基本方針（令和4年5月10日 内閣総理大臣決定）
沖縄振興計画（令和4年5月 沖縄県）
・経済財政運営と改革の基本方針2021について（令和3年6月18日閣議決定）</t>
    <rPh sb="9" eb="11">
      <t>レイワ</t>
    </rPh>
    <rPh sb="12" eb="13">
      <t>ネン</t>
    </rPh>
    <rPh sb="14" eb="15">
      <t>ガツ</t>
    </rPh>
    <rPh sb="17" eb="18">
      <t>ニチ</t>
    </rPh>
    <rPh sb="19" eb="21">
      <t>ナイカク</t>
    </rPh>
    <rPh sb="21" eb="23">
      <t>ソウリ</t>
    </rPh>
    <rPh sb="23" eb="25">
      <t>ダイジン</t>
    </rPh>
    <rPh sb="25" eb="27">
      <t>ケッテイ</t>
    </rPh>
    <rPh sb="36" eb="38">
      <t>レイワ</t>
    </rPh>
    <rPh sb="39" eb="40">
      <t>ネン</t>
    </rPh>
    <rPh sb="41" eb="42">
      <t>ガツ</t>
    </rPh>
    <rPh sb="43" eb="46">
      <t>オキナワケン</t>
    </rPh>
    <phoneticPr fontId="5"/>
  </si>
  <si>
    <t xml:space="preserve">沖縄の地域ポテンシャル（自然・歴史・文化）を活かした長期滞在型の新しい観光サービスの開発を支援し、現地体験ツアーなどを通じて沖縄のさらなる魅力を訴求するとともに、沖縄ならではのスポーツ・ヘルスケア産業等他の産業分野との連携、環境保護を重視したグリーンツーリズム、ワーケーションの充実など、新たな視点での高付加価値観光プラン・コンテンツを作成し、もって観光産業の収益の向上を図ることを目的とする。
</t>
    <rPh sb="0" eb="2">
      <t>オキナワ</t>
    </rPh>
    <rPh sb="3" eb="5">
      <t>チイキ</t>
    </rPh>
    <rPh sb="12" eb="14">
      <t>シゼン</t>
    </rPh>
    <rPh sb="15" eb="17">
      <t>レキシ</t>
    </rPh>
    <rPh sb="18" eb="20">
      <t>ブンカ</t>
    </rPh>
    <rPh sb="22" eb="23">
      <t>イ</t>
    </rPh>
    <rPh sb="175" eb="177">
      <t>カンコウ</t>
    </rPh>
    <rPh sb="177" eb="179">
      <t>サンギョウ</t>
    </rPh>
    <rPh sb="180" eb="182">
      <t>シュウエキ</t>
    </rPh>
    <rPh sb="183" eb="185">
      <t>コウジョウ</t>
    </rPh>
    <rPh sb="186" eb="187">
      <t>ハカ</t>
    </rPh>
    <rPh sb="191" eb="193">
      <t>モクテキ</t>
    </rPh>
    <phoneticPr fontId="5"/>
  </si>
  <si>
    <t>・沖縄の地域ポテンシャルを活かした長期滞在型の新たな観光サービスの開発やモニターツアーの広報・実施及び効果検証等を実施する事業者を支援する。
・民間事業者に沖縄ならではのスポーツ・ヘルスケア産業等他の産業分野との連携など、新たな視点での高付加価値観光プラン・コンテンツの作成を委託する。</t>
    <rPh sb="17" eb="19">
      <t>チョウキ</t>
    </rPh>
    <rPh sb="19" eb="22">
      <t>タイザイガタ</t>
    </rPh>
    <rPh sb="57" eb="59">
      <t>ジッシ</t>
    </rPh>
    <rPh sb="61" eb="63">
      <t>ジギョウ</t>
    </rPh>
    <rPh sb="63" eb="64">
      <t>シャ</t>
    </rPh>
    <rPh sb="72" eb="74">
      <t>ミンカン</t>
    </rPh>
    <rPh sb="74" eb="77">
      <t>ジギョウシャ</t>
    </rPh>
    <rPh sb="138" eb="140">
      <t>イタク</t>
    </rPh>
    <phoneticPr fontId="5"/>
  </si>
  <si>
    <t>-</t>
    <phoneticPr fontId="5"/>
  </si>
  <si>
    <t>①商品化６０％を目ざしているが、それが妥当な数字なのかどうか、説明がない。②観光に安易に頼りすぎではないか。新型コロナ禍の拡大のたびに大騒ぎになっている沖縄経済には、大きな問題（欠陥）がある。　日本復帰５０周年、そろそろ政策本体の検討が必要かもしれない。その意味で、マクロの政策評価との連携が必要。</t>
    <phoneticPr fontId="5"/>
  </si>
  <si>
    <t>外部有識者の所見を踏まえて、事業の有効性、効率性及び成果実績について、より一層の検証に努め、執行実績を適切に概算要求に反映させること。また、地方自治体、民間等に委ねることができない事業なのかという論点も想定されるため、国と地方自治体、民間等との役割分担を明確にしながら事業を実施されたい。</t>
    <rPh sb="0" eb="2">
      <t>ガイブ</t>
    </rPh>
    <rPh sb="2" eb="5">
      <t>ユウシキシャ</t>
    </rPh>
    <rPh sb="6" eb="8">
      <t>ショケン</t>
    </rPh>
    <rPh sb="9" eb="10">
      <t>フ</t>
    </rPh>
    <rPh sb="46" eb="48">
      <t>シッコウ</t>
    </rPh>
    <rPh sb="48" eb="50">
      <t>ジッセキ</t>
    </rPh>
    <rPh sb="51" eb="53">
      <t>テキセツ</t>
    </rPh>
    <rPh sb="54" eb="56">
      <t>ガイサン</t>
    </rPh>
    <rPh sb="56" eb="58">
      <t>ヨウキュウ</t>
    </rPh>
    <rPh sb="59" eb="61">
      <t>ハンエイ</t>
    </rPh>
    <rPh sb="70" eb="72">
      <t>チホウ</t>
    </rPh>
    <rPh sb="72" eb="75">
      <t>ジチタイ</t>
    </rPh>
    <rPh sb="76" eb="78">
      <t>ミンカン</t>
    </rPh>
    <rPh sb="78" eb="79">
      <t>トウ</t>
    </rPh>
    <rPh sb="80" eb="81">
      <t>ユダ</t>
    </rPh>
    <rPh sb="90" eb="92">
      <t>ジギョウ</t>
    </rPh>
    <rPh sb="98" eb="100">
      <t>ロンテン</t>
    </rPh>
    <rPh sb="101" eb="103">
      <t>ソウテイ</t>
    </rPh>
    <rPh sb="109" eb="110">
      <t>クニ</t>
    </rPh>
    <rPh sb="111" eb="113">
      <t>チホウ</t>
    </rPh>
    <rPh sb="113" eb="116">
      <t>ジチタイ</t>
    </rPh>
    <rPh sb="117" eb="119">
      <t>ミンカン</t>
    </rPh>
    <rPh sb="119" eb="120">
      <t>トウ</t>
    </rPh>
    <rPh sb="122" eb="124">
      <t>ヤクワリ</t>
    </rPh>
    <rPh sb="124" eb="126">
      <t>ブンタン</t>
    </rPh>
    <rPh sb="127" eb="129">
      <t>メイカク</t>
    </rPh>
    <rPh sb="134" eb="136">
      <t>ジギョウ</t>
    </rPh>
    <rPh sb="137" eb="139">
      <t>ジッシ</t>
    </rPh>
    <phoneticPr fontId="5"/>
  </si>
  <si>
    <t>諸謝金</t>
    <phoneticPr fontId="5"/>
  </si>
  <si>
    <t>沖縄産業創出支援事業費補助金</t>
    <phoneticPr fontId="5"/>
  </si>
  <si>
    <t>職員旅費</t>
    <phoneticPr fontId="5"/>
  </si>
  <si>
    <t>沖縄振興開発調査委託費</t>
    <rPh sb="0" eb="2">
      <t>オキナワ</t>
    </rPh>
    <rPh sb="2" eb="4">
      <t>シンコウ</t>
    </rPh>
    <rPh sb="4" eb="6">
      <t>カイハツ</t>
    </rPh>
    <rPh sb="6" eb="8">
      <t>チョウサ</t>
    </rPh>
    <rPh sb="8" eb="10">
      <t>イタク</t>
    </rPh>
    <rPh sb="10" eb="11">
      <t>ヒ</t>
    </rPh>
    <phoneticPr fontId="5"/>
  </si>
  <si>
    <t>執行額（X）／補助・委託件数（Y）　　　　　　　　　　　　　　</t>
    <rPh sb="10" eb="12">
      <t>イタク</t>
    </rPh>
    <phoneticPr fontId="5"/>
  </si>
  <si>
    <t>補助金の事業数の増加及び委託費（新規高付加価値観光コンテンツ等の開発）の新規増。</t>
    <rPh sb="0" eb="3">
      <t>ホジョキン</t>
    </rPh>
    <rPh sb="4" eb="6">
      <t>ジギョウ</t>
    </rPh>
    <rPh sb="6" eb="7">
      <t>スウ</t>
    </rPh>
    <rPh sb="8" eb="10">
      <t>ゾウカ</t>
    </rPh>
    <rPh sb="10" eb="11">
      <t>オヨ</t>
    </rPh>
    <rPh sb="16" eb="18">
      <t>シンキ</t>
    </rPh>
    <rPh sb="18" eb="19">
      <t>コウ</t>
    </rPh>
    <rPh sb="19" eb="21">
      <t>フカ</t>
    </rPh>
    <rPh sb="21" eb="23">
      <t>カチ</t>
    </rPh>
    <rPh sb="23" eb="25">
      <t>カンコウ</t>
    </rPh>
    <rPh sb="30" eb="31">
      <t>トウ</t>
    </rPh>
    <rPh sb="32" eb="34">
      <t>カイハツ</t>
    </rPh>
    <rPh sb="36" eb="38">
      <t>シンキ</t>
    </rPh>
    <rPh sb="38" eb="39">
      <t>ゾウ</t>
    </rPh>
    <phoneticPr fontId="5"/>
  </si>
  <si>
    <t>商品化60％の目標については、事業者ヒアリングにより新しく販売されるツアーが成功する割合は5割程度との話を参考に設定したものであり、今後の商品化の状況についてフォローアップを行うなど、注視してまいりたい。また、令和4年度より新たな沖縄振興基本方針等において、観光業も含めた沖縄の産業振興のための政策の方向性を定めたところであり、地方自治体や民間等と連携しながら、本事業を進めてまいりたい。
令和5年度概算要求については、これまでの執行状況等を勘案したものを反映している。</t>
    <rPh sb="105" eb="107">
      <t>レイワ</t>
    </rPh>
    <rPh sb="108" eb="110">
      <t>ネンド</t>
    </rPh>
    <rPh sb="112" eb="113">
      <t>アラ</t>
    </rPh>
    <rPh sb="115" eb="117">
      <t>オキナワ</t>
    </rPh>
    <rPh sb="117" eb="119">
      <t>シンコウ</t>
    </rPh>
    <rPh sb="119" eb="121">
      <t>キホン</t>
    </rPh>
    <rPh sb="121" eb="123">
      <t>ホウシン</t>
    </rPh>
    <rPh sb="123" eb="124">
      <t>トウ</t>
    </rPh>
    <rPh sb="129" eb="131">
      <t>カンコウ</t>
    </rPh>
    <rPh sb="131" eb="132">
      <t>ギョウ</t>
    </rPh>
    <rPh sb="133" eb="134">
      <t>フク</t>
    </rPh>
    <rPh sb="136" eb="138">
      <t>オキナワ</t>
    </rPh>
    <rPh sb="139" eb="141">
      <t>サンギョウ</t>
    </rPh>
    <rPh sb="141" eb="143">
      <t>シンコウ</t>
    </rPh>
    <rPh sb="147" eb="149">
      <t>セイサク</t>
    </rPh>
    <rPh sb="150" eb="153">
      <t>ホウコウセイ</t>
    </rPh>
    <rPh sb="154" eb="155">
      <t>サダ</t>
    </rPh>
    <rPh sb="164" eb="166">
      <t>チホウ</t>
    </rPh>
    <rPh sb="166" eb="169">
      <t>ジチタイ</t>
    </rPh>
    <rPh sb="170" eb="172">
      <t>ミンカン</t>
    </rPh>
    <rPh sb="172" eb="173">
      <t>トウ</t>
    </rPh>
    <rPh sb="174" eb="176">
      <t>レンケイ</t>
    </rPh>
    <rPh sb="181" eb="182">
      <t>ホン</t>
    </rPh>
    <rPh sb="182" eb="184">
      <t>ジギョウ</t>
    </rPh>
    <rPh sb="185" eb="186">
      <t>スス</t>
    </rPh>
    <rPh sb="195" eb="197">
      <t>レイワ</t>
    </rPh>
    <rPh sb="198" eb="200">
      <t>ネンド</t>
    </rPh>
    <rPh sb="200" eb="202">
      <t>ガイサン</t>
    </rPh>
    <rPh sb="202" eb="204">
      <t>ヨウキュウ</t>
    </rPh>
    <rPh sb="215" eb="217">
      <t>シッコウ</t>
    </rPh>
    <rPh sb="217" eb="219">
      <t>ジョウキョウ</t>
    </rPh>
    <rPh sb="219" eb="220">
      <t>トウ</t>
    </rPh>
    <rPh sb="221" eb="223">
      <t>カンアン</t>
    </rPh>
    <rPh sb="228" eb="230">
      <t>ハンエイ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</si>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</sst>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168084</xdr:colOff>
      <xdr:row>82</xdr:row>
      <xdr:rowOff>145678</xdr:rowOff>
    </xdr:from>
    <xdr:to>
      <xdr:col>32</xdr:col>
      <xdr:colOff>89040</xdr:colOff>
      <xdr:row>100</xdr:row>
      <xdr:rowOff>43701</xdr:rowOff>
    </xdr:to>
    <xdr:grpSp>
      <xdr:nvGrpSpPr>
        <xdr:cNvPr id="15" name="グループ化 14"/>
        <xdr:cNvGrpSpPr/>
      </xdr:nvGrpSpPr>
      <xdr:grpSpPr>
        <a:xfrm>
          <a:off x="1596834" y="37225142"/>
          <a:ext cx="5023635" cy="7205059"/>
          <a:chOff x="3025588" y="90274588"/>
          <a:chExt cx="4963603" cy="7125817"/>
        </a:xfrm>
      </xdr:grpSpPr>
      <xdr:sp macro="" textlink="">
        <xdr:nvSpPr>
          <xdr:cNvPr id="2" name="正方形/長方形 1"/>
          <xdr:cNvSpPr/>
        </xdr:nvSpPr>
        <xdr:spPr>
          <a:xfrm>
            <a:off x="4417062" y="90274588"/>
            <a:ext cx="1975218" cy="60916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ysClr val="windowText" lastClr="000000"/>
                </a:solidFill>
              </a:rPr>
              <a:t>260</a:t>
            </a:r>
            <a:r>
              <a:rPr kumimoji="1" lang="ja-JP" altLang="en-US" sz="1100">
                <a:solidFill>
                  <a:sysClr val="windowText" lastClr="000000"/>
                </a:solidFill>
              </a:rPr>
              <a:t>百万円</a:t>
            </a:r>
            <a:endParaRPr kumimoji="1" lang="en-US" altLang="ja-JP" sz="1100">
              <a:solidFill>
                <a:sysClr val="windowText" lastClr="000000"/>
              </a:solidFill>
            </a:endParaRPr>
          </a:p>
        </xdr:txBody>
      </xdr:sp>
      <xdr:sp macro="" textlink="">
        <xdr:nvSpPr>
          <xdr:cNvPr id="3" name="大かっこ 2"/>
          <xdr:cNvSpPr/>
        </xdr:nvSpPr>
        <xdr:spPr>
          <a:xfrm>
            <a:off x="3025588" y="92040634"/>
            <a:ext cx="4963603" cy="10058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ja-JP" sz="1100" b="0" i="0" baseline="0">
                <a:solidFill>
                  <a:schemeClr val="tx1"/>
                </a:solidFill>
                <a:effectLst/>
                <a:latin typeface="+mn-lt"/>
                <a:ea typeface="+mn-ea"/>
                <a:cs typeface="+mn-cs"/>
              </a:rPr>
              <a:t>新たな沖縄観光サービスの開発等を行う</a:t>
            </a:r>
            <a:r>
              <a:rPr kumimoji="1" lang="ja-JP" altLang="ja-JP" sz="1100">
                <a:solidFill>
                  <a:schemeClr val="tx1"/>
                </a:solidFill>
                <a:effectLst/>
                <a:latin typeface="+mn-lt"/>
                <a:ea typeface="+mn-ea"/>
                <a:cs typeface="+mn-cs"/>
              </a:rPr>
              <a:t>者にする、サービスの開発、モニターツアーの広報・実施、効果検証等に要する経費を補助する事業及びこれらのサービスを取りまとめた全体の効果検証等の事業を行う民間団体等への補助を実施</a:t>
            </a:r>
            <a:endParaRPr lang="ja-JP" altLang="ja-JP">
              <a:effectLst/>
            </a:endParaRPr>
          </a:p>
        </xdr:txBody>
      </xdr:sp>
      <xdr:cxnSp macro="">
        <xdr:nvCxnSpPr>
          <xdr:cNvPr id="4" name="直線矢印コネクタ 3"/>
          <xdr:cNvCxnSpPr/>
        </xdr:nvCxnSpPr>
        <xdr:spPr>
          <a:xfrm>
            <a:off x="5414691" y="93111513"/>
            <a:ext cx="0" cy="23622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xdr:cNvSpPr txBox="1"/>
        </xdr:nvSpPr>
        <xdr:spPr>
          <a:xfrm>
            <a:off x="4768318" y="93385559"/>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t>【</a:t>
            </a:r>
            <a:r>
              <a:rPr kumimoji="1" lang="ja-JP" altLang="en-US" sz="1100"/>
              <a:t>（公募）補助：定額</a:t>
            </a:r>
            <a:r>
              <a:rPr kumimoji="1" lang="en-US" altLang="ja-JP" sz="1100"/>
              <a:t>】</a:t>
            </a:r>
            <a:endParaRPr kumimoji="1" lang="ja-JP" altLang="en-US" sz="1100"/>
          </a:p>
        </xdr:txBody>
      </xdr:sp>
      <xdr:sp macro="" textlink="">
        <xdr:nvSpPr>
          <xdr:cNvPr id="6" name="正方形/長方形 5"/>
          <xdr:cNvSpPr/>
        </xdr:nvSpPr>
        <xdr:spPr>
          <a:xfrm>
            <a:off x="3776557" y="93646697"/>
            <a:ext cx="3254876" cy="93094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A.</a:t>
            </a:r>
            <a:r>
              <a:rPr kumimoji="1" lang="ja-JP" altLang="en-US" sz="1100">
                <a:solidFill>
                  <a:sysClr val="windowText" lastClr="000000"/>
                </a:solidFill>
              </a:rPr>
              <a:t>一般社団法人沖縄観光</a:t>
            </a:r>
            <a:endParaRPr kumimoji="1" lang="en-US" altLang="ja-JP" sz="1100">
              <a:solidFill>
                <a:sysClr val="windowText" lastClr="000000"/>
              </a:solidFill>
            </a:endParaRPr>
          </a:p>
          <a:p>
            <a:pPr algn="ctr"/>
            <a:r>
              <a:rPr kumimoji="1" lang="ja-JP" altLang="en-US" sz="1100">
                <a:solidFill>
                  <a:sysClr val="windowText" lastClr="000000"/>
                </a:solidFill>
              </a:rPr>
              <a:t>コンベンションビューロー</a:t>
            </a:r>
            <a:endParaRPr kumimoji="1" lang="en-US" altLang="ja-JP" sz="1100">
              <a:solidFill>
                <a:sysClr val="windowText" lastClr="000000"/>
              </a:solidFill>
            </a:endParaRPr>
          </a:p>
          <a:p>
            <a:pPr algn="ctr"/>
            <a:r>
              <a:rPr kumimoji="1" lang="en-US" altLang="ja-JP" sz="1100">
                <a:solidFill>
                  <a:sysClr val="windowText" lastClr="000000"/>
                </a:solidFill>
              </a:rPr>
              <a:t>157</a:t>
            </a:r>
            <a:r>
              <a:rPr kumimoji="1" lang="ja-JP" altLang="en-US" sz="1100">
                <a:solidFill>
                  <a:sysClr val="windowText" lastClr="000000"/>
                </a:solidFill>
              </a:rPr>
              <a:t>百万円</a:t>
            </a:r>
            <a:endParaRPr kumimoji="1" lang="en-US" altLang="ja-JP" sz="1100">
              <a:solidFill>
                <a:sysClr val="windowText" lastClr="000000"/>
              </a:solidFill>
            </a:endParaRPr>
          </a:p>
          <a:p>
            <a:pPr algn="ctr"/>
            <a:r>
              <a:rPr kumimoji="1" lang="en-US" altLang="ja-JP" sz="1100">
                <a:solidFill>
                  <a:sysClr val="windowText" lastClr="000000"/>
                </a:solidFill>
              </a:rPr>
              <a:t>※72</a:t>
            </a:r>
            <a:r>
              <a:rPr kumimoji="1" lang="ja-JP" altLang="en-US" sz="1100">
                <a:solidFill>
                  <a:sysClr val="windowText" lastClr="000000"/>
                </a:solidFill>
              </a:rPr>
              <a:t>百万円を令和</a:t>
            </a:r>
            <a:r>
              <a:rPr kumimoji="1" lang="en-US" altLang="ja-JP" sz="1100">
                <a:solidFill>
                  <a:sysClr val="windowText" lastClr="000000"/>
                </a:solidFill>
              </a:rPr>
              <a:t>4</a:t>
            </a:r>
            <a:r>
              <a:rPr kumimoji="1" lang="ja-JP" altLang="en-US" sz="1100">
                <a:solidFill>
                  <a:sysClr val="windowText" lastClr="000000"/>
                </a:solidFill>
              </a:rPr>
              <a:t>年度へ繰越</a:t>
            </a:r>
          </a:p>
        </xdr:txBody>
      </xdr:sp>
      <xdr:sp macro="" textlink="">
        <xdr:nvSpPr>
          <xdr:cNvPr id="7" name="大かっこ 6"/>
          <xdr:cNvSpPr/>
        </xdr:nvSpPr>
        <xdr:spPr>
          <a:xfrm>
            <a:off x="4078051" y="94693900"/>
            <a:ext cx="2735697" cy="454664"/>
          </a:xfrm>
          <a:prstGeom prst="bracketPair">
            <a:avLst>
              <a:gd name="adj" fmla="val 15880"/>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補助金交付の手続き等</a:t>
            </a:r>
          </a:p>
        </xdr:txBody>
      </xdr:sp>
      <xdr:cxnSp macro="">
        <xdr:nvCxnSpPr>
          <xdr:cNvPr id="8" name="直線矢印コネクタ 7"/>
          <xdr:cNvCxnSpPr/>
        </xdr:nvCxnSpPr>
        <xdr:spPr>
          <a:xfrm>
            <a:off x="5414692" y="95169759"/>
            <a:ext cx="5521" cy="50748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a:xfrm>
            <a:off x="4580945" y="95757307"/>
            <a:ext cx="17937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t>【</a:t>
            </a:r>
            <a:r>
              <a:rPr kumimoji="1" lang="ja-JP" altLang="en-US" sz="1100"/>
              <a:t>（公募）補助：補助率</a:t>
            </a:r>
            <a:r>
              <a:rPr kumimoji="1" lang="en-US" altLang="ja-JP" sz="1100"/>
              <a:t>8/10】</a:t>
            </a:r>
            <a:endParaRPr kumimoji="1" lang="ja-JP" altLang="en-US" sz="1100"/>
          </a:p>
        </xdr:txBody>
      </xdr:sp>
      <xdr:sp macro="" textlink="">
        <xdr:nvSpPr>
          <xdr:cNvPr id="10" name="正方形/長方形 9"/>
          <xdr:cNvSpPr/>
        </xdr:nvSpPr>
        <xdr:spPr>
          <a:xfrm>
            <a:off x="4253468" y="96096113"/>
            <a:ext cx="2367476" cy="70734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B.</a:t>
            </a:r>
            <a:r>
              <a:rPr kumimoji="1" lang="ja-JP" altLang="en-US" sz="1100">
                <a:solidFill>
                  <a:sysClr val="windowText" lastClr="000000"/>
                </a:solidFill>
              </a:rPr>
              <a:t>民間団体等（</a:t>
            </a:r>
            <a:r>
              <a:rPr kumimoji="1" lang="en-US" altLang="ja-JP" sz="1100">
                <a:solidFill>
                  <a:sysClr val="windowText" lastClr="000000"/>
                </a:solidFill>
              </a:rPr>
              <a:t>17</a:t>
            </a:r>
            <a:r>
              <a:rPr kumimoji="1" lang="ja-JP" altLang="en-US" sz="1100">
                <a:solidFill>
                  <a:sysClr val="windowText" lastClr="000000"/>
                </a:solidFill>
              </a:rPr>
              <a:t>事業）</a:t>
            </a:r>
            <a:endParaRPr kumimoji="1" lang="en-US" altLang="ja-JP" sz="1100">
              <a:solidFill>
                <a:sysClr val="windowText" lastClr="000000"/>
              </a:solidFill>
            </a:endParaRPr>
          </a:p>
          <a:p>
            <a:pPr algn="ctr"/>
            <a:r>
              <a:rPr kumimoji="1" lang="en-US" altLang="ja-JP" sz="1100">
                <a:solidFill>
                  <a:sysClr val="windowText" lastClr="000000"/>
                </a:solidFill>
              </a:rPr>
              <a:t>132</a:t>
            </a:r>
            <a:r>
              <a:rPr kumimoji="1" lang="ja-JP" altLang="en-US" sz="1100">
                <a:solidFill>
                  <a:sysClr val="windowText" lastClr="000000"/>
                </a:solidFill>
              </a:rPr>
              <a:t>百万円</a:t>
            </a:r>
            <a:endParaRPr kumimoji="1" lang="en-US" altLang="ja-JP" sz="1100">
              <a:solidFill>
                <a:sysClr val="windowText" lastClr="000000"/>
              </a:solidFill>
            </a:endParaRPr>
          </a:p>
          <a:p>
            <a:pPr algn="ctr"/>
            <a:r>
              <a:rPr kumimoji="1" lang="en-US" altLang="ja-JP" sz="1100">
                <a:solidFill>
                  <a:sysClr val="windowText" lastClr="000000"/>
                </a:solidFill>
              </a:rPr>
              <a:t>※64</a:t>
            </a:r>
            <a:r>
              <a:rPr kumimoji="1" lang="ja-JP" altLang="en-US" sz="1100">
                <a:solidFill>
                  <a:sysClr val="windowText" lastClr="000000"/>
                </a:solidFill>
              </a:rPr>
              <a:t>百万円を令和</a:t>
            </a:r>
            <a:r>
              <a:rPr kumimoji="1" lang="en-US" altLang="ja-JP" sz="1100">
                <a:solidFill>
                  <a:sysClr val="windowText" lastClr="000000"/>
                </a:solidFill>
              </a:rPr>
              <a:t>4</a:t>
            </a:r>
            <a:r>
              <a:rPr kumimoji="1" lang="ja-JP" altLang="en-US" sz="1100">
                <a:solidFill>
                  <a:sysClr val="windowText" lastClr="000000"/>
                </a:solidFill>
              </a:rPr>
              <a:t>年度へ繰越</a:t>
            </a:r>
          </a:p>
        </xdr:txBody>
      </xdr:sp>
      <xdr:sp macro="" textlink="">
        <xdr:nvSpPr>
          <xdr:cNvPr id="11" name="大かっこ 10"/>
          <xdr:cNvSpPr/>
        </xdr:nvSpPr>
        <xdr:spPr>
          <a:xfrm>
            <a:off x="4006332" y="97019865"/>
            <a:ext cx="2953383" cy="380540"/>
          </a:xfrm>
          <a:prstGeom prst="bracketPair">
            <a:avLst>
              <a:gd name="adj" fmla="val 15880"/>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新たな沖縄観光サービス創出支援事業</a:t>
            </a:r>
          </a:p>
        </xdr:txBody>
      </xdr:sp>
      <xdr:sp macro="" textlink="">
        <xdr:nvSpPr>
          <xdr:cNvPr id="12" name="正方形/長方形 11"/>
          <xdr:cNvSpPr/>
        </xdr:nvSpPr>
        <xdr:spPr>
          <a:xfrm>
            <a:off x="4431715" y="91373626"/>
            <a:ext cx="1975218" cy="6374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沖縄総合事務局</a:t>
            </a:r>
            <a:endParaRPr kumimoji="1" lang="en-US" altLang="ja-JP" sz="1100">
              <a:solidFill>
                <a:sysClr val="windowText" lastClr="000000"/>
              </a:solidFill>
            </a:endParaRPr>
          </a:p>
          <a:p>
            <a:pPr algn="ctr"/>
            <a:r>
              <a:rPr kumimoji="1" lang="en-US" altLang="ja-JP" sz="1100">
                <a:solidFill>
                  <a:sysClr val="windowText" lastClr="000000"/>
                </a:solidFill>
              </a:rPr>
              <a:t>260</a:t>
            </a:r>
            <a:r>
              <a:rPr kumimoji="1" lang="ja-JP" altLang="en-US" sz="1100">
                <a:solidFill>
                  <a:sysClr val="windowText" lastClr="000000"/>
                </a:solidFill>
              </a:rPr>
              <a:t>百万円</a:t>
            </a:r>
            <a:endParaRPr kumimoji="1" lang="en-US" altLang="ja-JP" sz="1100">
              <a:solidFill>
                <a:sysClr val="windowText" lastClr="000000"/>
              </a:solidFill>
            </a:endParaRPr>
          </a:p>
        </xdr:txBody>
      </xdr:sp>
      <xdr:cxnSp macro="">
        <xdr:nvCxnSpPr>
          <xdr:cNvPr id="13" name="直線矢印コネクタ 12"/>
          <xdr:cNvCxnSpPr/>
        </xdr:nvCxnSpPr>
        <xdr:spPr>
          <a:xfrm>
            <a:off x="5408477" y="90881343"/>
            <a:ext cx="1551" cy="26514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xdr:cNvSpPr txBox="1"/>
        </xdr:nvSpPr>
        <xdr:spPr>
          <a:xfrm>
            <a:off x="4989667" y="91128004"/>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t>【</a:t>
            </a:r>
            <a:r>
              <a:rPr kumimoji="1" lang="ja-JP" altLang="en-US" sz="1100"/>
              <a:t>事務委任</a:t>
            </a:r>
            <a:r>
              <a:rPr kumimoji="1" lang="en-US" altLang="ja-JP" sz="1100"/>
              <a:t>】</a:t>
            </a:r>
            <a:endParaRPr kumimoji="1" lang="ja-JP" altLang="en-US" sz="1100"/>
          </a:p>
        </xdr:txBody>
      </xdr:sp>
    </xdr:grpSp>
    <xdr:clientData/>
  </xdr:twoCellAnchor>
  <xdr:twoCellAnchor>
    <xdr:from>
      <xdr:col>16</xdr:col>
      <xdr:colOff>0</xdr:colOff>
      <xdr:row>81</xdr:row>
      <xdr:rowOff>123265</xdr:rowOff>
    </xdr:from>
    <xdr:to>
      <xdr:col>22</xdr:col>
      <xdr:colOff>173477</xdr:colOff>
      <xdr:row>82</xdr:row>
      <xdr:rowOff>51599</xdr:rowOff>
    </xdr:to>
    <xdr:sp macro="" textlink="">
      <xdr:nvSpPr>
        <xdr:cNvPr id="16" name="テキスト ボックス 15"/>
        <xdr:cNvSpPr txBox="1"/>
      </xdr:nvSpPr>
      <xdr:spPr>
        <a:xfrm>
          <a:off x="3227294" y="90397853"/>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100"/>
            <a:t>【</a:t>
          </a:r>
          <a:r>
            <a:rPr kumimoji="1" lang="ja-JP" altLang="en-US" sz="1100"/>
            <a:t>当初予算</a:t>
          </a:r>
          <a:r>
            <a:rPr kumimoji="1" lang="en-US" altLang="ja-JP" sz="1100"/>
            <a:t>】</a:t>
          </a:r>
          <a:endParaRPr kumimoji="1" lang="ja-JP" altLang="en-US" sz="1100"/>
        </a:p>
      </xdr:txBody>
    </xdr:sp>
    <xdr:clientData/>
  </xdr:twoCellAnchor>
  <xdr:twoCellAnchor>
    <xdr:from>
      <xdr:col>39</xdr:col>
      <xdr:colOff>22412</xdr:colOff>
      <xdr:row>81</xdr:row>
      <xdr:rowOff>89648</xdr:rowOff>
    </xdr:from>
    <xdr:to>
      <xdr:col>45</xdr:col>
      <xdr:colOff>195888</xdr:colOff>
      <xdr:row>82</xdr:row>
      <xdr:rowOff>17982</xdr:rowOff>
    </xdr:to>
    <xdr:sp macro="" textlink="">
      <xdr:nvSpPr>
        <xdr:cNvPr id="17" name="テキスト ボックス 16"/>
        <xdr:cNvSpPr txBox="1"/>
      </xdr:nvSpPr>
      <xdr:spPr>
        <a:xfrm>
          <a:off x="7888941" y="90364236"/>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100"/>
            <a:t>【</a:t>
          </a:r>
          <a:r>
            <a:rPr kumimoji="1" lang="ja-JP" altLang="en-US" sz="1100"/>
            <a:t>補正予算</a:t>
          </a:r>
          <a:r>
            <a:rPr kumimoji="1" lang="en-US" altLang="ja-JP" sz="1100"/>
            <a:t>】</a:t>
          </a:r>
          <a:endParaRPr kumimoji="1" lang="ja-JP" altLang="en-US" sz="1100"/>
        </a:p>
      </xdr:txBody>
    </xdr:sp>
    <xdr:clientData/>
  </xdr:twoCellAnchor>
  <xdr:twoCellAnchor>
    <xdr:from>
      <xdr:col>38</xdr:col>
      <xdr:colOff>11205</xdr:colOff>
      <xdr:row>82</xdr:row>
      <xdr:rowOff>145676</xdr:rowOff>
    </xdr:from>
    <xdr:to>
      <xdr:col>47</xdr:col>
      <xdr:colOff>171071</xdr:colOff>
      <xdr:row>84</xdr:row>
      <xdr:rowOff>60081</xdr:rowOff>
    </xdr:to>
    <xdr:sp macro="" textlink="">
      <xdr:nvSpPr>
        <xdr:cNvPr id="18" name="正方形/長方形 17"/>
        <xdr:cNvSpPr/>
      </xdr:nvSpPr>
      <xdr:spPr>
        <a:xfrm>
          <a:off x="7676029" y="90767647"/>
          <a:ext cx="1975218" cy="60916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ysClr val="windowText" lastClr="000000"/>
              </a:solidFill>
            </a:rPr>
            <a:t>75</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38</xdr:col>
      <xdr:colOff>0</xdr:colOff>
      <xdr:row>89</xdr:row>
      <xdr:rowOff>122094</xdr:rowOff>
    </xdr:from>
    <xdr:to>
      <xdr:col>47</xdr:col>
      <xdr:colOff>145677</xdr:colOff>
      <xdr:row>91</xdr:row>
      <xdr:rowOff>145676</xdr:rowOff>
    </xdr:to>
    <xdr:sp macro="" textlink="">
      <xdr:nvSpPr>
        <xdr:cNvPr id="19" name="正方形/長方形 18"/>
        <xdr:cNvSpPr/>
      </xdr:nvSpPr>
      <xdr:spPr>
        <a:xfrm>
          <a:off x="7664824" y="93175741"/>
          <a:ext cx="1961029" cy="71834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100">
              <a:latin typeface="+mn-ea"/>
              <a:ea typeface="+mn-ea"/>
            </a:rPr>
            <a:t>C.</a:t>
          </a:r>
          <a:r>
            <a:rPr kumimoji="1" lang="ja-JP" altLang="en-US" sz="1100">
              <a:latin typeface="+mn-ea"/>
              <a:ea typeface="+mn-ea"/>
            </a:rPr>
            <a:t>民間企業等　</a:t>
          </a:r>
          <a:r>
            <a:rPr kumimoji="1" lang="en-US" altLang="ja-JP" sz="1100">
              <a:latin typeface="+mn-ea"/>
              <a:ea typeface="+mn-ea"/>
            </a:rPr>
            <a:t>5</a:t>
          </a:r>
          <a:r>
            <a:rPr kumimoji="1" lang="ja-JP" altLang="en-US" sz="1100">
              <a:latin typeface="+mn-ea"/>
              <a:ea typeface="+mn-ea"/>
            </a:rPr>
            <a:t>社</a:t>
          </a:r>
          <a:endParaRPr kumimoji="1" lang="en-US" altLang="ja-JP" sz="1100">
            <a:latin typeface="+mn-ea"/>
            <a:ea typeface="+mn-ea"/>
          </a:endParaRPr>
        </a:p>
        <a:p>
          <a:pPr algn="l"/>
          <a:r>
            <a:rPr kumimoji="1" lang="ja-JP" altLang="en-US" sz="1100">
              <a:latin typeface="+mn-ea"/>
              <a:ea typeface="+mn-ea"/>
            </a:rPr>
            <a:t>　　　</a:t>
          </a:r>
          <a:r>
            <a:rPr kumimoji="1" lang="en-US" altLang="ja-JP" sz="1100">
              <a:latin typeface="+mn-ea"/>
              <a:ea typeface="+mn-ea"/>
            </a:rPr>
            <a:t>73</a:t>
          </a:r>
          <a:r>
            <a:rPr kumimoji="1" lang="ja-JP" altLang="en-US" sz="1100">
              <a:latin typeface="+mn-ea"/>
              <a:ea typeface="+mn-ea"/>
            </a:rPr>
            <a:t>百万円</a:t>
          </a:r>
          <a:endParaRPr kumimoji="1" lang="en-US" altLang="ja-JP" sz="1100">
            <a:latin typeface="+mn-ea"/>
            <a:ea typeface="+mn-ea"/>
          </a:endParaRPr>
        </a:p>
        <a:p>
          <a:pPr algn="l"/>
          <a:r>
            <a:rPr kumimoji="1" lang="en-US" altLang="ja-JP" sz="1100">
              <a:latin typeface="+mn-ea"/>
              <a:ea typeface="+mn-ea"/>
            </a:rPr>
            <a:t>※</a:t>
          </a:r>
          <a:r>
            <a:rPr kumimoji="1" lang="ja-JP" altLang="en-US" sz="1100">
              <a:latin typeface="+mn-ea"/>
              <a:ea typeface="+mn-ea"/>
            </a:rPr>
            <a:t>令和</a:t>
          </a:r>
          <a:r>
            <a:rPr kumimoji="1" lang="en-US" altLang="ja-JP" sz="1100">
              <a:latin typeface="+mn-ea"/>
              <a:ea typeface="+mn-ea"/>
            </a:rPr>
            <a:t>4</a:t>
          </a:r>
          <a:r>
            <a:rPr kumimoji="1" lang="ja-JP" altLang="en-US" sz="1100">
              <a:latin typeface="+mn-ea"/>
              <a:ea typeface="+mn-ea"/>
            </a:rPr>
            <a:t>年度へ繰越し</a:t>
          </a:r>
        </a:p>
      </xdr:txBody>
    </xdr:sp>
    <xdr:clientData/>
  </xdr:twoCellAnchor>
  <xdr:twoCellAnchor>
    <xdr:from>
      <xdr:col>37</xdr:col>
      <xdr:colOff>20783</xdr:colOff>
      <xdr:row>88</xdr:row>
      <xdr:rowOff>179293</xdr:rowOff>
    </xdr:from>
    <xdr:to>
      <xdr:col>48</xdr:col>
      <xdr:colOff>85364</xdr:colOff>
      <xdr:row>89</xdr:row>
      <xdr:rowOff>140401</xdr:rowOff>
    </xdr:to>
    <xdr:sp macro="" textlink="">
      <xdr:nvSpPr>
        <xdr:cNvPr id="20" name="テキスト ボックス 19"/>
        <xdr:cNvSpPr txBox="1"/>
      </xdr:nvSpPr>
      <xdr:spPr>
        <a:xfrm>
          <a:off x="7483901" y="92885558"/>
          <a:ext cx="2283345" cy="3084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n-ea"/>
              <a:ea typeface="+mn-ea"/>
            </a:rPr>
            <a:t>委託</a:t>
          </a:r>
          <a:r>
            <a:rPr kumimoji="1" lang="en-US" altLang="ja-JP" sz="1100">
              <a:latin typeface="+mn-ea"/>
              <a:ea typeface="+mn-ea"/>
            </a:rPr>
            <a:t>【【</a:t>
          </a:r>
          <a:r>
            <a:rPr kumimoji="1" lang="ja-JP" altLang="en-US" sz="1100">
              <a:latin typeface="+mn-ea"/>
              <a:ea typeface="+mn-ea"/>
            </a:rPr>
            <a:t>随意契約（企画競争）</a:t>
          </a:r>
          <a:r>
            <a:rPr kumimoji="1" lang="en-US" altLang="ja-JP" sz="1100">
              <a:latin typeface="+mn-ea"/>
              <a:ea typeface="+mn-ea"/>
            </a:rPr>
            <a:t>】</a:t>
          </a:r>
          <a:r>
            <a:rPr kumimoji="1" lang="ja-JP" altLang="en-US" sz="1100">
              <a:latin typeface="+mn-ea"/>
              <a:ea typeface="+mn-ea"/>
            </a:rPr>
            <a:t>　</a:t>
          </a:r>
        </a:p>
      </xdr:txBody>
    </xdr:sp>
    <xdr:clientData/>
  </xdr:twoCellAnchor>
  <xdr:twoCellAnchor>
    <xdr:from>
      <xdr:col>35</xdr:col>
      <xdr:colOff>112059</xdr:colOff>
      <xdr:row>92</xdr:row>
      <xdr:rowOff>4116</xdr:rowOff>
    </xdr:from>
    <xdr:to>
      <xdr:col>49</xdr:col>
      <xdr:colOff>63824</xdr:colOff>
      <xdr:row>94</xdr:row>
      <xdr:rowOff>22412</xdr:rowOff>
    </xdr:to>
    <xdr:sp macro="" textlink="">
      <xdr:nvSpPr>
        <xdr:cNvPr id="21" name="大かっこ 20"/>
        <xdr:cNvSpPr/>
      </xdr:nvSpPr>
      <xdr:spPr bwMode="auto">
        <a:xfrm>
          <a:off x="7171765" y="94099910"/>
          <a:ext cx="2775647" cy="71306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新たな沖縄観光サービス創出支援事業（新規高付加価値観光プラン・コンテンツの作成）を実施</a:t>
          </a:r>
        </a:p>
      </xdr:txBody>
    </xdr:sp>
    <xdr:clientData/>
  </xdr:twoCellAnchor>
  <xdr:twoCellAnchor>
    <xdr:from>
      <xdr:col>34</xdr:col>
      <xdr:colOff>168088</xdr:colOff>
      <xdr:row>84</xdr:row>
      <xdr:rowOff>246532</xdr:rowOff>
    </xdr:from>
    <xdr:to>
      <xdr:col>49</xdr:col>
      <xdr:colOff>134472</xdr:colOff>
      <xdr:row>87</xdr:row>
      <xdr:rowOff>156883</xdr:rowOff>
    </xdr:to>
    <xdr:sp macro="" textlink="">
      <xdr:nvSpPr>
        <xdr:cNvPr id="22" name="大かっこ 21"/>
        <xdr:cNvSpPr/>
      </xdr:nvSpPr>
      <xdr:spPr>
        <a:xfrm>
          <a:off x="7026088" y="91563267"/>
          <a:ext cx="2991972" cy="9524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新たな沖縄観光サービス創出支援事業（新規高付加価値観光プラン・コンテンツの作成）</a:t>
          </a:r>
          <a:r>
            <a:rPr kumimoji="1" lang="ja-JP" altLang="ja-JP" sz="1100">
              <a:solidFill>
                <a:schemeClr val="tx1"/>
              </a:solidFill>
              <a:effectLst/>
              <a:latin typeface="+mn-lt"/>
              <a:ea typeface="+mn-ea"/>
              <a:cs typeface="+mn-cs"/>
            </a:rPr>
            <a:t>を実施する事業者の公募・選定、実施結果の報告・管理業務</a:t>
          </a:r>
          <a:endParaRPr lang="ja-JP" altLang="ja-JP">
            <a:effectLst/>
          </a:endParaRPr>
        </a:p>
        <a:p>
          <a:endParaRPr lang="ja-JP" altLang="ja-JP">
            <a:effectLst/>
          </a:endParaRPr>
        </a:p>
      </xdr:txBody>
    </xdr:sp>
    <xdr:clientData/>
  </xdr:twoCellAnchor>
  <xdr:twoCellAnchor>
    <xdr:from>
      <xdr:col>42</xdr:col>
      <xdr:colOff>168088</xdr:colOff>
      <xdr:row>87</xdr:row>
      <xdr:rowOff>179294</xdr:rowOff>
    </xdr:from>
    <xdr:to>
      <xdr:col>42</xdr:col>
      <xdr:colOff>168088</xdr:colOff>
      <xdr:row>88</xdr:row>
      <xdr:rowOff>155911</xdr:rowOff>
    </xdr:to>
    <xdr:cxnSp macro="">
      <xdr:nvCxnSpPr>
        <xdr:cNvPr id="23" name="直線矢印コネクタ 22"/>
        <xdr:cNvCxnSpPr/>
      </xdr:nvCxnSpPr>
      <xdr:spPr>
        <a:xfrm>
          <a:off x="8639735" y="92538176"/>
          <a:ext cx="0" cy="324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1"/>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2"/>
      <c r="AA2" s="42"/>
      <c r="AB2" s="42"/>
      <c r="AC2" s="42"/>
      <c r="AD2" s="596">
        <v>2022</v>
      </c>
      <c r="AE2" s="596"/>
      <c r="AF2" s="596"/>
      <c r="AG2" s="596"/>
      <c r="AH2" s="596"/>
      <c r="AI2" s="63" t="s">
        <v>243</v>
      </c>
      <c r="AJ2" s="596" t="s">
        <v>572</v>
      </c>
      <c r="AK2" s="596"/>
      <c r="AL2" s="596"/>
      <c r="AM2" s="596"/>
      <c r="AN2" s="63" t="s">
        <v>243</v>
      </c>
      <c r="AO2" s="596">
        <v>21</v>
      </c>
      <c r="AP2" s="596"/>
      <c r="AQ2" s="596"/>
      <c r="AR2" s="64" t="s">
        <v>243</v>
      </c>
      <c r="AS2" s="597">
        <v>108</v>
      </c>
      <c r="AT2" s="597"/>
      <c r="AU2" s="597"/>
      <c r="AV2" s="63" t="str">
        <f>IF(AW2="","","-")</f>
        <v/>
      </c>
      <c r="AW2" s="598"/>
      <c r="AX2" s="598"/>
    </row>
    <row r="3" spans="1:50" ht="21" customHeight="1" thickBot="1" x14ac:dyDescent="0.2">
      <c r="A3" s="599" t="s">
        <v>547</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21" t="s">
        <v>56</v>
      </c>
      <c r="AJ3" s="601" t="s">
        <v>556</v>
      </c>
      <c r="AK3" s="601"/>
      <c r="AL3" s="601"/>
      <c r="AM3" s="601"/>
      <c r="AN3" s="601"/>
      <c r="AO3" s="601"/>
      <c r="AP3" s="601"/>
      <c r="AQ3" s="601"/>
      <c r="AR3" s="601"/>
      <c r="AS3" s="601"/>
      <c r="AT3" s="601"/>
      <c r="AU3" s="601"/>
      <c r="AV3" s="601"/>
      <c r="AW3" s="601"/>
      <c r="AX3" s="22" t="s">
        <v>57</v>
      </c>
    </row>
    <row r="4" spans="1:50" ht="24.75" customHeight="1" x14ac:dyDescent="0.15">
      <c r="A4" s="571" t="s">
        <v>23</v>
      </c>
      <c r="B4" s="572"/>
      <c r="C4" s="572"/>
      <c r="D4" s="572"/>
      <c r="E4" s="572"/>
      <c r="F4" s="572"/>
      <c r="G4" s="573" t="s">
        <v>557</v>
      </c>
      <c r="H4" s="574"/>
      <c r="I4" s="574"/>
      <c r="J4" s="574"/>
      <c r="K4" s="574"/>
      <c r="L4" s="574"/>
      <c r="M4" s="574"/>
      <c r="N4" s="574"/>
      <c r="O4" s="574"/>
      <c r="P4" s="574"/>
      <c r="Q4" s="574"/>
      <c r="R4" s="574"/>
      <c r="S4" s="574"/>
      <c r="T4" s="574"/>
      <c r="U4" s="574"/>
      <c r="V4" s="574"/>
      <c r="W4" s="574"/>
      <c r="X4" s="574"/>
      <c r="Y4" s="575" t="s">
        <v>1</v>
      </c>
      <c r="Z4" s="576"/>
      <c r="AA4" s="576"/>
      <c r="AB4" s="576"/>
      <c r="AC4" s="576"/>
      <c r="AD4" s="577"/>
      <c r="AE4" s="578" t="s">
        <v>558</v>
      </c>
      <c r="AF4" s="579"/>
      <c r="AG4" s="579"/>
      <c r="AH4" s="579"/>
      <c r="AI4" s="579"/>
      <c r="AJ4" s="579"/>
      <c r="AK4" s="579"/>
      <c r="AL4" s="579"/>
      <c r="AM4" s="579"/>
      <c r="AN4" s="579"/>
      <c r="AO4" s="579"/>
      <c r="AP4" s="580"/>
      <c r="AQ4" s="581" t="s">
        <v>2</v>
      </c>
      <c r="AR4" s="576"/>
      <c r="AS4" s="576"/>
      <c r="AT4" s="576"/>
      <c r="AU4" s="576"/>
      <c r="AV4" s="576"/>
      <c r="AW4" s="576"/>
      <c r="AX4" s="582"/>
    </row>
    <row r="5" spans="1:50" ht="30" customHeight="1" x14ac:dyDescent="0.15">
      <c r="A5" s="583" t="s">
        <v>59</v>
      </c>
      <c r="B5" s="584"/>
      <c r="C5" s="584"/>
      <c r="D5" s="584"/>
      <c r="E5" s="584"/>
      <c r="F5" s="585"/>
      <c r="G5" s="586" t="s">
        <v>560</v>
      </c>
      <c r="H5" s="587"/>
      <c r="I5" s="587"/>
      <c r="J5" s="587"/>
      <c r="K5" s="587"/>
      <c r="L5" s="587"/>
      <c r="M5" s="588" t="s">
        <v>58</v>
      </c>
      <c r="N5" s="589"/>
      <c r="O5" s="589"/>
      <c r="P5" s="589"/>
      <c r="Q5" s="589"/>
      <c r="R5" s="590"/>
      <c r="S5" s="591" t="s">
        <v>62</v>
      </c>
      <c r="T5" s="587"/>
      <c r="U5" s="587"/>
      <c r="V5" s="587"/>
      <c r="W5" s="587"/>
      <c r="X5" s="592"/>
      <c r="Y5" s="593" t="s">
        <v>3</v>
      </c>
      <c r="Z5" s="594"/>
      <c r="AA5" s="594"/>
      <c r="AB5" s="594"/>
      <c r="AC5" s="594"/>
      <c r="AD5" s="595"/>
      <c r="AE5" s="616" t="s">
        <v>561</v>
      </c>
      <c r="AF5" s="616"/>
      <c r="AG5" s="616"/>
      <c r="AH5" s="616"/>
      <c r="AI5" s="616"/>
      <c r="AJ5" s="616"/>
      <c r="AK5" s="616"/>
      <c r="AL5" s="616"/>
      <c r="AM5" s="616"/>
      <c r="AN5" s="616"/>
      <c r="AO5" s="616"/>
      <c r="AP5" s="617"/>
      <c r="AQ5" s="618" t="s">
        <v>559</v>
      </c>
      <c r="AR5" s="619"/>
      <c r="AS5" s="619"/>
      <c r="AT5" s="619"/>
      <c r="AU5" s="619"/>
      <c r="AV5" s="619"/>
      <c r="AW5" s="619"/>
      <c r="AX5" s="620"/>
    </row>
    <row r="6" spans="1:50" ht="39" customHeight="1" x14ac:dyDescent="0.15">
      <c r="A6" s="621" t="s">
        <v>4</v>
      </c>
      <c r="B6" s="622"/>
      <c r="C6" s="622"/>
      <c r="D6" s="622"/>
      <c r="E6" s="622"/>
      <c r="F6" s="622"/>
      <c r="G6" s="623" t="str">
        <f>入力規則等!F39</f>
        <v>一般会計</v>
      </c>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c r="AQ6" s="624"/>
      <c r="AR6" s="624"/>
      <c r="AS6" s="624"/>
      <c r="AT6" s="624"/>
      <c r="AU6" s="624"/>
      <c r="AV6" s="624"/>
      <c r="AW6" s="624"/>
      <c r="AX6" s="625"/>
    </row>
    <row r="7" spans="1:50" ht="66.75" customHeight="1" x14ac:dyDescent="0.15">
      <c r="A7" s="602" t="s">
        <v>20</v>
      </c>
      <c r="B7" s="603"/>
      <c r="C7" s="603"/>
      <c r="D7" s="603"/>
      <c r="E7" s="603"/>
      <c r="F7" s="604"/>
      <c r="G7" s="626" t="s">
        <v>562</v>
      </c>
      <c r="H7" s="627"/>
      <c r="I7" s="627"/>
      <c r="J7" s="627"/>
      <c r="K7" s="627"/>
      <c r="L7" s="627"/>
      <c r="M7" s="627"/>
      <c r="N7" s="627"/>
      <c r="O7" s="627"/>
      <c r="P7" s="627"/>
      <c r="Q7" s="627"/>
      <c r="R7" s="627"/>
      <c r="S7" s="627"/>
      <c r="T7" s="627"/>
      <c r="U7" s="627"/>
      <c r="V7" s="627"/>
      <c r="W7" s="627"/>
      <c r="X7" s="628"/>
      <c r="Y7" s="629" t="s">
        <v>236</v>
      </c>
      <c r="Z7" s="377"/>
      <c r="AA7" s="377"/>
      <c r="AB7" s="377"/>
      <c r="AC7" s="377"/>
      <c r="AD7" s="630"/>
      <c r="AE7" s="556" t="s">
        <v>624</v>
      </c>
      <c r="AF7" s="557"/>
      <c r="AG7" s="557"/>
      <c r="AH7" s="557"/>
      <c r="AI7" s="557"/>
      <c r="AJ7" s="557"/>
      <c r="AK7" s="557"/>
      <c r="AL7" s="557"/>
      <c r="AM7" s="557"/>
      <c r="AN7" s="557"/>
      <c r="AO7" s="557"/>
      <c r="AP7" s="557"/>
      <c r="AQ7" s="557"/>
      <c r="AR7" s="557"/>
      <c r="AS7" s="557"/>
      <c r="AT7" s="557"/>
      <c r="AU7" s="557"/>
      <c r="AV7" s="557"/>
      <c r="AW7" s="557"/>
      <c r="AX7" s="558"/>
    </row>
    <row r="8" spans="1:50" ht="53.25" customHeight="1" x14ac:dyDescent="0.15">
      <c r="A8" s="602" t="s">
        <v>173</v>
      </c>
      <c r="B8" s="603"/>
      <c r="C8" s="603"/>
      <c r="D8" s="603"/>
      <c r="E8" s="603"/>
      <c r="F8" s="604"/>
      <c r="G8" s="605" t="str">
        <f>入力規則等!A27</f>
        <v>沖縄振興、地方創生</v>
      </c>
      <c r="H8" s="606"/>
      <c r="I8" s="606"/>
      <c r="J8" s="606"/>
      <c r="K8" s="606"/>
      <c r="L8" s="606"/>
      <c r="M8" s="606"/>
      <c r="N8" s="606"/>
      <c r="O8" s="606"/>
      <c r="P8" s="606"/>
      <c r="Q8" s="606"/>
      <c r="R8" s="606"/>
      <c r="S8" s="606"/>
      <c r="T8" s="606"/>
      <c r="U8" s="606"/>
      <c r="V8" s="606"/>
      <c r="W8" s="606"/>
      <c r="X8" s="607"/>
      <c r="Y8" s="608" t="s">
        <v>174</v>
      </c>
      <c r="Z8" s="609"/>
      <c r="AA8" s="609"/>
      <c r="AB8" s="609"/>
      <c r="AC8" s="609"/>
      <c r="AD8" s="610"/>
      <c r="AE8" s="611" t="str">
        <f>入力規則等!K13</f>
        <v>その他の事項経費</v>
      </c>
      <c r="AF8" s="606"/>
      <c r="AG8" s="606"/>
      <c r="AH8" s="606"/>
      <c r="AI8" s="606"/>
      <c r="AJ8" s="606"/>
      <c r="AK8" s="606"/>
      <c r="AL8" s="606"/>
      <c r="AM8" s="606"/>
      <c r="AN8" s="606"/>
      <c r="AO8" s="606"/>
      <c r="AP8" s="606"/>
      <c r="AQ8" s="606"/>
      <c r="AR8" s="606"/>
      <c r="AS8" s="606"/>
      <c r="AT8" s="606"/>
      <c r="AU8" s="606"/>
      <c r="AV8" s="606"/>
      <c r="AW8" s="606"/>
      <c r="AX8" s="612"/>
    </row>
    <row r="9" spans="1:50" ht="69.75" customHeight="1" x14ac:dyDescent="0.15">
      <c r="A9" s="529" t="s">
        <v>21</v>
      </c>
      <c r="B9" s="530"/>
      <c r="C9" s="530"/>
      <c r="D9" s="530"/>
      <c r="E9" s="530"/>
      <c r="F9" s="530"/>
      <c r="G9" s="613" t="s">
        <v>625</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5"/>
    </row>
    <row r="10" spans="1:50" ht="80.25" customHeight="1" x14ac:dyDescent="0.15">
      <c r="A10" s="517" t="s">
        <v>27</v>
      </c>
      <c r="B10" s="518"/>
      <c r="C10" s="518"/>
      <c r="D10" s="518"/>
      <c r="E10" s="518"/>
      <c r="F10" s="518"/>
      <c r="G10" s="519" t="s">
        <v>621</v>
      </c>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c r="AS10" s="520"/>
      <c r="AT10" s="520"/>
      <c r="AU10" s="520"/>
      <c r="AV10" s="520"/>
      <c r="AW10" s="520"/>
      <c r="AX10" s="521"/>
    </row>
    <row r="11" spans="1:50" ht="42" customHeight="1" x14ac:dyDescent="0.15">
      <c r="A11" s="517" t="s">
        <v>5</v>
      </c>
      <c r="B11" s="518"/>
      <c r="C11" s="518"/>
      <c r="D11" s="518"/>
      <c r="E11" s="518"/>
      <c r="F11" s="522"/>
      <c r="G11" s="523" t="str">
        <f>入力規則等!P10</f>
        <v>委託・請負、補助</v>
      </c>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525"/>
    </row>
    <row r="12" spans="1:50" ht="21" customHeight="1" x14ac:dyDescent="0.15">
      <c r="A12" s="526" t="s">
        <v>22</v>
      </c>
      <c r="B12" s="527"/>
      <c r="C12" s="527"/>
      <c r="D12" s="527"/>
      <c r="E12" s="527"/>
      <c r="F12" s="528"/>
      <c r="G12" s="532"/>
      <c r="H12" s="533"/>
      <c r="I12" s="533"/>
      <c r="J12" s="533"/>
      <c r="K12" s="533"/>
      <c r="L12" s="533"/>
      <c r="M12" s="533"/>
      <c r="N12" s="533"/>
      <c r="O12" s="533"/>
      <c r="P12" s="334" t="s">
        <v>375</v>
      </c>
      <c r="Q12" s="335"/>
      <c r="R12" s="335"/>
      <c r="S12" s="335"/>
      <c r="T12" s="335"/>
      <c r="U12" s="335"/>
      <c r="V12" s="336"/>
      <c r="W12" s="334" t="s">
        <v>527</v>
      </c>
      <c r="X12" s="335"/>
      <c r="Y12" s="335"/>
      <c r="Z12" s="335"/>
      <c r="AA12" s="335"/>
      <c r="AB12" s="335"/>
      <c r="AC12" s="336"/>
      <c r="AD12" s="334" t="s">
        <v>529</v>
      </c>
      <c r="AE12" s="335"/>
      <c r="AF12" s="335"/>
      <c r="AG12" s="335"/>
      <c r="AH12" s="335"/>
      <c r="AI12" s="335"/>
      <c r="AJ12" s="336"/>
      <c r="AK12" s="334" t="s">
        <v>539</v>
      </c>
      <c r="AL12" s="335"/>
      <c r="AM12" s="335"/>
      <c r="AN12" s="335"/>
      <c r="AO12" s="335"/>
      <c r="AP12" s="335"/>
      <c r="AQ12" s="336"/>
      <c r="AR12" s="334" t="s">
        <v>540</v>
      </c>
      <c r="AS12" s="335"/>
      <c r="AT12" s="335"/>
      <c r="AU12" s="335"/>
      <c r="AV12" s="335"/>
      <c r="AW12" s="335"/>
      <c r="AX12" s="562"/>
    </row>
    <row r="13" spans="1:50" ht="21" customHeight="1" x14ac:dyDescent="0.15">
      <c r="A13" s="138"/>
      <c r="B13" s="139"/>
      <c r="C13" s="139"/>
      <c r="D13" s="139"/>
      <c r="E13" s="139"/>
      <c r="F13" s="140"/>
      <c r="G13" s="546" t="s">
        <v>6</v>
      </c>
      <c r="H13" s="547"/>
      <c r="I13" s="563" t="s">
        <v>7</v>
      </c>
      <c r="J13" s="564"/>
      <c r="K13" s="564"/>
      <c r="L13" s="564"/>
      <c r="M13" s="564"/>
      <c r="N13" s="564"/>
      <c r="O13" s="565"/>
      <c r="P13" s="446" t="s">
        <v>563</v>
      </c>
      <c r="Q13" s="447"/>
      <c r="R13" s="447"/>
      <c r="S13" s="447"/>
      <c r="T13" s="447"/>
      <c r="U13" s="447"/>
      <c r="V13" s="448"/>
      <c r="W13" s="446" t="s">
        <v>563</v>
      </c>
      <c r="X13" s="447"/>
      <c r="Y13" s="447"/>
      <c r="Z13" s="447"/>
      <c r="AA13" s="447"/>
      <c r="AB13" s="447"/>
      <c r="AC13" s="448"/>
      <c r="AD13" s="446">
        <v>260</v>
      </c>
      <c r="AE13" s="447"/>
      <c r="AF13" s="447"/>
      <c r="AG13" s="447"/>
      <c r="AH13" s="447"/>
      <c r="AI13" s="447"/>
      <c r="AJ13" s="448"/>
      <c r="AK13" s="446">
        <v>101</v>
      </c>
      <c r="AL13" s="447"/>
      <c r="AM13" s="447"/>
      <c r="AN13" s="447"/>
      <c r="AO13" s="447"/>
      <c r="AP13" s="447"/>
      <c r="AQ13" s="448"/>
      <c r="AR13" s="500">
        <v>285</v>
      </c>
      <c r="AS13" s="501"/>
      <c r="AT13" s="501"/>
      <c r="AU13" s="501"/>
      <c r="AV13" s="501"/>
      <c r="AW13" s="501"/>
      <c r="AX13" s="566"/>
    </row>
    <row r="14" spans="1:50" ht="21" customHeight="1" x14ac:dyDescent="0.15">
      <c r="A14" s="138"/>
      <c r="B14" s="139"/>
      <c r="C14" s="139"/>
      <c r="D14" s="139"/>
      <c r="E14" s="139"/>
      <c r="F14" s="140"/>
      <c r="G14" s="548"/>
      <c r="H14" s="549"/>
      <c r="I14" s="541" t="s">
        <v>8</v>
      </c>
      <c r="J14" s="542"/>
      <c r="K14" s="542"/>
      <c r="L14" s="542"/>
      <c r="M14" s="542"/>
      <c r="N14" s="542"/>
      <c r="O14" s="543"/>
      <c r="P14" s="446" t="s">
        <v>563</v>
      </c>
      <c r="Q14" s="447"/>
      <c r="R14" s="447"/>
      <c r="S14" s="447"/>
      <c r="T14" s="447"/>
      <c r="U14" s="447"/>
      <c r="V14" s="448"/>
      <c r="W14" s="446" t="s">
        <v>563</v>
      </c>
      <c r="X14" s="447"/>
      <c r="Y14" s="447"/>
      <c r="Z14" s="447"/>
      <c r="AA14" s="447"/>
      <c r="AB14" s="447"/>
      <c r="AC14" s="448"/>
      <c r="AD14" s="446">
        <v>75</v>
      </c>
      <c r="AE14" s="447"/>
      <c r="AF14" s="447"/>
      <c r="AG14" s="447"/>
      <c r="AH14" s="447"/>
      <c r="AI14" s="447"/>
      <c r="AJ14" s="448"/>
      <c r="AK14" s="446" t="s">
        <v>563</v>
      </c>
      <c r="AL14" s="447"/>
      <c r="AM14" s="447"/>
      <c r="AN14" s="447"/>
      <c r="AO14" s="447"/>
      <c r="AP14" s="447"/>
      <c r="AQ14" s="448"/>
      <c r="AR14" s="552"/>
      <c r="AS14" s="552"/>
      <c r="AT14" s="552"/>
      <c r="AU14" s="552"/>
      <c r="AV14" s="552"/>
      <c r="AW14" s="552"/>
      <c r="AX14" s="553"/>
    </row>
    <row r="15" spans="1:50" ht="21" customHeight="1" x14ac:dyDescent="0.15">
      <c r="A15" s="138"/>
      <c r="B15" s="139"/>
      <c r="C15" s="139"/>
      <c r="D15" s="139"/>
      <c r="E15" s="139"/>
      <c r="F15" s="140"/>
      <c r="G15" s="548"/>
      <c r="H15" s="549"/>
      <c r="I15" s="541" t="s">
        <v>47</v>
      </c>
      <c r="J15" s="554"/>
      <c r="K15" s="554"/>
      <c r="L15" s="554"/>
      <c r="M15" s="554"/>
      <c r="N15" s="554"/>
      <c r="O15" s="555"/>
      <c r="P15" s="446" t="s">
        <v>563</v>
      </c>
      <c r="Q15" s="447"/>
      <c r="R15" s="447"/>
      <c r="S15" s="447"/>
      <c r="T15" s="447"/>
      <c r="U15" s="447"/>
      <c r="V15" s="448"/>
      <c r="W15" s="446" t="s">
        <v>563</v>
      </c>
      <c r="X15" s="447"/>
      <c r="Y15" s="447"/>
      <c r="Z15" s="447"/>
      <c r="AA15" s="447"/>
      <c r="AB15" s="447"/>
      <c r="AC15" s="448"/>
      <c r="AD15" s="446" t="s">
        <v>563</v>
      </c>
      <c r="AE15" s="447"/>
      <c r="AF15" s="447"/>
      <c r="AG15" s="447"/>
      <c r="AH15" s="447"/>
      <c r="AI15" s="447"/>
      <c r="AJ15" s="448"/>
      <c r="AK15" s="446">
        <f>-AD16</f>
        <v>144</v>
      </c>
      <c r="AL15" s="447"/>
      <c r="AM15" s="447"/>
      <c r="AN15" s="447"/>
      <c r="AO15" s="447"/>
      <c r="AP15" s="447"/>
      <c r="AQ15" s="448"/>
      <c r="AR15" s="446"/>
      <c r="AS15" s="447"/>
      <c r="AT15" s="447"/>
      <c r="AU15" s="447"/>
      <c r="AV15" s="447"/>
      <c r="AW15" s="447"/>
      <c r="AX15" s="567"/>
    </row>
    <row r="16" spans="1:50" ht="21" customHeight="1" x14ac:dyDescent="0.15">
      <c r="A16" s="138"/>
      <c r="B16" s="139"/>
      <c r="C16" s="139"/>
      <c r="D16" s="139"/>
      <c r="E16" s="139"/>
      <c r="F16" s="140"/>
      <c r="G16" s="548"/>
      <c r="H16" s="549"/>
      <c r="I16" s="541" t="s">
        <v>48</v>
      </c>
      <c r="J16" s="554"/>
      <c r="K16" s="554"/>
      <c r="L16" s="554"/>
      <c r="M16" s="554"/>
      <c r="N16" s="554"/>
      <c r="O16" s="555"/>
      <c r="P16" s="446" t="s">
        <v>563</v>
      </c>
      <c r="Q16" s="447"/>
      <c r="R16" s="447"/>
      <c r="S16" s="447"/>
      <c r="T16" s="447"/>
      <c r="U16" s="447"/>
      <c r="V16" s="448"/>
      <c r="W16" s="446" t="s">
        <v>563</v>
      </c>
      <c r="X16" s="447"/>
      <c r="Y16" s="447"/>
      <c r="Z16" s="447"/>
      <c r="AA16" s="447"/>
      <c r="AB16" s="447"/>
      <c r="AC16" s="448"/>
      <c r="AD16" s="446">
        <v>-144</v>
      </c>
      <c r="AE16" s="447"/>
      <c r="AF16" s="447"/>
      <c r="AG16" s="447"/>
      <c r="AH16" s="447"/>
      <c r="AI16" s="447"/>
      <c r="AJ16" s="448"/>
      <c r="AK16" s="446" t="s">
        <v>563</v>
      </c>
      <c r="AL16" s="447"/>
      <c r="AM16" s="447"/>
      <c r="AN16" s="447"/>
      <c r="AO16" s="447"/>
      <c r="AP16" s="447"/>
      <c r="AQ16" s="448"/>
      <c r="AR16" s="559"/>
      <c r="AS16" s="560"/>
      <c r="AT16" s="560"/>
      <c r="AU16" s="560"/>
      <c r="AV16" s="560"/>
      <c r="AW16" s="560"/>
      <c r="AX16" s="561"/>
    </row>
    <row r="17" spans="1:50" ht="24.75" customHeight="1" x14ac:dyDescent="0.15">
      <c r="A17" s="138"/>
      <c r="B17" s="139"/>
      <c r="C17" s="139"/>
      <c r="D17" s="139"/>
      <c r="E17" s="139"/>
      <c r="F17" s="140"/>
      <c r="G17" s="548"/>
      <c r="H17" s="549"/>
      <c r="I17" s="541" t="s">
        <v>46</v>
      </c>
      <c r="J17" s="542"/>
      <c r="K17" s="542"/>
      <c r="L17" s="542"/>
      <c r="M17" s="542"/>
      <c r="N17" s="542"/>
      <c r="O17" s="543"/>
      <c r="P17" s="446" t="s">
        <v>563</v>
      </c>
      <c r="Q17" s="447"/>
      <c r="R17" s="447"/>
      <c r="S17" s="447"/>
      <c r="T17" s="447"/>
      <c r="U17" s="447"/>
      <c r="V17" s="448"/>
      <c r="W17" s="446" t="s">
        <v>563</v>
      </c>
      <c r="X17" s="447"/>
      <c r="Y17" s="447"/>
      <c r="Z17" s="447"/>
      <c r="AA17" s="447"/>
      <c r="AB17" s="447"/>
      <c r="AC17" s="448"/>
      <c r="AD17" s="446" t="s">
        <v>563</v>
      </c>
      <c r="AE17" s="447"/>
      <c r="AF17" s="447"/>
      <c r="AG17" s="447"/>
      <c r="AH17" s="447"/>
      <c r="AI17" s="447"/>
      <c r="AJ17" s="448"/>
      <c r="AK17" s="446" t="s">
        <v>563</v>
      </c>
      <c r="AL17" s="447"/>
      <c r="AM17" s="447"/>
      <c r="AN17" s="447"/>
      <c r="AO17" s="447"/>
      <c r="AP17" s="447"/>
      <c r="AQ17" s="448"/>
      <c r="AR17" s="544"/>
      <c r="AS17" s="544"/>
      <c r="AT17" s="544"/>
      <c r="AU17" s="544"/>
      <c r="AV17" s="544"/>
      <c r="AW17" s="544"/>
      <c r="AX17" s="545"/>
    </row>
    <row r="18" spans="1:50" ht="24.75" customHeight="1" x14ac:dyDescent="0.15">
      <c r="A18" s="138"/>
      <c r="B18" s="139"/>
      <c r="C18" s="139"/>
      <c r="D18" s="139"/>
      <c r="E18" s="139"/>
      <c r="F18" s="140"/>
      <c r="G18" s="550"/>
      <c r="H18" s="551"/>
      <c r="I18" s="534" t="s">
        <v>18</v>
      </c>
      <c r="J18" s="535"/>
      <c r="K18" s="535"/>
      <c r="L18" s="535"/>
      <c r="M18" s="535"/>
      <c r="N18" s="535"/>
      <c r="O18" s="536"/>
      <c r="P18" s="537">
        <f>SUM(P13:V17)</f>
        <v>0</v>
      </c>
      <c r="Q18" s="538"/>
      <c r="R18" s="538"/>
      <c r="S18" s="538"/>
      <c r="T18" s="538"/>
      <c r="U18" s="538"/>
      <c r="V18" s="539"/>
      <c r="W18" s="537">
        <f>SUM(W13:AC17)</f>
        <v>0</v>
      </c>
      <c r="X18" s="538"/>
      <c r="Y18" s="538"/>
      <c r="Z18" s="538"/>
      <c r="AA18" s="538"/>
      <c r="AB18" s="538"/>
      <c r="AC18" s="539"/>
      <c r="AD18" s="537">
        <f>SUM(AD13:AJ17)</f>
        <v>191</v>
      </c>
      <c r="AE18" s="538"/>
      <c r="AF18" s="538"/>
      <c r="AG18" s="538"/>
      <c r="AH18" s="538"/>
      <c r="AI18" s="538"/>
      <c r="AJ18" s="539"/>
      <c r="AK18" s="537">
        <f>SUM(AK13:AQ17)</f>
        <v>245</v>
      </c>
      <c r="AL18" s="538"/>
      <c r="AM18" s="538"/>
      <c r="AN18" s="538"/>
      <c r="AO18" s="538"/>
      <c r="AP18" s="538"/>
      <c r="AQ18" s="539"/>
      <c r="AR18" s="537">
        <f>SUM(AR13:AX17)</f>
        <v>285</v>
      </c>
      <c r="AS18" s="538"/>
      <c r="AT18" s="538"/>
      <c r="AU18" s="538"/>
      <c r="AV18" s="538"/>
      <c r="AW18" s="538"/>
      <c r="AX18" s="540"/>
    </row>
    <row r="19" spans="1:50" ht="24.75" customHeight="1" x14ac:dyDescent="0.15">
      <c r="A19" s="138"/>
      <c r="B19" s="139"/>
      <c r="C19" s="139"/>
      <c r="D19" s="139"/>
      <c r="E19" s="139"/>
      <c r="F19" s="140"/>
      <c r="G19" s="515" t="s">
        <v>9</v>
      </c>
      <c r="H19" s="516"/>
      <c r="I19" s="516"/>
      <c r="J19" s="516"/>
      <c r="K19" s="516"/>
      <c r="L19" s="516"/>
      <c r="M19" s="516"/>
      <c r="N19" s="516"/>
      <c r="O19" s="516"/>
      <c r="P19" s="446">
        <v>0</v>
      </c>
      <c r="Q19" s="447"/>
      <c r="R19" s="447"/>
      <c r="S19" s="447"/>
      <c r="T19" s="447"/>
      <c r="U19" s="447"/>
      <c r="V19" s="448"/>
      <c r="W19" s="446">
        <v>0</v>
      </c>
      <c r="X19" s="447"/>
      <c r="Y19" s="447"/>
      <c r="Z19" s="447"/>
      <c r="AA19" s="447"/>
      <c r="AB19" s="447"/>
      <c r="AC19" s="448"/>
      <c r="AD19" s="446">
        <v>157</v>
      </c>
      <c r="AE19" s="447"/>
      <c r="AF19" s="447"/>
      <c r="AG19" s="447"/>
      <c r="AH19" s="447"/>
      <c r="AI19" s="447"/>
      <c r="AJ19" s="448"/>
      <c r="AK19" s="512"/>
      <c r="AL19" s="512"/>
      <c r="AM19" s="512"/>
      <c r="AN19" s="512"/>
      <c r="AO19" s="512"/>
      <c r="AP19" s="512"/>
      <c r="AQ19" s="512"/>
      <c r="AR19" s="512"/>
      <c r="AS19" s="512"/>
      <c r="AT19" s="512"/>
      <c r="AU19" s="512"/>
      <c r="AV19" s="512"/>
      <c r="AW19" s="512"/>
      <c r="AX19" s="514"/>
    </row>
    <row r="20" spans="1:50" ht="24.75" customHeight="1" x14ac:dyDescent="0.15">
      <c r="A20" s="138"/>
      <c r="B20" s="139"/>
      <c r="C20" s="139"/>
      <c r="D20" s="139"/>
      <c r="E20" s="139"/>
      <c r="F20" s="140"/>
      <c r="G20" s="515" t="s">
        <v>10</v>
      </c>
      <c r="H20" s="516"/>
      <c r="I20" s="516"/>
      <c r="J20" s="516"/>
      <c r="K20" s="516"/>
      <c r="L20" s="516"/>
      <c r="M20" s="516"/>
      <c r="N20" s="516"/>
      <c r="O20" s="516"/>
      <c r="P20" s="511" t="str">
        <f>IF(P18=0, "-", SUM(P19)/P18)</f>
        <v>-</v>
      </c>
      <c r="Q20" s="511"/>
      <c r="R20" s="511"/>
      <c r="S20" s="511"/>
      <c r="T20" s="511"/>
      <c r="U20" s="511"/>
      <c r="V20" s="511"/>
      <c r="W20" s="511" t="str">
        <f>IF(W18=0, "-", SUM(W19)/W18)</f>
        <v>-</v>
      </c>
      <c r="X20" s="511"/>
      <c r="Y20" s="511"/>
      <c r="Z20" s="511"/>
      <c r="AA20" s="511"/>
      <c r="AB20" s="511"/>
      <c r="AC20" s="511"/>
      <c r="AD20" s="511">
        <f>IF(AD18=0, "-", SUM(AD19)/AD18)</f>
        <v>0.82198952879581155</v>
      </c>
      <c r="AE20" s="511"/>
      <c r="AF20" s="511"/>
      <c r="AG20" s="511"/>
      <c r="AH20" s="511"/>
      <c r="AI20" s="511"/>
      <c r="AJ20" s="511"/>
      <c r="AK20" s="512"/>
      <c r="AL20" s="512"/>
      <c r="AM20" s="512"/>
      <c r="AN20" s="512"/>
      <c r="AO20" s="512"/>
      <c r="AP20" s="512"/>
      <c r="AQ20" s="513"/>
      <c r="AR20" s="513"/>
      <c r="AS20" s="513"/>
      <c r="AT20" s="513"/>
      <c r="AU20" s="512"/>
      <c r="AV20" s="512"/>
      <c r="AW20" s="512"/>
      <c r="AX20" s="514"/>
    </row>
    <row r="21" spans="1:50" ht="25.5" customHeight="1" x14ac:dyDescent="0.15">
      <c r="A21" s="529"/>
      <c r="B21" s="530"/>
      <c r="C21" s="530"/>
      <c r="D21" s="530"/>
      <c r="E21" s="530"/>
      <c r="F21" s="531"/>
      <c r="G21" s="509" t="s">
        <v>210</v>
      </c>
      <c r="H21" s="510"/>
      <c r="I21" s="510"/>
      <c r="J21" s="510"/>
      <c r="K21" s="510"/>
      <c r="L21" s="510"/>
      <c r="M21" s="510"/>
      <c r="N21" s="510"/>
      <c r="O21" s="510"/>
      <c r="P21" s="511" t="str">
        <f>IF(P19=0, "-", SUM(P19)/SUM(P13,P14))</f>
        <v>-</v>
      </c>
      <c r="Q21" s="511"/>
      <c r="R21" s="511"/>
      <c r="S21" s="511"/>
      <c r="T21" s="511"/>
      <c r="U21" s="511"/>
      <c r="V21" s="511"/>
      <c r="W21" s="511" t="str">
        <f>IF(W19=0, "-", SUM(W19)/SUM(W13,W14))</f>
        <v>-</v>
      </c>
      <c r="X21" s="511"/>
      <c r="Y21" s="511"/>
      <c r="Z21" s="511"/>
      <c r="AA21" s="511"/>
      <c r="AB21" s="511"/>
      <c r="AC21" s="511"/>
      <c r="AD21" s="511">
        <f>IF(AD19=0, "-", SUM(AD19)/SUM(AD13,AD14))</f>
        <v>0.46865671641791046</v>
      </c>
      <c r="AE21" s="511"/>
      <c r="AF21" s="511"/>
      <c r="AG21" s="511"/>
      <c r="AH21" s="511"/>
      <c r="AI21" s="511"/>
      <c r="AJ21" s="511"/>
      <c r="AK21" s="512"/>
      <c r="AL21" s="512"/>
      <c r="AM21" s="512"/>
      <c r="AN21" s="512"/>
      <c r="AO21" s="512"/>
      <c r="AP21" s="512"/>
      <c r="AQ21" s="513"/>
      <c r="AR21" s="513"/>
      <c r="AS21" s="513"/>
      <c r="AT21" s="513"/>
      <c r="AU21" s="512"/>
      <c r="AV21" s="512"/>
      <c r="AW21" s="512"/>
      <c r="AX21" s="514"/>
    </row>
    <row r="22" spans="1:50" ht="18.75" customHeight="1" x14ac:dyDescent="0.15">
      <c r="A22" s="459" t="s">
        <v>543</v>
      </c>
      <c r="B22" s="460"/>
      <c r="C22" s="460"/>
      <c r="D22" s="460"/>
      <c r="E22" s="460"/>
      <c r="F22" s="461"/>
      <c r="G22" s="465" t="s">
        <v>204</v>
      </c>
      <c r="H22" s="466"/>
      <c r="I22" s="466"/>
      <c r="J22" s="466"/>
      <c r="K22" s="466"/>
      <c r="L22" s="466"/>
      <c r="M22" s="466"/>
      <c r="N22" s="466"/>
      <c r="O22" s="467"/>
      <c r="P22" s="468" t="s">
        <v>541</v>
      </c>
      <c r="Q22" s="466"/>
      <c r="R22" s="466"/>
      <c r="S22" s="466"/>
      <c r="T22" s="466"/>
      <c r="U22" s="466"/>
      <c r="V22" s="467"/>
      <c r="W22" s="468" t="s">
        <v>542</v>
      </c>
      <c r="X22" s="466"/>
      <c r="Y22" s="466"/>
      <c r="Z22" s="466"/>
      <c r="AA22" s="466"/>
      <c r="AB22" s="466"/>
      <c r="AC22" s="467"/>
      <c r="AD22" s="468" t="s">
        <v>203</v>
      </c>
      <c r="AE22" s="466"/>
      <c r="AF22" s="466"/>
      <c r="AG22" s="466"/>
      <c r="AH22" s="466"/>
      <c r="AI22" s="466"/>
      <c r="AJ22" s="466"/>
      <c r="AK22" s="466"/>
      <c r="AL22" s="466"/>
      <c r="AM22" s="466"/>
      <c r="AN22" s="466"/>
      <c r="AO22" s="466"/>
      <c r="AP22" s="466"/>
      <c r="AQ22" s="466"/>
      <c r="AR22" s="466"/>
      <c r="AS22" s="466"/>
      <c r="AT22" s="466"/>
      <c r="AU22" s="466"/>
      <c r="AV22" s="466"/>
      <c r="AW22" s="466"/>
      <c r="AX22" s="496"/>
    </row>
    <row r="23" spans="1:50" ht="25.5" customHeight="1" x14ac:dyDescent="0.15">
      <c r="A23" s="462"/>
      <c r="B23" s="463"/>
      <c r="C23" s="463"/>
      <c r="D23" s="463"/>
      <c r="E23" s="463"/>
      <c r="F23" s="464"/>
      <c r="G23" s="497" t="s">
        <v>630</v>
      </c>
      <c r="H23" s="498"/>
      <c r="I23" s="498"/>
      <c r="J23" s="498"/>
      <c r="K23" s="498"/>
      <c r="L23" s="498"/>
      <c r="M23" s="498"/>
      <c r="N23" s="498"/>
      <c r="O23" s="499"/>
      <c r="P23" s="500">
        <v>0</v>
      </c>
      <c r="Q23" s="501"/>
      <c r="R23" s="501"/>
      <c r="S23" s="501"/>
      <c r="T23" s="501"/>
      <c r="U23" s="501"/>
      <c r="V23" s="502"/>
      <c r="W23" s="500">
        <v>0</v>
      </c>
      <c r="X23" s="501"/>
      <c r="Y23" s="501"/>
      <c r="Z23" s="501"/>
      <c r="AA23" s="501"/>
      <c r="AB23" s="501"/>
      <c r="AC23" s="502"/>
      <c r="AD23" s="503" t="s">
        <v>635</v>
      </c>
      <c r="AE23" s="504"/>
      <c r="AF23" s="504"/>
      <c r="AG23" s="504"/>
      <c r="AH23" s="504"/>
      <c r="AI23" s="504"/>
      <c r="AJ23" s="504"/>
      <c r="AK23" s="504"/>
      <c r="AL23" s="504"/>
      <c r="AM23" s="504"/>
      <c r="AN23" s="504"/>
      <c r="AO23" s="504"/>
      <c r="AP23" s="504"/>
      <c r="AQ23" s="504"/>
      <c r="AR23" s="504"/>
      <c r="AS23" s="504"/>
      <c r="AT23" s="504"/>
      <c r="AU23" s="504"/>
      <c r="AV23" s="504"/>
      <c r="AW23" s="504"/>
      <c r="AX23" s="505"/>
    </row>
    <row r="24" spans="1:50" ht="25.5" customHeight="1" x14ac:dyDescent="0.15">
      <c r="A24" s="462"/>
      <c r="B24" s="463"/>
      <c r="C24" s="463"/>
      <c r="D24" s="463"/>
      <c r="E24" s="463"/>
      <c r="F24" s="464"/>
      <c r="G24" s="449" t="s">
        <v>632</v>
      </c>
      <c r="H24" s="450"/>
      <c r="I24" s="450"/>
      <c r="J24" s="450"/>
      <c r="K24" s="450"/>
      <c r="L24" s="450"/>
      <c r="M24" s="450"/>
      <c r="N24" s="450"/>
      <c r="O24" s="451"/>
      <c r="P24" s="446">
        <v>0</v>
      </c>
      <c r="Q24" s="447"/>
      <c r="R24" s="447"/>
      <c r="S24" s="447"/>
      <c r="T24" s="447"/>
      <c r="U24" s="447"/>
      <c r="V24" s="448"/>
      <c r="W24" s="446">
        <v>0</v>
      </c>
      <c r="X24" s="447"/>
      <c r="Y24" s="447"/>
      <c r="Z24" s="447"/>
      <c r="AA24" s="447"/>
      <c r="AB24" s="447"/>
      <c r="AC24" s="448"/>
      <c r="AD24" s="506"/>
      <c r="AE24" s="507"/>
      <c r="AF24" s="507"/>
      <c r="AG24" s="507"/>
      <c r="AH24" s="507"/>
      <c r="AI24" s="507"/>
      <c r="AJ24" s="507"/>
      <c r="AK24" s="507"/>
      <c r="AL24" s="507"/>
      <c r="AM24" s="507"/>
      <c r="AN24" s="507"/>
      <c r="AO24" s="507"/>
      <c r="AP24" s="507"/>
      <c r="AQ24" s="507"/>
      <c r="AR24" s="507"/>
      <c r="AS24" s="507"/>
      <c r="AT24" s="507"/>
      <c r="AU24" s="507"/>
      <c r="AV24" s="507"/>
      <c r="AW24" s="507"/>
      <c r="AX24" s="508"/>
    </row>
    <row r="25" spans="1:50" ht="25.5" customHeight="1" x14ac:dyDescent="0.15">
      <c r="A25" s="462"/>
      <c r="B25" s="463"/>
      <c r="C25" s="463"/>
      <c r="D25" s="463"/>
      <c r="E25" s="463"/>
      <c r="F25" s="464"/>
      <c r="G25" s="449" t="s">
        <v>631</v>
      </c>
      <c r="H25" s="450"/>
      <c r="I25" s="450"/>
      <c r="J25" s="450"/>
      <c r="K25" s="450"/>
      <c r="L25" s="450"/>
      <c r="M25" s="450"/>
      <c r="N25" s="450"/>
      <c r="O25" s="451"/>
      <c r="P25" s="446">
        <v>101</v>
      </c>
      <c r="Q25" s="447"/>
      <c r="R25" s="447"/>
      <c r="S25" s="447"/>
      <c r="T25" s="447"/>
      <c r="U25" s="447"/>
      <c r="V25" s="448"/>
      <c r="W25" s="446">
        <v>141</v>
      </c>
      <c r="X25" s="447"/>
      <c r="Y25" s="447"/>
      <c r="Z25" s="447"/>
      <c r="AA25" s="447"/>
      <c r="AB25" s="447"/>
      <c r="AC25" s="448"/>
      <c r="AD25" s="506"/>
      <c r="AE25" s="507"/>
      <c r="AF25" s="507"/>
      <c r="AG25" s="507"/>
      <c r="AH25" s="507"/>
      <c r="AI25" s="507"/>
      <c r="AJ25" s="507"/>
      <c r="AK25" s="507"/>
      <c r="AL25" s="507"/>
      <c r="AM25" s="507"/>
      <c r="AN25" s="507"/>
      <c r="AO25" s="507"/>
      <c r="AP25" s="507"/>
      <c r="AQ25" s="507"/>
      <c r="AR25" s="507"/>
      <c r="AS25" s="507"/>
      <c r="AT25" s="507"/>
      <c r="AU25" s="507"/>
      <c r="AV25" s="507"/>
      <c r="AW25" s="507"/>
      <c r="AX25" s="508"/>
    </row>
    <row r="26" spans="1:50" ht="25.5" customHeight="1" x14ac:dyDescent="0.15">
      <c r="A26" s="462"/>
      <c r="B26" s="463"/>
      <c r="C26" s="463"/>
      <c r="D26" s="463"/>
      <c r="E26" s="463"/>
      <c r="F26" s="464"/>
      <c r="G26" s="449" t="s">
        <v>633</v>
      </c>
      <c r="H26" s="450"/>
      <c r="I26" s="450"/>
      <c r="J26" s="450"/>
      <c r="K26" s="450"/>
      <c r="L26" s="450"/>
      <c r="M26" s="450"/>
      <c r="N26" s="450"/>
      <c r="O26" s="451"/>
      <c r="P26" s="446"/>
      <c r="Q26" s="447"/>
      <c r="R26" s="447"/>
      <c r="S26" s="447"/>
      <c r="T26" s="447"/>
      <c r="U26" s="447"/>
      <c r="V26" s="448"/>
      <c r="W26" s="446">
        <v>144</v>
      </c>
      <c r="X26" s="447"/>
      <c r="Y26" s="447"/>
      <c r="Z26" s="447"/>
      <c r="AA26" s="447"/>
      <c r="AB26" s="447"/>
      <c r="AC26" s="448"/>
      <c r="AD26" s="506"/>
      <c r="AE26" s="507"/>
      <c r="AF26" s="507"/>
      <c r="AG26" s="507"/>
      <c r="AH26" s="507"/>
      <c r="AI26" s="507"/>
      <c r="AJ26" s="507"/>
      <c r="AK26" s="507"/>
      <c r="AL26" s="507"/>
      <c r="AM26" s="507"/>
      <c r="AN26" s="507"/>
      <c r="AO26" s="507"/>
      <c r="AP26" s="507"/>
      <c r="AQ26" s="507"/>
      <c r="AR26" s="507"/>
      <c r="AS26" s="507"/>
      <c r="AT26" s="507"/>
      <c r="AU26" s="507"/>
      <c r="AV26" s="507"/>
      <c r="AW26" s="507"/>
      <c r="AX26" s="508"/>
    </row>
    <row r="27" spans="1:50" ht="25.5" customHeight="1" thickBot="1" x14ac:dyDescent="0.2">
      <c r="A27" s="462"/>
      <c r="B27" s="463"/>
      <c r="C27" s="463"/>
      <c r="D27" s="463"/>
      <c r="E27" s="463"/>
      <c r="F27" s="464"/>
      <c r="G27" s="122" t="s">
        <v>18</v>
      </c>
      <c r="H27" s="469"/>
      <c r="I27" s="469"/>
      <c r="J27" s="469"/>
      <c r="K27" s="469"/>
      <c r="L27" s="469"/>
      <c r="M27" s="469"/>
      <c r="N27" s="469"/>
      <c r="O27" s="470"/>
      <c r="P27" s="471">
        <f>AK13</f>
        <v>101</v>
      </c>
      <c r="Q27" s="472"/>
      <c r="R27" s="472"/>
      <c r="S27" s="472"/>
      <c r="T27" s="472"/>
      <c r="U27" s="472"/>
      <c r="V27" s="473"/>
      <c r="W27" s="474">
        <f>AR13</f>
        <v>285</v>
      </c>
      <c r="X27" s="475"/>
      <c r="Y27" s="475"/>
      <c r="Z27" s="475"/>
      <c r="AA27" s="475"/>
      <c r="AB27" s="475"/>
      <c r="AC27" s="476"/>
      <c r="AD27" s="507"/>
      <c r="AE27" s="507"/>
      <c r="AF27" s="507"/>
      <c r="AG27" s="507"/>
      <c r="AH27" s="507"/>
      <c r="AI27" s="507"/>
      <c r="AJ27" s="507"/>
      <c r="AK27" s="507"/>
      <c r="AL27" s="507"/>
      <c r="AM27" s="507"/>
      <c r="AN27" s="507"/>
      <c r="AO27" s="507"/>
      <c r="AP27" s="507"/>
      <c r="AQ27" s="507"/>
      <c r="AR27" s="507"/>
      <c r="AS27" s="507"/>
      <c r="AT27" s="507"/>
      <c r="AU27" s="507"/>
      <c r="AV27" s="507"/>
      <c r="AW27" s="507"/>
      <c r="AX27" s="508"/>
    </row>
    <row r="28" spans="1:50" ht="68.25" customHeight="1" x14ac:dyDescent="0.15">
      <c r="A28" s="477" t="s">
        <v>532</v>
      </c>
      <c r="B28" s="478"/>
      <c r="C28" s="478"/>
      <c r="D28" s="478"/>
      <c r="E28" s="478"/>
      <c r="F28" s="479"/>
      <c r="G28" s="480" t="s">
        <v>626</v>
      </c>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481"/>
      <c r="AR28" s="481"/>
      <c r="AS28" s="481"/>
      <c r="AT28" s="481"/>
      <c r="AU28" s="481"/>
      <c r="AV28" s="481"/>
      <c r="AW28" s="481"/>
      <c r="AX28" s="482"/>
    </row>
    <row r="29" spans="1:50" ht="31.5" customHeight="1" x14ac:dyDescent="0.15">
      <c r="A29" s="390" t="s">
        <v>533</v>
      </c>
      <c r="B29" s="391"/>
      <c r="C29" s="391"/>
      <c r="D29" s="391"/>
      <c r="E29" s="391"/>
      <c r="F29" s="314"/>
      <c r="G29" s="392" t="s">
        <v>531</v>
      </c>
      <c r="H29" s="393"/>
      <c r="I29" s="393"/>
      <c r="J29" s="393"/>
      <c r="K29" s="393"/>
      <c r="L29" s="393"/>
      <c r="M29" s="393"/>
      <c r="N29" s="393"/>
      <c r="O29" s="393"/>
      <c r="P29" s="394" t="s">
        <v>530</v>
      </c>
      <c r="Q29" s="393"/>
      <c r="R29" s="393"/>
      <c r="S29" s="393"/>
      <c r="T29" s="393"/>
      <c r="U29" s="393"/>
      <c r="V29" s="393"/>
      <c r="W29" s="393"/>
      <c r="X29" s="395"/>
      <c r="Y29" s="396"/>
      <c r="Z29" s="397"/>
      <c r="AA29" s="398"/>
      <c r="AB29" s="399" t="s">
        <v>11</v>
      </c>
      <c r="AC29" s="399"/>
      <c r="AD29" s="399"/>
      <c r="AE29" s="365" t="s">
        <v>375</v>
      </c>
      <c r="AF29" s="400"/>
      <c r="AG29" s="400"/>
      <c r="AH29" s="401"/>
      <c r="AI29" s="365" t="s">
        <v>527</v>
      </c>
      <c r="AJ29" s="400"/>
      <c r="AK29" s="400"/>
      <c r="AL29" s="401"/>
      <c r="AM29" s="365" t="s">
        <v>343</v>
      </c>
      <c r="AN29" s="400"/>
      <c r="AO29" s="400"/>
      <c r="AP29" s="401"/>
      <c r="AQ29" s="416" t="s">
        <v>374</v>
      </c>
      <c r="AR29" s="417"/>
      <c r="AS29" s="417"/>
      <c r="AT29" s="418"/>
      <c r="AU29" s="416" t="s">
        <v>544</v>
      </c>
      <c r="AV29" s="417"/>
      <c r="AW29" s="417"/>
      <c r="AX29" s="419"/>
    </row>
    <row r="30" spans="1:50" ht="23.25" customHeight="1" x14ac:dyDescent="0.15">
      <c r="A30" s="390"/>
      <c r="B30" s="391"/>
      <c r="C30" s="391"/>
      <c r="D30" s="391"/>
      <c r="E30" s="391"/>
      <c r="F30" s="314"/>
      <c r="G30" s="483" t="s">
        <v>574</v>
      </c>
      <c r="H30" s="484"/>
      <c r="I30" s="484"/>
      <c r="J30" s="484"/>
      <c r="K30" s="484"/>
      <c r="L30" s="484"/>
      <c r="M30" s="484"/>
      <c r="N30" s="484"/>
      <c r="O30" s="484"/>
      <c r="P30" s="487" t="s">
        <v>566</v>
      </c>
      <c r="Q30" s="488"/>
      <c r="R30" s="488"/>
      <c r="S30" s="488"/>
      <c r="T30" s="488"/>
      <c r="U30" s="488"/>
      <c r="V30" s="488"/>
      <c r="W30" s="488"/>
      <c r="X30" s="489"/>
      <c r="Y30" s="493" t="s">
        <v>51</v>
      </c>
      <c r="Z30" s="494"/>
      <c r="AA30" s="495"/>
      <c r="AB30" s="415" t="s">
        <v>567</v>
      </c>
      <c r="AC30" s="415"/>
      <c r="AD30" s="415"/>
      <c r="AE30" s="408" t="s">
        <v>563</v>
      </c>
      <c r="AF30" s="408"/>
      <c r="AG30" s="408"/>
      <c r="AH30" s="408"/>
      <c r="AI30" s="408" t="s">
        <v>563</v>
      </c>
      <c r="AJ30" s="408"/>
      <c r="AK30" s="408"/>
      <c r="AL30" s="408"/>
      <c r="AM30" s="408">
        <v>17</v>
      </c>
      <c r="AN30" s="408"/>
      <c r="AO30" s="408"/>
      <c r="AP30" s="408"/>
      <c r="AQ30" s="409" t="s">
        <v>573</v>
      </c>
      <c r="AR30" s="408"/>
      <c r="AS30" s="408"/>
      <c r="AT30" s="408"/>
      <c r="AU30" s="328" t="s">
        <v>573</v>
      </c>
      <c r="AV30" s="410"/>
      <c r="AW30" s="410"/>
      <c r="AX30" s="411"/>
    </row>
    <row r="31" spans="1:50" ht="23.25" customHeight="1" x14ac:dyDescent="0.15">
      <c r="A31" s="320"/>
      <c r="B31" s="321"/>
      <c r="C31" s="321"/>
      <c r="D31" s="321"/>
      <c r="E31" s="321"/>
      <c r="F31" s="240"/>
      <c r="G31" s="485"/>
      <c r="H31" s="486"/>
      <c r="I31" s="486"/>
      <c r="J31" s="486"/>
      <c r="K31" s="486"/>
      <c r="L31" s="486"/>
      <c r="M31" s="486"/>
      <c r="N31" s="486"/>
      <c r="O31" s="486"/>
      <c r="P31" s="490"/>
      <c r="Q31" s="491"/>
      <c r="R31" s="491"/>
      <c r="S31" s="491"/>
      <c r="T31" s="491"/>
      <c r="U31" s="491"/>
      <c r="V31" s="491"/>
      <c r="W31" s="491"/>
      <c r="X31" s="492"/>
      <c r="Y31" s="412" t="s">
        <v>52</v>
      </c>
      <c r="Z31" s="413"/>
      <c r="AA31" s="414"/>
      <c r="AB31" s="415" t="s">
        <v>567</v>
      </c>
      <c r="AC31" s="415"/>
      <c r="AD31" s="415"/>
      <c r="AE31" s="408" t="s">
        <v>563</v>
      </c>
      <c r="AF31" s="408"/>
      <c r="AG31" s="408"/>
      <c r="AH31" s="408"/>
      <c r="AI31" s="408" t="s">
        <v>563</v>
      </c>
      <c r="AJ31" s="408"/>
      <c r="AK31" s="408"/>
      <c r="AL31" s="408"/>
      <c r="AM31" s="408">
        <v>15</v>
      </c>
      <c r="AN31" s="408"/>
      <c r="AO31" s="408"/>
      <c r="AP31" s="408"/>
      <c r="AQ31" s="408">
        <v>22</v>
      </c>
      <c r="AR31" s="408"/>
      <c r="AS31" s="408"/>
      <c r="AT31" s="408"/>
      <c r="AU31" s="328" t="s">
        <v>573</v>
      </c>
      <c r="AV31" s="410"/>
      <c r="AW31" s="410"/>
      <c r="AX31" s="411"/>
    </row>
    <row r="32" spans="1:50" ht="23.25" customHeight="1" x14ac:dyDescent="0.15">
      <c r="A32" s="370" t="s">
        <v>534</v>
      </c>
      <c r="B32" s="371"/>
      <c r="C32" s="371"/>
      <c r="D32" s="371"/>
      <c r="E32" s="371"/>
      <c r="F32" s="372"/>
      <c r="G32" s="335" t="s">
        <v>535</v>
      </c>
      <c r="H32" s="335"/>
      <c r="I32" s="335"/>
      <c r="J32" s="335"/>
      <c r="K32" s="335"/>
      <c r="L32" s="335"/>
      <c r="M32" s="335"/>
      <c r="N32" s="335"/>
      <c r="O32" s="335"/>
      <c r="P32" s="335"/>
      <c r="Q32" s="335"/>
      <c r="R32" s="335"/>
      <c r="S32" s="335"/>
      <c r="T32" s="335"/>
      <c r="U32" s="335"/>
      <c r="V32" s="335"/>
      <c r="W32" s="335"/>
      <c r="X32" s="336"/>
      <c r="Y32" s="379"/>
      <c r="Z32" s="380"/>
      <c r="AA32" s="381"/>
      <c r="AB32" s="334" t="s">
        <v>11</v>
      </c>
      <c r="AC32" s="335"/>
      <c r="AD32" s="336"/>
      <c r="AE32" s="334" t="s">
        <v>375</v>
      </c>
      <c r="AF32" s="335"/>
      <c r="AG32" s="335"/>
      <c r="AH32" s="336"/>
      <c r="AI32" s="334" t="s">
        <v>527</v>
      </c>
      <c r="AJ32" s="335"/>
      <c r="AK32" s="335"/>
      <c r="AL32" s="336"/>
      <c r="AM32" s="334" t="s">
        <v>343</v>
      </c>
      <c r="AN32" s="335"/>
      <c r="AO32" s="335"/>
      <c r="AP32" s="336"/>
      <c r="AQ32" s="420" t="s">
        <v>545</v>
      </c>
      <c r="AR32" s="421"/>
      <c r="AS32" s="421"/>
      <c r="AT32" s="421"/>
      <c r="AU32" s="421"/>
      <c r="AV32" s="421"/>
      <c r="AW32" s="421"/>
      <c r="AX32" s="422"/>
    </row>
    <row r="33" spans="1:51" ht="23.25" customHeight="1" x14ac:dyDescent="0.15">
      <c r="A33" s="373"/>
      <c r="B33" s="374"/>
      <c r="C33" s="374"/>
      <c r="D33" s="374"/>
      <c r="E33" s="374"/>
      <c r="F33" s="375"/>
      <c r="G33" s="453" t="s">
        <v>634</v>
      </c>
      <c r="H33" s="454"/>
      <c r="I33" s="454"/>
      <c r="J33" s="454"/>
      <c r="K33" s="454"/>
      <c r="L33" s="454"/>
      <c r="M33" s="454"/>
      <c r="N33" s="454"/>
      <c r="O33" s="454"/>
      <c r="P33" s="454"/>
      <c r="Q33" s="454"/>
      <c r="R33" s="454"/>
      <c r="S33" s="454"/>
      <c r="T33" s="454"/>
      <c r="U33" s="454"/>
      <c r="V33" s="454"/>
      <c r="W33" s="454"/>
      <c r="X33" s="454"/>
      <c r="Y33" s="423" t="s">
        <v>534</v>
      </c>
      <c r="Z33" s="424"/>
      <c r="AA33" s="425"/>
      <c r="AB33" s="426" t="s">
        <v>568</v>
      </c>
      <c r="AC33" s="427"/>
      <c r="AD33" s="428"/>
      <c r="AE33" s="409" t="s">
        <v>563</v>
      </c>
      <c r="AF33" s="409"/>
      <c r="AG33" s="409"/>
      <c r="AH33" s="409"/>
      <c r="AI33" s="409" t="s">
        <v>563</v>
      </c>
      <c r="AJ33" s="409"/>
      <c r="AK33" s="409"/>
      <c r="AL33" s="409"/>
      <c r="AM33" s="409">
        <v>9.3000000000000007</v>
      </c>
      <c r="AN33" s="409"/>
      <c r="AO33" s="409"/>
      <c r="AP33" s="409"/>
      <c r="AQ33" s="328">
        <v>11.2</v>
      </c>
      <c r="AR33" s="329"/>
      <c r="AS33" s="329"/>
      <c r="AT33" s="329"/>
      <c r="AU33" s="329"/>
      <c r="AV33" s="329"/>
      <c r="AW33" s="329"/>
      <c r="AX33" s="333"/>
    </row>
    <row r="34" spans="1:51" ht="46.5" customHeight="1" x14ac:dyDescent="0.15">
      <c r="A34" s="376"/>
      <c r="B34" s="377"/>
      <c r="C34" s="377"/>
      <c r="D34" s="377"/>
      <c r="E34" s="377"/>
      <c r="F34" s="378"/>
      <c r="G34" s="455"/>
      <c r="H34" s="456"/>
      <c r="I34" s="456"/>
      <c r="J34" s="456"/>
      <c r="K34" s="456"/>
      <c r="L34" s="456"/>
      <c r="M34" s="456"/>
      <c r="N34" s="456"/>
      <c r="O34" s="456"/>
      <c r="P34" s="456"/>
      <c r="Q34" s="456"/>
      <c r="R34" s="456"/>
      <c r="S34" s="456"/>
      <c r="T34" s="456"/>
      <c r="U34" s="456"/>
      <c r="V34" s="456"/>
      <c r="W34" s="456"/>
      <c r="X34" s="456"/>
      <c r="Y34" s="441" t="s">
        <v>536</v>
      </c>
      <c r="Z34" s="457"/>
      <c r="AA34" s="458"/>
      <c r="AB34" s="382" t="s">
        <v>569</v>
      </c>
      <c r="AC34" s="383"/>
      <c r="AD34" s="384"/>
      <c r="AE34" s="385" t="s">
        <v>563</v>
      </c>
      <c r="AF34" s="385"/>
      <c r="AG34" s="385"/>
      <c r="AH34" s="385"/>
      <c r="AI34" s="385" t="s">
        <v>563</v>
      </c>
      <c r="AJ34" s="385"/>
      <c r="AK34" s="385"/>
      <c r="AL34" s="385"/>
      <c r="AM34" s="385" t="s">
        <v>616</v>
      </c>
      <c r="AN34" s="385"/>
      <c r="AO34" s="385"/>
      <c r="AP34" s="385"/>
      <c r="AQ34" s="385" t="s">
        <v>617</v>
      </c>
      <c r="AR34" s="385"/>
      <c r="AS34" s="385"/>
      <c r="AT34" s="385"/>
      <c r="AU34" s="385"/>
      <c r="AV34" s="385"/>
      <c r="AW34" s="385"/>
      <c r="AX34" s="402"/>
    </row>
    <row r="35" spans="1:51" ht="18.75" customHeight="1" x14ac:dyDescent="0.15">
      <c r="A35" s="338" t="s">
        <v>208</v>
      </c>
      <c r="B35" s="339"/>
      <c r="C35" s="339"/>
      <c r="D35" s="339"/>
      <c r="E35" s="339"/>
      <c r="F35" s="340"/>
      <c r="G35" s="348" t="s">
        <v>135</v>
      </c>
      <c r="H35" s="349"/>
      <c r="I35" s="349"/>
      <c r="J35" s="349"/>
      <c r="K35" s="349"/>
      <c r="L35" s="349"/>
      <c r="M35" s="349"/>
      <c r="N35" s="349"/>
      <c r="O35" s="350"/>
      <c r="P35" s="354" t="s">
        <v>55</v>
      </c>
      <c r="Q35" s="349"/>
      <c r="R35" s="349"/>
      <c r="S35" s="349"/>
      <c r="T35" s="349"/>
      <c r="U35" s="349"/>
      <c r="V35" s="349"/>
      <c r="W35" s="349"/>
      <c r="X35" s="350"/>
      <c r="Y35" s="356"/>
      <c r="Z35" s="357"/>
      <c r="AA35" s="358"/>
      <c r="AB35" s="362" t="s">
        <v>11</v>
      </c>
      <c r="AC35" s="363"/>
      <c r="AD35" s="364"/>
      <c r="AE35" s="362" t="s">
        <v>375</v>
      </c>
      <c r="AF35" s="363"/>
      <c r="AG35" s="363"/>
      <c r="AH35" s="364"/>
      <c r="AI35" s="368" t="s">
        <v>527</v>
      </c>
      <c r="AJ35" s="368"/>
      <c r="AK35" s="368"/>
      <c r="AL35" s="362"/>
      <c r="AM35" s="368" t="s">
        <v>343</v>
      </c>
      <c r="AN35" s="368"/>
      <c r="AO35" s="368"/>
      <c r="AP35" s="362"/>
      <c r="AQ35" s="386" t="s">
        <v>164</v>
      </c>
      <c r="AR35" s="387"/>
      <c r="AS35" s="387"/>
      <c r="AT35" s="388"/>
      <c r="AU35" s="349" t="s">
        <v>125</v>
      </c>
      <c r="AV35" s="349"/>
      <c r="AW35" s="349"/>
      <c r="AX35" s="389"/>
    </row>
    <row r="36" spans="1:51" ht="18.75" customHeight="1" x14ac:dyDescent="0.15">
      <c r="A36" s="341"/>
      <c r="B36" s="342"/>
      <c r="C36" s="342"/>
      <c r="D36" s="342"/>
      <c r="E36" s="342"/>
      <c r="F36" s="343"/>
      <c r="G36" s="351"/>
      <c r="H36" s="352"/>
      <c r="I36" s="352"/>
      <c r="J36" s="352"/>
      <c r="K36" s="352"/>
      <c r="L36" s="352"/>
      <c r="M36" s="352"/>
      <c r="N36" s="352"/>
      <c r="O36" s="353"/>
      <c r="P36" s="355"/>
      <c r="Q36" s="352"/>
      <c r="R36" s="352"/>
      <c r="S36" s="352"/>
      <c r="T36" s="352"/>
      <c r="U36" s="352"/>
      <c r="V36" s="352"/>
      <c r="W36" s="352"/>
      <c r="X36" s="353"/>
      <c r="Y36" s="359"/>
      <c r="Z36" s="360"/>
      <c r="AA36" s="361"/>
      <c r="AB36" s="365"/>
      <c r="AC36" s="366"/>
      <c r="AD36" s="367"/>
      <c r="AE36" s="365"/>
      <c r="AF36" s="366"/>
      <c r="AG36" s="366"/>
      <c r="AH36" s="367"/>
      <c r="AI36" s="369"/>
      <c r="AJ36" s="369"/>
      <c r="AK36" s="369"/>
      <c r="AL36" s="365"/>
      <c r="AM36" s="369"/>
      <c r="AN36" s="369"/>
      <c r="AO36" s="369"/>
      <c r="AP36" s="365"/>
      <c r="AQ36" s="403">
        <v>7</v>
      </c>
      <c r="AR36" s="404"/>
      <c r="AS36" s="405" t="s">
        <v>165</v>
      </c>
      <c r="AT36" s="406"/>
      <c r="AU36" s="407">
        <v>10</v>
      </c>
      <c r="AV36" s="407"/>
      <c r="AW36" s="352" t="s">
        <v>162</v>
      </c>
      <c r="AX36" s="452"/>
    </row>
    <row r="37" spans="1:51" ht="23.25" customHeight="1" x14ac:dyDescent="0.15">
      <c r="A37" s="344"/>
      <c r="B37" s="342"/>
      <c r="C37" s="342"/>
      <c r="D37" s="342"/>
      <c r="E37" s="342"/>
      <c r="F37" s="343"/>
      <c r="G37" s="429" t="s">
        <v>564</v>
      </c>
      <c r="H37" s="430"/>
      <c r="I37" s="430"/>
      <c r="J37" s="430"/>
      <c r="K37" s="430"/>
      <c r="L37" s="430"/>
      <c r="M37" s="430"/>
      <c r="N37" s="430"/>
      <c r="O37" s="431"/>
      <c r="P37" s="209" t="s">
        <v>565</v>
      </c>
      <c r="Q37" s="209"/>
      <c r="R37" s="209"/>
      <c r="S37" s="209"/>
      <c r="T37" s="209"/>
      <c r="U37" s="209"/>
      <c r="V37" s="209"/>
      <c r="W37" s="209"/>
      <c r="X37" s="438"/>
      <c r="Y37" s="441" t="s">
        <v>12</v>
      </c>
      <c r="Z37" s="442"/>
      <c r="AA37" s="443"/>
      <c r="AB37" s="444" t="s">
        <v>219</v>
      </c>
      <c r="AC37" s="444"/>
      <c r="AD37" s="444"/>
      <c r="AE37" s="328" t="s">
        <v>563</v>
      </c>
      <c r="AF37" s="329"/>
      <c r="AG37" s="329"/>
      <c r="AH37" s="329"/>
      <c r="AI37" s="328" t="s">
        <v>563</v>
      </c>
      <c r="AJ37" s="329"/>
      <c r="AK37" s="329"/>
      <c r="AL37" s="329"/>
      <c r="AM37" s="328">
        <v>0</v>
      </c>
      <c r="AN37" s="329"/>
      <c r="AO37" s="329"/>
      <c r="AP37" s="329"/>
      <c r="AQ37" s="330" t="s">
        <v>563</v>
      </c>
      <c r="AR37" s="331"/>
      <c r="AS37" s="331"/>
      <c r="AT37" s="332"/>
      <c r="AU37" s="329" t="s">
        <v>563</v>
      </c>
      <c r="AV37" s="329"/>
      <c r="AW37" s="329"/>
      <c r="AX37" s="333"/>
    </row>
    <row r="38" spans="1:51" ht="23.25" customHeight="1" x14ac:dyDescent="0.15">
      <c r="A38" s="345"/>
      <c r="B38" s="346"/>
      <c r="C38" s="346"/>
      <c r="D38" s="346"/>
      <c r="E38" s="346"/>
      <c r="F38" s="347"/>
      <c r="G38" s="432"/>
      <c r="H38" s="433"/>
      <c r="I38" s="433"/>
      <c r="J38" s="433"/>
      <c r="K38" s="433"/>
      <c r="L38" s="433"/>
      <c r="M38" s="433"/>
      <c r="N38" s="433"/>
      <c r="O38" s="434"/>
      <c r="P38" s="247"/>
      <c r="Q38" s="247"/>
      <c r="R38" s="247"/>
      <c r="S38" s="247"/>
      <c r="T38" s="247"/>
      <c r="U38" s="247"/>
      <c r="V38" s="247"/>
      <c r="W38" s="247"/>
      <c r="X38" s="439"/>
      <c r="Y38" s="334" t="s">
        <v>50</v>
      </c>
      <c r="Z38" s="335"/>
      <c r="AA38" s="336"/>
      <c r="AB38" s="337" t="s">
        <v>219</v>
      </c>
      <c r="AC38" s="337"/>
      <c r="AD38" s="337"/>
      <c r="AE38" s="328" t="s">
        <v>563</v>
      </c>
      <c r="AF38" s="329"/>
      <c r="AG38" s="329"/>
      <c r="AH38" s="329"/>
      <c r="AI38" s="328" t="s">
        <v>563</v>
      </c>
      <c r="AJ38" s="329"/>
      <c r="AK38" s="329"/>
      <c r="AL38" s="329"/>
      <c r="AM38" s="328">
        <v>0</v>
      </c>
      <c r="AN38" s="329"/>
      <c r="AO38" s="329"/>
      <c r="AP38" s="329"/>
      <c r="AQ38" s="330">
        <v>60</v>
      </c>
      <c r="AR38" s="331"/>
      <c r="AS38" s="331"/>
      <c r="AT38" s="332"/>
      <c r="AU38" s="330">
        <v>60</v>
      </c>
      <c r="AV38" s="331"/>
      <c r="AW38" s="331"/>
      <c r="AX38" s="332"/>
    </row>
    <row r="39" spans="1:51" ht="23.25" customHeight="1" x14ac:dyDescent="0.15">
      <c r="A39" s="344"/>
      <c r="B39" s="342"/>
      <c r="C39" s="342"/>
      <c r="D39" s="342"/>
      <c r="E39" s="342"/>
      <c r="F39" s="343"/>
      <c r="G39" s="435"/>
      <c r="H39" s="436"/>
      <c r="I39" s="436"/>
      <c r="J39" s="436"/>
      <c r="K39" s="436"/>
      <c r="L39" s="436"/>
      <c r="M39" s="436"/>
      <c r="N39" s="436"/>
      <c r="O39" s="437"/>
      <c r="P39" s="224"/>
      <c r="Q39" s="224"/>
      <c r="R39" s="224"/>
      <c r="S39" s="224"/>
      <c r="T39" s="224"/>
      <c r="U39" s="224"/>
      <c r="V39" s="224"/>
      <c r="W39" s="224"/>
      <c r="X39" s="440"/>
      <c r="Y39" s="334" t="s">
        <v>13</v>
      </c>
      <c r="Z39" s="335"/>
      <c r="AA39" s="336"/>
      <c r="AB39" s="445" t="s">
        <v>14</v>
      </c>
      <c r="AC39" s="445"/>
      <c r="AD39" s="445"/>
      <c r="AE39" s="328" t="s">
        <v>563</v>
      </c>
      <c r="AF39" s="329"/>
      <c r="AG39" s="329"/>
      <c r="AH39" s="329"/>
      <c r="AI39" s="328" t="s">
        <v>563</v>
      </c>
      <c r="AJ39" s="329"/>
      <c r="AK39" s="329"/>
      <c r="AL39" s="329"/>
      <c r="AM39" s="328">
        <v>0</v>
      </c>
      <c r="AN39" s="329"/>
      <c r="AO39" s="329"/>
      <c r="AP39" s="329"/>
      <c r="AQ39" s="330" t="s">
        <v>563</v>
      </c>
      <c r="AR39" s="331"/>
      <c r="AS39" s="331"/>
      <c r="AT39" s="332"/>
      <c r="AU39" s="329" t="s">
        <v>563</v>
      </c>
      <c r="AV39" s="329"/>
      <c r="AW39" s="329"/>
      <c r="AX39" s="333"/>
    </row>
    <row r="40" spans="1:51" ht="23.25" customHeight="1" x14ac:dyDescent="0.15">
      <c r="A40" s="318" t="s">
        <v>228</v>
      </c>
      <c r="B40" s="319"/>
      <c r="C40" s="319"/>
      <c r="D40" s="319"/>
      <c r="E40" s="319"/>
      <c r="F40" s="238"/>
      <c r="G40" s="322" t="s">
        <v>563</v>
      </c>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4"/>
    </row>
    <row r="41" spans="1:51" ht="23.25" customHeight="1" thickBot="1" x14ac:dyDescent="0.2">
      <c r="A41" s="320"/>
      <c r="B41" s="321"/>
      <c r="C41" s="321"/>
      <c r="D41" s="321"/>
      <c r="E41" s="321"/>
      <c r="F41" s="240"/>
      <c r="G41" s="325"/>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7"/>
    </row>
    <row r="42" spans="1:51" ht="45" customHeight="1" x14ac:dyDescent="0.15">
      <c r="A42" s="226" t="s">
        <v>242</v>
      </c>
      <c r="B42" s="227"/>
      <c r="C42" s="230" t="s">
        <v>166</v>
      </c>
      <c r="D42" s="227"/>
      <c r="E42" s="232" t="s">
        <v>179</v>
      </c>
      <c r="F42" s="233"/>
      <c r="G42" s="234" t="s">
        <v>576</v>
      </c>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6"/>
    </row>
    <row r="43" spans="1:51" ht="32.25" customHeight="1" x14ac:dyDescent="0.15">
      <c r="A43" s="228"/>
      <c r="B43" s="229"/>
      <c r="C43" s="231"/>
      <c r="D43" s="229"/>
      <c r="E43" s="237" t="s">
        <v>178</v>
      </c>
      <c r="F43" s="238"/>
      <c r="G43" s="568" t="s">
        <v>575</v>
      </c>
      <c r="H43" s="209"/>
      <c r="I43" s="209"/>
      <c r="J43" s="209"/>
      <c r="K43" s="209"/>
      <c r="L43" s="209"/>
      <c r="M43" s="209"/>
      <c r="N43" s="209"/>
      <c r="O43" s="209"/>
      <c r="P43" s="209"/>
      <c r="Q43" s="209"/>
      <c r="R43" s="209"/>
      <c r="S43" s="209"/>
      <c r="T43" s="209"/>
      <c r="U43" s="209"/>
      <c r="V43" s="438"/>
      <c r="W43" s="302" t="s">
        <v>537</v>
      </c>
      <c r="X43" s="303"/>
      <c r="Y43" s="303"/>
      <c r="Z43" s="303"/>
      <c r="AA43" s="304"/>
      <c r="AB43" s="305" t="s">
        <v>627</v>
      </c>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7"/>
    </row>
    <row r="44" spans="1:51" ht="21" customHeight="1" x14ac:dyDescent="0.15">
      <c r="A44" s="228"/>
      <c r="B44" s="229"/>
      <c r="C44" s="231"/>
      <c r="D44" s="229"/>
      <c r="E44" s="239"/>
      <c r="F44" s="240"/>
      <c r="G44" s="569"/>
      <c r="H44" s="224"/>
      <c r="I44" s="224"/>
      <c r="J44" s="224"/>
      <c r="K44" s="224"/>
      <c r="L44" s="224"/>
      <c r="M44" s="224"/>
      <c r="N44" s="224"/>
      <c r="O44" s="224"/>
      <c r="P44" s="224"/>
      <c r="Q44" s="224"/>
      <c r="R44" s="224"/>
      <c r="S44" s="224"/>
      <c r="T44" s="224"/>
      <c r="U44" s="224"/>
      <c r="V44" s="440"/>
      <c r="W44" s="308" t="s">
        <v>538</v>
      </c>
      <c r="X44" s="309"/>
      <c r="Y44" s="309"/>
      <c r="Z44" s="309"/>
      <c r="AA44" s="310"/>
      <c r="AB44" s="305" t="s">
        <v>627</v>
      </c>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7"/>
    </row>
    <row r="45" spans="1:51" ht="34.5" customHeight="1" x14ac:dyDescent="0.15">
      <c r="A45" s="228"/>
      <c r="B45" s="229"/>
      <c r="C45" s="311" t="s">
        <v>549</v>
      </c>
      <c r="D45" s="312"/>
      <c r="E45" s="237" t="s">
        <v>238</v>
      </c>
      <c r="F45" s="238"/>
      <c r="G45" s="292" t="s">
        <v>169</v>
      </c>
      <c r="H45" s="293"/>
      <c r="I45" s="293"/>
      <c r="J45" s="315" t="s">
        <v>627</v>
      </c>
      <c r="K45" s="316"/>
      <c r="L45" s="316"/>
      <c r="M45" s="316"/>
      <c r="N45" s="316"/>
      <c r="O45" s="316"/>
      <c r="P45" s="316"/>
      <c r="Q45" s="316"/>
      <c r="R45" s="316"/>
      <c r="S45" s="316"/>
      <c r="T45" s="317"/>
      <c r="U45" s="290" t="s">
        <v>627</v>
      </c>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1"/>
      <c r="AY45" s="59"/>
    </row>
    <row r="46" spans="1:51" ht="34.5" customHeight="1" x14ac:dyDescent="0.15">
      <c r="A46" s="228"/>
      <c r="B46" s="229"/>
      <c r="C46" s="231"/>
      <c r="D46" s="229"/>
      <c r="E46" s="313"/>
      <c r="F46" s="314"/>
      <c r="G46" s="292" t="s">
        <v>550</v>
      </c>
      <c r="H46" s="293"/>
      <c r="I46" s="293"/>
      <c r="J46" s="293"/>
      <c r="K46" s="293"/>
      <c r="L46" s="293"/>
      <c r="M46" s="293"/>
      <c r="N46" s="293"/>
      <c r="O46" s="293"/>
      <c r="P46" s="293"/>
      <c r="Q46" s="293"/>
      <c r="R46" s="293"/>
      <c r="S46" s="293"/>
      <c r="T46" s="293"/>
      <c r="U46" s="289" t="s">
        <v>627</v>
      </c>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1"/>
      <c r="AY46" s="59"/>
    </row>
    <row r="47" spans="1:51" ht="34.5" customHeight="1" thickBot="1" x14ac:dyDescent="0.2">
      <c r="A47" s="228"/>
      <c r="B47" s="229"/>
      <c r="C47" s="231"/>
      <c r="D47" s="229"/>
      <c r="E47" s="239"/>
      <c r="F47" s="240"/>
      <c r="G47" s="292" t="s">
        <v>538</v>
      </c>
      <c r="H47" s="293"/>
      <c r="I47" s="293"/>
      <c r="J47" s="293"/>
      <c r="K47" s="293"/>
      <c r="L47" s="293"/>
      <c r="M47" s="293"/>
      <c r="N47" s="293"/>
      <c r="O47" s="293"/>
      <c r="P47" s="293"/>
      <c r="Q47" s="293"/>
      <c r="R47" s="293"/>
      <c r="S47" s="293"/>
      <c r="T47" s="293"/>
      <c r="U47" s="570" t="s">
        <v>627</v>
      </c>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9"/>
      <c r="AY47" s="59"/>
    </row>
    <row r="48" spans="1:51" ht="27" customHeight="1" x14ac:dyDescent="0.15">
      <c r="A48" s="294" t="s">
        <v>44</v>
      </c>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6"/>
    </row>
    <row r="49" spans="1:50" ht="27" customHeight="1" x14ac:dyDescent="0.15">
      <c r="A49" s="5"/>
      <c r="B49" s="6"/>
      <c r="C49" s="297" t="s">
        <v>29</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9"/>
      <c r="AD49" s="298" t="s">
        <v>33</v>
      </c>
      <c r="AE49" s="298"/>
      <c r="AF49" s="298"/>
      <c r="AG49" s="300" t="s">
        <v>28</v>
      </c>
      <c r="AH49" s="298"/>
      <c r="AI49" s="298"/>
      <c r="AJ49" s="298"/>
      <c r="AK49" s="298"/>
      <c r="AL49" s="298"/>
      <c r="AM49" s="298"/>
      <c r="AN49" s="298"/>
      <c r="AO49" s="298"/>
      <c r="AP49" s="298"/>
      <c r="AQ49" s="298"/>
      <c r="AR49" s="298"/>
      <c r="AS49" s="298"/>
      <c r="AT49" s="298"/>
      <c r="AU49" s="298"/>
      <c r="AV49" s="298"/>
      <c r="AW49" s="298"/>
      <c r="AX49" s="301"/>
    </row>
    <row r="50" spans="1:50" ht="53.25" customHeight="1" x14ac:dyDescent="0.15">
      <c r="A50" s="264" t="s">
        <v>130</v>
      </c>
      <c r="B50" s="265"/>
      <c r="C50" s="270" t="s">
        <v>131</v>
      </c>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2"/>
      <c r="AD50" s="273" t="s">
        <v>571</v>
      </c>
      <c r="AE50" s="274"/>
      <c r="AF50" s="274"/>
      <c r="AG50" s="275" t="s">
        <v>619</v>
      </c>
      <c r="AH50" s="276"/>
      <c r="AI50" s="276"/>
      <c r="AJ50" s="276"/>
      <c r="AK50" s="276"/>
      <c r="AL50" s="276"/>
      <c r="AM50" s="276"/>
      <c r="AN50" s="276"/>
      <c r="AO50" s="276"/>
      <c r="AP50" s="276"/>
      <c r="AQ50" s="276"/>
      <c r="AR50" s="276"/>
      <c r="AS50" s="276"/>
      <c r="AT50" s="276"/>
      <c r="AU50" s="276"/>
      <c r="AV50" s="276"/>
      <c r="AW50" s="276"/>
      <c r="AX50" s="277"/>
    </row>
    <row r="51" spans="1:50" ht="96" customHeight="1" x14ac:dyDescent="0.15">
      <c r="A51" s="266"/>
      <c r="B51" s="267"/>
      <c r="C51" s="278" t="s">
        <v>34</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197"/>
      <c r="AD51" s="198" t="s">
        <v>571</v>
      </c>
      <c r="AE51" s="199"/>
      <c r="AF51" s="199"/>
      <c r="AG51" s="193" t="s">
        <v>577</v>
      </c>
      <c r="AH51" s="194"/>
      <c r="AI51" s="194"/>
      <c r="AJ51" s="194"/>
      <c r="AK51" s="194"/>
      <c r="AL51" s="194"/>
      <c r="AM51" s="194"/>
      <c r="AN51" s="194"/>
      <c r="AO51" s="194"/>
      <c r="AP51" s="194"/>
      <c r="AQ51" s="194"/>
      <c r="AR51" s="194"/>
      <c r="AS51" s="194"/>
      <c r="AT51" s="194"/>
      <c r="AU51" s="194"/>
      <c r="AV51" s="194"/>
      <c r="AW51" s="194"/>
      <c r="AX51" s="195"/>
    </row>
    <row r="52" spans="1:50" ht="76.5" customHeight="1" x14ac:dyDescent="0.15">
      <c r="A52" s="268"/>
      <c r="B52" s="269"/>
      <c r="C52" s="280" t="s">
        <v>132</v>
      </c>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2"/>
      <c r="AD52" s="218" t="s">
        <v>571</v>
      </c>
      <c r="AE52" s="219"/>
      <c r="AF52" s="219"/>
      <c r="AG52" s="246" t="s">
        <v>578</v>
      </c>
      <c r="AH52" s="247"/>
      <c r="AI52" s="247"/>
      <c r="AJ52" s="247"/>
      <c r="AK52" s="247"/>
      <c r="AL52" s="247"/>
      <c r="AM52" s="247"/>
      <c r="AN52" s="247"/>
      <c r="AO52" s="247"/>
      <c r="AP52" s="247"/>
      <c r="AQ52" s="247"/>
      <c r="AR52" s="247"/>
      <c r="AS52" s="247"/>
      <c r="AT52" s="247"/>
      <c r="AU52" s="247"/>
      <c r="AV52" s="247"/>
      <c r="AW52" s="247"/>
      <c r="AX52" s="248"/>
    </row>
    <row r="53" spans="1:50" ht="27" customHeight="1" x14ac:dyDescent="0.15">
      <c r="A53" s="173" t="s">
        <v>36</v>
      </c>
      <c r="B53" s="241"/>
      <c r="C53" s="243" t="s">
        <v>38</v>
      </c>
      <c r="D53" s="20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5"/>
      <c r="AD53" s="205" t="s">
        <v>571</v>
      </c>
      <c r="AE53" s="206"/>
      <c r="AF53" s="206"/>
      <c r="AG53" s="208" t="s">
        <v>620</v>
      </c>
      <c r="AH53" s="209"/>
      <c r="AI53" s="209"/>
      <c r="AJ53" s="209"/>
      <c r="AK53" s="209"/>
      <c r="AL53" s="209"/>
      <c r="AM53" s="209"/>
      <c r="AN53" s="209"/>
      <c r="AO53" s="209"/>
      <c r="AP53" s="209"/>
      <c r="AQ53" s="209"/>
      <c r="AR53" s="209"/>
      <c r="AS53" s="209"/>
      <c r="AT53" s="209"/>
      <c r="AU53" s="209"/>
      <c r="AV53" s="209"/>
      <c r="AW53" s="209"/>
      <c r="AX53" s="210"/>
    </row>
    <row r="54" spans="1:50" ht="35.25" customHeight="1" x14ac:dyDescent="0.15">
      <c r="A54" s="175"/>
      <c r="B54" s="242"/>
      <c r="C54" s="249"/>
      <c r="D54" s="250"/>
      <c r="E54" s="253" t="s">
        <v>229</v>
      </c>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5"/>
      <c r="AD54" s="198" t="s">
        <v>579</v>
      </c>
      <c r="AE54" s="199"/>
      <c r="AF54" s="256"/>
      <c r="AG54" s="246"/>
      <c r="AH54" s="247"/>
      <c r="AI54" s="247"/>
      <c r="AJ54" s="247"/>
      <c r="AK54" s="247"/>
      <c r="AL54" s="247"/>
      <c r="AM54" s="247"/>
      <c r="AN54" s="247"/>
      <c r="AO54" s="247"/>
      <c r="AP54" s="247"/>
      <c r="AQ54" s="247"/>
      <c r="AR54" s="247"/>
      <c r="AS54" s="247"/>
      <c r="AT54" s="247"/>
      <c r="AU54" s="247"/>
      <c r="AV54" s="247"/>
      <c r="AW54" s="247"/>
      <c r="AX54" s="248"/>
    </row>
    <row r="55" spans="1:50" ht="26.25" customHeight="1" x14ac:dyDescent="0.15">
      <c r="A55" s="175"/>
      <c r="B55" s="242"/>
      <c r="C55" s="251"/>
      <c r="D55" s="252"/>
      <c r="E55" s="257" t="s">
        <v>198</v>
      </c>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9"/>
      <c r="AD55" s="260" t="s">
        <v>579</v>
      </c>
      <c r="AE55" s="261"/>
      <c r="AF55" s="261"/>
      <c r="AG55" s="246"/>
      <c r="AH55" s="247"/>
      <c r="AI55" s="247"/>
      <c r="AJ55" s="247"/>
      <c r="AK55" s="247"/>
      <c r="AL55" s="247"/>
      <c r="AM55" s="247"/>
      <c r="AN55" s="247"/>
      <c r="AO55" s="247"/>
      <c r="AP55" s="247"/>
      <c r="AQ55" s="247"/>
      <c r="AR55" s="247"/>
      <c r="AS55" s="247"/>
      <c r="AT55" s="247"/>
      <c r="AU55" s="247"/>
      <c r="AV55" s="247"/>
      <c r="AW55" s="247"/>
      <c r="AX55" s="248"/>
    </row>
    <row r="56" spans="1:50" ht="63" customHeight="1" x14ac:dyDescent="0.15">
      <c r="A56" s="175"/>
      <c r="B56" s="176"/>
      <c r="C56" s="262" t="s">
        <v>39</v>
      </c>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182" t="s">
        <v>571</v>
      </c>
      <c r="AE56" s="183"/>
      <c r="AF56" s="183"/>
      <c r="AG56" s="185" t="s">
        <v>618</v>
      </c>
      <c r="AH56" s="186"/>
      <c r="AI56" s="186"/>
      <c r="AJ56" s="186"/>
      <c r="AK56" s="186"/>
      <c r="AL56" s="186"/>
      <c r="AM56" s="186"/>
      <c r="AN56" s="186"/>
      <c r="AO56" s="186"/>
      <c r="AP56" s="186"/>
      <c r="AQ56" s="186"/>
      <c r="AR56" s="186"/>
      <c r="AS56" s="186"/>
      <c r="AT56" s="186"/>
      <c r="AU56" s="186"/>
      <c r="AV56" s="186"/>
      <c r="AW56" s="186"/>
      <c r="AX56" s="187"/>
    </row>
    <row r="57" spans="1:50" ht="27" customHeight="1" x14ac:dyDescent="0.15">
      <c r="A57" s="175"/>
      <c r="B57" s="176"/>
      <c r="C57" s="196" t="s">
        <v>133</v>
      </c>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8" t="s">
        <v>571</v>
      </c>
      <c r="AE57" s="199"/>
      <c r="AF57" s="199"/>
      <c r="AG57" s="193" t="s">
        <v>595</v>
      </c>
      <c r="AH57" s="194"/>
      <c r="AI57" s="194"/>
      <c r="AJ57" s="194"/>
      <c r="AK57" s="194"/>
      <c r="AL57" s="194"/>
      <c r="AM57" s="194"/>
      <c r="AN57" s="194"/>
      <c r="AO57" s="194"/>
      <c r="AP57" s="194"/>
      <c r="AQ57" s="194"/>
      <c r="AR57" s="194"/>
      <c r="AS57" s="194"/>
      <c r="AT57" s="194"/>
      <c r="AU57" s="194"/>
      <c r="AV57" s="194"/>
      <c r="AW57" s="194"/>
      <c r="AX57" s="195"/>
    </row>
    <row r="58" spans="1:50" ht="26.25" customHeight="1" x14ac:dyDescent="0.15">
      <c r="A58" s="175"/>
      <c r="B58" s="176"/>
      <c r="C58" s="196" t="s">
        <v>35</v>
      </c>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8" t="s">
        <v>580</v>
      </c>
      <c r="AE58" s="199"/>
      <c r="AF58" s="199"/>
      <c r="AG58" s="193" t="s">
        <v>591</v>
      </c>
      <c r="AH58" s="194"/>
      <c r="AI58" s="194"/>
      <c r="AJ58" s="194"/>
      <c r="AK58" s="194"/>
      <c r="AL58" s="194"/>
      <c r="AM58" s="194"/>
      <c r="AN58" s="194"/>
      <c r="AO58" s="194"/>
      <c r="AP58" s="194"/>
      <c r="AQ58" s="194"/>
      <c r="AR58" s="194"/>
      <c r="AS58" s="194"/>
      <c r="AT58" s="194"/>
      <c r="AU58" s="194"/>
      <c r="AV58" s="194"/>
      <c r="AW58" s="194"/>
      <c r="AX58" s="195"/>
    </row>
    <row r="59" spans="1:50" ht="68.25" customHeight="1" x14ac:dyDescent="0.15">
      <c r="A59" s="175"/>
      <c r="B59" s="176"/>
      <c r="C59" s="196" t="s">
        <v>40</v>
      </c>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217"/>
      <c r="AD59" s="198" t="s">
        <v>571</v>
      </c>
      <c r="AE59" s="199"/>
      <c r="AF59" s="199"/>
      <c r="AG59" s="193" t="s">
        <v>592</v>
      </c>
      <c r="AH59" s="194"/>
      <c r="AI59" s="194"/>
      <c r="AJ59" s="194"/>
      <c r="AK59" s="194"/>
      <c r="AL59" s="194"/>
      <c r="AM59" s="194"/>
      <c r="AN59" s="194"/>
      <c r="AO59" s="194"/>
      <c r="AP59" s="194"/>
      <c r="AQ59" s="194"/>
      <c r="AR59" s="194"/>
      <c r="AS59" s="194"/>
      <c r="AT59" s="194"/>
      <c r="AU59" s="194"/>
      <c r="AV59" s="194"/>
      <c r="AW59" s="194"/>
      <c r="AX59" s="195"/>
    </row>
    <row r="60" spans="1:50" ht="26.25" customHeight="1" x14ac:dyDescent="0.15">
      <c r="A60" s="175"/>
      <c r="B60" s="176"/>
      <c r="C60" s="196" t="s">
        <v>206</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217"/>
      <c r="AD60" s="218" t="s">
        <v>580</v>
      </c>
      <c r="AE60" s="219"/>
      <c r="AF60" s="219"/>
      <c r="AG60" s="220"/>
      <c r="AH60" s="221"/>
      <c r="AI60" s="221"/>
      <c r="AJ60" s="221"/>
      <c r="AK60" s="221"/>
      <c r="AL60" s="221"/>
      <c r="AM60" s="221"/>
      <c r="AN60" s="221"/>
      <c r="AO60" s="221"/>
      <c r="AP60" s="221"/>
      <c r="AQ60" s="221"/>
      <c r="AR60" s="221"/>
      <c r="AS60" s="221"/>
      <c r="AT60" s="221"/>
      <c r="AU60" s="221"/>
      <c r="AV60" s="221"/>
      <c r="AW60" s="221"/>
      <c r="AX60" s="222"/>
    </row>
    <row r="61" spans="1:50" ht="64.5" customHeight="1" x14ac:dyDescent="0.15">
      <c r="A61" s="175"/>
      <c r="B61" s="176"/>
      <c r="C61" s="283" t="s">
        <v>207</v>
      </c>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5"/>
      <c r="AD61" s="198" t="s">
        <v>571</v>
      </c>
      <c r="AE61" s="199"/>
      <c r="AF61" s="256"/>
      <c r="AG61" s="193" t="s">
        <v>593</v>
      </c>
      <c r="AH61" s="194"/>
      <c r="AI61" s="194"/>
      <c r="AJ61" s="194"/>
      <c r="AK61" s="194"/>
      <c r="AL61" s="194"/>
      <c r="AM61" s="194"/>
      <c r="AN61" s="194"/>
      <c r="AO61" s="194"/>
      <c r="AP61" s="194"/>
      <c r="AQ61" s="194"/>
      <c r="AR61" s="194"/>
      <c r="AS61" s="194"/>
      <c r="AT61" s="194"/>
      <c r="AU61" s="194"/>
      <c r="AV61" s="194"/>
      <c r="AW61" s="194"/>
      <c r="AX61" s="195"/>
    </row>
    <row r="62" spans="1:50" ht="37.5" customHeight="1" x14ac:dyDescent="0.15">
      <c r="A62" s="177"/>
      <c r="B62" s="178"/>
      <c r="C62" s="286" t="s">
        <v>199</v>
      </c>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8"/>
      <c r="AD62" s="211" t="s">
        <v>571</v>
      </c>
      <c r="AE62" s="212"/>
      <c r="AF62" s="213"/>
      <c r="AG62" s="214" t="s">
        <v>594</v>
      </c>
      <c r="AH62" s="215"/>
      <c r="AI62" s="215"/>
      <c r="AJ62" s="215"/>
      <c r="AK62" s="215"/>
      <c r="AL62" s="215"/>
      <c r="AM62" s="215"/>
      <c r="AN62" s="215"/>
      <c r="AO62" s="215"/>
      <c r="AP62" s="215"/>
      <c r="AQ62" s="215"/>
      <c r="AR62" s="215"/>
      <c r="AS62" s="215"/>
      <c r="AT62" s="215"/>
      <c r="AU62" s="215"/>
      <c r="AV62" s="215"/>
      <c r="AW62" s="215"/>
      <c r="AX62" s="216"/>
    </row>
    <row r="63" spans="1:50" ht="27" customHeight="1" x14ac:dyDescent="0.15">
      <c r="A63" s="173" t="s">
        <v>37</v>
      </c>
      <c r="B63" s="174"/>
      <c r="C63" s="179" t="s">
        <v>200</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1"/>
      <c r="AD63" s="182" t="s">
        <v>580</v>
      </c>
      <c r="AE63" s="183"/>
      <c r="AF63" s="184"/>
      <c r="AG63" s="185" t="s">
        <v>637</v>
      </c>
      <c r="AH63" s="186"/>
      <c r="AI63" s="186"/>
      <c r="AJ63" s="186"/>
      <c r="AK63" s="186"/>
      <c r="AL63" s="186"/>
      <c r="AM63" s="186"/>
      <c r="AN63" s="186"/>
      <c r="AO63" s="186"/>
      <c r="AP63" s="186"/>
      <c r="AQ63" s="186"/>
      <c r="AR63" s="186"/>
      <c r="AS63" s="186"/>
      <c r="AT63" s="186"/>
      <c r="AU63" s="186"/>
      <c r="AV63" s="186"/>
      <c r="AW63" s="186"/>
      <c r="AX63" s="187"/>
    </row>
    <row r="64" spans="1:50" ht="35.25" customHeight="1" x14ac:dyDescent="0.15">
      <c r="A64" s="175"/>
      <c r="B64" s="176"/>
      <c r="C64" s="188" t="s">
        <v>42</v>
      </c>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90"/>
      <c r="AD64" s="191" t="s">
        <v>580</v>
      </c>
      <c r="AE64" s="192"/>
      <c r="AF64" s="192"/>
      <c r="AG64" s="193" t="s">
        <v>637</v>
      </c>
      <c r="AH64" s="194"/>
      <c r="AI64" s="194"/>
      <c r="AJ64" s="194"/>
      <c r="AK64" s="194"/>
      <c r="AL64" s="194"/>
      <c r="AM64" s="194"/>
      <c r="AN64" s="194"/>
      <c r="AO64" s="194"/>
      <c r="AP64" s="194"/>
      <c r="AQ64" s="194"/>
      <c r="AR64" s="194"/>
      <c r="AS64" s="194"/>
      <c r="AT64" s="194"/>
      <c r="AU64" s="194"/>
      <c r="AV64" s="194"/>
      <c r="AW64" s="194"/>
      <c r="AX64" s="195"/>
    </row>
    <row r="65" spans="1:52" ht="27" customHeight="1" x14ac:dyDescent="0.15">
      <c r="A65" s="175"/>
      <c r="B65" s="176"/>
      <c r="C65" s="196" t="s">
        <v>167</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8" t="s">
        <v>580</v>
      </c>
      <c r="AE65" s="199"/>
      <c r="AF65" s="199"/>
      <c r="AG65" s="193" t="s">
        <v>637</v>
      </c>
      <c r="AH65" s="194"/>
      <c r="AI65" s="194"/>
      <c r="AJ65" s="194"/>
      <c r="AK65" s="194"/>
      <c r="AL65" s="194"/>
      <c r="AM65" s="194"/>
      <c r="AN65" s="194"/>
      <c r="AO65" s="194"/>
      <c r="AP65" s="194"/>
      <c r="AQ65" s="194"/>
      <c r="AR65" s="194"/>
      <c r="AS65" s="194"/>
      <c r="AT65" s="194"/>
      <c r="AU65" s="194"/>
      <c r="AV65" s="194"/>
      <c r="AW65" s="194"/>
      <c r="AX65" s="195"/>
    </row>
    <row r="66" spans="1:52" ht="27" customHeight="1" x14ac:dyDescent="0.15">
      <c r="A66" s="177"/>
      <c r="B66" s="178"/>
      <c r="C66" s="196" t="s">
        <v>41</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8" t="s">
        <v>580</v>
      </c>
      <c r="AE66" s="199"/>
      <c r="AF66" s="199"/>
      <c r="AG66" s="223" t="s">
        <v>637</v>
      </c>
      <c r="AH66" s="224"/>
      <c r="AI66" s="224"/>
      <c r="AJ66" s="224"/>
      <c r="AK66" s="224"/>
      <c r="AL66" s="224"/>
      <c r="AM66" s="224"/>
      <c r="AN66" s="224"/>
      <c r="AO66" s="224"/>
      <c r="AP66" s="224"/>
      <c r="AQ66" s="224"/>
      <c r="AR66" s="224"/>
      <c r="AS66" s="224"/>
      <c r="AT66" s="224"/>
      <c r="AU66" s="224"/>
      <c r="AV66" s="224"/>
      <c r="AW66" s="224"/>
      <c r="AX66" s="225"/>
    </row>
    <row r="67" spans="1:52" ht="41.25" customHeight="1" x14ac:dyDescent="0.15">
      <c r="A67" s="200" t="s">
        <v>54</v>
      </c>
      <c r="B67" s="201"/>
      <c r="C67" s="202" t="s">
        <v>134</v>
      </c>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4"/>
      <c r="AD67" s="205" t="s">
        <v>580</v>
      </c>
      <c r="AE67" s="206"/>
      <c r="AF67" s="207"/>
      <c r="AG67" s="208" t="s">
        <v>637</v>
      </c>
      <c r="AH67" s="209"/>
      <c r="AI67" s="209"/>
      <c r="AJ67" s="209"/>
      <c r="AK67" s="209"/>
      <c r="AL67" s="209"/>
      <c r="AM67" s="209"/>
      <c r="AN67" s="209"/>
      <c r="AO67" s="209"/>
      <c r="AP67" s="209"/>
      <c r="AQ67" s="209"/>
      <c r="AR67" s="209"/>
      <c r="AS67" s="209"/>
      <c r="AT67" s="209"/>
      <c r="AU67" s="209"/>
      <c r="AV67" s="209"/>
      <c r="AW67" s="209"/>
      <c r="AX67" s="210"/>
    </row>
    <row r="68" spans="1:52" ht="67.5" customHeight="1" x14ac:dyDescent="0.15">
      <c r="A68" s="173" t="s">
        <v>45</v>
      </c>
      <c r="B68" s="641"/>
      <c r="C68" s="122" t="s">
        <v>49</v>
      </c>
      <c r="D68" s="469"/>
      <c r="E68" s="469"/>
      <c r="F68" s="470"/>
      <c r="G68" s="644" t="s">
        <v>623</v>
      </c>
      <c r="H68" s="644"/>
      <c r="I68" s="644"/>
      <c r="J68" s="644"/>
      <c r="K68" s="644"/>
      <c r="L68" s="644"/>
      <c r="M68" s="644"/>
      <c r="N68" s="644"/>
      <c r="O68" s="644"/>
      <c r="P68" s="644"/>
      <c r="Q68" s="644"/>
      <c r="R68" s="644"/>
      <c r="S68" s="644"/>
      <c r="T68" s="644"/>
      <c r="U68" s="644"/>
      <c r="V68" s="644"/>
      <c r="W68" s="644"/>
      <c r="X68" s="644"/>
      <c r="Y68" s="644"/>
      <c r="Z68" s="644"/>
      <c r="AA68" s="644"/>
      <c r="AB68" s="644"/>
      <c r="AC68" s="644"/>
      <c r="AD68" s="644"/>
      <c r="AE68" s="644"/>
      <c r="AF68" s="644"/>
      <c r="AG68" s="644"/>
      <c r="AH68" s="644"/>
      <c r="AI68" s="644"/>
      <c r="AJ68" s="644"/>
      <c r="AK68" s="644"/>
      <c r="AL68" s="644"/>
      <c r="AM68" s="644"/>
      <c r="AN68" s="644"/>
      <c r="AO68" s="644"/>
      <c r="AP68" s="644"/>
      <c r="AQ68" s="644"/>
      <c r="AR68" s="644"/>
      <c r="AS68" s="644"/>
      <c r="AT68" s="644"/>
      <c r="AU68" s="644"/>
      <c r="AV68" s="644"/>
      <c r="AW68" s="644"/>
      <c r="AX68" s="645"/>
    </row>
    <row r="69" spans="1:52" ht="67.5" customHeight="1" thickBot="1" x14ac:dyDescent="0.2">
      <c r="A69" s="642"/>
      <c r="B69" s="643"/>
      <c r="C69" s="646" t="s">
        <v>53</v>
      </c>
      <c r="D69" s="647"/>
      <c r="E69" s="647"/>
      <c r="F69" s="648"/>
      <c r="G69" s="649" t="s">
        <v>622</v>
      </c>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49"/>
      <c r="AK69" s="649"/>
      <c r="AL69" s="649"/>
      <c r="AM69" s="649"/>
      <c r="AN69" s="649"/>
      <c r="AO69" s="649"/>
      <c r="AP69" s="649"/>
      <c r="AQ69" s="649"/>
      <c r="AR69" s="649"/>
      <c r="AS69" s="649"/>
      <c r="AT69" s="649"/>
      <c r="AU69" s="649"/>
      <c r="AV69" s="649"/>
      <c r="AW69" s="649"/>
      <c r="AX69" s="650"/>
    </row>
    <row r="70" spans="1:52" ht="24" customHeight="1" x14ac:dyDescent="0.15">
      <c r="A70" s="631" t="s">
        <v>30</v>
      </c>
      <c r="B70" s="632"/>
      <c r="C70" s="632"/>
      <c r="D70" s="632"/>
      <c r="E70" s="632"/>
      <c r="F70" s="632"/>
      <c r="G70" s="632"/>
      <c r="H70" s="632"/>
      <c r="I70" s="632"/>
      <c r="J70" s="632"/>
      <c r="K70" s="632"/>
      <c r="L70" s="632"/>
      <c r="M70" s="632"/>
      <c r="N70" s="632"/>
      <c r="O70" s="632"/>
      <c r="P70" s="632"/>
      <c r="Q70" s="632"/>
      <c r="R70" s="632"/>
      <c r="S70" s="632"/>
      <c r="T70" s="632"/>
      <c r="U70" s="632"/>
      <c r="V70" s="632"/>
      <c r="W70" s="632"/>
      <c r="X70" s="632"/>
      <c r="Y70" s="632"/>
      <c r="Z70" s="632"/>
      <c r="AA70" s="632"/>
      <c r="AB70" s="632"/>
      <c r="AC70" s="632"/>
      <c r="AD70" s="632"/>
      <c r="AE70" s="632"/>
      <c r="AF70" s="632"/>
      <c r="AG70" s="632"/>
      <c r="AH70" s="632"/>
      <c r="AI70" s="632"/>
      <c r="AJ70" s="632"/>
      <c r="AK70" s="632"/>
      <c r="AL70" s="632"/>
      <c r="AM70" s="632"/>
      <c r="AN70" s="632"/>
      <c r="AO70" s="632"/>
      <c r="AP70" s="632"/>
      <c r="AQ70" s="632"/>
      <c r="AR70" s="632"/>
      <c r="AS70" s="632"/>
      <c r="AT70" s="632"/>
      <c r="AU70" s="632"/>
      <c r="AV70" s="632"/>
      <c r="AW70" s="632"/>
      <c r="AX70" s="633"/>
    </row>
    <row r="71" spans="1:52" ht="67.5" customHeight="1" thickBot="1" x14ac:dyDescent="0.2">
      <c r="A71" s="634" t="s">
        <v>628</v>
      </c>
      <c r="B71" s="635"/>
      <c r="C71" s="635"/>
      <c r="D71" s="635"/>
      <c r="E71" s="635"/>
      <c r="F71" s="635"/>
      <c r="G71" s="635"/>
      <c r="H71" s="635"/>
      <c r="I71" s="635"/>
      <c r="J71" s="635"/>
      <c r="K71" s="635"/>
      <c r="L71" s="635"/>
      <c r="M71" s="635"/>
      <c r="N71" s="635"/>
      <c r="O71" s="635"/>
      <c r="P71" s="635"/>
      <c r="Q71" s="635"/>
      <c r="R71" s="635"/>
      <c r="S71" s="635"/>
      <c r="T71" s="635"/>
      <c r="U71" s="635"/>
      <c r="V71" s="635"/>
      <c r="W71" s="635"/>
      <c r="X71" s="635"/>
      <c r="Y71" s="635"/>
      <c r="Z71" s="635"/>
      <c r="AA71" s="635"/>
      <c r="AB71" s="635"/>
      <c r="AC71" s="635"/>
      <c r="AD71" s="635"/>
      <c r="AE71" s="635"/>
      <c r="AF71" s="635"/>
      <c r="AG71" s="635"/>
      <c r="AH71" s="635"/>
      <c r="AI71" s="635"/>
      <c r="AJ71" s="635"/>
      <c r="AK71" s="635"/>
      <c r="AL71" s="635"/>
      <c r="AM71" s="635"/>
      <c r="AN71" s="635"/>
      <c r="AO71" s="635"/>
      <c r="AP71" s="635"/>
      <c r="AQ71" s="635"/>
      <c r="AR71" s="635"/>
      <c r="AS71" s="635"/>
      <c r="AT71" s="635"/>
      <c r="AU71" s="635"/>
      <c r="AV71" s="635"/>
      <c r="AW71" s="635"/>
      <c r="AX71" s="636"/>
    </row>
    <row r="72" spans="1:52" ht="24.75" customHeight="1" x14ac:dyDescent="0.15">
      <c r="A72" s="637" t="s">
        <v>31</v>
      </c>
      <c r="B72" s="638"/>
      <c r="C72" s="638"/>
      <c r="D72" s="638"/>
      <c r="E72" s="638"/>
      <c r="F72" s="638"/>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638"/>
      <c r="AK72" s="638"/>
      <c r="AL72" s="638"/>
      <c r="AM72" s="638"/>
      <c r="AN72" s="638"/>
      <c r="AO72" s="638"/>
      <c r="AP72" s="638"/>
      <c r="AQ72" s="638"/>
      <c r="AR72" s="638"/>
      <c r="AS72" s="638"/>
      <c r="AT72" s="638"/>
      <c r="AU72" s="638"/>
      <c r="AV72" s="638"/>
      <c r="AW72" s="638"/>
      <c r="AX72" s="639"/>
    </row>
    <row r="73" spans="1:52" ht="67.5" customHeight="1" thickBot="1" x14ac:dyDescent="0.2">
      <c r="A73" s="158" t="s">
        <v>129</v>
      </c>
      <c r="B73" s="159"/>
      <c r="C73" s="159"/>
      <c r="D73" s="159"/>
      <c r="E73" s="160"/>
      <c r="F73" s="640" t="s">
        <v>629</v>
      </c>
      <c r="G73" s="635"/>
      <c r="H73" s="635"/>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5"/>
      <c r="AK73" s="635"/>
      <c r="AL73" s="635"/>
      <c r="AM73" s="635"/>
      <c r="AN73" s="635"/>
      <c r="AO73" s="635"/>
      <c r="AP73" s="635"/>
      <c r="AQ73" s="635"/>
      <c r="AR73" s="635"/>
      <c r="AS73" s="635"/>
      <c r="AT73" s="635"/>
      <c r="AU73" s="635"/>
      <c r="AV73" s="635"/>
      <c r="AW73" s="635"/>
      <c r="AX73" s="636"/>
    </row>
    <row r="74" spans="1:52" ht="24.75" customHeight="1" x14ac:dyDescent="0.15">
      <c r="A74" s="637" t="s">
        <v>43</v>
      </c>
      <c r="B74" s="638"/>
      <c r="C74" s="638"/>
      <c r="D74" s="638"/>
      <c r="E74" s="638"/>
      <c r="F74" s="638"/>
      <c r="G74" s="638"/>
      <c r="H74" s="638"/>
      <c r="I74" s="638"/>
      <c r="J74" s="638"/>
      <c r="K74" s="638"/>
      <c r="L74" s="638"/>
      <c r="M74" s="638"/>
      <c r="N74" s="638"/>
      <c r="O74" s="638"/>
      <c r="P74" s="638"/>
      <c r="Q74" s="638"/>
      <c r="R74" s="638"/>
      <c r="S74" s="638"/>
      <c r="T74" s="638"/>
      <c r="U74" s="638"/>
      <c r="V74" s="638"/>
      <c r="W74" s="638"/>
      <c r="X74" s="638"/>
      <c r="Y74" s="638"/>
      <c r="Z74" s="638"/>
      <c r="AA74" s="638"/>
      <c r="AB74" s="638"/>
      <c r="AC74" s="638"/>
      <c r="AD74" s="638"/>
      <c r="AE74" s="638"/>
      <c r="AF74" s="638"/>
      <c r="AG74" s="638"/>
      <c r="AH74" s="638"/>
      <c r="AI74" s="638"/>
      <c r="AJ74" s="638"/>
      <c r="AK74" s="638"/>
      <c r="AL74" s="638"/>
      <c r="AM74" s="638"/>
      <c r="AN74" s="638"/>
      <c r="AO74" s="638"/>
      <c r="AP74" s="638"/>
      <c r="AQ74" s="638"/>
      <c r="AR74" s="638"/>
      <c r="AS74" s="638"/>
      <c r="AT74" s="638"/>
      <c r="AU74" s="638"/>
      <c r="AV74" s="638"/>
      <c r="AW74" s="638"/>
      <c r="AX74" s="639"/>
    </row>
    <row r="75" spans="1:52" ht="66" customHeight="1" thickBot="1" x14ac:dyDescent="0.2">
      <c r="A75" s="158" t="s">
        <v>129</v>
      </c>
      <c r="B75" s="159"/>
      <c r="C75" s="159"/>
      <c r="D75" s="159"/>
      <c r="E75" s="160"/>
      <c r="F75" s="161" t="s">
        <v>636</v>
      </c>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3"/>
    </row>
    <row r="76" spans="1:52" ht="24.75" customHeight="1" x14ac:dyDescent="0.15">
      <c r="A76" s="164" t="s">
        <v>32</v>
      </c>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6"/>
    </row>
    <row r="77" spans="1:52" ht="67.5" customHeight="1" thickBot="1" x14ac:dyDescent="0.2">
      <c r="A77" s="167" t="s">
        <v>637</v>
      </c>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9"/>
    </row>
    <row r="78" spans="1:52" ht="24.75" customHeight="1" x14ac:dyDescent="0.15">
      <c r="A78" s="170" t="s">
        <v>209</v>
      </c>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2"/>
      <c r="AZ78" s="10"/>
    </row>
    <row r="79" spans="1:52" ht="24.75" customHeight="1" x14ac:dyDescent="0.15">
      <c r="A79" s="96" t="s">
        <v>546</v>
      </c>
      <c r="B79" s="96"/>
      <c r="C79" s="96"/>
      <c r="D79" s="96"/>
      <c r="E79" s="156" t="s">
        <v>556</v>
      </c>
      <c r="F79" s="71"/>
      <c r="G79" s="71"/>
      <c r="H79" s="65"/>
      <c r="I79" s="71" t="s">
        <v>570</v>
      </c>
      <c r="J79" s="71"/>
      <c r="K79" s="65"/>
      <c r="L79" s="157">
        <v>4</v>
      </c>
      <c r="M79" s="157"/>
      <c r="N79" s="65" t="str">
        <f>IF(O79="","","-")</f>
        <v/>
      </c>
      <c r="O79" s="154"/>
      <c r="P79" s="155"/>
      <c r="Q79" s="156"/>
      <c r="R79" s="71"/>
      <c r="S79" s="71"/>
      <c r="T79" s="65" t="str">
        <f>IF(Q79="","","-")</f>
        <v/>
      </c>
      <c r="U79" s="71"/>
      <c r="V79" s="71"/>
      <c r="W79" s="65" t="str">
        <f>IF(U79="","","-")</f>
        <v/>
      </c>
      <c r="X79" s="157"/>
      <c r="Y79" s="157"/>
      <c r="Z79" s="65" t="str">
        <f>IF(AA79="","","-")</f>
        <v/>
      </c>
      <c r="AA79" s="154"/>
      <c r="AB79" s="155"/>
      <c r="AC79" s="156"/>
      <c r="AD79" s="71"/>
      <c r="AE79" s="71"/>
      <c r="AF79" s="65" t="str">
        <f>IF(AC79="","","-")</f>
        <v/>
      </c>
      <c r="AG79" s="71"/>
      <c r="AH79" s="71"/>
      <c r="AI79" s="65" t="str">
        <f>IF(AG79="","","-")</f>
        <v/>
      </c>
      <c r="AJ79" s="157"/>
      <c r="AK79" s="157"/>
      <c r="AL79" s="65" t="str">
        <f>IF(AM79="","","-")</f>
        <v/>
      </c>
      <c r="AM79" s="154"/>
      <c r="AN79" s="155"/>
      <c r="AO79" s="156"/>
      <c r="AP79" s="71"/>
      <c r="AQ79" s="65" t="str">
        <f>IF(AO79="","","-")</f>
        <v/>
      </c>
      <c r="AR79" s="71"/>
      <c r="AS79" s="71"/>
      <c r="AT79" s="65" t="str">
        <f>IF(AR79="","","-")</f>
        <v/>
      </c>
      <c r="AU79" s="157"/>
      <c r="AV79" s="157"/>
      <c r="AW79" s="65" t="str">
        <f>IF(AX79="","","-")</f>
        <v/>
      </c>
      <c r="AX79" s="67"/>
    </row>
    <row r="80" spans="1:52" ht="24.75" customHeight="1" x14ac:dyDescent="0.15">
      <c r="A80" s="96" t="s">
        <v>343</v>
      </c>
      <c r="B80" s="96"/>
      <c r="C80" s="96"/>
      <c r="D80" s="96"/>
      <c r="E80" s="69">
        <v>2021</v>
      </c>
      <c r="F80" s="70"/>
      <c r="G80" s="71" t="s">
        <v>572</v>
      </c>
      <c r="H80" s="71"/>
      <c r="I80" s="71"/>
      <c r="J80" s="70" t="s">
        <v>501</v>
      </c>
      <c r="K80" s="70"/>
      <c r="L80" s="157">
        <v>1</v>
      </c>
      <c r="M80" s="157"/>
      <c r="N80" s="157"/>
      <c r="O80" s="70"/>
      <c r="P80" s="70"/>
      <c r="Q80" s="69"/>
      <c r="R80" s="70"/>
      <c r="S80" s="71"/>
      <c r="T80" s="71"/>
      <c r="U80" s="71"/>
      <c r="V80" s="70"/>
      <c r="W80" s="70"/>
      <c r="X80" s="157"/>
      <c r="Y80" s="157"/>
      <c r="Z80" s="157"/>
      <c r="AA80" s="70"/>
      <c r="AB80" s="137"/>
      <c r="AC80" s="69"/>
      <c r="AD80" s="70"/>
      <c r="AE80" s="71"/>
      <c r="AF80" s="71"/>
      <c r="AG80" s="71"/>
      <c r="AH80" s="70"/>
      <c r="AI80" s="70"/>
      <c r="AJ80" s="157"/>
      <c r="AK80" s="157"/>
      <c r="AL80" s="157"/>
      <c r="AM80" s="70"/>
      <c r="AN80" s="137"/>
      <c r="AO80" s="69"/>
      <c r="AP80" s="70"/>
      <c r="AQ80" s="71"/>
      <c r="AR80" s="71"/>
      <c r="AS80" s="71"/>
      <c r="AT80" s="70"/>
      <c r="AU80" s="70"/>
      <c r="AV80" s="157"/>
      <c r="AW80" s="157"/>
      <c r="AX80" s="67"/>
    </row>
    <row r="81" spans="1:50" ht="28.35" customHeight="1" x14ac:dyDescent="0.15">
      <c r="A81" s="138" t="s">
        <v>231</v>
      </c>
      <c r="B81" s="139"/>
      <c r="C81" s="139"/>
      <c r="D81" s="139"/>
      <c r="E81" s="139"/>
      <c r="F81" s="140"/>
      <c r="G81" s="53" t="s">
        <v>548</v>
      </c>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8.35" customHeight="1" x14ac:dyDescent="0.15">
      <c r="A82" s="138"/>
      <c r="B82" s="139"/>
      <c r="C82" s="139"/>
      <c r="D82" s="139"/>
      <c r="E82" s="139"/>
      <c r="F82" s="140"/>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38"/>
      <c r="B83" s="139"/>
      <c r="C83" s="139"/>
      <c r="D83" s="139"/>
      <c r="E83" s="139"/>
      <c r="F83" s="140"/>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38"/>
      <c r="B84" s="139"/>
      <c r="C84" s="139"/>
      <c r="D84" s="139"/>
      <c r="E84" s="139"/>
      <c r="F84" s="140"/>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7.75" customHeight="1" x14ac:dyDescent="0.15">
      <c r="A85" s="138"/>
      <c r="B85" s="139"/>
      <c r="C85" s="139"/>
      <c r="D85" s="139"/>
      <c r="E85" s="139"/>
      <c r="F85" s="140"/>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38"/>
      <c r="B86" s="139"/>
      <c r="C86" s="139"/>
      <c r="D86" s="139"/>
      <c r="E86" s="139"/>
      <c r="F86" s="140"/>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38"/>
      <c r="B87" s="139"/>
      <c r="C87" s="139"/>
      <c r="D87" s="139"/>
      <c r="E87" s="139"/>
      <c r="F87" s="140"/>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7.75" customHeight="1" x14ac:dyDescent="0.15">
      <c r="A88" s="138"/>
      <c r="B88" s="139"/>
      <c r="C88" s="139"/>
      <c r="D88" s="139"/>
      <c r="E88" s="139"/>
      <c r="F88" s="140"/>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38"/>
      <c r="B89" s="139"/>
      <c r="C89" s="139"/>
      <c r="D89" s="139"/>
      <c r="E89" s="139"/>
      <c r="F89" s="140"/>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38"/>
      <c r="B90" s="139"/>
      <c r="C90" s="139"/>
      <c r="D90" s="139"/>
      <c r="E90" s="139"/>
      <c r="F90" s="140"/>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38"/>
      <c r="B91" s="139"/>
      <c r="C91" s="139"/>
      <c r="D91" s="139"/>
      <c r="E91" s="139"/>
      <c r="F91" s="140"/>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38"/>
      <c r="B92" s="139"/>
      <c r="C92" s="139"/>
      <c r="D92" s="139"/>
      <c r="E92" s="139"/>
      <c r="F92" s="140"/>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38"/>
      <c r="B93" s="139"/>
      <c r="C93" s="139"/>
      <c r="D93" s="139"/>
      <c r="E93" s="139"/>
      <c r="F93" s="140"/>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7.75" customHeight="1" x14ac:dyDescent="0.15">
      <c r="A94" s="138"/>
      <c r="B94" s="139"/>
      <c r="C94" s="139"/>
      <c r="D94" s="139"/>
      <c r="E94" s="139"/>
      <c r="F94" s="140"/>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38"/>
      <c r="B95" s="139"/>
      <c r="C95" s="139"/>
      <c r="D95" s="139"/>
      <c r="E95" s="139"/>
      <c r="F95" s="140"/>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38"/>
      <c r="B96" s="139"/>
      <c r="C96" s="139"/>
      <c r="D96" s="139"/>
      <c r="E96" s="139"/>
      <c r="F96" s="140"/>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38"/>
      <c r="B97" s="139"/>
      <c r="C97" s="139"/>
      <c r="D97" s="139"/>
      <c r="E97" s="139"/>
      <c r="F97" s="140"/>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52.5" customHeight="1" x14ac:dyDescent="0.15">
      <c r="A98" s="138"/>
      <c r="B98" s="139"/>
      <c r="C98" s="139"/>
      <c r="D98" s="139"/>
      <c r="E98" s="139"/>
      <c r="F98" s="140"/>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52.5" customHeight="1" x14ac:dyDescent="0.15">
      <c r="A99" s="138"/>
      <c r="B99" s="139"/>
      <c r="C99" s="139"/>
      <c r="D99" s="139"/>
      <c r="E99" s="139"/>
      <c r="F99" s="140"/>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52.5" customHeight="1" x14ac:dyDescent="0.15">
      <c r="A100" s="138"/>
      <c r="B100" s="139"/>
      <c r="C100" s="139"/>
      <c r="D100" s="139"/>
      <c r="E100" s="139"/>
      <c r="F100" s="140"/>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9.25" customHeight="1" x14ac:dyDescent="0.15">
      <c r="A101" s="138"/>
      <c r="B101" s="139"/>
      <c r="C101" s="139"/>
      <c r="D101" s="139"/>
      <c r="E101" s="139"/>
      <c r="F101" s="140"/>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18.399999999999999" customHeight="1" x14ac:dyDescent="0.15">
      <c r="A102" s="138"/>
      <c r="B102" s="139"/>
      <c r="C102" s="139"/>
      <c r="D102" s="139"/>
      <c r="E102" s="139"/>
      <c r="F102" s="140"/>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4.75" customHeight="1" thickBot="1" x14ac:dyDescent="0.2">
      <c r="A103" s="141"/>
      <c r="B103" s="142"/>
      <c r="C103" s="142"/>
      <c r="D103" s="142"/>
      <c r="E103" s="142"/>
      <c r="F103" s="143"/>
      <c r="G103" s="36"/>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8"/>
    </row>
    <row r="104" spans="1:50" ht="44.25" customHeight="1" x14ac:dyDescent="0.15">
      <c r="A104" s="144" t="s">
        <v>233</v>
      </c>
      <c r="B104" s="145"/>
      <c r="C104" s="145"/>
      <c r="D104" s="145"/>
      <c r="E104" s="145"/>
      <c r="F104" s="146"/>
      <c r="G104" s="150" t="s">
        <v>599</v>
      </c>
      <c r="H104" s="151"/>
      <c r="I104" s="151"/>
      <c r="J104" s="151"/>
      <c r="K104" s="151"/>
      <c r="L104" s="151"/>
      <c r="M104" s="151"/>
      <c r="N104" s="151"/>
      <c r="O104" s="151"/>
      <c r="P104" s="151"/>
      <c r="Q104" s="151"/>
      <c r="R104" s="151"/>
      <c r="S104" s="151"/>
      <c r="T104" s="151"/>
      <c r="U104" s="151"/>
      <c r="V104" s="151"/>
      <c r="W104" s="151"/>
      <c r="X104" s="151"/>
      <c r="Y104" s="151"/>
      <c r="Z104" s="151"/>
      <c r="AA104" s="151"/>
      <c r="AB104" s="152"/>
      <c r="AC104" s="150" t="s">
        <v>601</v>
      </c>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3"/>
    </row>
    <row r="105" spans="1:50" ht="24.75" customHeight="1" x14ac:dyDescent="0.15">
      <c r="A105" s="147"/>
      <c r="B105" s="148"/>
      <c r="C105" s="148"/>
      <c r="D105" s="148"/>
      <c r="E105" s="148"/>
      <c r="F105" s="149"/>
      <c r="G105" s="122" t="s">
        <v>15</v>
      </c>
      <c r="H105" s="123"/>
      <c r="I105" s="123"/>
      <c r="J105" s="123"/>
      <c r="K105" s="123"/>
      <c r="L105" s="124" t="s">
        <v>16</v>
      </c>
      <c r="M105" s="123"/>
      <c r="N105" s="123"/>
      <c r="O105" s="123"/>
      <c r="P105" s="123"/>
      <c r="Q105" s="123"/>
      <c r="R105" s="123"/>
      <c r="S105" s="123"/>
      <c r="T105" s="123"/>
      <c r="U105" s="123"/>
      <c r="V105" s="123"/>
      <c r="W105" s="123"/>
      <c r="X105" s="125"/>
      <c r="Y105" s="119" t="s">
        <v>17</v>
      </c>
      <c r="Z105" s="120"/>
      <c r="AA105" s="120"/>
      <c r="AB105" s="121"/>
      <c r="AC105" s="122" t="s">
        <v>15</v>
      </c>
      <c r="AD105" s="123"/>
      <c r="AE105" s="123"/>
      <c r="AF105" s="123"/>
      <c r="AG105" s="123"/>
      <c r="AH105" s="124" t="s">
        <v>16</v>
      </c>
      <c r="AI105" s="123"/>
      <c r="AJ105" s="123"/>
      <c r="AK105" s="123"/>
      <c r="AL105" s="123"/>
      <c r="AM105" s="123"/>
      <c r="AN105" s="123"/>
      <c r="AO105" s="123"/>
      <c r="AP105" s="123"/>
      <c r="AQ105" s="123"/>
      <c r="AR105" s="123"/>
      <c r="AS105" s="123"/>
      <c r="AT105" s="125"/>
      <c r="AU105" s="119" t="s">
        <v>17</v>
      </c>
      <c r="AV105" s="120"/>
      <c r="AW105" s="120"/>
      <c r="AX105" s="126"/>
    </row>
    <row r="106" spans="1:50" ht="24.75" customHeight="1" x14ac:dyDescent="0.15">
      <c r="A106" s="147"/>
      <c r="B106" s="148"/>
      <c r="C106" s="148"/>
      <c r="D106" s="148"/>
      <c r="E106" s="148"/>
      <c r="F106" s="149"/>
      <c r="G106" s="127" t="s">
        <v>612</v>
      </c>
      <c r="H106" s="128"/>
      <c r="I106" s="128"/>
      <c r="J106" s="128"/>
      <c r="K106" s="129"/>
      <c r="L106" s="130" t="s">
        <v>614</v>
      </c>
      <c r="M106" s="131"/>
      <c r="N106" s="131"/>
      <c r="O106" s="131"/>
      <c r="P106" s="131"/>
      <c r="Q106" s="131"/>
      <c r="R106" s="131"/>
      <c r="S106" s="131"/>
      <c r="T106" s="131"/>
      <c r="U106" s="131"/>
      <c r="V106" s="131"/>
      <c r="W106" s="131"/>
      <c r="X106" s="132"/>
      <c r="Y106" s="133">
        <v>132</v>
      </c>
      <c r="Z106" s="134"/>
      <c r="AA106" s="134"/>
      <c r="AB106" s="135"/>
      <c r="AC106" s="127" t="s">
        <v>602</v>
      </c>
      <c r="AD106" s="128"/>
      <c r="AE106" s="128"/>
      <c r="AF106" s="128"/>
      <c r="AG106" s="129"/>
      <c r="AH106" s="130" t="s">
        <v>607</v>
      </c>
      <c r="AI106" s="131"/>
      <c r="AJ106" s="131"/>
      <c r="AK106" s="131"/>
      <c r="AL106" s="131"/>
      <c r="AM106" s="131"/>
      <c r="AN106" s="131"/>
      <c r="AO106" s="131"/>
      <c r="AP106" s="131"/>
      <c r="AQ106" s="131"/>
      <c r="AR106" s="131"/>
      <c r="AS106" s="131"/>
      <c r="AT106" s="132"/>
      <c r="AU106" s="133">
        <v>6</v>
      </c>
      <c r="AV106" s="134"/>
      <c r="AW106" s="134"/>
      <c r="AX106" s="136"/>
    </row>
    <row r="107" spans="1:50" ht="24.75" customHeight="1" x14ac:dyDescent="0.15">
      <c r="A107" s="147"/>
      <c r="B107" s="148"/>
      <c r="C107" s="148"/>
      <c r="D107" s="148"/>
      <c r="E107" s="148"/>
      <c r="F107" s="149"/>
      <c r="G107" s="109" t="s">
        <v>613</v>
      </c>
      <c r="H107" s="110"/>
      <c r="I107" s="110"/>
      <c r="J107" s="110"/>
      <c r="K107" s="111"/>
      <c r="L107" s="112" t="s">
        <v>615</v>
      </c>
      <c r="M107" s="113"/>
      <c r="N107" s="113"/>
      <c r="O107" s="113"/>
      <c r="P107" s="113"/>
      <c r="Q107" s="113"/>
      <c r="R107" s="113"/>
      <c r="S107" s="113"/>
      <c r="T107" s="113"/>
      <c r="U107" s="113"/>
      <c r="V107" s="113"/>
      <c r="W107" s="113"/>
      <c r="X107" s="114"/>
      <c r="Y107" s="115">
        <v>25</v>
      </c>
      <c r="Z107" s="116"/>
      <c r="AA107" s="116"/>
      <c r="AB107" s="117"/>
      <c r="AC107" s="109" t="s">
        <v>603</v>
      </c>
      <c r="AD107" s="110"/>
      <c r="AE107" s="110"/>
      <c r="AF107" s="110"/>
      <c r="AG107" s="111"/>
      <c r="AH107" s="112" t="s">
        <v>608</v>
      </c>
      <c r="AI107" s="113"/>
      <c r="AJ107" s="113"/>
      <c r="AK107" s="113"/>
      <c r="AL107" s="113"/>
      <c r="AM107" s="113"/>
      <c r="AN107" s="113"/>
      <c r="AO107" s="113"/>
      <c r="AP107" s="113"/>
      <c r="AQ107" s="113"/>
      <c r="AR107" s="113"/>
      <c r="AS107" s="113"/>
      <c r="AT107" s="114"/>
      <c r="AU107" s="115">
        <v>8</v>
      </c>
      <c r="AV107" s="116"/>
      <c r="AW107" s="116"/>
      <c r="AX107" s="118"/>
    </row>
    <row r="108" spans="1:50" ht="24.75" customHeight="1" x14ac:dyDescent="0.15">
      <c r="A108" s="147"/>
      <c r="B108" s="148"/>
      <c r="C108" s="148"/>
      <c r="D108" s="148"/>
      <c r="E108" s="148"/>
      <c r="F108" s="149"/>
      <c r="G108" s="109"/>
      <c r="H108" s="110"/>
      <c r="I108" s="110"/>
      <c r="J108" s="110"/>
      <c r="K108" s="111"/>
      <c r="L108" s="112"/>
      <c r="M108" s="113"/>
      <c r="N108" s="113"/>
      <c r="O108" s="113"/>
      <c r="P108" s="113"/>
      <c r="Q108" s="113"/>
      <c r="R108" s="113"/>
      <c r="S108" s="113"/>
      <c r="T108" s="113"/>
      <c r="U108" s="113"/>
      <c r="V108" s="113"/>
      <c r="W108" s="113"/>
      <c r="X108" s="114"/>
      <c r="Y108" s="115"/>
      <c r="Z108" s="116"/>
      <c r="AA108" s="116"/>
      <c r="AB108" s="117"/>
      <c r="AC108" s="109" t="s">
        <v>604</v>
      </c>
      <c r="AD108" s="110"/>
      <c r="AE108" s="110"/>
      <c r="AF108" s="110"/>
      <c r="AG108" s="111"/>
      <c r="AH108" s="112" t="s">
        <v>611</v>
      </c>
      <c r="AI108" s="113"/>
      <c r="AJ108" s="113"/>
      <c r="AK108" s="113"/>
      <c r="AL108" s="113"/>
      <c r="AM108" s="113"/>
      <c r="AN108" s="113"/>
      <c r="AO108" s="113"/>
      <c r="AP108" s="113"/>
      <c r="AQ108" s="113"/>
      <c r="AR108" s="113"/>
      <c r="AS108" s="113"/>
      <c r="AT108" s="114"/>
      <c r="AU108" s="115">
        <v>1</v>
      </c>
      <c r="AV108" s="116"/>
      <c r="AW108" s="116"/>
      <c r="AX108" s="118"/>
    </row>
    <row r="109" spans="1:50" ht="24.75" customHeight="1" x14ac:dyDescent="0.15">
      <c r="A109" s="147"/>
      <c r="B109" s="148"/>
      <c r="C109" s="148"/>
      <c r="D109" s="148"/>
      <c r="E109" s="148"/>
      <c r="F109" s="149"/>
      <c r="G109" s="109"/>
      <c r="H109" s="110"/>
      <c r="I109" s="110"/>
      <c r="J109" s="110"/>
      <c r="K109" s="111"/>
      <c r="L109" s="112"/>
      <c r="M109" s="113"/>
      <c r="N109" s="113"/>
      <c r="O109" s="113"/>
      <c r="P109" s="113"/>
      <c r="Q109" s="113"/>
      <c r="R109" s="113"/>
      <c r="S109" s="113"/>
      <c r="T109" s="113"/>
      <c r="U109" s="113"/>
      <c r="V109" s="113"/>
      <c r="W109" s="113"/>
      <c r="X109" s="114"/>
      <c r="Y109" s="115"/>
      <c r="Z109" s="116"/>
      <c r="AA109" s="116"/>
      <c r="AB109" s="117"/>
      <c r="AC109" s="109" t="s">
        <v>605</v>
      </c>
      <c r="AD109" s="110"/>
      <c r="AE109" s="110"/>
      <c r="AF109" s="110"/>
      <c r="AG109" s="111"/>
      <c r="AH109" s="112" t="s">
        <v>609</v>
      </c>
      <c r="AI109" s="113"/>
      <c r="AJ109" s="113"/>
      <c r="AK109" s="113"/>
      <c r="AL109" s="113"/>
      <c r="AM109" s="113"/>
      <c r="AN109" s="113"/>
      <c r="AO109" s="113"/>
      <c r="AP109" s="113"/>
      <c r="AQ109" s="113"/>
      <c r="AR109" s="113"/>
      <c r="AS109" s="113"/>
      <c r="AT109" s="114"/>
      <c r="AU109" s="115">
        <v>0</v>
      </c>
      <c r="AV109" s="116"/>
      <c r="AW109" s="116"/>
      <c r="AX109" s="118"/>
    </row>
    <row r="110" spans="1:50" ht="24.75" customHeight="1" x14ac:dyDescent="0.15">
      <c r="A110" s="147"/>
      <c r="B110" s="148"/>
      <c r="C110" s="148"/>
      <c r="D110" s="148"/>
      <c r="E110" s="148"/>
      <c r="F110" s="149"/>
      <c r="G110" s="109"/>
      <c r="H110" s="110"/>
      <c r="I110" s="110"/>
      <c r="J110" s="110"/>
      <c r="K110" s="111"/>
      <c r="L110" s="112"/>
      <c r="M110" s="113"/>
      <c r="N110" s="113"/>
      <c r="O110" s="113"/>
      <c r="P110" s="113"/>
      <c r="Q110" s="113"/>
      <c r="R110" s="113"/>
      <c r="S110" s="113"/>
      <c r="T110" s="113"/>
      <c r="U110" s="113"/>
      <c r="V110" s="113"/>
      <c r="W110" s="113"/>
      <c r="X110" s="114"/>
      <c r="Y110" s="115"/>
      <c r="Z110" s="116"/>
      <c r="AA110" s="116"/>
      <c r="AB110" s="117"/>
      <c r="AC110" s="109" t="s">
        <v>606</v>
      </c>
      <c r="AD110" s="110"/>
      <c r="AE110" s="110"/>
      <c r="AF110" s="110"/>
      <c r="AG110" s="111"/>
      <c r="AH110" s="112" t="s">
        <v>610</v>
      </c>
      <c r="AI110" s="113"/>
      <c r="AJ110" s="113"/>
      <c r="AK110" s="113"/>
      <c r="AL110" s="113"/>
      <c r="AM110" s="113"/>
      <c r="AN110" s="113"/>
      <c r="AO110" s="113"/>
      <c r="AP110" s="113"/>
      <c r="AQ110" s="113"/>
      <c r="AR110" s="113"/>
      <c r="AS110" s="113"/>
      <c r="AT110" s="114"/>
      <c r="AU110" s="115">
        <v>0</v>
      </c>
      <c r="AV110" s="116"/>
      <c r="AW110" s="116"/>
      <c r="AX110" s="118"/>
    </row>
    <row r="111" spans="1:50" ht="24.75" customHeight="1" x14ac:dyDescent="0.15">
      <c r="A111" s="147"/>
      <c r="B111" s="148"/>
      <c r="C111" s="148"/>
      <c r="D111" s="148"/>
      <c r="E111" s="148"/>
      <c r="F111" s="149"/>
      <c r="G111" s="109"/>
      <c r="H111" s="110"/>
      <c r="I111" s="110"/>
      <c r="J111" s="110"/>
      <c r="K111" s="111"/>
      <c r="L111" s="112"/>
      <c r="M111" s="113"/>
      <c r="N111" s="113"/>
      <c r="O111" s="113"/>
      <c r="P111" s="113"/>
      <c r="Q111" s="113"/>
      <c r="R111" s="113"/>
      <c r="S111" s="113"/>
      <c r="T111" s="113"/>
      <c r="U111" s="113"/>
      <c r="V111" s="113"/>
      <c r="W111" s="113"/>
      <c r="X111" s="114"/>
      <c r="Y111" s="115"/>
      <c r="Z111" s="116"/>
      <c r="AA111" s="116"/>
      <c r="AB111" s="117"/>
      <c r="AC111" s="109"/>
      <c r="AD111" s="110"/>
      <c r="AE111" s="110"/>
      <c r="AF111" s="110"/>
      <c r="AG111" s="111"/>
      <c r="AH111" s="112"/>
      <c r="AI111" s="113"/>
      <c r="AJ111" s="113"/>
      <c r="AK111" s="113"/>
      <c r="AL111" s="113"/>
      <c r="AM111" s="113"/>
      <c r="AN111" s="113"/>
      <c r="AO111" s="113"/>
      <c r="AP111" s="113"/>
      <c r="AQ111" s="113"/>
      <c r="AR111" s="113"/>
      <c r="AS111" s="113"/>
      <c r="AT111" s="114"/>
      <c r="AU111" s="115"/>
      <c r="AV111" s="116"/>
      <c r="AW111" s="116"/>
      <c r="AX111" s="118"/>
    </row>
    <row r="112" spans="1:50" ht="24.75" customHeight="1" x14ac:dyDescent="0.15">
      <c r="A112" s="147"/>
      <c r="B112" s="148"/>
      <c r="C112" s="148"/>
      <c r="D112" s="148"/>
      <c r="E112" s="148"/>
      <c r="F112" s="149"/>
      <c r="G112" s="100" t="s">
        <v>18</v>
      </c>
      <c r="H112" s="101"/>
      <c r="I112" s="101"/>
      <c r="J112" s="101"/>
      <c r="K112" s="101"/>
      <c r="L112" s="102"/>
      <c r="M112" s="103"/>
      <c r="N112" s="103"/>
      <c r="O112" s="103"/>
      <c r="P112" s="103"/>
      <c r="Q112" s="103"/>
      <c r="R112" s="103"/>
      <c r="S112" s="103"/>
      <c r="T112" s="103"/>
      <c r="U112" s="103"/>
      <c r="V112" s="103"/>
      <c r="W112" s="103"/>
      <c r="X112" s="104"/>
      <c r="Y112" s="105">
        <f>SUM(Y106:AB111)</f>
        <v>157</v>
      </c>
      <c r="Z112" s="106"/>
      <c r="AA112" s="106"/>
      <c r="AB112" s="107"/>
      <c r="AC112" s="100" t="s">
        <v>18</v>
      </c>
      <c r="AD112" s="101"/>
      <c r="AE112" s="101"/>
      <c r="AF112" s="101"/>
      <c r="AG112" s="101"/>
      <c r="AH112" s="102"/>
      <c r="AI112" s="103"/>
      <c r="AJ112" s="103"/>
      <c r="AK112" s="103"/>
      <c r="AL112" s="103"/>
      <c r="AM112" s="103"/>
      <c r="AN112" s="103"/>
      <c r="AO112" s="103"/>
      <c r="AP112" s="103"/>
      <c r="AQ112" s="103"/>
      <c r="AR112" s="103"/>
      <c r="AS112" s="103"/>
      <c r="AT112" s="104"/>
      <c r="AU112" s="105">
        <f>SUM(AU106:AX111)</f>
        <v>15</v>
      </c>
      <c r="AV112" s="106"/>
      <c r="AW112" s="106"/>
      <c r="AX112" s="108"/>
    </row>
    <row r="113" spans="1:51" ht="24.75" customHeight="1" x14ac:dyDescent="0.15">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1" ht="24.75" customHeight="1" x14ac:dyDescent="0.15"/>
    <row r="115" spans="1:51" ht="24.75" customHeight="1" x14ac:dyDescent="0.15">
      <c r="A115" s="9"/>
      <c r="B115" s="1" t="s">
        <v>26</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24.75" customHeight="1" x14ac:dyDescent="0.15">
      <c r="A116" s="9"/>
      <c r="B116" s="39" t="s">
        <v>213</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59.25" customHeight="1" x14ac:dyDescent="0.15">
      <c r="A117" s="92"/>
      <c r="B117" s="92"/>
      <c r="C117" s="92" t="s">
        <v>24</v>
      </c>
      <c r="D117" s="92"/>
      <c r="E117" s="92"/>
      <c r="F117" s="92"/>
      <c r="G117" s="92"/>
      <c r="H117" s="92"/>
      <c r="I117" s="92"/>
      <c r="J117" s="95" t="s">
        <v>181</v>
      </c>
      <c r="K117" s="96"/>
      <c r="L117" s="96"/>
      <c r="M117" s="96"/>
      <c r="N117" s="96"/>
      <c r="O117" s="96"/>
      <c r="P117" s="97" t="s">
        <v>25</v>
      </c>
      <c r="Q117" s="97"/>
      <c r="R117" s="97"/>
      <c r="S117" s="97"/>
      <c r="T117" s="97"/>
      <c r="U117" s="97"/>
      <c r="V117" s="97"/>
      <c r="W117" s="97"/>
      <c r="X117" s="97"/>
      <c r="Y117" s="98" t="s">
        <v>180</v>
      </c>
      <c r="Z117" s="99"/>
      <c r="AA117" s="99"/>
      <c r="AB117" s="99"/>
      <c r="AC117" s="95" t="s">
        <v>205</v>
      </c>
      <c r="AD117" s="95"/>
      <c r="AE117" s="95"/>
      <c r="AF117" s="95"/>
      <c r="AG117" s="95"/>
      <c r="AH117" s="98" t="s">
        <v>218</v>
      </c>
      <c r="AI117" s="92"/>
      <c r="AJ117" s="92"/>
      <c r="AK117" s="92"/>
      <c r="AL117" s="92" t="s">
        <v>19</v>
      </c>
      <c r="AM117" s="92"/>
      <c r="AN117" s="92"/>
      <c r="AO117" s="93"/>
      <c r="AP117" s="94" t="s">
        <v>182</v>
      </c>
      <c r="AQ117" s="94"/>
      <c r="AR117" s="94"/>
      <c r="AS117" s="94"/>
      <c r="AT117" s="94"/>
      <c r="AU117" s="94"/>
      <c r="AV117" s="94"/>
      <c r="AW117" s="94"/>
      <c r="AX117" s="94"/>
    </row>
    <row r="118" spans="1:51" ht="48" customHeight="1" x14ac:dyDescent="0.15">
      <c r="A118" s="73">
        <v>1</v>
      </c>
      <c r="B118" s="73">
        <v>1</v>
      </c>
      <c r="C118" s="74" t="s">
        <v>581</v>
      </c>
      <c r="D118" s="75"/>
      <c r="E118" s="75"/>
      <c r="F118" s="75"/>
      <c r="G118" s="75"/>
      <c r="H118" s="75"/>
      <c r="I118" s="75"/>
      <c r="J118" s="76">
        <v>4360005000170</v>
      </c>
      <c r="K118" s="77"/>
      <c r="L118" s="77"/>
      <c r="M118" s="77"/>
      <c r="N118" s="77"/>
      <c r="O118" s="77"/>
      <c r="P118" s="78" t="s">
        <v>582</v>
      </c>
      <c r="Q118" s="79"/>
      <c r="R118" s="79"/>
      <c r="S118" s="79"/>
      <c r="T118" s="79"/>
      <c r="U118" s="79"/>
      <c r="V118" s="79"/>
      <c r="W118" s="79"/>
      <c r="X118" s="79"/>
      <c r="Y118" s="80">
        <v>25</v>
      </c>
      <c r="Z118" s="81"/>
      <c r="AA118" s="81"/>
      <c r="AB118" s="82"/>
      <c r="AC118" s="83" t="s">
        <v>588</v>
      </c>
      <c r="AD118" s="84"/>
      <c r="AE118" s="84"/>
      <c r="AF118" s="84"/>
      <c r="AG118" s="84"/>
      <c r="AH118" s="90" t="s">
        <v>589</v>
      </c>
      <c r="AI118" s="91"/>
      <c r="AJ118" s="91"/>
      <c r="AK118" s="91"/>
      <c r="AL118" s="87" t="s">
        <v>589</v>
      </c>
      <c r="AM118" s="88"/>
      <c r="AN118" s="88"/>
      <c r="AO118" s="89"/>
      <c r="AP118" s="72" t="s">
        <v>589</v>
      </c>
      <c r="AQ118" s="72"/>
      <c r="AR118" s="72"/>
      <c r="AS118" s="72"/>
      <c r="AT118" s="72"/>
      <c r="AU118" s="72"/>
      <c r="AV118" s="72"/>
      <c r="AW118" s="72"/>
      <c r="AX118" s="72"/>
    </row>
    <row r="119" spans="1:51" ht="24.75" customHeight="1" x14ac:dyDescent="0.15">
      <c r="A119" s="43"/>
      <c r="B119" s="43"/>
      <c r="C119" s="43"/>
      <c r="D119" s="43"/>
      <c r="E119" s="43"/>
      <c r="F119" s="43"/>
      <c r="G119" s="43"/>
      <c r="H119" s="43"/>
      <c r="I119" s="43"/>
      <c r="J119" s="44"/>
      <c r="K119" s="44"/>
      <c r="L119" s="44"/>
      <c r="M119" s="44"/>
      <c r="N119" s="44"/>
      <c r="O119" s="44"/>
      <c r="P119" s="45"/>
      <c r="Q119" s="45"/>
      <c r="R119" s="45"/>
      <c r="S119" s="45"/>
      <c r="T119" s="45"/>
      <c r="U119" s="45"/>
      <c r="V119" s="45"/>
      <c r="W119" s="45"/>
      <c r="X119" s="45"/>
      <c r="Y119" s="46"/>
      <c r="Z119" s="46"/>
      <c r="AA119" s="46"/>
      <c r="AB119" s="46"/>
      <c r="AC119" s="46"/>
      <c r="AD119" s="46"/>
      <c r="AE119" s="46"/>
      <c r="AF119" s="46"/>
      <c r="AG119" s="46"/>
      <c r="AH119" s="46"/>
      <c r="AI119" s="46"/>
      <c r="AJ119" s="46"/>
      <c r="AK119" s="46"/>
      <c r="AL119" s="46"/>
      <c r="AM119" s="46"/>
      <c r="AN119" s="46"/>
      <c r="AO119" s="46"/>
      <c r="AP119" s="45"/>
      <c r="AQ119" s="45"/>
      <c r="AR119" s="45"/>
      <c r="AS119" s="45"/>
      <c r="AT119" s="45"/>
      <c r="AU119" s="45"/>
      <c r="AV119" s="45"/>
      <c r="AW119" s="45"/>
      <c r="AX119" s="45"/>
      <c r="AY119">
        <f>COUNTA($C$122)</f>
        <v>1</v>
      </c>
    </row>
    <row r="120" spans="1:51" ht="24.75" customHeight="1" x14ac:dyDescent="0.15">
      <c r="A120" s="43"/>
      <c r="B120" s="47" t="s">
        <v>163</v>
      </c>
      <c r="C120" s="43"/>
      <c r="D120" s="43"/>
      <c r="E120" s="43"/>
      <c r="F120" s="43"/>
      <c r="G120" s="43"/>
      <c r="H120" s="43"/>
      <c r="I120" s="43"/>
      <c r="J120" s="43"/>
      <c r="K120" s="43"/>
      <c r="L120" s="43"/>
      <c r="M120" s="43"/>
      <c r="N120" s="43"/>
      <c r="O120" s="43"/>
      <c r="P120" s="48"/>
      <c r="Q120" s="48"/>
      <c r="R120" s="48"/>
      <c r="S120" s="48"/>
      <c r="T120" s="48"/>
      <c r="U120" s="48"/>
      <c r="V120" s="48"/>
      <c r="W120" s="48"/>
      <c r="X120" s="48"/>
      <c r="Y120" s="49"/>
      <c r="Z120" s="49"/>
      <c r="AA120" s="49"/>
      <c r="AB120" s="49"/>
      <c r="AC120" s="49"/>
      <c r="AD120" s="49"/>
      <c r="AE120" s="49"/>
      <c r="AF120" s="49"/>
      <c r="AG120" s="49"/>
      <c r="AH120" s="49"/>
      <c r="AI120" s="49"/>
      <c r="AJ120" s="49"/>
      <c r="AK120" s="49"/>
      <c r="AL120" s="49"/>
      <c r="AM120" s="49"/>
      <c r="AN120" s="49"/>
      <c r="AO120" s="49"/>
      <c r="AP120" s="48"/>
      <c r="AQ120" s="48"/>
      <c r="AR120" s="48"/>
      <c r="AS120" s="48"/>
      <c r="AT120" s="48"/>
      <c r="AU120" s="48"/>
      <c r="AV120" s="48"/>
      <c r="AW120" s="48"/>
      <c r="AX120" s="48"/>
      <c r="AY120">
        <f>$AY$119</f>
        <v>1</v>
      </c>
    </row>
    <row r="121" spans="1:51" ht="59.25" customHeight="1" x14ac:dyDescent="0.15">
      <c r="A121" s="92"/>
      <c r="B121" s="92"/>
      <c r="C121" s="92" t="s">
        <v>24</v>
      </c>
      <c r="D121" s="92"/>
      <c r="E121" s="92"/>
      <c r="F121" s="92"/>
      <c r="G121" s="92"/>
      <c r="H121" s="92"/>
      <c r="I121" s="92"/>
      <c r="J121" s="95" t="s">
        <v>181</v>
      </c>
      <c r="K121" s="96"/>
      <c r="L121" s="96"/>
      <c r="M121" s="96"/>
      <c r="N121" s="96"/>
      <c r="O121" s="96"/>
      <c r="P121" s="97" t="s">
        <v>25</v>
      </c>
      <c r="Q121" s="97"/>
      <c r="R121" s="97"/>
      <c r="S121" s="97"/>
      <c r="T121" s="97"/>
      <c r="U121" s="97"/>
      <c r="V121" s="97"/>
      <c r="W121" s="97"/>
      <c r="X121" s="97"/>
      <c r="Y121" s="98" t="s">
        <v>180</v>
      </c>
      <c r="Z121" s="99"/>
      <c r="AA121" s="99"/>
      <c r="AB121" s="99"/>
      <c r="AC121" s="95" t="s">
        <v>205</v>
      </c>
      <c r="AD121" s="95"/>
      <c r="AE121" s="95"/>
      <c r="AF121" s="95"/>
      <c r="AG121" s="95"/>
      <c r="AH121" s="98" t="s">
        <v>218</v>
      </c>
      <c r="AI121" s="92"/>
      <c r="AJ121" s="92"/>
      <c r="AK121" s="92"/>
      <c r="AL121" s="92" t="s">
        <v>19</v>
      </c>
      <c r="AM121" s="92"/>
      <c r="AN121" s="92"/>
      <c r="AO121" s="93"/>
      <c r="AP121" s="94" t="s">
        <v>182</v>
      </c>
      <c r="AQ121" s="94"/>
      <c r="AR121" s="94"/>
      <c r="AS121" s="94"/>
      <c r="AT121" s="94"/>
      <c r="AU121" s="94"/>
      <c r="AV121" s="94"/>
      <c r="AW121" s="94"/>
      <c r="AX121" s="94"/>
      <c r="AY121">
        <f>$AY$119</f>
        <v>1</v>
      </c>
    </row>
    <row r="122" spans="1:51" ht="44.25" customHeight="1" x14ac:dyDescent="0.15">
      <c r="A122" s="73">
        <v>1</v>
      </c>
      <c r="B122" s="73">
        <v>1</v>
      </c>
      <c r="C122" s="74" t="s">
        <v>583</v>
      </c>
      <c r="D122" s="75"/>
      <c r="E122" s="75"/>
      <c r="F122" s="75"/>
      <c r="G122" s="75"/>
      <c r="H122" s="75"/>
      <c r="I122" s="75"/>
      <c r="J122" s="76">
        <v>8360001006168</v>
      </c>
      <c r="K122" s="77"/>
      <c r="L122" s="77"/>
      <c r="M122" s="77"/>
      <c r="N122" s="77"/>
      <c r="O122" s="77"/>
      <c r="P122" s="78" t="s">
        <v>590</v>
      </c>
      <c r="Q122" s="79"/>
      <c r="R122" s="79"/>
      <c r="S122" s="79"/>
      <c r="T122" s="79"/>
      <c r="U122" s="79"/>
      <c r="V122" s="79"/>
      <c r="W122" s="79"/>
      <c r="X122" s="79"/>
      <c r="Y122" s="80">
        <v>15</v>
      </c>
      <c r="Z122" s="81"/>
      <c r="AA122" s="81"/>
      <c r="AB122" s="82"/>
      <c r="AC122" s="83" t="s">
        <v>588</v>
      </c>
      <c r="AD122" s="84"/>
      <c r="AE122" s="84"/>
      <c r="AF122" s="84"/>
      <c r="AG122" s="84"/>
      <c r="AH122" s="90" t="s">
        <v>589</v>
      </c>
      <c r="AI122" s="91"/>
      <c r="AJ122" s="91"/>
      <c r="AK122" s="91"/>
      <c r="AL122" s="87" t="s">
        <v>563</v>
      </c>
      <c r="AM122" s="88"/>
      <c r="AN122" s="88"/>
      <c r="AO122" s="89"/>
      <c r="AP122" s="72" t="s">
        <v>563</v>
      </c>
      <c r="AQ122" s="72"/>
      <c r="AR122" s="72"/>
      <c r="AS122" s="72"/>
      <c r="AT122" s="72" t="s">
        <v>563</v>
      </c>
      <c r="AU122" s="72"/>
      <c r="AV122" s="72"/>
      <c r="AW122" s="72"/>
      <c r="AX122" s="72" t="s">
        <v>563</v>
      </c>
      <c r="AY122">
        <f>$AY$119</f>
        <v>1</v>
      </c>
    </row>
    <row r="123" spans="1:51" ht="44.25" customHeight="1" x14ac:dyDescent="0.15">
      <c r="A123" s="73">
        <v>2</v>
      </c>
      <c r="B123" s="73">
        <v>1</v>
      </c>
      <c r="C123" s="74" t="s">
        <v>597</v>
      </c>
      <c r="D123" s="75"/>
      <c r="E123" s="75"/>
      <c r="F123" s="75"/>
      <c r="G123" s="75"/>
      <c r="H123" s="75"/>
      <c r="I123" s="75"/>
      <c r="J123" s="76">
        <v>7360001022496</v>
      </c>
      <c r="K123" s="77"/>
      <c r="L123" s="77"/>
      <c r="M123" s="77"/>
      <c r="N123" s="77"/>
      <c r="O123" s="77"/>
      <c r="P123" s="78" t="s">
        <v>590</v>
      </c>
      <c r="Q123" s="79"/>
      <c r="R123" s="79"/>
      <c r="S123" s="79"/>
      <c r="T123" s="79"/>
      <c r="U123" s="79"/>
      <c r="V123" s="79"/>
      <c r="W123" s="79"/>
      <c r="X123" s="79"/>
      <c r="Y123" s="80">
        <v>14</v>
      </c>
      <c r="Z123" s="81"/>
      <c r="AA123" s="81"/>
      <c r="AB123" s="82"/>
      <c r="AC123" s="83" t="s">
        <v>588</v>
      </c>
      <c r="AD123" s="84"/>
      <c r="AE123" s="84"/>
      <c r="AF123" s="84"/>
      <c r="AG123" s="84"/>
      <c r="AH123" s="90" t="s">
        <v>563</v>
      </c>
      <c r="AI123" s="91"/>
      <c r="AJ123" s="91"/>
      <c r="AK123" s="91"/>
      <c r="AL123" s="87" t="s">
        <v>563</v>
      </c>
      <c r="AM123" s="88"/>
      <c r="AN123" s="88"/>
      <c r="AO123" s="89"/>
      <c r="AP123" s="72" t="s">
        <v>563</v>
      </c>
      <c r="AQ123" s="72"/>
      <c r="AR123" s="72"/>
      <c r="AS123" s="72"/>
      <c r="AT123" s="72" t="s">
        <v>563</v>
      </c>
      <c r="AU123" s="72"/>
      <c r="AV123" s="72"/>
      <c r="AW123" s="72"/>
      <c r="AX123" s="72" t="s">
        <v>563</v>
      </c>
      <c r="AY123">
        <f>COUNTA($C$123)</f>
        <v>1</v>
      </c>
    </row>
    <row r="124" spans="1:51" ht="44.25" customHeight="1" x14ac:dyDescent="0.15">
      <c r="A124" s="73">
        <v>3</v>
      </c>
      <c r="B124" s="73">
        <v>1</v>
      </c>
      <c r="C124" s="74" t="s">
        <v>596</v>
      </c>
      <c r="D124" s="75"/>
      <c r="E124" s="75"/>
      <c r="F124" s="75"/>
      <c r="G124" s="75"/>
      <c r="H124" s="75"/>
      <c r="I124" s="75"/>
      <c r="J124" s="76">
        <v>3360001000778</v>
      </c>
      <c r="K124" s="77"/>
      <c r="L124" s="77"/>
      <c r="M124" s="77"/>
      <c r="N124" s="77"/>
      <c r="O124" s="77"/>
      <c r="P124" s="78" t="s">
        <v>590</v>
      </c>
      <c r="Q124" s="79"/>
      <c r="R124" s="79"/>
      <c r="S124" s="79"/>
      <c r="T124" s="79"/>
      <c r="U124" s="79"/>
      <c r="V124" s="79"/>
      <c r="W124" s="79"/>
      <c r="X124" s="79"/>
      <c r="Y124" s="80">
        <v>13</v>
      </c>
      <c r="Z124" s="81"/>
      <c r="AA124" s="81"/>
      <c r="AB124" s="82"/>
      <c r="AC124" s="83" t="s">
        <v>588</v>
      </c>
      <c r="AD124" s="84"/>
      <c r="AE124" s="84"/>
      <c r="AF124" s="84"/>
      <c r="AG124" s="84"/>
      <c r="AH124" s="85" t="s">
        <v>563</v>
      </c>
      <c r="AI124" s="86"/>
      <c r="AJ124" s="86"/>
      <c r="AK124" s="86"/>
      <c r="AL124" s="87" t="s">
        <v>563</v>
      </c>
      <c r="AM124" s="88"/>
      <c r="AN124" s="88"/>
      <c r="AO124" s="89"/>
      <c r="AP124" s="72" t="s">
        <v>563</v>
      </c>
      <c r="AQ124" s="72"/>
      <c r="AR124" s="72"/>
      <c r="AS124" s="72"/>
      <c r="AT124" s="72" t="s">
        <v>563</v>
      </c>
      <c r="AU124" s="72"/>
      <c r="AV124" s="72"/>
      <c r="AW124" s="72"/>
      <c r="AX124" s="72" t="s">
        <v>563</v>
      </c>
      <c r="AY124">
        <f>COUNTA($C$124)</f>
        <v>1</v>
      </c>
    </row>
    <row r="125" spans="1:51" ht="44.25" customHeight="1" x14ac:dyDescent="0.15">
      <c r="A125" s="73">
        <v>4</v>
      </c>
      <c r="B125" s="73">
        <v>1</v>
      </c>
      <c r="C125" s="74" t="s">
        <v>584</v>
      </c>
      <c r="D125" s="75"/>
      <c r="E125" s="75"/>
      <c r="F125" s="75"/>
      <c r="G125" s="75"/>
      <c r="H125" s="75"/>
      <c r="I125" s="75"/>
      <c r="J125" s="76">
        <v>8360005005934</v>
      </c>
      <c r="K125" s="77"/>
      <c r="L125" s="77"/>
      <c r="M125" s="77"/>
      <c r="N125" s="77"/>
      <c r="O125" s="77"/>
      <c r="P125" s="78" t="s">
        <v>590</v>
      </c>
      <c r="Q125" s="79"/>
      <c r="R125" s="79"/>
      <c r="S125" s="79"/>
      <c r="T125" s="79"/>
      <c r="U125" s="79"/>
      <c r="V125" s="79"/>
      <c r="W125" s="79"/>
      <c r="X125" s="79"/>
      <c r="Y125" s="80">
        <v>12</v>
      </c>
      <c r="Z125" s="81"/>
      <c r="AA125" s="81"/>
      <c r="AB125" s="82"/>
      <c r="AC125" s="83" t="s">
        <v>588</v>
      </c>
      <c r="AD125" s="84"/>
      <c r="AE125" s="84"/>
      <c r="AF125" s="84"/>
      <c r="AG125" s="84"/>
      <c r="AH125" s="85" t="s">
        <v>563</v>
      </c>
      <c r="AI125" s="86"/>
      <c r="AJ125" s="86"/>
      <c r="AK125" s="86"/>
      <c r="AL125" s="87" t="s">
        <v>563</v>
      </c>
      <c r="AM125" s="88"/>
      <c r="AN125" s="88"/>
      <c r="AO125" s="89"/>
      <c r="AP125" s="72" t="s">
        <v>563</v>
      </c>
      <c r="AQ125" s="72"/>
      <c r="AR125" s="72"/>
      <c r="AS125" s="72"/>
      <c r="AT125" s="72" t="s">
        <v>563</v>
      </c>
      <c r="AU125" s="72"/>
      <c r="AV125" s="72"/>
      <c r="AW125" s="72"/>
      <c r="AX125" s="72" t="s">
        <v>563</v>
      </c>
      <c r="AY125">
        <f>COUNTA($C$125)</f>
        <v>1</v>
      </c>
    </row>
    <row r="126" spans="1:51" ht="44.25" customHeight="1" x14ac:dyDescent="0.15">
      <c r="A126" s="73">
        <v>5</v>
      </c>
      <c r="B126" s="73">
        <v>1</v>
      </c>
      <c r="C126" s="74" t="s">
        <v>598</v>
      </c>
      <c r="D126" s="75"/>
      <c r="E126" s="75"/>
      <c r="F126" s="75"/>
      <c r="G126" s="75"/>
      <c r="H126" s="75"/>
      <c r="I126" s="75"/>
      <c r="J126" s="76">
        <v>6360001008604</v>
      </c>
      <c r="K126" s="77"/>
      <c r="L126" s="77"/>
      <c r="M126" s="77"/>
      <c r="N126" s="77"/>
      <c r="O126" s="77"/>
      <c r="P126" s="78" t="s">
        <v>590</v>
      </c>
      <c r="Q126" s="79"/>
      <c r="R126" s="79"/>
      <c r="S126" s="79"/>
      <c r="T126" s="79"/>
      <c r="U126" s="79"/>
      <c r="V126" s="79"/>
      <c r="W126" s="79"/>
      <c r="X126" s="79"/>
      <c r="Y126" s="80">
        <v>11</v>
      </c>
      <c r="Z126" s="81"/>
      <c r="AA126" s="81"/>
      <c r="AB126" s="82"/>
      <c r="AC126" s="83" t="s">
        <v>588</v>
      </c>
      <c r="AD126" s="84"/>
      <c r="AE126" s="84"/>
      <c r="AF126" s="84"/>
      <c r="AG126" s="84"/>
      <c r="AH126" s="85" t="s">
        <v>563</v>
      </c>
      <c r="AI126" s="86"/>
      <c r="AJ126" s="86"/>
      <c r="AK126" s="86"/>
      <c r="AL126" s="87" t="s">
        <v>563</v>
      </c>
      <c r="AM126" s="88"/>
      <c r="AN126" s="88"/>
      <c r="AO126" s="89"/>
      <c r="AP126" s="72" t="s">
        <v>563</v>
      </c>
      <c r="AQ126" s="72"/>
      <c r="AR126" s="72"/>
      <c r="AS126" s="72"/>
      <c r="AT126" s="72" t="s">
        <v>563</v>
      </c>
      <c r="AU126" s="72"/>
      <c r="AV126" s="72"/>
      <c r="AW126" s="72"/>
      <c r="AX126" s="72" t="s">
        <v>563</v>
      </c>
      <c r="AY126">
        <f>COUNTA($C$126)</f>
        <v>1</v>
      </c>
    </row>
    <row r="127" spans="1:51" ht="44.25" customHeight="1" x14ac:dyDescent="0.15">
      <c r="A127" s="73">
        <v>6</v>
      </c>
      <c r="B127" s="73">
        <v>1</v>
      </c>
      <c r="C127" s="74" t="s">
        <v>585</v>
      </c>
      <c r="D127" s="75"/>
      <c r="E127" s="75"/>
      <c r="F127" s="75"/>
      <c r="G127" s="75"/>
      <c r="H127" s="75"/>
      <c r="I127" s="75"/>
      <c r="J127" s="76">
        <v>6360001002375</v>
      </c>
      <c r="K127" s="77"/>
      <c r="L127" s="77"/>
      <c r="M127" s="77"/>
      <c r="N127" s="77"/>
      <c r="O127" s="77"/>
      <c r="P127" s="78" t="s">
        <v>590</v>
      </c>
      <c r="Q127" s="79"/>
      <c r="R127" s="79"/>
      <c r="S127" s="79"/>
      <c r="T127" s="79"/>
      <c r="U127" s="79"/>
      <c r="V127" s="79"/>
      <c r="W127" s="79"/>
      <c r="X127" s="79"/>
      <c r="Y127" s="80">
        <v>8</v>
      </c>
      <c r="Z127" s="81"/>
      <c r="AA127" s="81"/>
      <c r="AB127" s="82"/>
      <c r="AC127" s="83" t="s">
        <v>588</v>
      </c>
      <c r="AD127" s="84"/>
      <c r="AE127" s="84"/>
      <c r="AF127" s="84"/>
      <c r="AG127" s="84"/>
      <c r="AH127" s="85" t="s">
        <v>563</v>
      </c>
      <c r="AI127" s="86"/>
      <c r="AJ127" s="86"/>
      <c r="AK127" s="86"/>
      <c r="AL127" s="87" t="s">
        <v>563</v>
      </c>
      <c r="AM127" s="88"/>
      <c r="AN127" s="88"/>
      <c r="AO127" s="89"/>
      <c r="AP127" s="72" t="s">
        <v>563</v>
      </c>
      <c r="AQ127" s="72"/>
      <c r="AR127" s="72"/>
      <c r="AS127" s="72"/>
      <c r="AT127" s="72" t="s">
        <v>563</v>
      </c>
      <c r="AU127" s="72"/>
      <c r="AV127" s="72"/>
      <c r="AW127" s="72"/>
      <c r="AX127" s="72" t="s">
        <v>563</v>
      </c>
      <c r="AY127">
        <f>COUNTA($C$127)</f>
        <v>1</v>
      </c>
    </row>
    <row r="128" spans="1:51" ht="44.25" customHeight="1" x14ac:dyDescent="0.15">
      <c r="A128" s="73">
        <v>7</v>
      </c>
      <c r="B128" s="73">
        <v>1</v>
      </c>
      <c r="C128" s="74" t="s">
        <v>587</v>
      </c>
      <c r="D128" s="75"/>
      <c r="E128" s="75"/>
      <c r="F128" s="75"/>
      <c r="G128" s="75"/>
      <c r="H128" s="75"/>
      <c r="I128" s="75"/>
      <c r="J128" s="76">
        <v>4360001018035</v>
      </c>
      <c r="K128" s="77"/>
      <c r="L128" s="77"/>
      <c r="M128" s="77"/>
      <c r="N128" s="77"/>
      <c r="O128" s="77"/>
      <c r="P128" s="78" t="s">
        <v>590</v>
      </c>
      <c r="Q128" s="79"/>
      <c r="R128" s="79"/>
      <c r="S128" s="79"/>
      <c r="T128" s="79"/>
      <c r="U128" s="79"/>
      <c r="V128" s="79"/>
      <c r="W128" s="79"/>
      <c r="X128" s="79"/>
      <c r="Y128" s="80">
        <v>8</v>
      </c>
      <c r="Z128" s="81"/>
      <c r="AA128" s="81"/>
      <c r="AB128" s="82"/>
      <c r="AC128" s="83" t="s">
        <v>588</v>
      </c>
      <c r="AD128" s="84"/>
      <c r="AE128" s="84"/>
      <c r="AF128" s="84"/>
      <c r="AG128" s="84"/>
      <c r="AH128" s="85" t="s">
        <v>563</v>
      </c>
      <c r="AI128" s="86"/>
      <c r="AJ128" s="86"/>
      <c r="AK128" s="86"/>
      <c r="AL128" s="87" t="s">
        <v>563</v>
      </c>
      <c r="AM128" s="88"/>
      <c r="AN128" s="88"/>
      <c r="AO128" s="89"/>
      <c r="AP128" s="72" t="s">
        <v>563</v>
      </c>
      <c r="AQ128" s="72"/>
      <c r="AR128" s="72"/>
      <c r="AS128" s="72"/>
      <c r="AT128" s="72" t="s">
        <v>563</v>
      </c>
      <c r="AU128" s="72"/>
      <c r="AV128" s="72"/>
      <c r="AW128" s="72"/>
      <c r="AX128" s="72" t="s">
        <v>563</v>
      </c>
      <c r="AY128">
        <f>COUNTA($C$128)</f>
        <v>1</v>
      </c>
    </row>
    <row r="129" spans="1:51" ht="44.25" customHeight="1" x14ac:dyDescent="0.15">
      <c r="A129" s="73">
        <v>8</v>
      </c>
      <c r="B129" s="73">
        <v>1</v>
      </c>
      <c r="C129" s="74" t="s">
        <v>600</v>
      </c>
      <c r="D129" s="75"/>
      <c r="E129" s="75"/>
      <c r="F129" s="75"/>
      <c r="G129" s="75"/>
      <c r="H129" s="75"/>
      <c r="I129" s="75"/>
      <c r="J129" s="76">
        <v>3360001001727</v>
      </c>
      <c r="K129" s="77"/>
      <c r="L129" s="77"/>
      <c r="M129" s="77"/>
      <c r="N129" s="77"/>
      <c r="O129" s="77"/>
      <c r="P129" s="78" t="s">
        <v>590</v>
      </c>
      <c r="Q129" s="79"/>
      <c r="R129" s="79"/>
      <c r="S129" s="79"/>
      <c r="T129" s="79"/>
      <c r="U129" s="79"/>
      <c r="V129" s="79"/>
      <c r="W129" s="79"/>
      <c r="X129" s="79"/>
      <c r="Y129" s="80">
        <v>7</v>
      </c>
      <c r="Z129" s="81"/>
      <c r="AA129" s="81"/>
      <c r="AB129" s="82"/>
      <c r="AC129" s="83" t="s">
        <v>588</v>
      </c>
      <c r="AD129" s="84"/>
      <c r="AE129" s="84"/>
      <c r="AF129" s="84"/>
      <c r="AG129" s="84"/>
      <c r="AH129" s="85" t="s">
        <v>563</v>
      </c>
      <c r="AI129" s="86"/>
      <c r="AJ129" s="86"/>
      <c r="AK129" s="86"/>
      <c r="AL129" s="87" t="s">
        <v>563</v>
      </c>
      <c r="AM129" s="88"/>
      <c r="AN129" s="88"/>
      <c r="AO129" s="89"/>
      <c r="AP129" s="72" t="s">
        <v>563</v>
      </c>
      <c r="AQ129" s="72"/>
      <c r="AR129" s="72"/>
      <c r="AS129" s="72"/>
      <c r="AT129" s="72" t="s">
        <v>563</v>
      </c>
      <c r="AU129" s="72"/>
      <c r="AV129" s="72"/>
      <c r="AW129" s="72"/>
      <c r="AX129" s="72" t="s">
        <v>563</v>
      </c>
      <c r="AY129">
        <f>COUNTA($C$129)</f>
        <v>1</v>
      </c>
    </row>
    <row r="130" spans="1:51" ht="44.25" customHeight="1" x14ac:dyDescent="0.15">
      <c r="A130" s="73">
        <v>9</v>
      </c>
      <c r="B130" s="73">
        <v>1</v>
      </c>
      <c r="C130" s="74" t="s">
        <v>600</v>
      </c>
      <c r="D130" s="75"/>
      <c r="E130" s="75"/>
      <c r="F130" s="75"/>
      <c r="G130" s="75"/>
      <c r="H130" s="75"/>
      <c r="I130" s="75"/>
      <c r="J130" s="76">
        <v>3360001001727</v>
      </c>
      <c r="K130" s="77"/>
      <c r="L130" s="77"/>
      <c r="M130" s="77"/>
      <c r="N130" s="77"/>
      <c r="O130" s="77"/>
      <c r="P130" s="78" t="s">
        <v>590</v>
      </c>
      <c r="Q130" s="79"/>
      <c r="R130" s="79"/>
      <c r="S130" s="79"/>
      <c r="T130" s="79"/>
      <c r="U130" s="79"/>
      <c r="V130" s="79"/>
      <c r="W130" s="79"/>
      <c r="X130" s="79"/>
      <c r="Y130" s="80">
        <v>7</v>
      </c>
      <c r="Z130" s="81"/>
      <c r="AA130" s="81"/>
      <c r="AB130" s="82"/>
      <c r="AC130" s="83" t="s">
        <v>588</v>
      </c>
      <c r="AD130" s="84"/>
      <c r="AE130" s="84"/>
      <c r="AF130" s="84"/>
      <c r="AG130" s="84"/>
      <c r="AH130" s="85" t="s">
        <v>563</v>
      </c>
      <c r="AI130" s="86"/>
      <c r="AJ130" s="86"/>
      <c r="AK130" s="86"/>
      <c r="AL130" s="87" t="s">
        <v>563</v>
      </c>
      <c r="AM130" s="88"/>
      <c r="AN130" s="88"/>
      <c r="AO130" s="89"/>
      <c r="AP130" s="72" t="s">
        <v>563</v>
      </c>
      <c r="AQ130" s="72"/>
      <c r="AR130" s="72"/>
      <c r="AS130" s="72"/>
      <c r="AT130" s="72" t="s">
        <v>563</v>
      </c>
      <c r="AU130" s="72"/>
      <c r="AV130" s="72"/>
      <c r="AW130" s="72"/>
      <c r="AX130" s="72" t="s">
        <v>563</v>
      </c>
      <c r="AY130">
        <f>COUNTA($C$130)</f>
        <v>1</v>
      </c>
    </row>
    <row r="131" spans="1:51" ht="44.25" customHeight="1" x14ac:dyDescent="0.15">
      <c r="A131" s="73">
        <v>10</v>
      </c>
      <c r="B131" s="73">
        <v>1</v>
      </c>
      <c r="C131" s="74" t="s">
        <v>586</v>
      </c>
      <c r="D131" s="75"/>
      <c r="E131" s="75"/>
      <c r="F131" s="75"/>
      <c r="G131" s="75"/>
      <c r="H131" s="75"/>
      <c r="I131" s="75"/>
      <c r="J131" s="76">
        <v>7360001000428</v>
      </c>
      <c r="K131" s="77"/>
      <c r="L131" s="77"/>
      <c r="M131" s="77"/>
      <c r="N131" s="77"/>
      <c r="O131" s="77"/>
      <c r="P131" s="78" t="s">
        <v>590</v>
      </c>
      <c r="Q131" s="79"/>
      <c r="R131" s="79"/>
      <c r="S131" s="79"/>
      <c r="T131" s="79"/>
      <c r="U131" s="79"/>
      <c r="V131" s="79"/>
      <c r="W131" s="79"/>
      <c r="X131" s="79"/>
      <c r="Y131" s="80">
        <v>7</v>
      </c>
      <c r="Z131" s="81"/>
      <c r="AA131" s="81"/>
      <c r="AB131" s="82"/>
      <c r="AC131" s="83" t="s">
        <v>588</v>
      </c>
      <c r="AD131" s="84"/>
      <c r="AE131" s="84"/>
      <c r="AF131" s="84"/>
      <c r="AG131" s="84"/>
      <c r="AH131" s="85" t="s">
        <v>563</v>
      </c>
      <c r="AI131" s="86"/>
      <c r="AJ131" s="86"/>
      <c r="AK131" s="86"/>
      <c r="AL131" s="87" t="s">
        <v>563</v>
      </c>
      <c r="AM131" s="88"/>
      <c r="AN131" s="88"/>
      <c r="AO131" s="89"/>
      <c r="AP131" s="72" t="s">
        <v>563</v>
      </c>
      <c r="AQ131" s="72"/>
      <c r="AR131" s="72"/>
      <c r="AS131" s="72"/>
      <c r="AT131" s="72" t="s">
        <v>563</v>
      </c>
      <c r="AU131" s="72"/>
      <c r="AV131" s="72"/>
      <c r="AW131" s="72"/>
      <c r="AX131" s="72" t="s">
        <v>563</v>
      </c>
      <c r="AY131">
        <f>COUNTA($C$131)</f>
        <v>1</v>
      </c>
    </row>
  </sheetData>
  <sheetProtection formatRows="0"/>
  <dataConsolidate link="1"/>
  <mergeCells count="507">
    <mergeCell ref="A72:AX72"/>
    <mergeCell ref="A73:E73"/>
    <mergeCell ref="F73:AX73"/>
    <mergeCell ref="A74:AX74"/>
    <mergeCell ref="A68:B69"/>
    <mergeCell ref="C68:F68"/>
    <mergeCell ref="G68:AX68"/>
    <mergeCell ref="C69:F69"/>
    <mergeCell ref="G69:AX69"/>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U29:AX29"/>
    <mergeCell ref="AM32:AP32"/>
    <mergeCell ref="AQ32:AX32"/>
    <mergeCell ref="Y33:AA33"/>
    <mergeCell ref="AB33:AD33"/>
    <mergeCell ref="AE30:AH30"/>
    <mergeCell ref="AI30:AL30"/>
    <mergeCell ref="AU38:AX38"/>
    <mergeCell ref="G37:O39"/>
    <mergeCell ref="P37:X39"/>
    <mergeCell ref="Y37:AA37"/>
    <mergeCell ref="AB37:AD37"/>
    <mergeCell ref="AE37:AH37"/>
    <mergeCell ref="AI37:AL37"/>
    <mergeCell ref="Y39:AA39"/>
    <mergeCell ref="AB39:AD39"/>
    <mergeCell ref="AE39:AH39"/>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32:F34"/>
    <mergeCell ref="G32:X32"/>
    <mergeCell ref="Y32:AA32"/>
    <mergeCell ref="AB32:AD32"/>
    <mergeCell ref="AE32:AH32"/>
    <mergeCell ref="AI32:AL32"/>
    <mergeCell ref="AB34:AD34"/>
    <mergeCell ref="AE34:AH34"/>
    <mergeCell ref="AI34:AL34"/>
    <mergeCell ref="A40:F41"/>
    <mergeCell ref="G40:AX41"/>
    <mergeCell ref="AM37:AP37"/>
    <mergeCell ref="AQ37:AT37"/>
    <mergeCell ref="AU37:AX37"/>
    <mergeCell ref="Y38:AA38"/>
    <mergeCell ref="AB38:AD38"/>
    <mergeCell ref="AE38:AH38"/>
    <mergeCell ref="AI39:AL39"/>
    <mergeCell ref="AM39:AP39"/>
    <mergeCell ref="AQ39:AT39"/>
    <mergeCell ref="AU39:AX39"/>
    <mergeCell ref="A35:F39"/>
    <mergeCell ref="G35:O36"/>
    <mergeCell ref="P35:X36"/>
    <mergeCell ref="Y35:AA36"/>
    <mergeCell ref="AB35:AD36"/>
    <mergeCell ref="AE35:AH36"/>
    <mergeCell ref="AI35:AL36"/>
    <mergeCell ref="AM35:AP36"/>
    <mergeCell ref="AQ35:AT35"/>
    <mergeCell ref="AU35:AX35"/>
    <mergeCell ref="W43:AA43"/>
    <mergeCell ref="AB43:AX43"/>
    <mergeCell ref="W44:AA44"/>
    <mergeCell ref="AB44:AX44"/>
    <mergeCell ref="C45:D47"/>
    <mergeCell ref="E45:F47"/>
    <mergeCell ref="G45:I45"/>
    <mergeCell ref="J45:T45"/>
    <mergeCell ref="U45:AX45"/>
    <mergeCell ref="G46:T46"/>
    <mergeCell ref="AG52:AX52"/>
    <mergeCell ref="C61:AC61"/>
    <mergeCell ref="AD61:AF61"/>
    <mergeCell ref="AG61:AX61"/>
    <mergeCell ref="C62:AC62"/>
    <mergeCell ref="U46:AX46"/>
    <mergeCell ref="G47:T47"/>
    <mergeCell ref="A48:AX48"/>
    <mergeCell ref="C49:AC49"/>
    <mergeCell ref="AD49:AF49"/>
    <mergeCell ref="AG49:AX49"/>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AD51:AF51"/>
    <mergeCell ref="AG51:AX51"/>
    <mergeCell ref="C52:AC52"/>
    <mergeCell ref="AD52:AF52"/>
    <mergeCell ref="AD62:AF62"/>
    <mergeCell ref="AG62:AX62"/>
    <mergeCell ref="C59:AC59"/>
    <mergeCell ref="AD59:AF59"/>
    <mergeCell ref="AG59:AX59"/>
    <mergeCell ref="C60:AC60"/>
    <mergeCell ref="AD60:AF60"/>
    <mergeCell ref="AG60:AX60"/>
    <mergeCell ref="AD56:AF56"/>
    <mergeCell ref="AG56:AX56"/>
    <mergeCell ref="C57:AC57"/>
    <mergeCell ref="AD57:AF57"/>
    <mergeCell ref="AG57:AX57"/>
    <mergeCell ref="C58:AC58"/>
    <mergeCell ref="AD58:AF58"/>
    <mergeCell ref="AG58:AX58"/>
    <mergeCell ref="A75:E75"/>
    <mergeCell ref="F75:AX75"/>
    <mergeCell ref="A76:AX76"/>
    <mergeCell ref="A77:AX77"/>
    <mergeCell ref="A78:AX78"/>
    <mergeCell ref="A63:B66"/>
    <mergeCell ref="C63:AC63"/>
    <mergeCell ref="AD63:AF63"/>
    <mergeCell ref="AG63:AX63"/>
    <mergeCell ref="C64:AC64"/>
    <mergeCell ref="AD64:AF64"/>
    <mergeCell ref="AG64:AX64"/>
    <mergeCell ref="C65:AC65"/>
    <mergeCell ref="AD65:AF65"/>
    <mergeCell ref="AG65:AX65"/>
    <mergeCell ref="C66:AC66"/>
    <mergeCell ref="AD66:AF66"/>
    <mergeCell ref="A67:B67"/>
    <mergeCell ref="C67:AC67"/>
    <mergeCell ref="AD67:AF67"/>
    <mergeCell ref="AG67:AX67"/>
    <mergeCell ref="AG66:AX66"/>
    <mergeCell ref="A70:AX70"/>
    <mergeCell ref="A71:AX71"/>
    <mergeCell ref="AM79:AN79"/>
    <mergeCell ref="AO79:AP79"/>
    <mergeCell ref="AR79:AS79"/>
    <mergeCell ref="AU79:AV79"/>
    <mergeCell ref="A80:D80"/>
    <mergeCell ref="O80:P80"/>
    <mergeCell ref="U79:V79"/>
    <mergeCell ref="X79:Y79"/>
    <mergeCell ref="AA79:AB79"/>
    <mergeCell ref="AC79:AE79"/>
    <mergeCell ref="AG79:AH79"/>
    <mergeCell ref="AJ79:AK79"/>
    <mergeCell ref="A79:D79"/>
    <mergeCell ref="E79:G79"/>
    <mergeCell ref="I79:J79"/>
    <mergeCell ref="L79:M79"/>
    <mergeCell ref="O79:P79"/>
    <mergeCell ref="Q79:S79"/>
    <mergeCell ref="L80:N80"/>
    <mergeCell ref="X80:Z80"/>
    <mergeCell ref="AJ80:AL80"/>
    <mergeCell ref="AT80:AU80"/>
    <mergeCell ref="AV80:AW80"/>
    <mergeCell ref="AM80:AN80"/>
    <mergeCell ref="AO80:AP80"/>
    <mergeCell ref="A81:F103"/>
    <mergeCell ref="A104:F112"/>
    <mergeCell ref="G104:AB104"/>
    <mergeCell ref="AC104:AX104"/>
    <mergeCell ref="G105:K105"/>
    <mergeCell ref="L105:X105"/>
    <mergeCell ref="AA80:AB8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Y105:AB105"/>
    <mergeCell ref="AC105:AG105"/>
    <mergeCell ref="AH105:AT105"/>
    <mergeCell ref="AU105:AX105"/>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AL117:AO117"/>
    <mergeCell ref="AL121:AO121"/>
    <mergeCell ref="AP121:AX121"/>
    <mergeCell ref="A122:B122"/>
    <mergeCell ref="C122:I122"/>
    <mergeCell ref="J122:O122"/>
    <mergeCell ref="P122:X122"/>
    <mergeCell ref="Y122:AB122"/>
    <mergeCell ref="AC122:AG122"/>
    <mergeCell ref="AH122:AK122"/>
    <mergeCell ref="AL122:AO122"/>
    <mergeCell ref="A121:B121"/>
    <mergeCell ref="C121:I121"/>
    <mergeCell ref="J121:O121"/>
    <mergeCell ref="P121:X121"/>
    <mergeCell ref="Y121:AB121"/>
    <mergeCell ref="AC121:AG121"/>
    <mergeCell ref="AH121:AK121"/>
    <mergeCell ref="AP122:AX122"/>
    <mergeCell ref="A123:B123"/>
    <mergeCell ref="C123:I123"/>
    <mergeCell ref="J123:O123"/>
    <mergeCell ref="P123:X123"/>
    <mergeCell ref="Y123:AB123"/>
    <mergeCell ref="AC123:AG123"/>
    <mergeCell ref="AH123:AK123"/>
    <mergeCell ref="AL123:AO123"/>
    <mergeCell ref="AP123:AX123"/>
    <mergeCell ref="AH124:AK124"/>
    <mergeCell ref="AL124:AO124"/>
    <mergeCell ref="AP124:AX124"/>
    <mergeCell ref="A125:B125"/>
    <mergeCell ref="C125:I125"/>
    <mergeCell ref="J125:O125"/>
    <mergeCell ref="P125:X125"/>
    <mergeCell ref="Y125:AB125"/>
    <mergeCell ref="AC125:AG125"/>
    <mergeCell ref="AH125:AK125"/>
    <mergeCell ref="A124:B124"/>
    <mergeCell ref="C124:I124"/>
    <mergeCell ref="J124:O124"/>
    <mergeCell ref="P124:X124"/>
    <mergeCell ref="Y124:AB124"/>
    <mergeCell ref="AC124:AG124"/>
    <mergeCell ref="AL125:AO125"/>
    <mergeCell ref="AP125:AX125"/>
    <mergeCell ref="A126:B126"/>
    <mergeCell ref="C126:I126"/>
    <mergeCell ref="J126:O126"/>
    <mergeCell ref="P126:X126"/>
    <mergeCell ref="Y126:AB126"/>
    <mergeCell ref="AC126:AG126"/>
    <mergeCell ref="AH126:AK126"/>
    <mergeCell ref="AL126:AO126"/>
    <mergeCell ref="AP126:AX126"/>
    <mergeCell ref="A127:B127"/>
    <mergeCell ref="C127:I127"/>
    <mergeCell ref="J127:O127"/>
    <mergeCell ref="P127:X127"/>
    <mergeCell ref="Y127:AB127"/>
    <mergeCell ref="AC127:AG127"/>
    <mergeCell ref="AH127:AK127"/>
    <mergeCell ref="AL127:AO127"/>
    <mergeCell ref="AP127:AX127"/>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Q80:AS80"/>
    <mergeCell ref="AP130:AX130"/>
    <mergeCell ref="A131:B131"/>
    <mergeCell ref="C131:I131"/>
    <mergeCell ref="J131:O131"/>
    <mergeCell ref="P131:X131"/>
    <mergeCell ref="Y131:AB131"/>
    <mergeCell ref="AC131:AG131"/>
    <mergeCell ref="AH131:AK131"/>
    <mergeCell ref="AL131:AO131"/>
    <mergeCell ref="AP131:AX131"/>
    <mergeCell ref="AL129:AO129"/>
    <mergeCell ref="AP129:AX129"/>
    <mergeCell ref="A130:B130"/>
    <mergeCell ref="C130:I130"/>
    <mergeCell ref="J130:O130"/>
    <mergeCell ref="P130:X130"/>
    <mergeCell ref="Y130:AB130"/>
    <mergeCell ref="AC130:AG130"/>
    <mergeCell ref="AH130:AK130"/>
    <mergeCell ref="AL130:AO130"/>
    <mergeCell ref="AH128:AK128"/>
    <mergeCell ref="AL128:AO128"/>
    <mergeCell ref="AP128:AX128"/>
    <mergeCell ref="E80:F80"/>
    <mergeCell ref="G80:I80"/>
    <mergeCell ref="J80:K80"/>
    <mergeCell ref="Q80:R80"/>
    <mergeCell ref="S80:U80"/>
    <mergeCell ref="V80:W80"/>
    <mergeCell ref="AC80:AD80"/>
    <mergeCell ref="AE80:AG80"/>
    <mergeCell ref="AH80:AI80"/>
  </mergeCells>
  <phoneticPr fontId="5"/>
  <conditionalFormatting sqref="P14:AJ14 Y108:Y111 AU108:AU111">
    <cfRule type="expression" dxfId="107" priority="917">
      <formula>IF(RIGHT(TEXT(P14,"0.#"),1)=".",FALSE,TRUE)</formula>
    </cfRule>
    <cfRule type="expression" dxfId="106" priority="918">
      <formula>IF(RIGHT(TEXT(P14,"0.#"),1)=".",TRUE,FALSE)</formula>
    </cfRule>
  </conditionalFormatting>
  <conditionalFormatting sqref="P18:AX18">
    <cfRule type="expression" dxfId="105" priority="915">
      <formula>IF(RIGHT(TEXT(P18,"0.#"),1)=".",FALSE,TRUE)</formula>
    </cfRule>
    <cfRule type="expression" dxfId="104" priority="916">
      <formula>IF(RIGHT(TEXT(P18,"0.#"),1)=".",TRUE,FALSE)</formula>
    </cfRule>
  </conditionalFormatting>
  <conditionalFormatting sqref="Y107">
    <cfRule type="expression" dxfId="103" priority="913">
      <formula>IF(RIGHT(TEXT(Y107,"0.#"),1)=".",FALSE,TRUE)</formula>
    </cfRule>
    <cfRule type="expression" dxfId="102" priority="914">
      <formula>IF(RIGHT(TEXT(Y107,"0.#"),1)=".",TRUE,FALSE)</formula>
    </cfRule>
  </conditionalFormatting>
  <conditionalFormatting sqref="Y112">
    <cfRule type="expression" dxfId="101" priority="911">
      <formula>IF(RIGHT(TEXT(Y112,"0.#"),1)=".",FALSE,TRUE)</formula>
    </cfRule>
    <cfRule type="expression" dxfId="100" priority="912">
      <formula>IF(RIGHT(TEXT(Y112,"0.#"),1)=".",TRUE,FALSE)</formula>
    </cfRule>
  </conditionalFormatting>
  <conditionalFormatting sqref="P15:AX15 P13:AX13 P16:AQ17">
    <cfRule type="expression" dxfId="99" priority="909">
      <formula>IF(RIGHT(TEXT(P13,"0.#"),1)=".",FALSE,TRUE)</formula>
    </cfRule>
    <cfRule type="expression" dxfId="98" priority="910">
      <formula>IF(RIGHT(TEXT(P13,"0.#"),1)=".",TRUE,FALSE)</formula>
    </cfRule>
  </conditionalFormatting>
  <conditionalFormatting sqref="P19:AJ19">
    <cfRule type="expression" dxfId="97" priority="907">
      <formula>IF(RIGHT(TEXT(P19,"0.#"),1)=".",FALSE,TRUE)</formula>
    </cfRule>
    <cfRule type="expression" dxfId="96" priority="908">
      <formula>IF(RIGHT(TEXT(P19,"0.#"),1)=".",TRUE,FALSE)</formula>
    </cfRule>
  </conditionalFormatting>
  <conditionalFormatting sqref="AE30 AQ30">
    <cfRule type="expression" dxfId="95" priority="905">
      <formula>IF(RIGHT(TEXT(AE30,"0.#"),1)=".",FALSE,TRUE)</formula>
    </cfRule>
    <cfRule type="expression" dxfId="94" priority="906">
      <formula>IF(RIGHT(TEXT(AE30,"0.#"),1)=".",TRUE,FALSE)</formula>
    </cfRule>
  </conditionalFormatting>
  <conditionalFormatting sqref="Y106">
    <cfRule type="expression" dxfId="93" priority="903">
      <formula>IF(RIGHT(TEXT(Y106,"0.#"),1)=".",FALSE,TRUE)</formula>
    </cfRule>
    <cfRule type="expression" dxfId="92" priority="904">
      <formula>IF(RIGHT(TEXT(Y106,"0.#"),1)=".",TRUE,FALSE)</formula>
    </cfRule>
  </conditionalFormatting>
  <conditionalFormatting sqref="AU107">
    <cfRule type="expression" dxfId="91" priority="901">
      <formula>IF(RIGHT(TEXT(AU107,"0.#"),1)=".",FALSE,TRUE)</formula>
    </cfRule>
    <cfRule type="expression" dxfId="90" priority="902">
      <formula>IF(RIGHT(TEXT(AU107,"0.#"),1)=".",TRUE,FALSE)</formula>
    </cfRule>
  </conditionalFormatting>
  <conditionalFormatting sqref="AU112">
    <cfRule type="expression" dxfId="89" priority="899">
      <formula>IF(RIGHT(TEXT(AU112,"0.#"),1)=".",FALSE,TRUE)</formula>
    </cfRule>
    <cfRule type="expression" dxfId="88" priority="900">
      <formula>IF(RIGHT(TEXT(AU112,"0.#"),1)=".",TRUE,FALSE)</formula>
    </cfRule>
  </conditionalFormatting>
  <conditionalFormatting sqref="AU106">
    <cfRule type="expression" dxfId="87" priority="897">
      <formula>IF(RIGHT(TEXT(AU106,"0.#"),1)=".",FALSE,TRUE)</formula>
    </cfRule>
    <cfRule type="expression" dxfId="86" priority="898">
      <formula>IF(RIGHT(TEXT(AU106,"0.#"),1)=".",TRUE,FALSE)</formula>
    </cfRule>
  </conditionalFormatting>
  <conditionalFormatting sqref="AI30">
    <cfRule type="expression" dxfId="85" priority="883">
      <formula>IF(RIGHT(TEXT(AI30,"0.#"),1)=".",FALSE,TRUE)</formula>
    </cfRule>
    <cfRule type="expression" dxfId="84" priority="884">
      <formula>IF(RIGHT(TEXT(AI30,"0.#"),1)=".",TRUE,FALSE)</formula>
    </cfRule>
  </conditionalFormatting>
  <conditionalFormatting sqref="AM30">
    <cfRule type="expression" dxfId="83" priority="881">
      <formula>IF(RIGHT(TEXT(AM30,"0.#"),1)=".",FALSE,TRUE)</formula>
    </cfRule>
    <cfRule type="expression" dxfId="82" priority="882">
      <formula>IF(RIGHT(TEXT(AM30,"0.#"),1)=".",TRUE,FALSE)</formula>
    </cfRule>
  </conditionalFormatting>
  <conditionalFormatting sqref="AE31">
    <cfRule type="expression" dxfId="81" priority="879">
      <formula>IF(RIGHT(TEXT(AE31,"0.#"),1)=".",FALSE,TRUE)</formula>
    </cfRule>
    <cfRule type="expression" dxfId="80" priority="880">
      <formula>IF(RIGHT(TEXT(AE31,"0.#"),1)=".",TRUE,FALSE)</formula>
    </cfRule>
  </conditionalFormatting>
  <conditionalFormatting sqref="AI31">
    <cfRule type="expression" dxfId="79" priority="877">
      <formula>IF(RIGHT(TEXT(AI31,"0.#"),1)=".",FALSE,TRUE)</formula>
    </cfRule>
    <cfRule type="expression" dxfId="78" priority="878">
      <formula>IF(RIGHT(TEXT(AI31,"0.#"),1)=".",TRUE,FALSE)</formula>
    </cfRule>
  </conditionalFormatting>
  <conditionalFormatting sqref="AM31">
    <cfRule type="expression" dxfId="77" priority="875">
      <formula>IF(RIGHT(TEXT(AM31,"0.#"),1)=".",FALSE,TRUE)</formula>
    </cfRule>
    <cfRule type="expression" dxfId="76" priority="876">
      <formula>IF(RIGHT(TEXT(AM31,"0.#"),1)=".",TRUE,FALSE)</formula>
    </cfRule>
  </conditionalFormatting>
  <conditionalFormatting sqref="AQ31">
    <cfRule type="expression" dxfId="75" priority="873">
      <formula>IF(RIGHT(TEXT(AQ31,"0.#"),1)=".",FALSE,TRUE)</formula>
    </cfRule>
    <cfRule type="expression" dxfId="74" priority="874">
      <formula>IF(RIGHT(TEXT(AQ31,"0.#"),1)=".",TRUE,FALSE)</formula>
    </cfRule>
  </conditionalFormatting>
  <conditionalFormatting sqref="AL118:AO118">
    <cfRule type="expression" dxfId="73" priority="835">
      <formula>IF(AND(AL118&gt;=0, RIGHT(TEXT(AL118,"0.#"),1)&lt;&gt;"."),TRUE,FALSE)</formula>
    </cfRule>
    <cfRule type="expression" dxfId="72" priority="836">
      <formula>IF(AND(AL118&gt;=0, RIGHT(TEXT(AL118,"0.#"),1)="."),TRUE,FALSE)</formula>
    </cfRule>
    <cfRule type="expression" dxfId="71" priority="837">
      <formula>IF(AND(AL118&lt;0, RIGHT(TEXT(AL118,"0.#"),1)&lt;&gt;"."),TRUE,FALSE)</formula>
    </cfRule>
    <cfRule type="expression" dxfId="70" priority="838">
      <formula>IF(AND(AL118&lt;0, RIGHT(TEXT(AL118,"0.#"),1)="."),TRUE,FALSE)</formula>
    </cfRule>
  </conditionalFormatting>
  <conditionalFormatting sqref="Y118">
    <cfRule type="expression" dxfId="69" priority="833">
      <formula>IF(RIGHT(TEXT(Y118,"0.#"),1)=".",FALSE,TRUE)</formula>
    </cfRule>
    <cfRule type="expression" dxfId="68" priority="834">
      <formula>IF(RIGHT(TEXT(Y118,"0.#"),1)=".",TRUE,FALSE)</formula>
    </cfRule>
  </conditionalFormatting>
  <conditionalFormatting sqref="Y124:Y128 Y130">
    <cfRule type="expression" dxfId="67" priority="771">
      <formula>IF(RIGHT(TEXT(Y124,"0.#"),1)=".",FALSE,TRUE)</formula>
    </cfRule>
    <cfRule type="expression" dxfId="66" priority="772">
      <formula>IF(RIGHT(TEXT(Y124,"0.#"),1)=".",TRUE,FALSE)</formula>
    </cfRule>
  </conditionalFormatting>
  <conditionalFormatting sqref="Y122:Y123">
    <cfRule type="expression" dxfId="65" priority="765">
      <formula>IF(RIGHT(TEXT(Y122,"0.#"),1)=".",FALSE,TRUE)</formula>
    </cfRule>
    <cfRule type="expression" dxfId="64" priority="766">
      <formula>IF(RIGHT(TEXT(Y122,"0.#"),1)=".",TRUE,FALSE)</formula>
    </cfRule>
  </conditionalFormatting>
  <conditionalFormatting sqref="W23">
    <cfRule type="expression" dxfId="63" priority="831">
      <formula>IF(RIGHT(TEXT(W23,"0.#"),1)=".",FALSE,TRUE)</formula>
    </cfRule>
    <cfRule type="expression" dxfId="62" priority="832">
      <formula>IF(RIGHT(TEXT(W23,"0.#"),1)=".",TRUE,FALSE)</formula>
    </cfRule>
  </conditionalFormatting>
  <conditionalFormatting sqref="W24:W26">
    <cfRule type="expression" dxfId="61" priority="829">
      <formula>IF(RIGHT(TEXT(W24,"0.#"),1)=".",FALSE,TRUE)</formula>
    </cfRule>
    <cfRule type="expression" dxfId="60" priority="830">
      <formula>IF(RIGHT(TEXT(W24,"0.#"),1)=".",TRUE,FALSE)</formula>
    </cfRule>
  </conditionalFormatting>
  <conditionalFormatting sqref="P23">
    <cfRule type="expression" dxfId="59" priority="825">
      <formula>IF(RIGHT(TEXT(P23,"0.#"),1)=".",FALSE,TRUE)</formula>
    </cfRule>
    <cfRule type="expression" dxfId="58" priority="826">
      <formula>IF(RIGHT(TEXT(P23,"0.#"),1)=".",TRUE,FALSE)</formula>
    </cfRule>
  </conditionalFormatting>
  <conditionalFormatting sqref="P24:P26">
    <cfRule type="expression" dxfId="57" priority="823">
      <formula>IF(RIGHT(TEXT(P24,"0.#"),1)=".",FALSE,TRUE)</formula>
    </cfRule>
    <cfRule type="expression" dxfId="56" priority="824">
      <formula>IF(RIGHT(TEXT(P24,"0.#"),1)=".",TRUE,FALSE)</formula>
    </cfRule>
  </conditionalFormatting>
  <conditionalFormatting sqref="AL124:AO131">
    <cfRule type="expression" dxfId="55" priority="773">
      <formula>IF(AND(AL124&gt;=0, RIGHT(TEXT(AL124,"0.#"),1)&lt;&gt;"."),TRUE,FALSE)</formula>
    </cfRule>
    <cfRule type="expression" dxfId="54" priority="774">
      <formula>IF(AND(AL124&gt;=0, RIGHT(TEXT(AL124,"0.#"),1)="."),TRUE,FALSE)</formula>
    </cfRule>
    <cfRule type="expression" dxfId="53" priority="775">
      <formula>IF(AND(AL124&lt;0, RIGHT(TEXT(AL124,"0.#"),1)&lt;&gt;"."),TRUE,FALSE)</formula>
    </cfRule>
    <cfRule type="expression" dxfId="52" priority="776">
      <formula>IF(AND(AL124&lt;0, RIGHT(TEXT(AL124,"0.#"),1)="."),TRUE,FALSE)</formula>
    </cfRule>
  </conditionalFormatting>
  <conditionalFormatting sqref="AL122:AO123">
    <cfRule type="expression" dxfId="51" priority="767">
      <formula>IF(AND(AL122&gt;=0, RIGHT(TEXT(AL122,"0.#"),1)&lt;&gt;"."),TRUE,FALSE)</formula>
    </cfRule>
    <cfRule type="expression" dxfId="50" priority="768">
      <formula>IF(AND(AL122&gt;=0, RIGHT(TEXT(AL122,"0.#"),1)="."),TRUE,FALSE)</formula>
    </cfRule>
    <cfRule type="expression" dxfId="49" priority="769">
      <formula>IF(AND(AL122&lt;0, RIGHT(TEXT(AL122,"0.#"),1)&lt;&gt;"."),TRUE,FALSE)</formula>
    </cfRule>
    <cfRule type="expression" dxfId="48" priority="770">
      <formula>IF(AND(AL122&lt;0, RIGHT(TEXT(AL122,"0.#"),1)="."),TRUE,FALSE)</formula>
    </cfRule>
  </conditionalFormatting>
  <conditionalFormatting sqref="AU31">
    <cfRule type="expression" dxfId="47" priority="689">
      <formula>IF(RIGHT(TEXT(AU31,"0.#"),1)=".",FALSE,TRUE)</formula>
    </cfRule>
    <cfRule type="expression" dxfId="46" priority="690">
      <formula>IF(RIGHT(TEXT(AU31,"0.#"),1)=".",TRUE,FALSE)</formula>
    </cfRule>
  </conditionalFormatting>
  <conditionalFormatting sqref="AU30">
    <cfRule type="expression" dxfId="45" priority="691">
      <formula>IF(RIGHT(TEXT(AU30,"0.#"),1)=".",FALSE,TRUE)</formula>
    </cfRule>
    <cfRule type="expression" dxfId="44" priority="692">
      <formula>IF(RIGHT(TEXT(AU30,"0.#"),1)=".",TRUE,FALSE)</formula>
    </cfRule>
  </conditionalFormatting>
  <conditionalFormatting sqref="P27:AC27">
    <cfRule type="expression" dxfId="43" priority="687">
      <formula>IF(RIGHT(TEXT(P27,"0.#"),1)=".",FALSE,TRUE)</formula>
    </cfRule>
    <cfRule type="expression" dxfId="42" priority="688">
      <formula>IF(RIGHT(TEXT(P27,"0.#"),1)=".",TRUE,FALSE)</formula>
    </cfRule>
  </conditionalFormatting>
  <conditionalFormatting sqref="AM39">
    <cfRule type="expression" dxfId="41" priority="669">
      <formula>IF(RIGHT(TEXT(AM39,"0.#"),1)=".",FALSE,TRUE)</formula>
    </cfRule>
    <cfRule type="expression" dxfId="40" priority="670">
      <formula>IF(RIGHT(TEXT(AM39,"0.#"),1)=".",TRUE,FALSE)</formula>
    </cfRule>
  </conditionalFormatting>
  <conditionalFormatting sqref="AM38">
    <cfRule type="expression" dxfId="39" priority="671">
      <formula>IF(RIGHT(TEXT(AM38,"0.#"),1)=".",FALSE,TRUE)</formula>
    </cfRule>
    <cfRule type="expression" dxfId="38" priority="672">
      <formula>IF(RIGHT(TEXT(AM38,"0.#"),1)=".",TRUE,FALSE)</formula>
    </cfRule>
  </conditionalFormatting>
  <conditionalFormatting sqref="AE37">
    <cfRule type="expression" dxfId="37" priority="685">
      <formula>IF(RIGHT(TEXT(AE37,"0.#"),1)=".",FALSE,TRUE)</formula>
    </cfRule>
    <cfRule type="expression" dxfId="36" priority="686">
      <formula>IF(RIGHT(TEXT(AE37,"0.#"),1)=".",TRUE,FALSE)</formula>
    </cfRule>
  </conditionalFormatting>
  <conditionalFormatting sqref="AQ37:AQ39">
    <cfRule type="expression" dxfId="35" priority="667">
      <formula>IF(RIGHT(TEXT(AQ37,"0.#"),1)=".",FALSE,TRUE)</formula>
    </cfRule>
    <cfRule type="expression" dxfId="34" priority="668">
      <formula>IF(RIGHT(TEXT(AQ37,"0.#"),1)=".",TRUE,FALSE)</formula>
    </cfRule>
  </conditionalFormatting>
  <conditionalFormatting sqref="AU37 AU39">
    <cfRule type="expression" dxfId="33" priority="665">
      <formula>IF(RIGHT(TEXT(AU37,"0.#"),1)=".",FALSE,TRUE)</formula>
    </cfRule>
    <cfRule type="expression" dxfId="32" priority="666">
      <formula>IF(RIGHT(TEXT(AU37,"0.#"),1)=".",TRUE,FALSE)</formula>
    </cfRule>
  </conditionalFormatting>
  <conditionalFormatting sqref="AI39">
    <cfRule type="expression" dxfId="31" priority="679">
      <formula>IF(RIGHT(TEXT(AI39,"0.#"),1)=".",FALSE,TRUE)</formula>
    </cfRule>
    <cfRule type="expression" dxfId="30" priority="680">
      <formula>IF(RIGHT(TEXT(AI39,"0.#"),1)=".",TRUE,FALSE)</formula>
    </cfRule>
  </conditionalFormatting>
  <conditionalFormatting sqref="AE38">
    <cfRule type="expression" dxfId="29" priority="683">
      <formula>IF(RIGHT(TEXT(AE38,"0.#"),1)=".",FALSE,TRUE)</formula>
    </cfRule>
    <cfRule type="expression" dxfId="28" priority="684">
      <formula>IF(RIGHT(TEXT(AE38,"0.#"),1)=".",TRUE,FALSE)</formula>
    </cfRule>
  </conditionalFormatting>
  <conditionalFormatting sqref="AE39">
    <cfRule type="expression" dxfId="27" priority="681">
      <formula>IF(RIGHT(TEXT(AE39,"0.#"),1)=".",FALSE,TRUE)</formula>
    </cfRule>
    <cfRule type="expression" dxfId="26" priority="682">
      <formula>IF(RIGHT(TEXT(AE39,"0.#"),1)=".",TRUE,FALSE)</formula>
    </cfRule>
  </conditionalFormatting>
  <conditionalFormatting sqref="AM37">
    <cfRule type="expression" dxfId="25" priority="673">
      <formula>IF(RIGHT(TEXT(AM37,"0.#"),1)=".",FALSE,TRUE)</formula>
    </cfRule>
    <cfRule type="expression" dxfId="24" priority="674">
      <formula>IF(RIGHT(TEXT(AM37,"0.#"),1)=".",TRUE,FALSE)</formula>
    </cfRule>
  </conditionalFormatting>
  <conditionalFormatting sqref="AI37">
    <cfRule type="expression" dxfId="23" priority="675">
      <formula>IF(RIGHT(TEXT(AI37,"0.#"),1)=".",FALSE,TRUE)</formula>
    </cfRule>
    <cfRule type="expression" dxfId="22" priority="676">
      <formula>IF(RIGHT(TEXT(AI37,"0.#"),1)=".",TRUE,FALSE)</formula>
    </cfRule>
  </conditionalFormatting>
  <conditionalFormatting sqref="AI38">
    <cfRule type="expression" dxfId="21" priority="677">
      <formula>IF(RIGHT(TEXT(AI38,"0.#"),1)=".",FALSE,TRUE)</formula>
    </cfRule>
    <cfRule type="expression" dxfId="20" priority="678">
      <formula>IF(RIGHT(TEXT(AI38,"0.#"),1)=".",TRUE,FALSE)</formula>
    </cfRule>
  </conditionalFormatting>
  <conditionalFormatting sqref="AM33">
    <cfRule type="expression" dxfId="19" priority="553">
      <formula>IF(RIGHT(TEXT(AM33,"0.#"),1)=".",FALSE,TRUE)</formula>
    </cfRule>
    <cfRule type="expression" dxfId="18" priority="554">
      <formula>IF(RIGHT(TEXT(AM33,"0.#"),1)=".",TRUE,FALSE)</formula>
    </cfRule>
  </conditionalFormatting>
  <conditionalFormatting sqref="AE34 AM34">
    <cfRule type="expression" dxfId="17" priority="551">
      <formula>IF(RIGHT(TEXT(AE34,"0.#"),1)=".",FALSE,TRUE)</formula>
    </cfRule>
    <cfRule type="expression" dxfId="16" priority="552">
      <formula>IF(RIGHT(TEXT(AE34,"0.#"),1)=".",TRUE,FALSE)</formula>
    </cfRule>
  </conditionalFormatting>
  <conditionalFormatting sqref="AI34">
    <cfRule type="expression" dxfId="15" priority="549">
      <formula>IF(RIGHT(TEXT(AI34,"0.#"),1)=".",FALSE,TRUE)</formula>
    </cfRule>
    <cfRule type="expression" dxfId="14" priority="550">
      <formula>IF(RIGHT(TEXT(AI34,"0.#"),1)=".",TRUE,FALSE)</formula>
    </cfRule>
  </conditionalFormatting>
  <conditionalFormatting sqref="AQ34">
    <cfRule type="expression" dxfId="13" priority="547">
      <formula>IF(RIGHT(TEXT(AQ34,"0.#"),1)=".",FALSE,TRUE)</formula>
    </cfRule>
    <cfRule type="expression" dxfId="12" priority="548">
      <formula>IF(RIGHT(TEXT(AQ34,"0.#"),1)=".",TRUE,FALSE)</formula>
    </cfRule>
  </conditionalFormatting>
  <conditionalFormatting sqref="AE33 AQ33">
    <cfRule type="expression" dxfId="11" priority="557">
      <formula>IF(RIGHT(TEXT(AE33,"0.#"),1)=".",FALSE,TRUE)</formula>
    </cfRule>
    <cfRule type="expression" dxfId="10" priority="558">
      <formula>IF(RIGHT(TEXT(AE33,"0.#"),1)=".",TRUE,FALSE)</formula>
    </cfRule>
  </conditionalFormatting>
  <conditionalFormatting sqref="AI33">
    <cfRule type="expression" dxfId="9" priority="555">
      <formula>IF(RIGHT(TEXT(AI33,"0.#"),1)=".",FALSE,TRUE)</formula>
    </cfRule>
    <cfRule type="expression" dxfId="8" priority="556">
      <formula>IF(RIGHT(TEXT(AI33,"0.#"),1)=".",TRUE,FALSE)</formula>
    </cfRule>
  </conditionalFormatting>
  <conditionalFormatting sqref="AK14:AQ14">
    <cfRule type="expression" dxfId="7" priority="11">
      <formula>IF(RIGHT(TEXT(AK14,"0.#"),1)=".",FALSE,TRUE)</formula>
    </cfRule>
    <cfRule type="expression" dxfId="6" priority="12">
      <formula>IF(RIGHT(TEXT(AK14,"0.#"),1)=".",TRUE,FALSE)</formula>
    </cfRule>
  </conditionalFormatting>
  <conditionalFormatting sqref="Y131">
    <cfRule type="expression" dxfId="5" priority="5">
      <formula>IF(RIGHT(TEXT(Y131,"0.#"),1)=".",FALSE,TRUE)</formula>
    </cfRule>
    <cfRule type="expression" dxfId="4" priority="6">
      <formula>IF(RIGHT(TEXT(Y131,"0.#"),1)=".",TRUE,FALSE)</formula>
    </cfRule>
  </conditionalFormatting>
  <conditionalFormatting sqref="Y129">
    <cfRule type="expression" dxfId="3" priority="3">
      <formula>IF(RIGHT(TEXT(Y129,"0.#"),1)=".",FALSE,TRUE)</formula>
    </cfRule>
    <cfRule type="expression" dxfId="2" priority="4">
      <formula>IF(RIGHT(TEXT(Y129,"0.#"),1)=".",TRUE,FALSE)</formula>
    </cfRule>
  </conditionalFormatting>
  <conditionalFormatting sqref="AU38">
    <cfRule type="expression" dxfId="1" priority="1">
      <formula>IF(RIGHT(TEXT(AU38,"0.#"),1)=".",FALSE,TRUE)</formula>
    </cfRule>
    <cfRule type="expression" dxfId="0" priority="2">
      <formula>IF(RIGHT(TEXT(AU38,"0.#"),1)=".",TRUE,FALSE)</formula>
    </cfRule>
  </conditionalFormatting>
  <dataValidations count="15">
    <dataValidation type="whole" allowBlank="1" showInputMessage="1" showErrorMessage="1" sqref="AJ80 X80 AU79:AV79 M79 L79:L80 X79:Y79 AJ79:AK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3:E73">
      <formula1>T行政事業レビュー推進チームの所見</formula1>
    </dataValidation>
    <dataValidation type="custom" imeMode="disabled" allowBlank="1" showInputMessage="1" showErrorMessage="1" sqref="AH118:AK118 AH122:AK131">
      <formula1>OR(AND(MOD(IF(ISNUMBER(AH118), AH118, 0.5),1)=0, 0&lt;=AH118), AH118="-")</formula1>
    </dataValidation>
    <dataValidation type="whole" imeMode="disabled" allowBlank="1" showInputMessage="1" showErrorMessage="1" sqref="AW2:AX2">
      <formula1>0</formula1>
      <formula2>99</formula2>
    </dataValidation>
    <dataValidation type="list" allowBlank="1" showInputMessage="1" showErrorMessage="1" sqref="A75:E75">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8:AB118 AL118:AO118 Y122:AB131 AL122:AO131 AQ36:AR36 AU36:AX36 AE37:AX39 AE30:AX31 AE33:AX33 AU106:AX111 Y106:AB111 P23:AC27">
      <formula1>OR(ISNUMBER(P13), P13="-")</formula1>
    </dataValidation>
    <dataValidation type="list" allowBlank="1" showInputMessage="1" showErrorMessage="1" sqref="Q80:R80 AC80:AD80 AO80:AP80">
      <formula1>#REF!</formula1>
    </dataValidation>
    <dataValidation type="custom" allowBlank="1" showInputMessage="1" showErrorMessage="1" errorTitle="法人番号チェック" error="法人番号は13桁の数字で入力してください。" sqref="J122:O131 J118:O118">
      <formula1>OR(J118="-",AND(LEN(J118)=13,IFERROR(SEARCH("-",J118),"")="",IFERROR(SEARCH(".",J118),"")="",ISNUMBER(J118)))</formula1>
    </dataValidation>
    <dataValidation type="whole" allowBlank="1" showInputMessage="1" showErrorMessage="1" sqref="O79:P79 AM79:AN79 AA79:AB79 AX79:AX8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69" max="16383" man="1"/>
    <brk id="103"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U79:V79 I79:J79 AG79:AH79 AR79:AS79</xm:sqref>
        </x14:dataValidation>
        <x14:dataValidation type="list" allowBlank="1" showInputMessage="1" showErrorMessage="1">
          <x14:formula1>
            <xm:f>入力規則等!$AG$2:$AG$13</xm:f>
          </x14:formula1>
          <xm:sqref>AC118:AG118 AC122:AG131</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E80:F80</xm:sqref>
        </x14:dataValidation>
        <x14:dataValidation type="list" allowBlank="1" showInputMessage="1" showErrorMessage="1">
          <x14:formula1>
            <xm:f>入力規則等!$U$13:$U$35</xm:f>
          </x14:formula1>
          <xm:sqref>AJ2:AM2 AE80:AG80 G80:I80 AQ80:AS80 S80:U80</xm:sqref>
        </x14:dataValidation>
        <x14:dataValidation type="list" allowBlank="1" showInputMessage="1" showErrorMessage="1">
          <x14:formula1>
            <xm:f>入力規則等!$U$56:$U$58</xm:f>
          </x14:formula1>
          <xm:sqref>J80:K80 AT80:AU80 AH80:AI80 V80:W80</xm:sqref>
        </x14:dataValidation>
        <x14:dataValidation type="list" allowBlank="1" showInputMessage="1" showErrorMessage="1">
          <x14:formula1>
            <xm:f>入力規則等!$W$2:$W$24</xm:f>
          </x14:formula1>
          <xm:sqref>AO79:AP79 E79:G79 AC79:AE79 Q79:S79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376</v>
      </c>
      <c r="AA1" s="27" t="s">
        <v>74</v>
      </c>
      <c r="AB1" s="27" t="s">
        <v>377</v>
      </c>
      <c r="AC1" s="27" t="s">
        <v>31</v>
      </c>
      <c r="AD1" s="26"/>
      <c r="AE1" s="27" t="s">
        <v>43</v>
      </c>
      <c r="AF1" s="28"/>
      <c r="AG1" s="40" t="s">
        <v>168</v>
      </c>
      <c r="AI1" s="40" t="s">
        <v>171</v>
      </c>
      <c r="AK1" s="40" t="s">
        <v>175</v>
      </c>
      <c r="AM1" s="52"/>
      <c r="AN1" s="52"/>
      <c r="AP1" s="26" t="s">
        <v>211</v>
      </c>
    </row>
    <row r="2" spans="1:42" ht="13.5" customHeight="1" x14ac:dyDescent="0.15">
      <c r="A2" s="14" t="s">
        <v>77</v>
      </c>
      <c r="B2" s="15"/>
      <c r="C2" s="13" t="str">
        <f>IF(B2="","",A2)</f>
        <v/>
      </c>
      <c r="D2" s="13" t="str">
        <f>IF(C2="","",IF(D1&lt;&gt;"",CONCATENATE(D1,"、",C2),C2))</f>
        <v/>
      </c>
      <c r="F2" s="12" t="s">
        <v>64</v>
      </c>
      <c r="G2" s="17" t="s">
        <v>571</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6">
        <v>21</v>
      </c>
      <c r="W2" s="30" t="s">
        <v>161</v>
      </c>
      <c r="Y2" s="30" t="s">
        <v>60</v>
      </c>
      <c r="Z2" s="30" t="s">
        <v>60</v>
      </c>
      <c r="AA2" s="60" t="s">
        <v>246</v>
      </c>
      <c r="AB2" s="60" t="s">
        <v>471</v>
      </c>
      <c r="AC2" s="61" t="s">
        <v>126</v>
      </c>
      <c r="AD2" s="26"/>
      <c r="AE2" s="32" t="s">
        <v>157</v>
      </c>
      <c r="AF2" s="28"/>
      <c r="AG2" s="41" t="s">
        <v>220</v>
      </c>
      <c r="AI2" s="40" t="s">
        <v>243</v>
      </c>
      <c r="AK2" s="40" t="s">
        <v>176</v>
      </c>
      <c r="AM2" s="52"/>
      <c r="AN2" s="52"/>
      <c r="AP2" s="41"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571</v>
      </c>
      <c r="R3" s="13" t="str">
        <f t="shared" ref="R3:R8" si="3">IF(Q3="","",P3)</f>
        <v>委託・請負</v>
      </c>
      <c r="S3" s="13" t="str">
        <f t="shared" ref="S3:S8" si="4">IF(R3="",S2,IF(S2&lt;&gt;"",CONCATENATE(S2,"、",R3),R3))</f>
        <v>委託・請負</v>
      </c>
      <c r="T3" s="13"/>
      <c r="U3" s="30" t="s">
        <v>502</v>
      </c>
      <c r="W3" s="30" t="s">
        <v>136</v>
      </c>
      <c r="Y3" s="30" t="s">
        <v>61</v>
      </c>
      <c r="Z3" s="30" t="s">
        <v>378</v>
      </c>
      <c r="AA3" s="60" t="s">
        <v>344</v>
      </c>
      <c r="AB3" s="60" t="s">
        <v>472</v>
      </c>
      <c r="AC3" s="61" t="s">
        <v>127</v>
      </c>
      <c r="AD3" s="26"/>
      <c r="AE3" s="32" t="s">
        <v>158</v>
      </c>
      <c r="AF3" s="28"/>
      <c r="AG3" s="41" t="s">
        <v>221</v>
      </c>
      <c r="AI3" s="40" t="s">
        <v>170</v>
      </c>
      <c r="AK3" s="40" t="str">
        <f>CHAR(CODE(AK2)+1)</f>
        <v>B</v>
      </c>
      <c r="AM3" s="52"/>
      <c r="AN3" s="52"/>
      <c r="AP3" s="41" t="s">
        <v>221</v>
      </c>
    </row>
    <row r="4" spans="1:42" ht="13.5" customHeight="1" x14ac:dyDescent="0.15">
      <c r="A4" s="14" t="s">
        <v>79</v>
      </c>
      <c r="B4" s="15" t="s">
        <v>571</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571</v>
      </c>
      <c r="R4" s="13" t="str">
        <f t="shared" si="3"/>
        <v>補助</v>
      </c>
      <c r="S4" s="13" t="str">
        <f t="shared" si="4"/>
        <v>委託・請負、補助</v>
      </c>
      <c r="T4" s="13"/>
      <c r="U4" s="30" t="s">
        <v>554</v>
      </c>
      <c r="W4" s="30" t="s">
        <v>137</v>
      </c>
      <c r="Y4" s="30" t="s">
        <v>251</v>
      </c>
      <c r="Z4" s="30" t="s">
        <v>379</v>
      </c>
      <c r="AA4" s="60" t="s">
        <v>345</v>
      </c>
      <c r="AB4" s="60" t="s">
        <v>473</v>
      </c>
      <c r="AC4" s="60" t="s">
        <v>128</v>
      </c>
      <c r="AD4" s="26"/>
      <c r="AE4" s="32" t="s">
        <v>159</v>
      </c>
      <c r="AF4" s="28"/>
      <c r="AG4" s="41" t="s">
        <v>222</v>
      </c>
      <c r="AI4" s="40" t="s">
        <v>172</v>
      </c>
      <c r="AK4" s="40" t="str">
        <f t="shared" ref="AK4:AK49" si="7">CHAR(CODE(AK3)+1)</f>
        <v>C</v>
      </c>
      <c r="AM4" s="52"/>
      <c r="AN4" s="52"/>
      <c r="AP4" s="41" t="s">
        <v>222</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526</v>
      </c>
      <c r="Y5" s="30" t="s">
        <v>252</v>
      </c>
      <c r="Z5" s="30" t="s">
        <v>380</v>
      </c>
      <c r="AA5" s="60" t="s">
        <v>346</v>
      </c>
      <c r="AB5" s="60" t="s">
        <v>474</v>
      </c>
      <c r="AC5" s="60" t="s">
        <v>160</v>
      </c>
      <c r="AD5" s="29"/>
      <c r="AE5" s="32" t="s">
        <v>232</v>
      </c>
      <c r="AF5" s="28"/>
      <c r="AG5" s="41" t="s">
        <v>223</v>
      </c>
      <c r="AI5" s="40" t="s">
        <v>249</v>
      </c>
      <c r="AK5" s="40" t="str">
        <f t="shared" si="7"/>
        <v>D</v>
      </c>
      <c r="AP5" s="41" t="s">
        <v>223</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234</v>
      </c>
      <c r="W6" s="30" t="s">
        <v>528</v>
      </c>
      <c r="Y6" s="30" t="s">
        <v>253</v>
      </c>
      <c r="Z6" s="30" t="s">
        <v>381</v>
      </c>
      <c r="AA6" s="60" t="s">
        <v>347</v>
      </c>
      <c r="AB6" s="60" t="s">
        <v>475</v>
      </c>
      <c r="AC6" s="60" t="s">
        <v>129</v>
      </c>
      <c r="AD6" s="29"/>
      <c r="AE6" s="32" t="s">
        <v>230</v>
      </c>
      <c r="AF6" s="28"/>
      <c r="AG6" s="41" t="s">
        <v>224</v>
      </c>
      <c r="AI6" s="40" t="s">
        <v>250</v>
      </c>
      <c r="AK6" s="40" t="str">
        <f>CHAR(CODE(AK5)+1)</f>
        <v>E</v>
      </c>
      <c r="AP6" s="41" t="s">
        <v>224</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254</v>
      </c>
      <c r="Z7" s="30" t="s">
        <v>382</v>
      </c>
      <c r="AA7" s="60" t="s">
        <v>348</v>
      </c>
      <c r="AB7" s="60" t="s">
        <v>476</v>
      </c>
      <c r="AC7" s="29"/>
      <c r="AD7" s="29"/>
      <c r="AE7" s="30" t="s">
        <v>129</v>
      </c>
      <c r="AF7" s="28"/>
      <c r="AG7" s="41" t="s">
        <v>225</v>
      </c>
      <c r="AH7" s="55"/>
      <c r="AI7" s="41" t="s">
        <v>239</v>
      </c>
      <c r="AK7" s="40" t="str">
        <f>CHAR(CODE(AK6)+1)</f>
        <v>F</v>
      </c>
      <c r="AP7" s="41" t="s">
        <v>225</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247</v>
      </c>
      <c r="W8" s="30" t="s">
        <v>139</v>
      </c>
      <c r="Y8" s="30" t="s">
        <v>255</v>
      </c>
      <c r="Z8" s="30" t="s">
        <v>383</v>
      </c>
      <c r="AA8" s="60" t="s">
        <v>349</v>
      </c>
      <c r="AB8" s="60" t="s">
        <v>477</v>
      </c>
      <c r="AC8" s="29"/>
      <c r="AD8" s="29"/>
      <c r="AE8" s="29"/>
      <c r="AF8" s="28"/>
      <c r="AG8" s="41" t="s">
        <v>226</v>
      </c>
      <c r="AI8" s="40" t="s">
        <v>240</v>
      </c>
      <c r="AK8" s="40" t="str">
        <f t="shared" si="7"/>
        <v>G</v>
      </c>
      <c r="AP8" s="41" t="s">
        <v>226</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
      </c>
      <c r="O9" s="13"/>
      <c r="P9" s="13"/>
      <c r="Q9" s="19"/>
      <c r="T9" s="13"/>
      <c r="U9" s="30" t="s">
        <v>248</v>
      </c>
      <c r="W9" s="30" t="s">
        <v>140</v>
      </c>
      <c r="Y9" s="30" t="s">
        <v>256</v>
      </c>
      <c r="Z9" s="30" t="s">
        <v>384</v>
      </c>
      <c r="AA9" s="60" t="s">
        <v>350</v>
      </c>
      <c r="AB9" s="60" t="s">
        <v>478</v>
      </c>
      <c r="AC9" s="29"/>
      <c r="AD9" s="29"/>
      <c r="AE9" s="29"/>
      <c r="AF9" s="28"/>
      <c r="AG9" s="41" t="s">
        <v>227</v>
      </c>
      <c r="AI9" s="51"/>
      <c r="AK9" s="40" t="str">
        <f t="shared" si="7"/>
        <v>H</v>
      </c>
      <c r="AP9" s="41" t="s">
        <v>227</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
      </c>
      <c r="O10" s="13"/>
      <c r="P10" s="13" t="str">
        <f>S8</f>
        <v>委託・請負、補助</v>
      </c>
      <c r="Q10" s="19"/>
      <c r="T10" s="13"/>
      <c r="W10" s="30" t="s">
        <v>141</v>
      </c>
      <c r="Y10" s="30" t="s">
        <v>257</v>
      </c>
      <c r="Z10" s="30" t="s">
        <v>385</v>
      </c>
      <c r="AA10" s="60" t="s">
        <v>351</v>
      </c>
      <c r="AB10" s="60" t="s">
        <v>479</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571</v>
      </c>
      <c r="M11" s="13" t="str">
        <f t="shared" si="2"/>
        <v>その他の事項経費</v>
      </c>
      <c r="N11" s="13" t="str">
        <f t="shared" si="6"/>
        <v>その他の事項経費</v>
      </c>
      <c r="O11" s="13"/>
      <c r="P11" s="13"/>
      <c r="Q11" s="19"/>
      <c r="T11" s="13"/>
      <c r="W11" s="30" t="s">
        <v>551</v>
      </c>
      <c r="Y11" s="30" t="s">
        <v>258</v>
      </c>
      <c r="Z11" s="30" t="s">
        <v>386</v>
      </c>
      <c r="AA11" s="60" t="s">
        <v>352</v>
      </c>
      <c r="AB11" s="60" t="s">
        <v>480</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503</v>
      </c>
      <c r="W12" s="30" t="s">
        <v>142</v>
      </c>
      <c r="Y12" s="30" t="s">
        <v>259</v>
      </c>
      <c r="Z12" s="30" t="s">
        <v>387</v>
      </c>
      <c r="AA12" s="60" t="s">
        <v>353</v>
      </c>
      <c r="AB12" s="60" t="s">
        <v>481</v>
      </c>
      <c r="AC12" s="29"/>
      <c r="AD12" s="29"/>
      <c r="AE12" s="29"/>
      <c r="AF12" s="28"/>
      <c r="AG12" s="40" t="s">
        <v>215</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260</v>
      </c>
      <c r="Z13" s="30" t="s">
        <v>388</v>
      </c>
      <c r="AA13" s="60" t="s">
        <v>354</v>
      </c>
      <c r="AB13" s="60" t="s">
        <v>482</v>
      </c>
      <c r="AC13" s="29"/>
      <c r="AD13" s="29"/>
      <c r="AE13" s="29"/>
      <c r="AF13" s="28"/>
      <c r="AG13" s="40" t="s">
        <v>216</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504</v>
      </c>
      <c r="W14" s="30" t="s">
        <v>144</v>
      </c>
      <c r="Y14" s="30" t="s">
        <v>261</v>
      </c>
      <c r="Z14" s="30" t="s">
        <v>389</v>
      </c>
      <c r="AA14" s="60" t="s">
        <v>355</v>
      </c>
      <c r="AB14" s="60" t="s">
        <v>483</v>
      </c>
      <c r="AC14" s="29"/>
      <c r="AD14" s="29"/>
      <c r="AE14" s="29"/>
      <c r="AF14" s="28"/>
      <c r="AG14" s="51"/>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505</v>
      </c>
      <c r="W15" s="30" t="s">
        <v>145</v>
      </c>
      <c r="Y15" s="30" t="s">
        <v>262</v>
      </c>
      <c r="Z15" s="30" t="s">
        <v>390</v>
      </c>
      <c r="AA15" s="60" t="s">
        <v>356</v>
      </c>
      <c r="AB15" s="60" t="s">
        <v>484</v>
      </c>
      <c r="AC15" s="29"/>
      <c r="AD15" s="29"/>
      <c r="AE15" s="29"/>
      <c r="AF15" s="28"/>
      <c r="AG15" s="52"/>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506</v>
      </c>
      <c r="W16" s="30" t="s">
        <v>146</v>
      </c>
      <c r="Y16" s="30" t="s">
        <v>263</v>
      </c>
      <c r="Z16" s="30" t="s">
        <v>391</v>
      </c>
      <c r="AA16" s="60" t="s">
        <v>357</v>
      </c>
      <c r="AB16" s="60" t="s">
        <v>485</v>
      </c>
      <c r="AC16" s="29"/>
      <c r="AD16" s="29"/>
      <c r="AE16" s="29"/>
      <c r="AF16" s="28"/>
      <c r="AG16" s="52"/>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524</v>
      </c>
      <c r="W17" s="30" t="s">
        <v>147</v>
      </c>
      <c r="Y17" s="30" t="s">
        <v>264</v>
      </c>
      <c r="Z17" s="30" t="s">
        <v>392</v>
      </c>
      <c r="AA17" s="60" t="s">
        <v>358</v>
      </c>
      <c r="AB17" s="60" t="s">
        <v>486</v>
      </c>
      <c r="AC17" s="29"/>
      <c r="AD17" s="29"/>
      <c r="AE17" s="29"/>
      <c r="AF17" s="28"/>
      <c r="AG17" s="52"/>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507</v>
      </c>
      <c r="W18" s="30" t="s">
        <v>148</v>
      </c>
      <c r="Y18" s="30" t="s">
        <v>265</v>
      </c>
      <c r="Z18" s="30" t="s">
        <v>393</v>
      </c>
      <c r="AA18" s="60" t="s">
        <v>359</v>
      </c>
      <c r="AB18" s="60" t="s">
        <v>487</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508</v>
      </c>
      <c r="W19" s="30" t="s">
        <v>149</v>
      </c>
      <c r="Y19" s="30" t="s">
        <v>266</v>
      </c>
      <c r="Z19" s="30" t="s">
        <v>394</v>
      </c>
      <c r="AA19" s="60" t="s">
        <v>360</v>
      </c>
      <c r="AB19" s="60" t="s">
        <v>488</v>
      </c>
      <c r="AC19" s="29"/>
      <c r="AD19" s="29"/>
      <c r="AE19" s="29"/>
      <c r="AF19" s="28"/>
      <c r="AK19" s="40" t="str">
        <f t="shared" si="7"/>
        <v>R</v>
      </c>
    </row>
    <row r="20" spans="1:37" ht="13.5" customHeight="1" x14ac:dyDescent="0.15">
      <c r="A20" s="14" t="s">
        <v>195</v>
      </c>
      <c r="B20" s="15" t="s">
        <v>571</v>
      </c>
      <c r="C20" s="13" t="str">
        <f t="shared" si="9"/>
        <v>地方創生</v>
      </c>
      <c r="D20" s="13" t="str">
        <f t="shared" si="8"/>
        <v>沖縄振興、地方創生</v>
      </c>
      <c r="F20" s="18" t="s">
        <v>193</v>
      </c>
      <c r="G20" s="17"/>
      <c r="H20" s="13" t="str">
        <f t="shared" si="1"/>
        <v/>
      </c>
      <c r="I20" s="13" t="str">
        <f t="shared" si="5"/>
        <v>一般会計</v>
      </c>
      <c r="K20" s="13"/>
      <c r="L20" s="13"/>
      <c r="O20" s="13"/>
      <c r="P20" s="13"/>
      <c r="Q20" s="19"/>
      <c r="T20" s="13"/>
      <c r="U20" s="30" t="s">
        <v>509</v>
      </c>
      <c r="W20" s="30" t="s">
        <v>150</v>
      </c>
      <c r="Y20" s="30" t="s">
        <v>267</v>
      </c>
      <c r="Z20" s="30" t="s">
        <v>395</v>
      </c>
      <c r="AA20" s="60" t="s">
        <v>361</v>
      </c>
      <c r="AB20" s="60" t="s">
        <v>489</v>
      </c>
      <c r="AC20" s="29"/>
      <c r="AD20" s="29"/>
      <c r="AE20" s="29"/>
      <c r="AF20" s="28"/>
      <c r="AK20" s="40" t="str">
        <f t="shared" si="7"/>
        <v>S</v>
      </c>
    </row>
    <row r="21" spans="1:37" ht="13.5" customHeight="1" x14ac:dyDescent="0.15">
      <c r="A21" s="14" t="s">
        <v>196</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510</v>
      </c>
      <c r="W21" s="30" t="s">
        <v>151</v>
      </c>
      <c r="Y21" s="30" t="s">
        <v>268</v>
      </c>
      <c r="Z21" s="30" t="s">
        <v>396</v>
      </c>
      <c r="AA21" s="60" t="s">
        <v>362</v>
      </c>
      <c r="AB21" s="60" t="s">
        <v>490</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553</v>
      </c>
      <c r="W22" s="30" t="s">
        <v>152</v>
      </c>
      <c r="Y22" s="30" t="s">
        <v>269</v>
      </c>
      <c r="Z22" s="30" t="s">
        <v>397</v>
      </c>
      <c r="AA22" s="60" t="s">
        <v>363</v>
      </c>
      <c r="AB22" s="60" t="s">
        <v>491</v>
      </c>
      <c r="AC22" s="29"/>
      <c r="AD22" s="29"/>
      <c r="AE22" s="29"/>
      <c r="AF22" s="28"/>
      <c r="AK22" s="40" t="str">
        <f t="shared" si="7"/>
        <v>U</v>
      </c>
    </row>
    <row r="23" spans="1:37" ht="13.5" customHeight="1" x14ac:dyDescent="0.15">
      <c r="A23" s="58" t="s">
        <v>241</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511</v>
      </c>
      <c r="W23" s="30" t="s">
        <v>153</v>
      </c>
      <c r="Y23" s="30" t="s">
        <v>270</v>
      </c>
      <c r="Z23" s="30" t="s">
        <v>398</v>
      </c>
      <c r="AA23" s="60" t="s">
        <v>364</v>
      </c>
      <c r="AB23" s="60" t="s">
        <v>492</v>
      </c>
      <c r="AC23" s="29"/>
      <c r="AD23" s="29"/>
      <c r="AE23" s="29"/>
      <c r="AF23" s="28"/>
      <c r="AK23" s="40" t="str">
        <f t="shared" si="7"/>
        <v>V</v>
      </c>
    </row>
    <row r="24" spans="1:37" ht="13.5" customHeight="1" x14ac:dyDescent="0.15">
      <c r="A24" s="68"/>
      <c r="B24" s="56"/>
      <c r="F24" s="18" t="s">
        <v>244</v>
      </c>
      <c r="G24" s="17"/>
      <c r="H24" s="13" t="str">
        <f t="shared" si="1"/>
        <v/>
      </c>
      <c r="I24" s="13" t="str">
        <f t="shared" si="5"/>
        <v>一般会計</v>
      </c>
      <c r="K24" s="13"/>
      <c r="L24" s="13"/>
      <c r="O24" s="13"/>
      <c r="P24" s="13"/>
      <c r="Q24" s="19"/>
      <c r="T24" s="13"/>
      <c r="U24" s="30" t="s">
        <v>512</v>
      </c>
      <c r="W24" s="30" t="s">
        <v>154</v>
      </c>
      <c r="Y24" s="30" t="s">
        <v>271</v>
      </c>
      <c r="Z24" s="30" t="s">
        <v>399</v>
      </c>
      <c r="AA24" s="60" t="s">
        <v>365</v>
      </c>
      <c r="AB24" s="60" t="s">
        <v>493</v>
      </c>
      <c r="AC24" s="29"/>
      <c r="AD24" s="29"/>
      <c r="AE24" s="29"/>
      <c r="AF24" s="28"/>
      <c r="AK24" s="40"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513</v>
      </c>
      <c r="W25" s="50"/>
      <c r="Y25" s="30" t="s">
        <v>272</v>
      </c>
      <c r="Z25" s="30" t="s">
        <v>400</v>
      </c>
      <c r="AA25" s="60" t="s">
        <v>366</v>
      </c>
      <c r="AB25" s="60" t="s">
        <v>494</v>
      </c>
      <c r="AC25" s="29"/>
      <c r="AD25" s="29"/>
      <c r="AE25" s="29"/>
      <c r="AF25" s="28"/>
      <c r="AK25" s="40"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514</v>
      </c>
      <c r="Y26" s="30" t="s">
        <v>273</v>
      </c>
      <c r="Z26" s="30" t="s">
        <v>401</v>
      </c>
      <c r="AA26" s="60" t="s">
        <v>367</v>
      </c>
      <c r="AB26" s="60" t="s">
        <v>495</v>
      </c>
      <c r="AC26" s="29"/>
      <c r="AD26" s="29"/>
      <c r="AE26" s="29"/>
      <c r="AF26" s="28"/>
      <c r="AK26" s="40"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515</v>
      </c>
      <c r="Y27" s="30" t="s">
        <v>274</v>
      </c>
      <c r="Z27" s="30" t="s">
        <v>402</v>
      </c>
      <c r="AA27" s="60" t="s">
        <v>368</v>
      </c>
      <c r="AB27" s="60" t="s">
        <v>496</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516</v>
      </c>
      <c r="Y28" s="30" t="s">
        <v>275</v>
      </c>
      <c r="Z28" s="30" t="s">
        <v>403</v>
      </c>
      <c r="AA28" s="60" t="s">
        <v>369</v>
      </c>
      <c r="AB28" s="60" t="s">
        <v>497</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517</v>
      </c>
      <c r="Y29" s="30" t="s">
        <v>276</v>
      </c>
      <c r="Z29" s="30" t="s">
        <v>404</v>
      </c>
      <c r="AA29" s="60" t="s">
        <v>370</v>
      </c>
      <c r="AB29" s="60" t="s">
        <v>498</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518</v>
      </c>
      <c r="Y30" s="30" t="s">
        <v>277</v>
      </c>
      <c r="Z30" s="30" t="s">
        <v>405</v>
      </c>
      <c r="AA30" s="60" t="s">
        <v>371</v>
      </c>
      <c r="AB30" s="60" t="s">
        <v>499</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519</v>
      </c>
      <c r="Y31" s="30" t="s">
        <v>278</v>
      </c>
      <c r="Z31" s="30" t="s">
        <v>406</v>
      </c>
      <c r="AA31" s="60" t="s">
        <v>372</v>
      </c>
      <c r="AB31" s="60" t="s">
        <v>500</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520</v>
      </c>
      <c r="Y32" s="30" t="s">
        <v>279</v>
      </c>
      <c r="Z32" s="30" t="s">
        <v>407</v>
      </c>
      <c r="AA32" s="60" t="s">
        <v>62</v>
      </c>
      <c r="AB32" s="60"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521</v>
      </c>
      <c r="Y33" s="30" t="s">
        <v>280</v>
      </c>
      <c r="Z33" s="30" t="s">
        <v>408</v>
      </c>
      <c r="AA33" s="50"/>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522</v>
      </c>
      <c r="Y34" s="30" t="s">
        <v>281</v>
      </c>
      <c r="Z34" s="30" t="s">
        <v>409</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523</v>
      </c>
      <c r="Y35" s="30" t="s">
        <v>282</v>
      </c>
      <c r="Z35" s="30" t="s">
        <v>410</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283</v>
      </c>
      <c r="Z36" s="30" t="s">
        <v>411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284</v>
      </c>
      <c r="Z37" s="30" t="s">
        <v>412</v>
      </c>
      <c r="AF37" s="28"/>
      <c r="AK37" s="40" t="str">
        <f t="shared" si="7"/>
        <v>j</v>
      </c>
    </row>
    <row r="38" spans="1:37" x14ac:dyDescent="0.15">
      <c r="A38" s="13"/>
      <c r="B38" s="13"/>
      <c r="F38" s="13"/>
      <c r="G38" s="19"/>
      <c r="K38" s="13"/>
      <c r="L38" s="13"/>
      <c r="O38" s="13"/>
      <c r="P38" s="13"/>
      <c r="Q38" s="19"/>
      <c r="T38" s="13"/>
      <c r="Y38" s="30" t="s">
        <v>285</v>
      </c>
      <c r="Z38" s="30" t="s">
        <v>413</v>
      </c>
      <c r="AF38" s="28"/>
      <c r="AK38" s="40" t="str">
        <f t="shared" si="7"/>
        <v>k</v>
      </c>
    </row>
    <row r="39" spans="1:37" x14ac:dyDescent="0.15">
      <c r="A39" s="13"/>
      <c r="B39" s="13"/>
      <c r="F39" s="13" t="str">
        <f>I37</f>
        <v>一般会計</v>
      </c>
      <c r="G39" s="19"/>
      <c r="K39" s="13"/>
      <c r="L39" s="13"/>
      <c r="O39" s="13"/>
      <c r="P39" s="13"/>
      <c r="Q39" s="19"/>
      <c r="T39" s="13"/>
      <c r="U39" s="30" t="s">
        <v>525</v>
      </c>
      <c r="Y39" s="30" t="s">
        <v>286</v>
      </c>
      <c r="Z39" s="30" t="s">
        <v>414</v>
      </c>
      <c r="AF39" s="28"/>
      <c r="AK39" s="40" t="str">
        <f t="shared" si="7"/>
        <v>l</v>
      </c>
    </row>
    <row r="40" spans="1:37" x14ac:dyDescent="0.15">
      <c r="A40" s="13"/>
      <c r="B40" s="13"/>
      <c r="F40" s="13"/>
      <c r="G40" s="19"/>
      <c r="K40" s="13"/>
      <c r="L40" s="13"/>
      <c r="O40" s="13"/>
      <c r="P40" s="13"/>
      <c r="Q40" s="19"/>
      <c r="T40" s="13"/>
      <c r="U40" s="30"/>
      <c r="Y40" s="30" t="s">
        <v>287</v>
      </c>
      <c r="Z40" s="30" t="s">
        <v>415</v>
      </c>
      <c r="AF40" s="28"/>
      <c r="AK40" s="40" t="str">
        <f t="shared" si="7"/>
        <v>m</v>
      </c>
    </row>
    <row r="41" spans="1:37" x14ac:dyDescent="0.15">
      <c r="A41" s="13"/>
      <c r="B41" s="13"/>
      <c r="F41" s="13"/>
      <c r="G41" s="19"/>
      <c r="K41" s="13"/>
      <c r="L41" s="13"/>
      <c r="O41" s="13"/>
      <c r="P41" s="13"/>
      <c r="Q41" s="19"/>
      <c r="T41" s="13"/>
      <c r="U41" s="30" t="s">
        <v>235</v>
      </c>
      <c r="Y41" s="30" t="s">
        <v>288</v>
      </c>
      <c r="Z41" s="30" t="s">
        <v>416</v>
      </c>
      <c r="AF41" s="28"/>
      <c r="AK41" s="40" t="str">
        <f t="shared" si="7"/>
        <v>n</v>
      </c>
    </row>
    <row r="42" spans="1:37" x14ac:dyDescent="0.15">
      <c r="A42" s="13"/>
      <c r="B42" s="13"/>
      <c r="F42" s="13"/>
      <c r="G42" s="19"/>
      <c r="K42" s="13"/>
      <c r="L42" s="13"/>
      <c r="O42" s="13"/>
      <c r="P42" s="13"/>
      <c r="Q42" s="19"/>
      <c r="T42" s="13"/>
      <c r="U42" s="30" t="s">
        <v>237</v>
      </c>
      <c r="Y42" s="30" t="s">
        <v>289</v>
      </c>
      <c r="Z42" s="30" t="s">
        <v>417</v>
      </c>
      <c r="AF42" s="28"/>
      <c r="AK42" s="40" t="str">
        <f t="shared" si="7"/>
        <v>o</v>
      </c>
    </row>
    <row r="43" spans="1:37" x14ac:dyDescent="0.15">
      <c r="A43" s="13"/>
      <c r="B43" s="13"/>
      <c r="F43" s="13"/>
      <c r="G43" s="19"/>
      <c r="K43" s="13"/>
      <c r="L43" s="13"/>
      <c r="O43" s="13"/>
      <c r="P43" s="13"/>
      <c r="Q43" s="19"/>
      <c r="T43" s="13"/>
      <c r="Y43" s="30" t="s">
        <v>290</v>
      </c>
      <c r="Z43" s="30" t="s">
        <v>418</v>
      </c>
      <c r="AF43" s="28"/>
      <c r="AK43" s="40" t="str">
        <f t="shared" si="7"/>
        <v>p</v>
      </c>
    </row>
    <row r="44" spans="1:37" x14ac:dyDescent="0.15">
      <c r="A44" s="13"/>
      <c r="B44" s="13"/>
      <c r="F44" s="13"/>
      <c r="G44" s="19"/>
      <c r="K44" s="13"/>
      <c r="L44" s="13"/>
      <c r="O44" s="13"/>
      <c r="P44" s="13"/>
      <c r="Q44" s="19"/>
      <c r="T44" s="13"/>
      <c r="Y44" s="30" t="s">
        <v>291</v>
      </c>
      <c r="Z44" s="30" t="s">
        <v>419</v>
      </c>
      <c r="AF44" s="28"/>
      <c r="AK44" s="40" t="str">
        <f t="shared" si="7"/>
        <v>q</v>
      </c>
    </row>
    <row r="45" spans="1:37" x14ac:dyDescent="0.15">
      <c r="A45" s="13"/>
      <c r="B45" s="13"/>
      <c r="F45" s="13"/>
      <c r="G45" s="19"/>
      <c r="K45" s="13"/>
      <c r="L45" s="13"/>
      <c r="O45" s="13"/>
      <c r="P45" s="13"/>
      <c r="Q45" s="19"/>
      <c r="T45" s="13"/>
      <c r="U45" s="27" t="s">
        <v>156</v>
      </c>
      <c r="Y45" s="30" t="s">
        <v>292</v>
      </c>
      <c r="Z45" s="30" t="s">
        <v>420</v>
      </c>
      <c r="AF45" s="28"/>
      <c r="AK45" s="40" t="str">
        <f t="shared" si="7"/>
        <v>r</v>
      </c>
    </row>
    <row r="46" spans="1:37" x14ac:dyDescent="0.15">
      <c r="A46" s="13"/>
      <c r="B46" s="13"/>
      <c r="F46" s="13"/>
      <c r="G46" s="19"/>
      <c r="K46" s="13"/>
      <c r="L46" s="13"/>
      <c r="O46" s="13"/>
      <c r="P46" s="13"/>
      <c r="Q46" s="19"/>
      <c r="T46" s="13"/>
      <c r="U46" s="66" t="s">
        <v>552</v>
      </c>
      <c r="Y46" s="30" t="s">
        <v>293</v>
      </c>
      <c r="Z46" s="30" t="s">
        <v>421</v>
      </c>
      <c r="AF46" s="28"/>
      <c r="AK46" s="40" t="str">
        <f t="shared" si="7"/>
        <v>s</v>
      </c>
    </row>
    <row r="47" spans="1:37" x14ac:dyDescent="0.15">
      <c r="A47" s="13"/>
      <c r="B47" s="13"/>
      <c r="F47" s="13"/>
      <c r="G47" s="19"/>
      <c r="K47" s="13"/>
      <c r="L47" s="13"/>
      <c r="O47" s="13"/>
      <c r="P47" s="13"/>
      <c r="Q47" s="19"/>
      <c r="T47" s="13"/>
      <c r="Y47" s="30" t="s">
        <v>294</v>
      </c>
      <c r="Z47" s="30" t="s">
        <v>422</v>
      </c>
      <c r="AF47" s="28"/>
      <c r="AK47" s="40" t="str">
        <f t="shared" si="7"/>
        <v>t</v>
      </c>
    </row>
    <row r="48" spans="1:37" x14ac:dyDescent="0.15">
      <c r="A48" s="13"/>
      <c r="B48" s="13"/>
      <c r="F48" s="13"/>
      <c r="G48" s="19"/>
      <c r="K48" s="13"/>
      <c r="L48" s="13"/>
      <c r="O48" s="13"/>
      <c r="P48" s="13"/>
      <c r="Q48" s="19"/>
      <c r="T48" s="13"/>
      <c r="U48" s="66">
        <v>2021</v>
      </c>
      <c r="Y48" s="30" t="s">
        <v>295</v>
      </c>
      <c r="Z48" s="30" t="s">
        <v>423</v>
      </c>
      <c r="AF48" s="28"/>
      <c r="AK48" s="40" t="str">
        <f t="shared" si="7"/>
        <v>u</v>
      </c>
    </row>
    <row r="49" spans="1:37" x14ac:dyDescent="0.15">
      <c r="A49" s="13"/>
      <c r="B49" s="13"/>
      <c r="F49" s="13"/>
      <c r="G49" s="19"/>
      <c r="K49" s="13"/>
      <c r="L49" s="13"/>
      <c r="O49" s="13"/>
      <c r="P49" s="13"/>
      <c r="Q49" s="19"/>
      <c r="T49" s="13"/>
      <c r="U49" s="66">
        <v>2022</v>
      </c>
      <c r="Y49" s="30" t="s">
        <v>296</v>
      </c>
      <c r="Z49" s="30" t="s">
        <v>424</v>
      </c>
      <c r="AF49" s="28"/>
      <c r="AK49" s="40" t="str">
        <f t="shared" si="7"/>
        <v>v</v>
      </c>
    </row>
    <row r="50" spans="1:37" x14ac:dyDescent="0.15">
      <c r="A50" s="13"/>
      <c r="B50" s="13"/>
      <c r="F50" s="13"/>
      <c r="G50" s="19"/>
      <c r="K50" s="13"/>
      <c r="L50" s="13"/>
      <c r="O50" s="13"/>
      <c r="P50" s="13"/>
      <c r="Q50" s="19"/>
      <c r="T50" s="13"/>
      <c r="U50" s="66">
        <v>2023</v>
      </c>
      <c r="Y50" s="30" t="s">
        <v>297</v>
      </c>
      <c r="Z50" s="30" t="s">
        <v>425</v>
      </c>
      <c r="AF50" s="28"/>
    </row>
    <row r="51" spans="1:37" x14ac:dyDescent="0.15">
      <c r="A51" s="13"/>
      <c r="B51" s="13"/>
      <c r="F51" s="13"/>
      <c r="G51" s="19"/>
      <c r="K51" s="13"/>
      <c r="L51" s="13"/>
      <c r="O51" s="13"/>
      <c r="P51" s="13"/>
      <c r="Q51" s="19"/>
      <c r="T51" s="13"/>
      <c r="U51" s="66">
        <v>2024</v>
      </c>
      <c r="Y51" s="30" t="s">
        <v>298</v>
      </c>
      <c r="Z51" s="30" t="s">
        <v>426</v>
      </c>
      <c r="AF51" s="28"/>
    </row>
    <row r="52" spans="1:37" x14ac:dyDescent="0.15">
      <c r="A52" s="13"/>
      <c r="B52" s="13"/>
      <c r="F52" s="13"/>
      <c r="G52" s="19"/>
      <c r="K52" s="13"/>
      <c r="L52" s="13"/>
      <c r="O52" s="13"/>
      <c r="P52" s="13"/>
      <c r="Q52" s="19"/>
      <c r="T52" s="13"/>
      <c r="U52" s="66">
        <v>2025</v>
      </c>
      <c r="Y52" s="30" t="s">
        <v>299</v>
      </c>
      <c r="Z52" s="30" t="s">
        <v>427</v>
      </c>
      <c r="AF52" s="28"/>
    </row>
    <row r="53" spans="1:37" x14ac:dyDescent="0.15">
      <c r="A53" s="13"/>
      <c r="B53" s="13"/>
      <c r="F53" s="13"/>
      <c r="G53" s="19"/>
      <c r="K53" s="13"/>
      <c r="L53" s="13"/>
      <c r="O53" s="13"/>
      <c r="P53" s="13"/>
      <c r="Q53" s="19"/>
      <c r="T53" s="13"/>
      <c r="U53" s="66">
        <v>2026</v>
      </c>
      <c r="Y53" s="30" t="s">
        <v>300</v>
      </c>
      <c r="Z53" s="30" t="s">
        <v>428</v>
      </c>
      <c r="AF53" s="28"/>
    </row>
    <row r="54" spans="1:37" x14ac:dyDescent="0.15">
      <c r="A54" s="13"/>
      <c r="B54" s="13"/>
      <c r="F54" s="13"/>
      <c r="G54" s="19"/>
      <c r="K54" s="13"/>
      <c r="L54" s="13"/>
      <c r="O54" s="13"/>
      <c r="P54" s="20"/>
      <c r="Q54" s="19"/>
      <c r="T54" s="13"/>
      <c r="Y54" s="30" t="s">
        <v>301</v>
      </c>
      <c r="Z54" s="30" t="s">
        <v>429</v>
      </c>
      <c r="AF54" s="28"/>
    </row>
    <row r="55" spans="1:37" x14ac:dyDescent="0.15">
      <c r="A55" s="13"/>
      <c r="B55" s="13"/>
      <c r="F55" s="13"/>
      <c r="G55" s="19"/>
      <c r="K55" s="13"/>
      <c r="L55" s="13"/>
      <c r="O55" s="13"/>
      <c r="P55" s="13"/>
      <c r="Q55" s="19"/>
      <c r="T55" s="13"/>
      <c r="Y55" s="30" t="s">
        <v>302</v>
      </c>
      <c r="Z55" s="30" t="s">
        <v>430</v>
      </c>
      <c r="AF55" s="28"/>
    </row>
    <row r="56" spans="1:37" x14ac:dyDescent="0.15">
      <c r="A56" s="13"/>
      <c r="B56" s="13"/>
      <c r="F56" s="13"/>
      <c r="G56" s="19"/>
      <c r="K56" s="13"/>
      <c r="L56" s="13"/>
      <c r="O56" s="13"/>
      <c r="P56" s="13"/>
      <c r="Q56" s="19"/>
      <c r="T56" s="13"/>
      <c r="U56" s="66">
        <v>20</v>
      </c>
      <c r="Y56" s="30" t="s">
        <v>303</v>
      </c>
      <c r="Z56" s="30" t="s">
        <v>431</v>
      </c>
      <c r="AF56" s="28"/>
    </row>
    <row r="57" spans="1:37" x14ac:dyDescent="0.15">
      <c r="A57" s="13"/>
      <c r="B57" s="13"/>
      <c r="F57" s="13"/>
      <c r="G57" s="19"/>
      <c r="K57" s="13"/>
      <c r="L57" s="13"/>
      <c r="O57" s="13"/>
      <c r="P57" s="13"/>
      <c r="Q57" s="19"/>
      <c r="T57" s="13"/>
      <c r="U57" s="30" t="s">
        <v>501</v>
      </c>
      <c r="Y57" s="30" t="s">
        <v>304</v>
      </c>
      <c r="Z57" s="30" t="s">
        <v>432</v>
      </c>
      <c r="AF57" s="28"/>
    </row>
    <row r="58" spans="1:37" x14ac:dyDescent="0.15">
      <c r="A58" s="13"/>
      <c r="B58" s="13"/>
      <c r="F58" s="13"/>
      <c r="G58" s="19"/>
      <c r="K58" s="13"/>
      <c r="L58" s="13"/>
      <c r="O58" s="13"/>
      <c r="P58" s="13"/>
      <c r="Q58" s="19"/>
      <c r="T58" s="13"/>
      <c r="U58" s="30" t="s">
        <v>502</v>
      </c>
      <c r="Y58" s="30" t="s">
        <v>305</v>
      </c>
      <c r="Z58" s="30" t="s">
        <v>433</v>
      </c>
      <c r="AF58" s="28"/>
    </row>
    <row r="59" spans="1:37" x14ac:dyDescent="0.15">
      <c r="A59" s="13"/>
      <c r="B59" s="13"/>
      <c r="F59" s="13"/>
      <c r="G59" s="19"/>
      <c r="K59" s="13"/>
      <c r="L59" s="13"/>
      <c r="O59" s="13"/>
      <c r="P59" s="13"/>
      <c r="Q59" s="19"/>
      <c r="T59" s="13"/>
      <c r="Y59" s="30" t="s">
        <v>306</v>
      </c>
      <c r="Z59" s="30" t="s">
        <v>434</v>
      </c>
      <c r="AF59" s="28"/>
    </row>
    <row r="60" spans="1:37" x14ac:dyDescent="0.15">
      <c r="A60" s="13"/>
      <c r="B60" s="13"/>
      <c r="F60" s="13"/>
      <c r="G60" s="19"/>
      <c r="K60" s="13"/>
      <c r="L60" s="13"/>
      <c r="O60" s="13"/>
      <c r="P60" s="13"/>
      <c r="Q60" s="19"/>
      <c r="T60" s="13"/>
      <c r="Y60" s="30" t="s">
        <v>307</v>
      </c>
      <c r="Z60" s="30" t="s">
        <v>435</v>
      </c>
      <c r="AF60" s="28"/>
    </row>
    <row r="61" spans="1:37" x14ac:dyDescent="0.15">
      <c r="A61" s="13"/>
      <c r="B61" s="13"/>
      <c r="F61" s="13"/>
      <c r="G61" s="19"/>
      <c r="K61" s="13"/>
      <c r="L61" s="13"/>
      <c r="O61" s="13"/>
      <c r="P61" s="13"/>
      <c r="Q61" s="19"/>
      <c r="T61" s="13"/>
      <c r="Y61" s="30" t="s">
        <v>308</v>
      </c>
      <c r="Z61" s="30" t="s">
        <v>436</v>
      </c>
      <c r="AF61" s="28"/>
    </row>
    <row r="62" spans="1:37" x14ac:dyDescent="0.15">
      <c r="A62" s="13"/>
      <c r="B62" s="13"/>
      <c r="F62" s="13"/>
      <c r="G62" s="19"/>
      <c r="K62" s="13"/>
      <c r="L62" s="13"/>
      <c r="O62" s="13"/>
      <c r="P62" s="13"/>
      <c r="Q62" s="19"/>
      <c r="T62" s="13"/>
      <c r="Y62" s="30" t="s">
        <v>309</v>
      </c>
      <c r="Z62" s="30" t="s">
        <v>437</v>
      </c>
      <c r="AF62" s="28"/>
    </row>
    <row r="63" spans="1:37" x14ac:dyDescent="0.15">
      <c r="A63" s="13"/>
      <c r="B63" s="13"/>
      <c r="F63" s="13"/>
      <c r="G63" s="19"/>
      <c r="K63" s="13"/>
      <c r="L63" s="13"/>
      <c r="O63" s="13"/>
      <c r="P63" s="13"/>
      <c r="Q63" s="19"/>
      <c r="T63" s="13"/>
      <c r="Y63" s="30" t="s">
        <v>310</v>
      </c>
      <c r="Z63" s="30" t="s">
        <v>438</v>
      </c>
      <c r="AF63" s="28"/>
    </row>
    <row r="64" spans="1:37" x14ac:dyDescent="0.15">
      <c r="A64" s="13"/>
      <c r="B64" s="13"/>
      <c r="F64" s="13"/>
      <c r="G64" s="19"/>
      <c r="K64" s="13"/>
      <c r="L64" s="13"/>
      <c r="O64" s="13"/>
      <c r="P64" s="13"/>
      <c r="Q64" s="19"/>
      <c r="T64" s="13"/>
      <c r="Y64" s="30" t="s">
        <v>311</v>
      </c>
      <c r="Z64" s="30" t="s">
        <v>439</v>
      </c>
      <c r="AF64" s="28"/>
    </row>
    <row r="65" spans="1:32" x14ac:dyDescent="0.15">
      <c r="A65" s="13"/>
      <c r="B65" s="13"/>
      <c r="F65" s="13"/>
      <c r="G65" s="19"/>
      <c r="K65" s="13"/>
      <c r="L65" s="13"/>
      <c r="O65" s="13"/>
      <c r="P65" s="13"/>
      <c r="Q65" s="19"/>
      <c r="T65" s="13"/>
      <c r="Y65" s="30" t="s">
        <v>312</v>
      </c>
      <c r="Z65" s="30" t="s">
        <v>440</v>
      </c>
      <c r="AF65" s="28"/>
    </row>
    <row r="66" spans="1:32" x14ac:dyDescent="0.15">
      <c r="A66" s="13"/>
      <c r="B66" s="13"/>
      <c r="F66" s="13"/>
      <c r="G66" s="19"/>
      <c r="K66" s="13"/>
      <c r="L66" s="13"/>
      <c r="O66" s="13"/>
      <c r="P66" s="13"/>
      <c r="Q66" s="19"/>
      <c r="T66" s="13"/>
      <c r="Y66" s="30" t="s">
        <v>63</v>
      </c>
      <c r="Z66" s="30" t="s">
        <v>441</v>
      </c>
      <c r="AF66" s="28"/>
    </row>
    <row r="67" spans="1:32" x14ac:dyDescent="0.15">
      <c r="A67" s="13"/>
      <c r="B67" s="13"/>
      <c r="F67" s="13"/>
      <c r="G67" s="19"/>
      <c r="K67" s="13"/>
      <c r="L67" s="13"/>
      <c r="O67" s="13"/>
      <c r="P67" s="13"/>
      <c r="Q67" s="19"/>
      <c r="T67" s="13"/>
      <c r="Y67" s="30" t="s">
        <v>313</v>
      </c>
      <c r="Z67" s="30" t="s">
        <v>442</v>
      </c>
      <c r="AF67" s="28"/>
    </row>
    <row r="68" spans="1:32" x14ac:dyDescent="0.15">
      <c r="A68" s="13"/>
      <c r="B68" s="13"/>
      <c r="F68" s="13"/>
      <c r="G68" s="19"/>
      <c r="K68" s="13"/>
      <c r="L68" s="13"/>
      <c r="O68" s="13"/>
      <c r="P68" s="13"/>
      <c r="Q68" s="19"/>
      <c r="T68" s="13"/>
      <c r="Y68" s="30" t="s">
        <v>314</v>
      </c>
      <c r="Z68" s="30" t="s">
        <v>443</v>
      </c>
      <c r="AF68" s="28"/>
    </row>
    <row r="69" spans="1:32" x14ac:dyDescent="0.15">
      <c r="A69" s="13"/>
      <c r="B69" s="13"/>
      <c r="F69" s="13"/>
      <c r="G69" s="19"/>
      <c r="K69" s="13"/>
      <c r="L69" s="13"/>
      <c r="O69" s="13"/>
      <c r="P69" s="13"/>
      <c r="Q69" s="19"/>
      <c r="T69" s="13"/>
      <c r="Y69" s="30" t="s">
        <v>315</v>
      </c>
      <c r="Z69" s="30" t="s">
        <v>444</v>
      </c>
      <c r="AF69" s="28"/>
    </row>
    <row r="70" spans="1:32" x14ac:dyDescent="0.15">
      <c r="A70" s="13"/>
      <c r="B70" s="13"/>
      <c r="Y70" s="30" t="s">
        <v>316</v>
      </c>
      <c r="Z70" s="30" t="s">
        <v>445</v>
      </c>
    </row>
    <row r="71" spans="1:32" x14ac:dyDescent="0.15">
      <c r="Y71" s="30" t="s">
        <v>317</v>
      </c>
      <c r="Z71" s="30" t="s">
        <v>446</v>
      </c>
    </row>
    <row r="72" spans="1:32" x14ac:dyDescent="0.15">
      <c r="Y72" s="30" t="s">
        <v>318</v>
      </c>
      <c r="Z72" s="30" t="s">
        <v>447</v>
      </c>
    </row>
    <row r="73" spans="1:32" x14ac:dyDescent="0.15">
      <c r="Y73" s="30" t="s">
        <v>319</v>
      </c>
      <c r="Z73" s="30" t="s">
        <v>448</v>
      </c>
    </row>
    <row r="74" spans="1:32" x14ac:dyDescent="0.15">
      <c r="Y74" s="30" t="s">
        <v>320</v>
      </c>
      <c r="Z74" s="30" t="s">
        <v>449</v>
      </c>
    </row>
    <row r="75" spans="1:32" x14ac:dyDescent="0.15">
      <c r="Y75" s="30" t="s">
        <v>321</v>
      </c>
      <c r="Z75" s="30" t="s">
        <v>450</v>
      </c>
    </row>
    <row r="76" spans="1:32" x14ac:dyDescent="0.15">
      <c r="Y76" s="30" t="s">
        <v>322</v>
      </c>
      <c r="Z76" s="30" t="s">
        <v>451</v>
      </c>
    </row>
    <row r="77" spans="1:32" x14ac:dyDescent="0.15">
      <c r="Y77" s="30" t="s">
        <v>323</v>
      </c>
      <c r="Z77" s="30" t="s">
        <v>452</v>
      </c>
    </row>
    <row r="78" spans="1:32" x14ac:dyDescent="0.15">
      <c r="Y78" s="30" t="s">
        <v>324</v>
      </c>
      <c r="Z78" s="30" t="s">
        <v>453</v>
      </c>
    </row>
    <row r="79" spans="1:32" x14ac:dyDescent="0.15">
      <c r="Y79" s="30" t="s">
        <v>325</v>
      </c>
      <c r="Z79" s="30" t="s">
        <v>454</v>
      </c>
    </row>
    <row r="80" spans="1:32" x14ac:dyDescent="0.15">
      <c r="Y80" s="30" t="s">
        <v>326</v>
      </c>
      <c r="Z80" s="30" t="s">
        <v>455</v>
      </c>
    </row>
    <row r="81" spans="25:26" x14ac:dyDescent="0.15">
      <c r="Y81" s="30" t="s">
        <v>327</v>
      </c>
      <c r="Z81" s="30" t="s">
        <v>456</v>
      </c>
    </row>
    <row r="82" spans="25:26" x14ac:dyDescent="0.15">
      <c r="Y82" s="30" t="s">
        <v>328</v>
      </c>
      <c r="Z82" s="30" t="s">
        <v>457</v>
      </c>
    </row>
    <row r="83" spans="25:26" x14ac:dyDescent="0.15">
      <c r="Y83" s="30" t="s">
        <v>329</v>
      </c>
      <c r="Z83" s="30" t="s">
        <v>458</v>
      </c>
    </row>
    <row r="84" spans="25:26" x14ac:dyDescent="0.15">
      <c r="Y84" s="30" t="s">
        <v>330</v>
      </c>
      <c r="Z84" s="30" t="s">
        <v>459</v>
      </c>
    </row>
    <row r="85" spans="25:26" x14ac:dyDescent="0.15">
      <c r="Y85" s="30" t="s">
        <v>331</v>
      </c>
      <c r="Z85" s="30" t="s">
        <v>460</v>
      </c>
    </row>
    <row r="86" spans="25:26" x14ac:dyDescent="0.15">
      <c r="Y86" s="30" t="s">
        <v>332</v>
      </c>
      <c r="Z86" s="30" t="s">
        <v>461</v>
      </c>
    </row>
    <row r="87" spans="25:26" x14ac:dyDescent="0.15">
      <c r="Y87" s="30" t="s">
        <v>333</v>
      </c>
      <c r="Z87" s="30" t="s">
        <v>462</v>
      </c>
    </row>
    <row r="88" spans="25:26" x14ac:dyDescent="0.15">
      <c r="Y88" s="30" t="s">
        <v>334</v>
      </c>
      <c r="Z88" s="30" t="s">
        <v>463</v>
      </c>
    </row>
    <row r="89" spans="25:26" x14ac:dyDescent="0.15">
      <c r="Y89" s="30" t="s">
        <v>335</v>
      </c>
      <c r="Z89" s="30" t="s">
        <v>464</v>
      </c>
    </row>
    <row r="90" spans="25:26" x14ac:dyDescent="0.15">
      <c r="Y90" s="30" t="s">
        <v>336</v>
      </c>
      <c r="Z90" s="30" t="s">
        <v>465</v>
      </c>
    </row>
    <row r="91" spans="25:26" x14ac:dyDescent="0.15">
      <c r="Y91" s="30" t="s">
        <v>337</v>
      </c>
      <c r="Z91" s="30" t="s">
        <v>466</v>
      </c>
    </row>
    <row r="92" spans="25:26" x14ac:dyDescent="0.15">
      <c r="Y92" s="30" t="s">
        <v>338</v>
      </c>
      <c r="Z92" s="30" t="s">
        <v>467</v>
      </c>
    </row>
    <row r="93" spans="25:26" x14ac:dyDescent="0.15">
      <c r="Y93" s="30" t="s">
        <v>339</v>
      </c>
      <c r="Z93" s="30" t="s">
        <v>468</v>
      </c>
    </row>
    <row r="94" spans="25:26" x14ac:dyDescent="0.15">
      <c r="Y94" s="30" t="s">
        <v>340</v>
      </c>
      <c r="Z94" s="30" t="s">
        <v>469</v>
      </c>
    </row>
    <row r="95" spans="25:26" x14ac:dyDescent="0.15">
      <c r="Y95" s="30" t="s">
        <v>341</v>
      </c>
      <c r="Z95" s="30" t="s">
        <v>470</v>
      </c>
    </row>
    <row r="96" spans="25:26" x14ac:dyDescent="0.15">
      <c r="Y96" s="30" t="s">
        <v>245</v>
      </c>
      <c r="Z96" s="30" t="s">
        <v>471</v>
      </c>
    </row>
    <row r="97" spans="25:26" x14ac:dyDescent="0.15">
      <c r="Y97" s="30" t="s">
        <v>342</v>
      </c>
      <c r="Z97" s="30" t="s">
        <v>472</v>
      </c>
    </row>
    <row r="98" spans="25:26" x14ac:dyDescent="0.15">
      <c r="Y98" s="30" t="s">
        <v>343</v>
      </c>
      <c r="Z98" s="30" t="s">
        <v>473</v>
      </c>
    </row>
    <row r="99" spans="25:26" x14ac:dyDescent="0.15">
      <c r="Y99" s="30" t="s">
        <v>373</v>
      </c>
      <c r="Z99" s="30" t="s">
        <v>474</v>
      </c>
    </row>
    <row r="100" spans="25:26" x14ac:dyDescent="0.15">
      <c r="Y100" s="30" t="s">
        <v>555</v>
      </c>
      <c r="Z100" s="30"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2022-08-26T13:20:20Z</dcterms:created>
  <dcterms:modified xsi:type="dcterms:W3CDTF">2022-08-26T14:59:11Z</dcterms:modified>
</cp:coreProperties>
</file>