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行政事業レビューシート!$AZ$1:$AZ$136</definedName>
    <definedName name="_xlnm.Print_Area" localSheetId="0">行政事業レビューシート!$A$1:$AY$136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11" l="1"/>
  <c r="AY128" i="11" l="1"/>
  <c r="AY126" i="11"/>
  <c r="AY121" i="11"/>
  <c r="AY120" i="11"/>
  <c r="AY119" i="11"/>
  <c r="AY118" i="11"/>
  <c r="AY117" i="11"/>
  <c r="AY116" i="11"/>
  <c r="AY127" i="11" l="1"/>
  <c r="AY125" i="11"/>
  <c r="AW91" i="11" l="1"/>
  <c r="AT91" i="11"/>
  <c r="AQ91" i="11"/>
  <c r="AL91" i="11"/>
  <c r="AI91" i="11"/>
  <c r="AF91" i="11"/>
  <c r="Z91" i="11"/>
  <c r="W91" i="11"/>
  <c r="T91" i="11"/>
  <c r="N91" i="11"/>
  <c r="AW90" i="11"/>
  <c r="AT90" i="11"/>
  <c r="AQ90" i="11"/>
  <c r="AL90" i="11"/>
  <c r="AI90" i="11"/>
  <c r="AF90" i="11"/>
  <c r="Z90" i="11"/>
  <c r="W90" i="11"/>
  <c r="T90" i="11"/>
  <c r="N90" i="11"/>
  <c r="K90" i="11"/>
  <c r="H90" i="11"/>
  <c r="AY136" i="11" l="1"/>
  <c r="AY135" i="11"/>
  <c r="AY134" i="11"/>
  <c r="AY133" i="11"/>
  <c r="AY132" i="11"/>
  <c r="AY131" i="11"/>
  <c r="AY130" i="11"/>
  <c r="AY129" i="11"/>
  <c r="AY124" i="11"/>
  <c r="AY123" i="11"/>
  <c r="AY122" i="11"/>
  <c r="AU109" i="11"/>
  <c r="Y109"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<sst xmlns="http://schemas.openxmlformats.org/spreadsheetml/2006/main" count="878" uniqueCount="665">
  <si>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</si>
  <si>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</si>
  <si>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</si>
  <si>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</si>
  <si>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</si>
  <si>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</si>
  <si>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</si>
  <si>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</si>
  <si>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</si>
  <si>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</si>
  <si>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</si>
  <si>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</si>
  <si>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</si>
  <si>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</si>
  <si>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</si>
  <si>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</si>
  <si>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</si>
  <si>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</si>
  <si>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</si>
  <si>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</si>
  <si>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</si>
  <si>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</si>
  <si>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</si>
  <si>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</si>
  <si>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</si>
  <si>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</si>
  <si>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</si>
  <si>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</si>
  <si>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</si>
  <si>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</si>
  <si>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</si>
  <si>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</si>
  <si>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</si>
  <si>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</si>
  <si>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</si>
  <si>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</si>
  <si>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</si>
  <si>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</si>
  <si>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</si>
  <si>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</si>
  <si>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</si>
  <si>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</si>
  <si>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</si>
  <si>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</si>
  <si>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</si>
  <si>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</si>
  <si>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</si>
  <si>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</si>
  <si>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</si>
  <si>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</si>
  <si>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</si>
  <si>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</si>
  <si>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</si>
  <si>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</si>
  <si>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</si>
  <si>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</si>
  <si>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</si>
  <si>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</si>
  <si>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</si>
  <si>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</si>
  <si>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</si>
  <si>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</si>
  <si>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</si>
  <si>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</si>
  <si>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</si>
  <si>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</si>
  <si>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</si>
  <si>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</si>
  <si>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</si>
  <si>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</si>
  <si>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</si>
  <si>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</si>
  <si>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</si>
  <si>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</si>
  <si>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</si>
  <si>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</si>
  <si>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</si>
  <si>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</si>
  <si>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</si>
  <si>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</si>
  <si>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</si>
  <si>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</si>
  <si>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</si>
  <si>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</si>
  <si>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</si>
  <si>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</si>
  <si>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</si>
  <si>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</si>
  <si>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</si>
  <si>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</si>
  <si>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</si>
  <si>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</si>
  <si>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</si>
  <si>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</si>
  <si>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</si>
  <si>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</si>
  <si>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</si>
  <si>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</si>
  <si>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</si>
  <si>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</si>
  <si>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</si>
  <si>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</si>
  <si>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</si>
  <si>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</si>
  <si>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</si>
  <si>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</si>
  <si>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</si>
  <si>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</si>
  <si>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</si>
  <si>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</si>
  <si>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</si>
  <si>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</si>
  <si>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</si>
  <si>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</si>
  <si>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</si>
  <si>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</si>
  <si>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</si>
  <si>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</si>
  <si>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</si>
  <si>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</si>
  <si>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</si>
  <si>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</si>
  <si>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</si>
  <si>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</si>
  <si>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</si>
  <si>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</si>
  <si>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</si>
  <si>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</si>
  <si>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</si>
  <si>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</si>
  <si>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</si>
  <si>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</si>
  <si>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</si>
  <si>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</si>
  <si>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</si>
  <si>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</si>
  <si>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</si>
  <si>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</si>
  <si>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</si>
  <si>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</si>
  <si>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</si>
  <si>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</si>
  <si>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</si>
  <si>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</si>
  <si>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</si>
  <si>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</si>
  <si>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</si>
  <si>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</si>
  <si>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</si>
  <si>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</si>
  <si>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</si>
  <si>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</si>
  <si>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</si>
  <si>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</si>
  <si>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</si>
  <si>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</si>
  <si>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</si>
  <si>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</si>
  <si>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</si>
  <si>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</si>
  <si>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</si>
  <si>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</si>
  <si>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</si>
  <si>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</si>
  <si>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</si>
  <si>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</si>
  <si>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</si>
  <si>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</si>
  <si>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</si>
  <si>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</si>
  <si>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</si>
  <si>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</si>
  <si>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</si>
  <si>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</si>
  <si>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</si>
  <si>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</si>
  <si>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</si>
  <si>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</si>
  <si>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</si>
  <si>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</si>
  <si>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</si>
  <si>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</si>
  <si>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</si>
  <si>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</si>
  <si>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</si>
  <si>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</si>
  <si>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</si>
  <si>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</si>
  <si>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</si>
  <si>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</si>
  <si>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</si>
  <si>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</si>
  <si>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</si>
  <si>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</si>
  <si>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</si>
  <si>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</si>
  <si>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</si>
  <si>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</si>
  <si>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</si>
  <si>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</si>
  <si>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</si>
  <si>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</si>
  <si>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</si>
  <si>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</si>
  <si>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</si>
  <si>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</si>
  <si>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</si>
  <si>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</si>
  <si>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</si>
  <si>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</si>
  <si>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</si>
  <si>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</si>
  <si>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</si>
  <si>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</si>
  <si>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</si>
  <si>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</si>
  <si>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</si>
  <si>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</si>
  <si>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</si>
  <si>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</si>
  <si>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</si>
  <si>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</si>
  <si>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</si>
  <si>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</si>
  <si>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</si>
  <si>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</si>
  <si>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</si>
  <si>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</si>
  <si>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</si>
  <si>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</si>
  <si>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</si>
  <si>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</si>
  <si>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</si>
  <si>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</si>
  <si>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</si>
  <si>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</si>
  <si>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</si>
  <si>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</si>
  <si>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</si>
  <si>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</si>
  <si>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</si>
  <si>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</si>
  <si>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</si>
  <si>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</si>
  <si>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</si>
  <si>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</si>
  <si>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</si>
  <si>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</si>
  <si>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</si>
  <si>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</si>
  <si>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</si>
  <si>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</si>
  <si>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</si>
  <si>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</si>
  <si>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</si>
  <si>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</si>
  <si>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</si>
  <si>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</si>
  <si>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</si>
  <si>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</si>
  <si>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</si>
  <si>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</si>
  <si>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</si>
  <si>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</si>
  <si>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</si>
  <si>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</si>
  <si>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</si>
  <si>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</si>
  <si>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</si>
  <si>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</si>
  <si>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</si>
  <si>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</si>
  <si>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</si>
  <si>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</si>
  <si>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</si>
  <si>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</si>
  <si>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</si>
  <si>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</si>
  <si>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</si>
  <si>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</si>
  <si>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</si>
  <si>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</si>
  <si>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</si>
  <si>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</si>
  <si>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</si>
  <si>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</si>
  <si>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</si>
  <si>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</si>
  <si>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</si>
  <si>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</si>
  <si>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</si>
  <si>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</si>
  <si>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</si>
  <si>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</si>
  <si>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</si>
  <si>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</si>
  <si>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</si>
  <si>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</si>
  <si>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</si>
  <si>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</si>
  <si>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</si>
  <si>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</si>
  <si>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</si>
  <si>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</si>
  <si>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</si>
  <si>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</si>
  <si>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</si>
  <si>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</si>
  <si>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</si>
  <si>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</si>
  <si>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</si>
  <si>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</si>
  <si>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</si>
  <si>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</si>
  <si>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</si>
  <si>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</si>
  <si>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</si>
  <si>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</si>
  <si>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</si>
  <si>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</si>
  <si>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</si>
  <si>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</si>
  <si>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</si>
  <si>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</si>
  <si>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</si>
  <si>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</si>
  <si>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</si>
  <si>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</si>
  <si>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</si>
  <si>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</si>
  <si>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</si>
  <si>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</si>
  <si>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</si>
  <si>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</si>
  <si>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</si>
  <si>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</si>
  <si>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</si>
  <si>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</si>
  <si>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</si>
  <si>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</si>
  <si>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</si>
  <si>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</si>
  <si>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</si>
  <si>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</si>
  <si>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</si>
  <si>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</si>
  <si>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</si>
  <si>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</si>
  <si>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</si>
  <si>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</si>
  <si>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</si>
  <si>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</si>
  <si>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</si>
  <si>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</si>
  <si>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</si>
  <si>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</si>
  <si>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</si>
  <si>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</si>
  <si>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</si>
  <si>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</si>
  <si>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</si>
  <si>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</si>
  <si>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</si>
  <si>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</si>
  <si>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</si>
  <si>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</si>
  <si>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</si>
  <si>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</si>
  <si>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</si>
  <si>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</si>
  <si>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</si>
  <si>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</si>
  <si>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</si>
  <si>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</si>
  <si>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</si>
  <si>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</si>
  <si>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</si>
  <si>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</si>
  <si>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</si>
  <si>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</si>
  <si>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</si>
  <si>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</si>
  <si>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</si>
  <si>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</si>
  <si>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</si>
  <si>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</si>
  <si>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</si>
  <si>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</si>
  <si>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</si>
  <si>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</si>
  <si>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</si>
  <si>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</si>
  <si>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</si>
  <si>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</si>
  <si>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</si>
  <si>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</si>
  <si>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</si>
  <si>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</si>
  <si>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</si>
  <si>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</si>
  <si>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</si>
  <si>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</si>
  <si>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</si>
  <si>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</si>
  <si>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</si>
  <si>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</si>
  <si>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</si>
  <si>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</si>
  <si>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</si>
  <si>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</si>
  <si>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</si>
  <si>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</si>
  <si>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</si>
  <si>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</si>
  <si>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</si>
  <si>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</si>
  <si>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</si>
  <si>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</si>
  <si>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</si>
  <si>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</si>
  <si>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</si>
  <si>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</si>
  <si>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</si>
  <si>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</si>
  <si>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</si>
  <si>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</si>
  <si>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</si>
  <si>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</si>
  <si>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</si>
  <si>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</si>
  <si>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</si>
  <si>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</si>
  <si>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</si>
  <si>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</si>
  <si>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</si>
  <si>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</si>
  <si>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</si>
  <si>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</si>
  <si>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</si>
  <si>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</si>
  <si>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</si>
  <si>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</si>
  <si>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</si>
  <si>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</si>
  <si>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</si>
  <si>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</si>
  <si>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</si>
  <si>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</si>
  <si>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</si>
  <si>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</si>
  <si>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</si>
  <si>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</si>
  <si>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</si>
  <si>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</si>
  <si>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</si>
  <si>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</si>
  <si>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</si>
  <si>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</si>
  <si>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</si>
  <si>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</si>
  <si>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</si>
  <si>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</si>
  <si>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</si>
  <si>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</si>
  <si>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</si>
  <si>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</si>
  <si>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</si>
  <si>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</si>
  <si>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</si>
  <si>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</si>
  <si>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</si>
  <si>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</si>
  <si>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</si>
  <si>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</si>
  <si>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</si>
  <si>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</si>
  <si>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</si>
  <si>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</si>
  <si>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</si>
  <si>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</si>
  <si>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</si>
  <si>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</si>
  <si>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</si>
  <si>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</si>
  <si>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</si>
  <si>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</si>
  <si>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</si>
  <si>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</si>
  <si>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</si>
  <si>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</si>
  <si>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</si>
  <si>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</si>
  <si>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</si>
  <si>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</si>
  <si>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</si>
  <si>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</si>
  <si>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</si>
  <si>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</si>
  <si>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</si>
  <si>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</si>
  <si>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</si>
  <si>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</si>
  <si>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</si>
  <si>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</si>
  <si>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</si>
  <si>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</si>
  <si>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</si>
  <si>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</si>
  <si>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</si>
  <si>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</si>
  <si>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</si>
  <si>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</si>
  <si>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</si>
  <si>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</si>
  <si>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</si>
  <si>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</si>
  <si>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</si>
  <si>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</si>
  <si>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</si>
  <si>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</si>
  <si>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</si>
  <si>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</si>
  <si>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</si>
  <si>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</si>
  <si>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</si>
  <si>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</si>
  <si>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</si>
  <si>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</si>
  <si>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</si>
  <si>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</si>
  <si>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</si>
  <si>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</si>
  <si>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</si>
  <si>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</si>
  <si>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</si>
  <si>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</si>
  <si>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</si>
  <si>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</si>
  <si>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</si>
  <si>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</si>
  <si>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</si>
  <si>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</si>
  <si>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</si>
  <si>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</si>
  <si>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</si>
  <si>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</si>
  <si>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</si>
  <si>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</si>
  <si>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</si>
  <si>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</si>
  <si>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</si>
  <si>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</si>
  <si>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</si>
  <si>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</si>
  <si>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</si>
  <si>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</si>
  <si>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</si>
  <si>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</si>
  <si>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</si>
  <si>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</si>
  <si>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</si>
  <si>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</si>
  <si>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</si>
  <si>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</si>
  <si>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</si>
  <si>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</si>
  <si>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沖縄振興特定事業推進費</t>
  </si>
  <si>
    <t>内閣府政策統括官（沖縄政策担当）</t>
  </si>
  <si>
    <t>令和元年度</t>
  </si>
  <si>
    <t>企画担当参事官室</t>
  </si>
  <si>
    <t>-</t>
  </si>
  <si>
    <t>　沖縄振興特別推進交付金の対象事業（沖縄の振興に資する事業及び沖縄の特殊事情に起因する事業）のうち、以下の要件を満たすもの①機動性要件（多様な地域課題・政策課題に対応するため迅速・柔軟に対応する必要がある事業等）②先導性要件（他の市町村にも広げていくことが望ましい事業）又は広域性要件（事業の効果が当該市町村にとどまらず広域に及ぶと見込まれる事業）
　補助対象者：市町村及び市町村と密接に連携して取り組む民間事業者
　補助率；8/10以内</t>
  </si>
  <si>
    <t>沖縄振興特定事業推進費補助金</t>
  </si>
  <si>
    <t>事業の成果目標の達成率
成果実績（％）：（達成又は概ね達成事業数／各年度評価対象事業数）×100</t>
  </si>
  <si>
    <t>補助金の交付決定事業数</t>
  </si>
  <si>
    <t>件</t>
  </si>
  <si>
    <t>交付決定額（X)／交付決定事業数（Y）　　</t>
    <phoneticPr fontId="5"/>
  </si>
  <si>
    <t>百万円</t>
  </si>
  <si>
    <t>　X　/　Y</t>
    <phoneticPr fontId="5"/>
  </si>
  <si>
    <t>3,397/
31</t>
  </si>
  <si>
    <t>新31</t>
  </si>
  <si>
    <t>新02</t>
  </si>
  <si>
    <t>○</t>
  </si>
  <si>
    <t>府</t>
  </si>
  <si>
    <t>-</t>
    <phoneticPr fontId="5"/>
  </si>
  <si>
    <t>沖縄振興特定事業推進費補助金は、沖縄の直面する課題に迅速、柔軟に対応するための事業等の実施に要する経費に充てるため、国が沖縄県内の市町村及び市町村と密接に連携して取り組む民間事業者に対して、補助金を交付することにより、沖縄の実情に即した事業の的確かつ効果的な実施を図ることを目的とする。</t>
    <phoneticPr fontId="5"/>
  </si>
  <si>
    <t>4,996/
25</t>
    <phoneticPr fontId="5"/>
  </si>
  <si>
    <t>7,449/
42</t>
    <phoneticPr fontId="5"/>
  </si>
  <si>
    <t>９．沖縄政策</t>
    <rPh sb="2" eb="4">
      <t>オキナワ</t>
    </rPh>
    <rPh sb="4" eb="6">
      <t>セイサク</t>
    </rPh>
    <phoneticPr fontId="5"/>
  </si>
  <si>
    <t>９．沖縄振興に関する施策の推進</t>
    <rPh sb="2" eb="4">
      <t>オキナワ</t>
    </rPh>
    <rPh sb="4" eb="6">
      <t>シンコウ</t>
    </rPh>
    <rPh sb="7" eb="8">
      <t>カン</t>
    </rPh>
    <rPh sb="10" eb="12">
      <t>セサク</t>
    </rPh>
    <rPh sb="13" eb="15">
      <t>スイシン</t>
    </rPh>
    <phoneticPr fontId="5"/>
  </si>
  <si>
    <t>交付要綱に沿って支出先を決定しており、妥当である。</t>
    <phoneticPr fontId="5"/>
  </si>
  <si>
    <t>無</t>
  </si>
  <si>
    <t>県及び市町村が事業を計画的かつ継続的に実施するための財源として、客観基準に基づき毎年度安定的に配分される沖縄振興特別推進交付金を補完し、多様な地域課題・政策課題への迅速かつ柔軟に対応する事業等を支援することを目的とした、国民や社会のニーズを反映した内容である。</t>
    <phoneticPr fontId="5"/>
  </si>
  <si>
    <t>事業を機動的に推進するための財源として、沖縄振興特別推進交付金を補完し、臨機応変な財源捻出が困難な市町村に交付するため、国が実施する必要がある。</t>
    <rPh sb="0" eb="2">
      <t>ジギョウ</t>
    </rPh>
    <rPh sb="3" eb="6">
      <t>キドウテキ</t>
    </rPh>
    <rPh sb="7" eb="9">
      <t>スイシン</t>
    </rPh>
    <rPh sb="14" eb="16">
      <t>ザイゲン</t>
    </rPh>
    <rPh sb="20" eb="31">
      <t>オキナワ</t>
    </rPh>
    <rPh sb="32" eb="34">
      <t>ホカン</t>
    </rPh>
    <rPh sb="36" eb="40">
      <t>リンキオウヘン</t>
    </rPh>
    <rPh sb="41" eb="43">
      <t>ザイゲン</t>
    </rPh>
    <rPh sb="43" eb="45">
      <t>ネンシュツ</t>
    </rPh>
    <rPh sb="46" eb="48">
      <t>コンナン</t>
    </rPh>
    <rPh sb="49" eb="52">
      <t>シチョウソン</t>
    </rPh>
    <rPh sb="53" eb="55">
      <t>コウフ</t>
    </rPh>
    <rPh sb="60" eb="61">
      <t>クニ</t>
    </rPh>
    <rPh sb="62" eb="64">
      <t>ジッシ</t>
    </rPh>
    <rPh sb="66" eb="68">
      <t>ヒツヨウ</t>
    </rPh>
    <phoneticPr fontId="5"/>
  </si>
  <si>
    <t>沖縄振興特別推進交付金を補完し、事業を機動的に推進する目的を達成する手段として必要かつ適切であり、かつ優先度の高い事業である。</t>
    <rPh sb="16" eb="18">
      <t>ジギョウ</t>
    </rPh>
    <rPh sb="19" eb="22">
      <t>キドウテキ</t>
    </rPh>
    <rPh sb="23" eb="25">
      <t>スイシン</t>
    </rPh>
    <rPh sb="27" eb="29">
      <t>モクテキ</t>
    </rPh>
    <rPh sb="30" eb="32">
      <t>タッセイ</t>
    </rPh>
    <phoneticPr fontId="5"/>
  </si>
  <si>
    <t>交付要綱で定める補助率の範囲内において事業実施主体（市町村等）へ交付を行っており、妥当である。</t>
    <rPh sb="8" eb="10">
      <t>ホジョ</t>
    </rPh>
    <rPh sb="10" eb="11">
      <t>リツ</t>
    </rPh>
    <rPh sb="29" eb="30">
      <t>トウ</t>
    </rPh>
    <phoneticPr fontId="5"/>
  </si>
  <si>
    <t>事業実施主体（市町村等）において適正に算定されるものである。</t>
    <rPh sb="10" eb="11">
      <t>トウ</t>
    </rPh>
    <phoneticPr fontId="5"/>
  </si>
  <si>
    <t>本補助金の対象事業の選定に当たり、事業スキームの合理性・妥当性についても留意して審査している。</t>
    <rPh sb="0" eb="1">
      <t>ホン</t>
    </rPh>
    <rPh sb="1" eb="4">
      <t>ホジョキン</t>
    </rPh>
    <rPh sb="5" eb="7">
      <t>タイショウ</t>
    </rPh>
    <rPh sb="7" eb="9">
      <t>ジギョウ</t>
    </rPh>
    <rPh sb="10" eb="12">
      <t>センテイ</t>
    </rPh>
    <rPh sb="13" eb="14">
      <t>ア</t>
    </rPh>
    <rPh sb="17" eb="19">
      <t>ジギョウ</t>
    </rPh>
    <rPh sb="24" eb="26">
      <t>ゴウリ</t>
    </rPh>
    <rPh sb="26" eb="27">
      <t>セイ</t>
    </rPh>
    <rPh sb="28" eb="31">
      <t>ダトウセイ</t>
    </rPh>
    <rPh sb="36" eb="38">
      <t>リュウイ</t>
    </rPh>
    <rPh sb="40" eb="42">
      <t>シンサ</t>
    </rPh>
    <phoneticPr fontId="5"/>
  </si>
  <si>
    <t>事業実施主体（市町村等）において適正に判断、実施されるものである。</t>
    <rPh sb="0" eb="2">
      <t>ジギョウ</t>
    </rPh>
    <rPh sb="2" eb="4">
      <t>ジッシ</t>
    </rPh>
    <rPh sb="4" eb="6">
      <t>シュタイ</t>
    </rPh>
    <rPh sb="10" eb="11">
      <t>トウ</t>
    </rPh>
    <phoneticPr fontId="5"/>
  </si>
  <si>
    <t>建設予定地の地盤改良工事等が必要となったことにより工期が延長となったこと等による。</t>
    <rPh sb="0" eb="2">
      <t>ケンセツ</t>
    </rPh>
    <rPh sb="2" eb="5">
      <t>ヨテイチ</t>
    </rPh>
    <rPh sb="6" eb="8">
      <t>ジバン</t>
    </rPh>
    <rPh sb="8" eb="10">
      <t>カイリョウ</t>
    </rPh>
    <rPh sb="10" eb="12">
      <t>コウジ</t>
    </rPh>
    <rPh sb="12" eb="13">
      <t>トウ</t>
    </rPh>
    <rPh sb="14" eb="16">
      <t>ヒツヨウ</t>
    </rPh>
    <rPh sb="25" eb="27">
      <t>コウキ</t>
    </rPh>
    <rPh sb="28" eb="30">
      <t>エンチョウ</t>
    </rPh>
    <rPh sb="36" eb="37">
      <t>ナド</t>
    </rPh>
    <phoneticPr fontId="5"/>
  </si>
  <si>
    <t>事業実施主体（市町村等）において適正に判断、実施されるものである。</t>
    <rPh sb="0" eb="2">
      <t>ジギョウ</t>
    </rPh>
    <rPh sb="2" eb="4">
      <t>ジッシ</t>
    </rPh>
    <rPh sb="4" eb="6">
      <t>シュタイ</t>
    </rPh>
    <rPh sb="10" eb="11">
      <t>ナド</t>
    </rPh>
    <phoneticPr fontId="5"/>
  </si>
  <si>
    <t>交付申請額が予定より下回ったため。</t>
  </si>
  <si>
    <t>成果指標には、事業実施主体（市町村等）が設定した事業ごとの成果目標の達成度を設定しており、市町村等が沖縄の振興に資する事業等であって、沖縄の直面する課題に迅速、柔軟に対応するための事業等に交付する本事業の趣旨に鑑み、適切な指標となっている。なお、成果実績については、事業実施主体（市町村等）の事後評価に基づき、国において調査・集計する。</t>
    <rPh sb="0" eb="2">
      <t>セイカ</t>
    </rPh>
    <rPh sb="2" eb="4">
      <t>シヒョウ</t>
    </rPh>
    <rPh sb="7" eb="9">
      <t>ジギョウ</t>
    </rPh>
    <rPh sb="9" eb="11">
      <t>ジッシ</t>
    </rPh>
    <rPh sb="11" eb="13">
      <t>シュタイ</t>
    </rPh>
    <rPh sb="14" eb="17">
      <t>シチョウソン</t>
    </rPh>
    <rPh sb="17" eb="18">
      <t>トウ</t>
    </rPh>
    <rPh sb="20" eb="22">
      <t>セッテイ</t>
    </rPh>
    <rPh sb="24" eb="26">
      <t>ジギョウ</t>
    </rPh>
    <rPh sb="29" eb="31">
      <t>セイカ</t>
    </rPh>
    <rPh sb="31" eb="33">
      <t>モクヒョウ</t>
    </rPh>
    <rPh sb="34" eb="36">
      <t>タッセイ</t>
    </rPh>
    <rPh sb="36" eb="37">
      <t>ド</t>
    </rPh>
    <rPh sb="38" eb="40">
      <t>セッテイ</t>
    </rPh>
    <rPh sb="45" eb="48">
      <t>シチョウソン</t>
    </rPh>
    <rPh sb="48" eb="49">
      <t>トウ</t>
    </rPh>
    <rPh sb="50" eb="52">
      <t>オキナワ</t>
    </rPh>
    <rPh sb="53" eb="55">
      <t>シンコウ</t>
    </rPh>
    <rPh sb="56" eb="57">
      <t>シ</t>
    </rPh>
    <rPh sb="59" eb="61">
      <t>ジギョウ</t>
    </rPh>
    <rPh sb="61" eb="62">
      <t>トウ</t>
    </rPh>
    <rPh sb="67" eb="69">
      <t>オキナワ</t>
    </rPh>
    <rPh sb="70" eb="72">
      <t>チョクメン</t>
    </rPh>
    <rPh sb="74" eb="76">
      <t>カダイ</t>
    </rPh>
    <rPh sb="77" eb="79">
      <t>ジンソク</t>
    </rPh>
    <rPh sb="80" eb="82">
      <t>ジュウナン</t>
    </rPh>
    <rPh sb="83" eb="85">
      <t>タイオウ</t>
    </rPh>
    <rPh sb="90" eb="92">
      <t>ジギョウ</t>
    </rPh>
    <rPh sb="92" eb="93">
      <t>トウ</t>
    </rPh>
    <rPh sb="94" eb="96">
      <t>コウフ</t>
    </rPh>
    <rPh sb="98" eb="99">
      <t>ホン</t>
    </rPh>
    <rPh sb="99" eb="101">
      <t>ジギョウ</t>
    </rPh>
    <rPh sb="102" eb="104">
      <t>シュシ</t>
    </rPh>
    <rPh sb="105" eb="106">
      <t>カンガ</t>
    </rPh>
    <rPh sb="108" eb="110">
      <t>テキセツ</t>
    </rPh>
    <rPh sb="111" eb="113">
      <t>シヒョウ</t>
    </rPh>
    <phoneticPr fontId="5"/>
  </si>
  <si>
    <t>‐</t>
  </si>
  <si>
    <t>事業実施主体（市町村等）において適切に判断し、活用されるものである。</t>
    <rPh sb="10" eb="11">
      <t>ナド</t>
    </rPh>
    <phoneticPr fontId="5"/>
  </si>
  <si>
    <t>・事業実施主体（市町村等）は事業終了後、効果検証を適切に実施し、大臣に報告することとしているところである。内閣府としては、補助金の効果的な活用に向けフォローアップを行ってまいりたい。</t>
    <rPh sb="11" eb="12">
      <t>トウ</t>
    </rPh>
    <rPh sb="32" eb="34">
      <t>ダイジン</t>
    </rPh>
    <rPh sb="35" eb="37">
      <t>ホウコク</t>
    </rPh>
    <phoneticPr fontId="5"/>
  </si>
  <si>
    <t>補助金</t>
    <rPh sb="0" eb="3">
      <t>ホジョキン</t>
    </rPh>
    <phoneticPr fontId="5"/>
  </si>
  <si>
    <t>離島農業持続化支援事業</t>
    <rPh sb="0" eb="2">
      <t>リトウ</t>
    </rPh>
    <rPh sb="2" eb="4">
      <t>ノウギョウ</t>
    </rPh>
    <rPh sb="4" eb="6">
      <t>ジゾク</t>
    </rPh>
    <rPh sb="6" eb="7">
      <t>カ</t>
    </rPh>
    <rPh sb="7" eb="9">
      <t>シエン</t>
    </rPh>
    <rPh sb="9" eb="11">
      <t>ジギョウ</t>
    </rPh>
    <phoneticPr fontId="5"/>
  </si>
  <si>
    <t>那覇市</t>
    <rPh sb="0" eb="3">
      <t>ナハシ</t>
    </rPh>
    <phoneticPr fontId="5"/>
  </si>
  <si>
    <t>沖縄の食の魅力発信拠点整備事業　他4件</t>
    <rPh sb="0" eb="2">
      <t>オキナワ</t>
    </rPh>
    <rPh sb="3" eb="4">
      <t>ショク</t>
    </rPh>
    <rPh sb="5" eb="7">
      <t>ミリョク</t>
    </rPh>
    <rPh sb="7" eb="9">
      <t>ハッシン</t>
    </rPh>
    <rPh sb="9" eb="11">
      <t>キョテン</t>
    </rPh>
    <rPh sb="11" eb="13">
      <t>セイビ</t>
    </rPh>
    <rPh sb="13" eb="15">
      <t>ジギョウ</t>
    </rPh>
    <rPh sb="16" eb="17">
      <t>ホカ</t>
    </rPh>
    <rPh sb="18" eb="19">
      <t>ケン</t>
    </rPh>
    <phoneticPr fontId="5"/>
  </si>
  <si>
    <t>補助金等交付</t>
  </si>
  <si>
    <t>沖縄市</t>
    <rPh sb="0" eb="2">
      <t>オキナワ</t>
    </rPh>
    <rPh sb="2" eb="3">
      <t>シ</t>
    </rPh>
    <phoneticPr fontId="5"/>
  </si>
  <si>
    <t>沖縄アリーナ整備事業</t>
    <rPh sb="0" eb="2">
      <t>オキナワ</t>
    </rPh>
    <rPh sb="6" eb="8">
      <t>セイビ</t>
    </rPh>
    <rPh sb="8" eb="10">
      <t>ジギョウ</t>
    </rPh>
    <phoneticPr fontId="5"/>
  </si>
  <si>
    <t>補助金等交付</t>
    <phoneticPr fontId="5"/>
  </si>
  <si>
    <t>八重瀬町</t>
    <rPh sb="0" eb="4">
      <t>ヤエセチョウ</t>
    </rPh>
    <phoneticPr fontId="5"/>
  </si>
  <si>
    <t>八重瀬町スポーツ観光交流施設整備事業</t>
    <rPh sb="0" eb="4">
      <t>ヤエセチョウ</t>
    </rPh>
    <rPh sb="8" eb="10">
      <t>カンコウ</t>
    </rPh>
    <rPh sb="10" eb="12">
      <t>コウリュウ</t>
    </rPh>
    <rPh sb="12" eb="14">
      <t>シセツ</t>
    </rPh>
    <rPh sb="14" eb="16">
      <t>セイビ</t>
    </rPh>
    <rPh sb="16" eb="18">
      <t>ジギョウ</t>
    </rPh>
    <phoneticPr fontId="5"/>
  </si>
  <si>
    <t>宜野湾市</t>
    <rPh sb="0" eb="4">
      <t>ギノワンシ</t>
    </rPh>
    <phoneticPr fontId="5"/>
  </si>
  <si>
    <t>うるま市</t>
    <rPh sb="3" eb="4">
      <t>シ</t>
    </rPh>
    <phoneticPr fontId="5"/>
  </si>
  <si>
    <t>「おきなわの歴史・文化体験」関連施設整備事業（現代版組踊の体験・発信拠点）</t>
    <rPh sb="6" eb="8">
      <t>レキシ</t>
    </rPh>
    <rPh sb="9" eb="11">
      <t>ブンカ</t>
    </rPh>
    <rPh sb="11" eb="13">
      <t>タイケン</t>
    </rPh>
    <rPh sb="14" eb="16">
      <t>カンレン</t>
    </rPh>
    <rPh sb="16" eb="18">
      <t>シセツ</t>
    </rPh>
    <rPh sb="18" eb="20">
      <t>セイビ</t>
    </rPh>
    <rPh sb="20" eb="22">
      <t>ジギョウ</t>
    </rPh>
    <rPh sb="23" eb="25">
      <t>ゲンダイ</t>
    </rPh>
    <rPh sb="25" eb="26">
      <t>バン</t>
    </rPh>
    <rPh sb="26" eb="27">
      <t>クミ</t>
    </rPh>
    <rPh sb="27" eb="28">
      <t>オドリ</t>
    </rPh>
    <rPh sb="29" eb="31">
      <t>タイケン</t>
    </rPh>
    <rPh sb="32" eb="34">
      <t>ハッシン</t>
    </rPh>
    <rPh sb="34" eb="36">
      <t>キョテン</t>
    </rPh>
    <phoneticPr fontId="5"/>
  </si>
  <si>
    <t>名護市</t>
    <rPh sb="0" eb="3">
      <t>ナゴシ</t>
    </rPh>
    <phoneticPr fontId="5"/>
  </si>
  <si>
    <t>国頭村</t>
    <rPh sb="0" eb="3">
      <t>クニガミソン</t>
    </rPh>
    <phoneticPr fontId="5"/>
  </si>
  <si>
    <t>「やんばるの自然」関連施設整備事業（やんばる学びの森周辺地域）</t>
    <rPh sb="6" eb="8">
      <t>シゼン</t>
    </rPh>
    <rPh sb="9" eb="11">
      <t>カンレン</t>
    </rPh>
    <rPh sb="11" eb="13">
      <t>シセツ</t>
    </rPh>
    <rPh sb="13" eb="15">
      <t>セイビ</t>
    </rPh>
    <rPh sb="15" eb="17">
      <t>ジギョウ</t>
    </rPh>
    <rPh sb="22" eb="23">
      <t>マナ</t>
    </rPh>
    <rPh sb="25" eb="26">
      <t>モリ</t>
    </rPh>
    <rPh sb="26" eb="28">
      <t>シュウヘン</t>
    </rPh>
    <rPh sb="28" eb="30">
      <t>チイキ</t>
    </rPh>
    <phoneticPr fontId="5"/>
  </si>
  <si>
    <t>北部広域市町村圏事務組合</t>
    <rPh sb="0" eb="2">
      <t>ホクブ</t>
    </rPh>
    <rPh sb="2" eb="4">
      <t>コウイキ</t>
    </rPh>
    <rPh sb="4" eb="7">
      <t>シチョウソン</t>
    </rPh>
    <rPh sb="7" eb="8">
      <t>ケン</t>
    </rPh>
    <rPh sb="8" eb="10">
      <t>ジム</t>
    </rPh>
    <rPh sb="10" eb="12">
      <t>クミアイ</t>
    </rPh>
    <phoneticPr fontId="5"/>
  </si>
  <si>
    <t>「やんばるの歴史・文化・自然」周遊促進事業</t>
    <rPh sb="6" eb="8">
      <t>レキシ</t>
    </rPh>
    <rPh sb="9" eb="11">
      <t>ブンカ</t>
    </rPh>
    <rPh sb="12" eb="14">
      <t>シゼン</t>
    </rPh>
    <rPh sb="15" eb="17">
      <t>シュウユウ</t>
    </rPh>
    <rPh sb="17" eb="19">
      <t>ソクシン</t>
    </rPh>
    <rPh sb="19" eb="21">
      <t>ジギョウ</t>
    </rPh>
    <phoneticPr fontId="5"/>
  </si>
  <si>
    <t>今帰仁村</t>
    <rPh sb="0" eb="4">
      <t>ナキジンソン</t>
    </rPh>
    <phoneticPr fontId="5"/>
  </si>
  <si>
    <t>「やんばるの歴史・文化」関連施設整備事業（今帰仁城跡周辺地域）</t>
    <rPh sb="6" eb="8">
      <t>レキシ</t>
    </rPh>
    <rPh sb="9" eb="11">
      <t>ブンカ</t>
    </rPh>
    <rPh sb="12" eb="14">
      <t>カンレン</t>
    </rPh>
    <rPh sb="14" eb="16">
      <t>シセツ</t>
    </rPh>
    <rPh sb="16" eb="18">
      <t>セイビ</t>
    </rPh>
    <rPh sb="18" eb="20">
      <t>ジギョウ</t>
    </rPh>
    <rPh sb="21" eb="24">
      <t>ナキジン</t>
    </rPh>
    <rPh sb="24" eb="26">
      <t>ジョウセキ</t>
    </rPh>
    <rPh sb="26" eb="28">
      <t>シュウヘン</t>
    </rPh>
    <rPh sb="28" eb="30">
      <t>チイキ</t>
    </rPh>
    <phoneticPr fontId="5"/>
  </si>
  <si>
    <t>糸満市</t>
    <rPh sb="0" eb="3">
      <t>イトマンシ</t>
    </rPh>
    <phoneticPr fontId="5"/>
  </si>
  <si>
    <t>糸満市スポーツ観光交流拠点施設整備事業</t>
    <rPh sb="0" eb="3">
      <t>イトマンシ</t>
    </rPh>
    <rPh sb="7" eb="9">
      <t>カンコウ</t>
    </rPh>
    <rPh sb="9" eb="11">
      <t>コウリュウ</t>
    </rPh>
    <rPh sb="11" eb="13">
      <t>キョテン</t>
    </rPh>
    <rPh sb="13" eb="15">
      <t>シセツ</t>
    </rPh>
    <rPh sb="15" eb="17">
      <t>セイビ</t>
    </rPh>
    <rPh sb="17" eb="19">
      <t>ジギョウ</t>
    </rPh>
    <phoneticPr fontId="5"/>
  </si>
  <si>
    <t>沖縄県黒砂糖協同組合</t>
    <rPh sb="0" eb="3">
      <t>オキナワケン</t>
    </rPh>
    <rPh sb="3" eb="4">
      <t>クロ</t>
    </rPh>
    <rPh sb="4" eb="6">
      <t>ザトウ</t>
    </rPh>
    <rPh sb="6" eb="8">
      <t>キョウドウ</t>
    </rPh>
    <rPh sb="8" eb="10">
      <t>クミアイ</t>
    </rPh>
    <phoneticPr fontId="5"/>
  </si>
  <si>
    <t>紅仁株式会社</t>
    <rPh sb="0" eb="1">
      <t>ベニ</t>
    </rPh>
    <rPh sb="1" eb="2">
      <t>ジン</t>
    </rPh>
    <rPh sb="2" eb="4">
      <t>カブシキ</t>
    </rPh>
    <rPh sb="4" eb="6">
      <t>ガイシャ</t>
    </rPh>
    <phoneticPr fontId="5"/>
  </si>
  <si>
    <t>アカジンミーバイ陸上養殖体制整備事業</t>
    <rPh sb="8" eb="10">
      <t>リクジョウ</t>
    </rPh>
    <rPh sb="10" eb="12">
      <t>ヨウショク</t>
    </rPh>
    <rPh sb="12" eb="14">
      <t>タイセイ</t>
    </rPh>
    <rPh sb="14" eb="16">
      <t>セイビ</t>
    </rPh>
    <rPh sb="16" eb="18">
      <t>ジギョウ</t>
    </rPh>
    <phoneticPr fontId="5"/>
  </si>
  <si>
    <t>久茂地都市開発株式会社</t>
    <rPh sb="0" eb="3">
      <t>クモジ</t>
    </rPh>
    <rPh sb="3" eb="5">
      <t>トシ</t>
    </rPh>
    <rPh sb="5" eb="7">
      <t>カイハツ</t>
    </rPh>
    <rPh sb="7" eb="9">
      <t>カブシキ</t>
    </rPh>
    <rPh sb="9" eb="11">
      <t>カイシャ</t>
    </rPh>
    <phoneticPr fontId="5"/>
  </si>
  <si>
    <t>観光ブランド向上に向けた全天候型屋外イベント会場整備事業</t>
    <rPh sb="0" eb="2">
      <t>カンコウ</t>
    </rPh>
    <rPh sb="6" eb="8">
      <t>コウジョウ</t>
    </rPh>
    <rPh sb="9" eb="10">
      <t>ム</t>
    </rPh>
    <rPh sb="12" eb="16">
      <t>ゼンテンコウガタ</t>
    </rPh>
    <rPh sb="16" eb="18">
      <t>オクガイ</t>
    </rPh>
    <rPh sb="22" eb="24">
      <t>カイジョウ</t>
    </rPh>
    <rPh sb="24" eb="26">
      <t>セイビ</t>
    </rPh>
    <rPh sb="26" eb="28">
      <t>ジギョウ</t>
    </rPh>
    <phoneticPr fontId="5"/>
  </si>
  <si>
    <t>那覇伝統織物事業協同組合</t>
    <rPh sb="0" eb="2">
      <t>ナハ</t>
    </rPh>
    <rPh sb="2" eb="4">
      <t>デントウ</t>
    </rPh>
    <rPh sb="4" eb="6">
      <t>オリモノ</t>
    </rPh>
    <rPh sb="6" eb="8">
      <t>ジギョウ</t>
    </rPh>
    <rPh sb="8" eb="10">
      <t>キョウドウ</t>
    </rPh>
    <rPh sb="10" eb="12">
      <t>クミアイ</t>
    </rPh>
    <phoneticPr fontId="5"/>
  </si>
  <si>
    <t>「古琉球」関連施設整備事業（染物・織物の体験・発信拠点）</t>
    <rPh sb="1" eb="2">
      <t>コ</t>
    </rPh>
    <rPh sb="2" eb="4">
      <t>リュウキュウ</t>
    </rPh>
    <rPh sb="5" eb="7">
      <t>カンレン</t>
    </rPh>
    <rPh sb="7" eb="9">
      <t>シセツ</t>
    </rPh>
    <rPh sb="9" eb="11">
      <t>セイビ</t>
    </rPh>
    <rPh sb="11" eb="13">
      <t>ジギョウ</t>
    </rPh>
    <rPh sb="14" eb="16">
      <t>ソメモノ</t>
    </rPh>
    <rPh sb="17" eb="19">
      <t>オリモノ</t>
    </rPh>
    <rPh sb="20" eb="22">
      <t>タイケン</t>
    </rPh>
    <rPh sb="23" eb="25">
      <t>ハッシン</t>
    </rPh>
    <rPh sb="25" eb="27">
      <t>キョテン</t>
    </rPh>
    <phoneticPr fontId="5"/>
  </si>
  <si>
    <t>琉球びんがた事業協同組合</t>
    <rPh sb="0" eb="2">
      <t>リュウキュウ</t>
    </rPh>
    <rPh sb="6" eb="8">
      <t>ジギョウ</t>
    </rPh>
    <rPh sb="8" eb="10">
      <t>キョウドウ</t>
    </rPh>
    <rPh sb="10" eb="12">
      <t>クミアイ</t>
    </rPh>
    <phoneticPr fontId="5"/>
  </si>
  <si>
    <t>MHCトリプルウィン株式会社</t>
    <rPh sb="10" eb="14">
      <t>カブシキガイシャ</t>
    </rPh>
    <phoneticPr fontId="5"/>
  </si>
  <si>
    <t>周年栽培技術確立実証事業</t>
    <rPh sb="0" eb="2">
      <t>シュウネン</t>
    </rPh>
    <rPh sb="2" eb="4">
      <t>サイバイ</t>
    </rPh>
    <rPh sb="4" eb="6">
      <t>ギジュツ</t>
    </rPh>
    <rPh sb="6" eb="8">
      <t>カクリツ</t>
    </rPh>
    <rPh sb="8" eb="10">
      <t>ジッショウ</t>
    </rPh>
    <rPh sb="10" eb="12">
      <t>ジギョウ</t>
    </rPh>
    <phoneticPr fontId="5"/>
  </si>
  <si>
    <t>那覇商工会議所</t>
    <rPh sb="0" eb="2">
      <t>ナハ</t>
    </rPh>
    <rPh sb="2" eb="4">
      <t>ショウコウ</t>
    </rPh>
    <rPh sb="4" eb="7">
      <t>カイギショ</t>
    </rPh>
    <phoneticPr fontId="5"/>
  </si>
  <si>
    <t>中小企業振興会館整備事業</t>
    <rPh sb="0" eb="2">
      <t>チュウショウ</t>
    </rPh>
    <rPh sb="2" eb="4">
      <t>キギョウ</t>
    </rPh>
    <rPh sb="4" eb="6">
      <t>シンコウ</t>
    </rPh>
    <rPh sb="6" eb="8">
      <t>カイカン</t>
    </rPh>
    <rPh sb="8" eb="10">
      <t>セイビ</t>
    </rPh>
    <rPh sb="10" eb="12">
      <t>ジギョウ</t>
    </rPh>
    <phoneticPr fontId="5"/>
  </si>
  <si>
    <t>株式会社おきでんCｐｌｕｓＣ</t>
    <rPh sb="0" eb="4">
      <t>カブシキガイシャ</t>
    </rPh>
    <phoneticPr fontId="5"/>
  </si>
  <si>
    <t>ＩＴを活用した高齢者みまもり体制構築実証事業</t>
    <rPh sb="3" eb="5">
      <t>カツヨウ</t>
    </rPh>
    <rPh sb="7" eb="10">
      <t>コウレイシャ</t>
    </rPh>
    <rPh sb="14" eb="16">
      <t>タイセイ</t>
    </rPh>
    <rPh sb="16" eb="18">
      <t>コウチク</t>
    </rPh>
    <rPh sb="18" eb="20">
      <t>ジッショウ</t>
    </rPh>
    <rPh sb="20" eb="22">
      <t>ジギョウ</t>
    </rPh>
    <phoneticPr fontId="5"/>
  </si>
  <si>
    <t>「島ぜんぶでおーきな祭」関連事業</t>
    <rPh sb="1" eb="2">
      <t>シマ</t>
    </rPh>
    <rPh sb="10" eb="11">
      <t>マツ</t>
    </rPh>
    <rPh sb="12" eb="14">
      <t>カンレン</t>
    </rPh>
    <rPh sb="14" eb="16">
      <t>ジギョウ</t>
    </rPh>
    <phoneticPr fontId="5"/>
  </si>
  <si>
    <t>国頭漁業協同組合</t>
    <rPh sb="0" eb="2">
      <t>クニガミ</t>
    </rPh>
    <rPh sb="2" eb="4">
      <t>ギョギョウ</t>
    </rPh>
    <rPh sb="4" eb="6">
      <t>キョウドウ</t>
    </rPh>
    <rPh sb="6" eb="8">
      <t>クミアイ</t>
    </rPh>
    <phoneticPr fontId="5"/>
  </si>
  <si>
    <t>高品質鮮魚流通促進事業</t>
    <rPh sb="0" eb="3">
      <t>コウヒンシツ</t>
    </rPh>
    <rPh sb="3" eb="5">
      <t>センギョ</t>
    </rPh>
    <rPh sb="5" eb="7">
      <t>リュウツウ</t>
    </rPh>
    <rPh sb="7" eb="9">
      <t>ソクシン</t>
    </rPh>
    <rPh sb="9" eb="11">
      <t>ジギョウ</t>
    </rPh>
    <phoneticPr fontId="5"/>
  </si>
  <si>
    <t>-</t>
    <phoneticPr fontId="5"/>
  </si>
  <si>
    <t>「やんばるの歴史・文化」関連施設整備事業（名護漁港水産物直売所周辺地域）　他2件</t>
    <rPh sb="6" eb="8">
      <t>レキシ</t>
    </rPh>
    <rPh sb="9" eb="11">
      <t>ブンカ</t>
    </rPh>
    <rPh sb="12" eb="14">
      <t>カンレン</t>
    </rPh>
    <rPh sb="14" eb="16">
      <t>シセツ</t>
    </rPh>
    <rPh sb="16" eb="18">
      <t>セイビ</t>
    </rPh>
    <rPh sb="18" eb="20">
      <t>ジギョウ</t>
    </rPh>
    <rPh sb="21" eb="23">
      <t>ナゴ</t>
    </rPh>
    <rPh sb="23" eb="25">
      <t>ギョコウ</t>
    </rPh>
    <rPh sb="25" eb="28">
      <t>スイサンブツ</t>
    </rPh>
    <rPh sb="28" eb="30">
      <t>チョクバイ</t>
    </rPh>
    <rPh sb="30" eb="31">
      <t>ジョ</t>
    </rPh>
    <rPh sb="31" eb="33">
      <t>シュウヘン</t>
    </rPh>
    <rPh sb="33" eb="35">
      <t>チイキ</t>
    </rPh>
    <rPh sb="37" eb="38">
      <t>ホカ</t>
    </rPh>
    <rPh sb="39" eb="40">
      <t>ケン</t>
    </rPh>
    <phoneticPr fontId="5"/>
  </si>
  <si>
    <t>8,000/42</t>
    <phoneticPr fontId="5"/>
  </si>
  <si>
    <t>宜野湾西海岸地域音楽活性化等推進事業　他5件</t>
    <rPh sb="0" eb="3">
      <t>ギノワン</t>
    </rPh>
    <rPh sb="3" eb="6">
      <t>ニシカイガン</t>
    </rPh>
    <rPh sb="6" eb="8">
      <t>チイキ</t>
    </rPh>
    <rPh sb="8" eb="10">
      <t>オンガク</t>
    </rPh>
    <rPh sb="10" eb="14">
      <t>カッセイカナド</t>
    </rPh>
    <rPh sb="14" eb="16">
      <t>スイシン</t>
    </rPh>
    <rPh sb="16" eb="18">
      <t>ジギョウ</t>
    </rPh>
    <rPh sb="19" eb="20">
      <t>ホカ</t>
    </rPh>
    <rPh sb="21" eb="22">
      <t>ケン</t>
    </rPh>
    <phoneticPr fontId="5"/>
  </si>
  <si>
    <t>沖縄の食の魅力発信拠点整備事業　他2件</t>
    <rPh sb="0" eb="2">
      <t>オキナワ</t>
    </rPh>
    <rPh sb="3" eb="4">
      <t>ショク</t>
    </rPh>
    <rPh sb="5" eb="7">
      <t>ミリョク</t>
    </rPh>
    <rPh sb="7" eb="9">
      <t>ハッシン</t>
    </rPh>
    <rPh sb="9" eb="11">
      <t>キョテン</t>
    </rPh>
    <rPh sb="11" eb="13">
      <t>セイビ</t>
    </rPh>
    <rPh sb="13" eb="15">
      <t>ジギョウ</t>
    </rPh>
    <rPh sb="16" eb="17">
      <t>ホカ</t>
    </rPh>
    <rPh sb="18" eb="19">
      <t>ケン</t>
    </rPh>
    <phoneticPr fontId="5"/>
  </si>
  <si>
    <t>沖縄振興基本方針（令和４年５月　内閣総理大臣決定）
沖縄振興計画（令和４年５月　沖縄県）</t>
    <rPh sb="9" eb="11">
      <t>レイワ</t>
    </rPh>
    <rPh sb="33" eb="35">
      <t>レイワ</t>
    </rPh>
    <phoneticPr fontId="5"/>
  </si>
  <si>
    <t>市町村等が行う事業の成果目標の事後評価結果において「達成・概ね達成」と評価された割合（達成率）を70%以上とする。</t>
    <rPh sb="26" eb="28">
      <t>タッセイ</t>
    </rPh>
    <rPh sb="29" eb="30">
      <t>オオム</t>
    </rPh>
    <rPh sb="31" eb="33">
      <t>タッセイ</t>
    </rPh>
    <rPh sb="35" eb="37">
      <t>ヒョウカ</t>
    </rPh>
    <rPh sb="40" eb="42">
      <t>ワリアイ</t>
    </rPh>
    <rPh sb="43" eb="46">
      <t>タッセイリツ</t>
    </rPh>
    <rPh sb="51" eb="53">
      <t>イジョウ</t>
    </rPh>
    <phoneticPr fontId="5"/>
  </si>
  <si>
    <t>・本補助金の交付要綱上、事業実施主体（市町村等）は交付対象事業等の成果目標を設定するとともに、成果目標の達成状況について評価を行い、大臣に報告することが求められている。
・現在、事業実施主体（市町村等）において、令和３年度事業に関し、交付対象事業等の成果目標に対する達成状況について評価が行われているところであり、内閣府においては、今後、事業実施主体による点検結果を取りまとめる予定である。</t>
    <rPh sb="22" eb="23">
      <t>トウ</t>
    </rPh>
    <rPh sb="99" eb="100">
      <t>トウ</t>
    </rPh>
    <rPh sb="106" eb="108">
      <t>レイワ</t>
    </rPh>
    <rPh sb="109" eb="111">
      <t>ネンド</t>
    </rPh>
    <phoneticPr fontId="5"/>
  </si>
  <si>
    <t>沖縄県内の市町村等が、沖縄振興に資する、沖縄の特殊性に起因する事業を実施する。</t>
    <rPh sb="0" eb="3">
      <t>オキナワケン</t>
    </rPh>
    <rPh sb="3" eb="4">
      <t>ナイ</t>
    </rPh>
    <rPh sb="5" eb="8">
      <t>シチョウソン</t>
    </rPh>
    <rPh sb="8" eb="9">
      <t>トウ</t>
    </rPh>
    <rPh sb="11" eb="13">
      <t>オキナワ</t>
    </rPh>
    <rPh sb="13" eb="15">
      <t>シンコウ</t>
    </rPh>
    <rPh sb="16" eb="17">
      <t>シ</t>
    </rPh>
    <rPh sb="20" eb="22">
      <t>オキナワ</t>
    </rPh>
    <rPh sb="23" eb="26">
      <t>トクシュセイ</t>
    </rPh>
    <rPh sb="27" eb="29">
      <t>キイン</t>
    </rPh>
    <rPh sb="31" eb="33">
      <t>ジギョウ</t>
    </rPh>
    <rPh sb="34" eb="36">
      <t>ジッシ</t>
    </rPh>
    <phoneticPr fontId="5"/>
  </si>
  <si>
    <t>沖縄県内の市町村及び市町村と密接に連携する民間事業者が、多様な地域課題・政策課題に迅速かつ柔軟に対応するために実施する事業等を支援する。</t>
    <rPh sb="0" eb="3">
      <t>オキナワケン</t>
    </rPh>
    <rPh sb="3" eb="4">
      <t>ナイ</t>
    </rPh>
    <rPh sb="5" eb="8">
      <t>シチョウソン</t>
    </rPh>
    <rPh sb="8" eb="9">
      <t>オヨ</t>
    </rPh>
    <rPh sb="10" eb="13">
      <t>シチョウソン</t>
    </rPh>
    <rPh sb="14" eb="16">
      <t>ミッセツ</t>
    </rPh>
    <rPh sb="17" eb="19">
      <t>レンケイ</t>
    </rPh>
    <rPh sb="21" eb="23">
      <t>ミンカン</t>
    </rPh>
    <rPh sb="23" eb="26">
      <t>ジギョウシャ</t>
    </rPh>
    <rPh sb="28" eb="30">
      <t>タヨウ</t>
    </rPh>
    <rPh sb="55" eb="57">
      <t>ジッシ</t>
    </rPh>
    <phoneticPr fontId="5"/>
  </si>
  <si>
    <t>A.那覇市</t>
    <rPh sb="2" eb="5">
      <t>ナハシ</t>
    </rPh>
    <phoneticPr fontId="5"/>
  </si>
  <si>
    <t>B.沖縄県黒砂糖協同組合</t>
    <phoneticPr fontId="5"/>
  </si>
  <si>
    <t>-</t>
    <phoneticPr fontId="5"/>
  </si>
  <si>
    <t>吉本興業ホールディングス株式会社</t>
    <rPh sb="0" eb="2">
      <t>ヨシモト</t>
    </rPh>
    <rPh sb="2" eb="4">
      <t>コウギョウ</t>
    </rPh>
    <rPh sb="12" eb="14">
      <t>カブシキ</t>
    </rPh>
    <rPh sb="14" eb="16">
      <t>カイシャ</t>
    </rPh>
    <phoneticPr fontId="5"/>
  </si>
  <si>
    <t>点検対象外</t>
    <rPh sb="0" eb="2">
      <t>テンケン</t>
    </rPh>
    <rPh sb="2" eb="5">
      <t>タイショウガイ</t>
    </rPh>
    <phoneticPr fontId="5"/>
  </si>
  <si>
    <t>市町村等との連携を密にしながら、事業の進捗管理及び効果検証に取り組み、優先度の高い事業に対して十分な支援がなされるよう努めるべき。また、過去の成果実績が未記入であるが、国民への説明責任という観点から、現時点で記入することが困難である理由を、本レビューシートにおいても明らかにするべき。</t>
    <rPh sb="3" eb="4">
      <t>トウ</t>
    </rPh>
    <rPh sb="68" eb="70">
      <t>カコ</t>
    </rPh>
    <rPh sb="71" eb="73">
      <t>セイカ</t>
    </rPh>
    <rPh sb="73" eb="75">
      <t>ジッセキ</t>
    </rPh>
    <rPh sb="76" eb="79">
      <t>ミキニュウ</t>
    </rPh>
    <rPh sb="84" eb="86">
      <t>コクミン</t>
    </rPh>
    <rPh sb="88" eb="90">
      <t>セツメイ</t>
    </rPh>
    <rPh sb="90" eb="92">
      <t>セキニン</t>
    </rPh>
    <rPh sb="95" eb="97">
      <t>カンテン</t>
    </rPh>
    <rPh sb="100" eb="103">
      <t>ゲンジテン</t>
    </rPh>
    <rPh sb="104" eb="106">
      <t>キニュウ</t>
    </rPh>
    <rPh sb="111" eb="113">
      <t>コンナン</t>
    </rPh>
    <rPh sb="116" eb="118">
      <t>リユウ</t>
    </rPh>
    <rPh sb="120" eb="121">
      <t>ホン</t>
    </rPh>
    <rPh sb="133" eb="134">
      <t>アキ</t>
    </rPh>
    <phoneticPr fontId="5"/>
  </si>
  <si>
    <t>事業実施主体（市町村等）による事業ごとの事後評価に基づき、国の担当部局において調査・集計する。
なお、本補助金は令和元年度に創設されており、ほとんどの事業の目標達成年度が令和３年度以降に設定されているため、令和２年度以前の成果実績は記載が困難となっている。</t>
    <rPh sb="10" eb="11">
      <t>トウ</t>
    </rPh>
    <phoneticPr fontId="5"/>
  </si>
  <si>
    <t>今後も市町村等との連携を密にしながら、事業の進捗管理及び効果検証に取り組み、優先度の高い事業に対して十分な支援ができるよう努めていく。また、過去の成果実績については、本補助金が令和元年度に創設されており、ほとんどの事業の目標達成年度が令和３年度以降に設定されているため、令和２年度以前の成果実績は記載が困難となっている旨、本レビューシートにおいても明らかにした。</t>
    <rPh sb="0" eb="2">
      <t>コンゴ</t>
    </rPh>
    <rPh sb="159" eb="160">
      <t>ムネ</t>
    </rPh>
    <phoneticPr fontId="5"/>
  </si>
  <si>
    <t>参事官　田村　一郎</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</si>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</sst>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181" fontId="0" fillId="5" borderId="22" xfId="0" applyNumberFormat="1" applyFont="1" applyFill="1" applyBorder="1" applyAlignment="1" applyProtection="1">
      <alignment horizontal="center"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0"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59" xfId="0" applyFont="1" applyBorder="1" applyAlignment="1">
      <alignment horizontal="center" vertical="center"/>
    </xf>
    <xf numFmtId="0" fontId="0" fillId="0" borderId="7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1"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2"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0" fontId="0" fillId="0" borderId="67" xfId="0" applyFont="1" applyFill="1" applyBorder="1" applyAlignment="1" applyProtection="1">
      <alignment horizontal="left" vertical="center" wrapText="1"/>
      <protection locked="0"/>
    </xf>
    <xf numFmtId="0" fontId="0" fillId="0" borderId="68" xfId="0" applyFont="1" applyFill="1" applyBorder="1" applyAlignment="1" applyProtection="1">
      <alignment horizontal="left" vertical="center" wrapText="1"/>
      <protection locked="0"/>
    </xf>
    <xf numFmtId="0" fontId="0" fillId="0" borderId="92"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8" xfId="0" applyFont="1" applyFill="1" applyBorder="1" applyAlignment="1">
      <alignment vertical="center" wrapText="1"/>
    </xf>
    <xf numFmtId="0" fontId="0" fillId="5" borderId="62"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9"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69" xfId="0" applyNumberFormat="1" applyFont="1" applyFill="1" applyBorder="1" applyAlignment="1" applyProtection="1">
      <alignment horizontal="center" vertical="center" wrapText="1"/>
      <protection locked="0"/>
    </xf>
    <xf numFmtId="49" fontId="20" fillId="0" borderId="91"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0"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5" fillId="6" borderId="78"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6"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60" xfId="0" applyFont="1" applyFill="1" applyBorder="1" applyAlignment="1">
      <alignment horizontal="center" vertical="center" textRotation="255" wrapText="1"/>
    </xf>
    <xf numFmtId="0" fontId="13" fillId="6" borderId="83"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0" xfId="0" applyFont="1" applyFill="1" applyBorder="1" applyAlignment="1">
      <alignment vertical="center"/>
    </xf>
    <xf numFmtId="0" fontId="0" fillId="5" borderId="68" xfId="0" applyFont="1" applyFill="1" applyBorder="1" applyAlignment="1">
      <alignment vertical="center"/>
    </xf>
    <xf numFmtId="0" fontId="0" fillId="5" borderId="90" xfId="0" applyFont="1" applyFill="1" applyBorder="1" applyAlignment="1">
      <alignment vertical="center"/>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1"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1"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5"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9" xfId="0" applyFont="1" applyFill="1" applyBorder="1" applyAlignment="1">
      <alignment vertical="center" wrapText="1"/>
    </xf>
    <xf numFmtId="0" fontId="0" fillId="5" borderId="12" xfId="0" applyFont="1" applyFill="1" applyBorder="1" applyAlignment="1">
      <alignment vertical="center" wrapText="1"/>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69"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6" xfId="0" applyFont="1" applyFill="1" applyBorder="1" applyAlignment="1">
      <alignment horizontal="left" vertical="center"/>
    </xf>
    <xf numFmtId="0" fontId="0" fillId="5" borderId="18" xfId="0" applyFont="1" applyFill="1" applyBorder="1" applyAlignment="1">
      <alignment horizontal="left" vertical="center"/>
    </xf>
    <xf numFmtId="0" fontId="0" fillId="5" borderId="64"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0"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2" borderId="113"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6"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wrapText="1" shrinkToFit="1"/>
      <protection locked="0"/>
    </xf>
    <xf numFmtId="49" fontId="0" fillId="0" borderId="9" xfId="0" applyNumberFormat="1" applyFont="1" applyFill="1" applyBorder="1" applyAlignment="1" applyProtection="1">
      <alignment horizontal="center" vertical="center" shrinkToFit="1"/>
      <protection locked="0"/>
    </xf>
    <xf numFmtId="0" fontId="0" fillId="3" borderId="60"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6"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3"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8"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29" xfId="0" applyFont="1" applyFill="1" applyBorder="1" applyAlignment="1">
      <alignment horizontal="center" vertical="center"/>
    </xf>
    <xf numFmtId="0" fontId="0" fillId="0" borderId="70"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1"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0"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3"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7"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5"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12" fillId="2" borderId="87"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70"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2"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0"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3"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3"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5"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22412</xdr:colOff>
      <xdr:row>93</xdr:row>
      <xdr:rowOff>44816</xdr:rowOff>
    </xdr:from>
    <xdr:to>
      <xdr:col>34</xdr:col>
      <xdr:colOff>63680</xdr:colOff>
      <xdr:row>95</xdr:row>
      <xdr:rowOff>52058</xdr:rowOff>
    </xdr:to>
    <xdr:sp macro="" textlink="">
      <xdr:nvSpPr>
        <xdr:cNvPr id="2" name="テキスト ボックス 1"/>
        <xdr:cNvSpPr txBox="1"/>
      </xdr:nvSpPr>
      <xdr:spPr>
        <a:xfrm>
          <a:off x="4056530" y="41439345"/>
          <a:ext cx="2865150" cy="70200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4,498</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10</xdr:col>
      <xdr:colOff>184648</xdr:colOff>
      <xdr:row>101</xdr:row>
      <xdr:rowOff>187815</xdr:rowOff>
    </xdr:from>
    <xdr:to>
      <xdr:col>23</xdr:col>
      <xdr:colOff>6222</xdr:colOff>
      <xdr:row>103</xdr:row>
      <xdr:rowOff>313765</xdr:rowOff>
    </xdr:to>
    <xdr:sp macro="" textlink="">
      <xdr:nvSpPr>
        <xdr:cNvPr id="6" name="テキスト ボックス 5"/>
        <xdr:cNvSpPr txBox="1"/>
      </xdr:nvSpPr>
      <xdr:spPr>
        <a:xfrm>
          <a:off x="2201707" y="44361403"/>
          <a:ext cx="2443750" cy="820715"/>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市町村が直面する課題を解決し、沖縄振興に資する事業の実施</a:t>
          </a:r>
        </a:p>
      </xdr:txBody>
    </xdr:sp>
    <xdr:clientData/>
  </xdr:twoCellAnchor>
  <xdr:twoCellAnchor>
    <xdr:from>
      <xdr:col>17</xdr:col>
      <xdr:colOff>87966</xdr:colOff>
      <xdr:row>96</xdr:row>
      <xdr:rowOff>256613</xdr:rowOff>
    </xdr:from>
    <xdr:to>
      <xdr:col>37</xdr:col>
      <xdr:colOff>44824</xdr:colOff>
      <xdr:row>96</xdr:row>
      <xdr:rowOff>256614</xdr:rowOff>
    </xdr:to>
    <xdr:cxnSp macro="">
      <xdr:nvCxnSpPr>
        <xdr:cNvPr id="8" name="直線矢印コネクタ 7"/>
        <xdr:cNvCxnSpPr/>
      </xdr:nvCxnSpPr>
      <xdr:spPr>
        <a:xfrm flipH="1" flipV="1">
          <a:off x="3516966" y="42693289"/>
          <a:ext cx="3990976" cy="1"/>
        </a:xfrm>
        <a:prstGeom prst="straightConnector1">
          <a:avLst/>
        </a:prstGeom>
        <a:ln w="50800" cmpd="sng">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23792</xdr:colOff>
      <xdr:row>95</xdr:row>
      <xdr:rowOff>58075</xdr:rowOff>
    </xdr:from>
    <xdr:to>
      <xdr:col>27</xdr:col>
      <xdr:colOff>29696</xdr:colOff>
      <xdr:row>96</xdr:row>
      <xdr:rowOff>235883</xdr:rowOff>
    </xdr:to>
    <xdr:cxnSp macro="">
      <xdr:nvCxnSpPr>
        <xdr:cNvPr id="9" name="直線矢印コネクタ 8"/>
        <xdr:cNvCxnSpPr>
          <a:endCxn id="3" idx="0"/>
        </xdr:cNvCxnSpPr>
      </xdr:nvCxnSpPr>
      <xdr:spPr>
        <a:xfrm flipH="1" flipV="1">
          <a:off x="5469851" y="42147369"/>
          <a:ext cx="5904" cy="525190"/>
        </a:xfrm>
        <a:prstGeom prst="straightConnector1">
          <a:avLst/>
        </a:prstGeom>
        <a:ln w="50800" cmpd="sng">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100853</xdr:colOff>
      <xdr:row>96</xdr:row>
      <xdr:rowOff>256613</xdr:rowOff>
    </xdr:from>
    <xdr:to>
      <xdr:col>17</xdr:col>
      <xdr:colOff>100853</xdr:colOff>
      <xdr:row>98</xdr:row>
      <xdr:rowOff>265395</xdr:rowOff>
    </xdr:to>
    <xdr:cxnSp macro="">
      <xdr:nvCxnSpPr>
        <xdr:cNvPr id="10" name="直線矢印コネクタ 9"/>
        <xdr:cNvCxnSpPr/>
      </xdr:nvCxnSpPr>
      <xdr:spPr>
        <a:xfrm>
          <a:off x="3529853" y="42693289"/>
          <a:ext cx="0" cy="703547"/>
        </a:xfrm>
        <a:prstGeom prst="straightConnector1">
          <a:avLst/>
        </a:prstGeom>
        <a:ln w="50800" cmpd="sng">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67235</xdr:colOff>
      <xdr:row>96</xdr:row>
      <xdr:rowOff>237563</xdr:rowOff>
    </xdr:from>
    <xdr:to>
      <xdr:col>37</xdr:col>
      <xdr:colOff>67235</xdr:colOff>
      <xdr:row>98</xdr:row>
      <xdr:rowOff>246345</xdr:rowOff>
    </xdr:to>
    <xdr:cxnSp macro="">
      <xdr:nvCxnSpPr>
        <xdr:cNvPr id="11" name="直線矢印コネクタ 10"/>
        <xdr:cNvCxnSpPr/>
      </xdr:nvCxnSpPr>
      <xdr:spPr>
        <a:xfrm>
          <a:off x="7530353" y="42674239"/>
          <a:ext cx="0" cy="703547"/>
        </a:xfrm>
        <a:prstGeom prst="straightConnector1">
          <a:avLst/>
        </a:prstGeom>
        <a:ln w="50800" cmpd="sng">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25651</xdr:colOff>
      <xdr:row>95</xdr:row>
      <xdr:rowOff>58075</xdr:rowOff>
    </xdr:from>
    <xdr:to>
      <xdr:col>31</xdr:col>
      <xdr:colOff>21933</xdr:colOff>
      <xdr:row>96</xdr:row>
      <xdr:rowOff>78632</xdr:rowOff>
    </xdr:to>
    <xdr:sp macro="" textlink="">
      <xdr:nvSpPr>
        <xdr:cNvPr id="3" name="テキスト ボックス 2"/>
        <xdr:cNvSpPr txBox="1"/>
      </xdr:nvSpPr>
      <xdr:spPr>
        <a:xfrm>
          <a:off x="4664886" y="42147369"/>
          <a:ext cx="1609929" cy="367939"/>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補助金の交付</a:t>
          </a:r>
        </a:p>
      </xdr:txBody>
    </xdr:sp>
    <xdr:clientData/>
  </xdr:twoCellAnchor>
  <xdr:twoCellAnchor>
    <xdr:from>
      <xdr:col>9</xdr:col>
      <xdr:colOff>195854</xdr:colOff>
      <xdr:row>98</xdr:row>
      <xdr:rowOff>299873</xdr:rowOff>
    </xdr:from>
    <xdr:to>
      <xdr:col>23</xdr:col>
      <xdr:colOff>172826</xdr:colOff>
      <xdr:row>101</xdr:row>
      <xdr:rowOff>126743</xdr:rowOff>
    </xdr:to>
    <xdr:sp macro="" textlink="">
      <xdr:nvSpPr>
        <xdr:cNvPr id="17" name="テキスト ボックス 16"/>
        <xdr:cNvSpPr txBox="1"/>
      </xdr:nvSpPr>
      <xdr:spPr>
        <a:xfrm>
          <a:off x="2011207" y="43431314"/>
          <a:ext cx="2800854" cy="86901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Ａ．市町村（</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団体）</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25</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2,137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168088</xdr:colOff>
      <xdr:row>99</xdr:row>
      <xdr:rowOff>0</xdr:rowOff>
    </xdr:from>
    <xdr:to>
      <xdr:col>43</xdr:col>
      <xdr:colOff>142472</xdr:colOff>
      <xdr:row>101</xdr:row>
      <xdr:rowOff>147357</xdr:rowOff>
    </xdr:to>
    <xdr:sp macro="" textlink="">
      <xdr:nvSpPr>
        <xdr:cNvPr id="18" name="テキスト ボックス 17"/>
        <xdr:cNvSpPr txBox="1"/>
      </xdr:nvSpPr>
      <xdr:spPr>
        <a:xfrm>
          <a:off x="6017559" y="43478824"/>
          <a:ext cx="2798266" cy="842121"/>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．民間事業者（</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2,361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191372</xdr:colOff>
      <xdr:row>101</xdr:row>
      <xdr:rowOff>183333</xdr:rowOff>
    </xdr:from>
    <xdr:to>
      <xdr:col>43</xdr:col>
      <xdr:colOff>12945</xdr:colOff>
      <xdr:row>103</xdr:row>
      <xdr:rowOff>302559</xdr:rowOff>
    </xdr:to>
    <xdr:sp macro="" textlink="">
      <xdr:nvSpPr>
        <xdr:cNvPr id="19" name="テキスト ボックス 18"/>
        <xdr:cNvSpPr txBox="1"/>
      </xdr:nvSpPr>
      <xdr:spPr>
        <a:xfrm>
          <a:off x="6242548" y="44356921"/>
          <a:ext cx="2443750" cy="813991"/>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市町村が直面する課題を解決し、沖縄振興に資する事業の実施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6"/>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6" t="s">
        <v>0</v>
      </c>
      <c r="Y2" s="48"/>
      <c r="Z2" s="39"/>
      <c r="AA2" s="39"/>
      <c r="AB2" s="39"/>
      <c r="AC2" s="39"/>
      <c r="AD2" s="599">
        <v>2022</v>
      </c>
      <c r="AE2" s="599"/>
      <c r="AF2" s="599"/>
      <c r="AG2" s="599"/>
      <c r="AH2" s="599"/>
      <c r="AI2" s="58" t="s">
        <v>251</v>
      </c>
      <c r="AJ2" s="599" t="s">
        <v>583</v>
      </c>
      <c r="AK2" s="599"/>
      <c r="AL2" s="599"/>
      <c r="AM2" s="599"/>
      <c r="AN2" s="58" t="s">
        <v>251</v>
      </c>
      <c r="AO2" s="599">
        <v>21</v>
      </c>
      <c r="AP2" s="599"/>
      <c r="AQ2" s="599"/>
      <c r="AR2" s="59" t="s">
        <v>251</v>
      </c>
      <c r="AS2" s="600">
        <v>107</v>
      </c>
      <c r="AT2" s="600"/>
      <c r="AU2" s="600"/>
      <c r="AV2" s="58" t="str">
        <f>IF(AW2="","","-")</f>
        <v/>
      </c>
      <c r="AW2" s="601"/>
      <c r="AX2" s="601"/>
    </row>
    <row r="3" spans="1:50" ht="21" customHeight="1" thickBot="1" x14ac:dyDescent="0.2">
      <c r="A3" s="602" t="s">
        <v>555</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21" t="s">
        <v>56</v>
      </c>
      <c r="AJ3" s="604" t="s">
        <v>565</v>
      </c>
      <c r="AK3" s="604"/>
      <c r="AL3" s="604"/>
      <c r="AM3" s="604"/>
      <c r="AN3" s="604"/>
      <c r="AO3" s="604"/>
      <c r="AP3" s="604"/>
      <c r="AQ3" s="604"/>
      <c r="AR3" s="604"/>
      <c r="AS3" s="604"/>
      <c r="AT3" s="604"/>
      <c r="AU3" s="604"/>
      <c r="AV3" s="604"/>
      <c r="AW3" s="604"/>
      <c r="AX3" s="22" t="s">
        <v>57</v>
      </c>
    </row>
    <row r="4" spans="1:50" ht="24.75" customHeight="1" x14ac:dyDescent="0.15">
      <c r="A4" s="574" t="s">
        <v>23</v>
      </c>
      <c r="B4" s="575"/>
      <c r="C4" s="575"/>
      <c r="D4" s="575"/>
      <c r="E4" s="575"/>
      <c r="F4" s="575"/>
      <c r="G4" s="576" t="s">
        <v>566</v>
      </c>
      <c r="H4" s="577"/>
      <c r="I4" s="577"/>
      <c r="J4" s="577"/>
      <c r="K4" s="577"/>
      <c r="L4" s="577"/>
      <c r="M4" s="577"/>
      <c r="N4" s="577"/>
      <c r="O4" s="577"/>
      <c r="P4" s="577"/>
      <c r="Q4" s="577"/>
      <c r="R4" s="577"/>
      <c r="S4" s="577"/>
      <c r="T4" s="577"/>
      <c r="U4" s="577"/>
      <c r="V4" s="577"/>
      <c r="W4" s="577"/>
      <c r="X4" s="577"/>
      <c r="Y4" s="578" t="s">
        <v>1</v>
      </c>
      <c r="Z4" s="579"/>
      <c r="AA4" s="579"/>
      <c r="AB4" s="579"/>
      <c r="AC4" s="579"/>
      <c r="AD4" s="580"/>
      <c r="AE4" s="581" t="s">
        <v>567</v>
      </c>
      <c r="AF4" s="582"/>
      <c r="AG4" s="582"/>
      <c r="AH4" s="582"/>
      <c r="AI4" s="582"/>
      <c r="AJ4" s="582"/>
      <c r="AK4" s="582"/>
      <c r="AL4" s="582"/>
      <c r="AM4" s="582"/>
      <c r="AN4" s="582"/>
      <c r="AO4" s="582"/>
      <c r="AP4" s="583"/>
      <c r="AQ4" s="584" t="s">
        <v>2</v>
      </c>
      <c r="AR4" s="579"/>
      <c r="AS4" s="579"/>
      <c r="AT4" s="579"/>
      <c r="AU4" s="579"/>
      <c r="AV4" s="579"/>
      <c r="AW4" s="579"/>
      <c r="AX4" s="585"/>
    </row>
    <row r="5" spans="1:50" ht="30" customHeight="1" x14ac:dyDescent="0.15">
      <c r="A5" s="586" t="s">
        <v>59</v>
      </c>
      <c r="B5" s="587"/>
      <c r="C5" s="587"/>
      <c r="D5" s="587"/>
      <c r="E5" s="587"/>
      <c r="F5" s="588"/>
      <c r="G5" s="589" t="s">
        <v>568</v>
      </c>
      <c r="H5" s="590"/>
      <c r="I5" s="590"/>
      <c r="J5" s="590"/>
      <c r="K5" s="590"/>
      <c r="L5" s="590"/>
      <c r="M5" s="591" t="s">
        <v>58</v>
      </c>
      <c r="N5" s="592"/>
      <c r="O5" s="592"/>
      <c r="P5" s="592"/>
      <c r="Q5" s="592"/>
      <c r="R5" s="593"/>
      <c r="S5" s="594" t="s">
        <v>363</v>
      </c>
      <c r="T5" s="590"/>
      <c r="U5" s="590"/>
      <c r="V5" s="590"/>
      <c r="W5" s="590"/>
      <c r="X5" s="595"/>
      <c r="Y5" s="596" t="s">
        <v>3</v>
      </c>
      <c r="Z5" s="597"/>
      <c r="AA5" s="597"/>
      <c r="AB5" s="597"/>
      <c r="AC5" s="597"/>
      <c r="AD5" s="598"/>
      <c r="AE5" s="619" t="s">
        <v>569</v>
      </c>
      <c r="AF5" s="619"/>
      <c r="AG5" s="619"/>
      <c r="AH5" s="619"/>
      <c r="AI5" s="619"/>
      <c r="AJ5" s="619"/>
      <c r="AK5" s="619"/>
      <c r="AL5" s="619"/>
      <c r="AM5" s="619"/>
      <c r="AN5" s="619"/>
      <c r="AO5" s="619"/>
      <c r="AP5" s="620"/>
      <c r="AQ5" s="621" t="s">
        <v>663</v>
      </c>
      <c r="AR5" s="622"/>
      <c r="AS5" s="622"/>
      <c r="AT5" s="622"/>
      <c r="AU5" s="622"/>
      <c r="AV5" s="622"/>
      <c r="AW5" s="622"/>
      <c r="AX5" s="623"/>
    </row>
    <row r="6" spans="1:50" ht="39" customHeight="1" x14ac:dyDescent="0.15">
      <c r="A6" s="624" t="s">
        <v>4</v>
      </c>
      <c r="B6" s="625"/>
      <c r="C6" s="625"/>
      <c r="D6" s="625"/>
      <c r="E6" s="625"/>
      <c r="F6" s="625"/>
      <c r="G6" s="626" t="str">
        <f>入力規則等!F39</f>
        <v>一般会計</v>
      </c>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c r="AW6" s="627"/>
      <c r="AX6" s="628"/>
    </row>
    <row r="7" spans="1:50" ht="49.5" customHeight="1" x14ac:dyDescent="0.15">
      <c r="A7" s="605" t="s">
        <v>20</v>
      </c>
      <c r="B7" s="606"/>
      <c r="C7" s="606"/>
      <c r="D7" s="606"/>
      <c r="E7" s="606"/>
      <c r="F7" s="607"/>
      <c r="G7" s="629" t="s">
        <v>570</v>
      </c>
      <c r="H7" s="630"/>
      <c r="I7" s="630"/>
      <c r="J7" s="630"/>
      <c r="K7" s="630"/>
      <c r="L7" s="630"/>
      <c r="M7" s="630"/>
      <c r="N7" s="630"/>
      <c r="O7" s="630"/>
      <c r="P7" s="630"/>
      <c r="Q7" s="630"/>
      <c r="R7" s="630"/>
      <c r="S7" s="630"/>
      <c r="T7" s="630"/>
      <c r="U7" s="630"/>
      <c r="V7" s="630"/>
      <c r="W7" s="630"/>
      <c r="X7" s="631"/>
      <c r="Y7" s="632" t="s">
        <v>236</v>
      </c>
      <c r="Z7" s="383"/>
      <c r="AA7" s="383"/>
      <c r="AB7" s="383"/>
      <c r="AC7" s="383"/>
      <c r="AD7" s="633"/>
      <c r="AE7" s="559" t="s">
        <v>650</v>
      </c>
      <c r="AF7" s="560"/>
      <c r="AG7" s="560"/>
      <c r="AH7" s="560"/>
      <c r="AI7" s="560"/>
      <c r="AJ7" s="560"/>
      <c r="AK7" s="560"/>
      <c r="AL7" s="560"/>
      <c r="AM7" s="560"/>
      <c r="AN7" s="560"/>
      <c r="AO7" s="560"/>
      <c r="AP7" s="560"/>
      <c r="AQ7" s="560"/>
      <c r="AR7" s="560"/>
      <c r="AS7" s="560"/>
      <c r="AT7" s="560"/>
      <c r="AU7" s="560"/>
      <c r="AV7" s="560"/>
      <c r="AW7" s="560"/>
      <c r="AX7" s="561"/>
    </row>
    <row r="8" spans="1:50" ht="53.25" customHeight="1" x14ac:dyDescent="0.15">
      <c r="A8" s="605" t="s">
        <v>173</v>
      </c>
      <c r="B8" s="606"/>
      <c r="C8" s="606"/>
      <c r="D8" s="606"/>
      <c r="E8" s="606"/>
      <c r="F8" s="607"/>
      <c r="G8" s="608" t="str">
        <f>入力規則等!A27</f>
        <v>沖縄振興、地方創生</v>
      </c>
      <c r="H8" s="609"/>
      <c r="I8" s="609"/>
      <c r="J8" s="609"/>
      <c r="K8" s="609"/>
      <c r="L8" s="609"/>
      <c r="M8" s="609"/>
      <c r="N8" s="609"/>
      <c r="O8" s="609"/>
      <c r="P8" s="609"/>
      <c r="Q8" s="609"/>
      <c r="R8" s="609"/>
      <c r="S8" s="609"/>
      <c r="T8" s="609"/>
      <c r="U8" s="609"/>
      <c r="V8" s="609"/>
      <c r="W8" s="609"/>
      <c r="X8" s="610"/>
      <c r="Y8" s="611" t="s">
        <v>174</v>
      </c>
      <c r="Z8" s="612"/>
      <c r="AA8" s="612"/>
      <c r="AB8" s="612"/>
      <c r="AC8" s="612"/>
      <c r="AD8" s="613"/>
      <c r="AE8" s="614" t="str">
        <f>入力規則等!K13</f>
        <v>その他の事項経費</v>
      </c>
      <c r="AF8" s="609"/>
      <c r="AG8" s="609"/>
      <c r="AH8" s="609"/>
      <c r="AI8" s="609"/>
      <c r="AJ8" s="609"/>
      <c r="AK8" s="609"/>
      <c r="AL8" s="609"/>
      <c r="AM8" s="609"/>
      <c r="AN8" s="609"/>
      <c r="AO8" s="609"/>
      <c r="AP8" s="609"/>
      <c r="AQ8" s="609"/>
      <c r="AR8" s="609"/>
      <c r="AS8" s="609"/>
      <c r="AT8" s="609"/>
      <c r="AU8" s="609"/>
      <c r="AV8" s="609"/>
      <c r="AW8" s="609"/>
      <c r="AX8" s="615"/>
    </row>
    <row r="9" spans="1:50" ht="58.5" customHeight="1" x14ac:dyDescent="0.15">
      <c r="A9" s="529" t="s">
        <v>21</v>
      </c>
      <c r="B9" s="530"/>
      <c r="C9" s="530"/>
      <c r="D9" s="530"/>
      <c r="E9" s="530"/>
      <c r="F9" s="530"/>
      <c r="G9" s="616" t="s">
        <v>585</v>
      </c>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N9" s="617"/>
      <c r="AO9" s="617"/>
      <c r="AP9" s="617"/>
      <c r="AQ9" s="617"/>
      <c r="AR9" s="617"/>
      <c r="AS9" s="617"/>
      <c r="AT9" s="617"/>
      <c r="AU9" s="617"/>
      <c r="AV9" s="617"/>
      <c r="AW9" s="617"/>
      <c r="AX9" s="618"/>
    </row>
    <row r="10" spans="1:50" ht="80.25" customHeight="1" x14ac:dyDescent="0.15">
      <c r="A10" s="517" t="s">
        <v>27</v>
      </c>
      <c r="B10" s="518"/>
      <c r="C10" s="518"/>
      <c r="D10" s="518"/>
      <c r="E10" s="518"/>
      <c r="F10" s="518"/>
      <c r="G10" s="519" t="s">
        <v>571</v>
      </c>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0"/>
      <c r="AK10" s="520"/>
      <c r="AL10" s="520"/>
      <c r="AM10" s="520"/>
      <c r="AN10" s="520"/>
      <c r="AO10" s="520"/>
      <c r="AP10" s="520"/>
      <c r="AQ10" s="520"/>
      <c r="AR10" s="520"/>
      <c r="AS10" s="520"/>
      <c r="AT10" s="520"/>
      <c r="AU10" s="520"/>
      <c r="AV10" s="520"/>
      <c r="AW10" s="520"/>
      <c r="AX10" s="521"/>
    </row>
    <row r="11" spans="1:50" ht="42" customHeight="1" x14ac:dyDescent="0.15">
      <c r="A11" s="517" t="s">
        <v>5</v>
      </c>
      <c r="B11" s="518"/>
      <c r="C11" s="518"/>
      <c r="D11" s="518"/>
      <c r="E11" s="518"/>
      <c r="F11" s="522"/>
      <c r="G11" s="523" t="str">
        <f>入力規則等!P10</f>
        <v>補助</v>
      </c>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Q11" s="524"/>
      <c r="AR11" s="524"/>
      <c r="AS11" s="524"/>
      <c r="AT11" s="524"/>
      <c r="AU11" s="524"/>
      <c r="AV11" s="524"/>
      <c r="AW11" s="524"/>
      <c r="AX11" s="525"/>
    </row>
    <row r="12" spans="1:50" ht="21" customHeight="1" x14ac:dyDescent="0.15">
      <c r="A12" s="526" t="s">
        <v>22</v>
      </c>
      <c r="B12" s="527"/>
      <c r="C12" s="527"/>
      <c r="D12" s="527"/>
      <c r="E12" s="527"/>
      <c r="F12" s="528"/>
      <c r="G12" s="532"/>
      <c r="H12" s="533"/>
      <c r="I12" s="533"/>
      <c r="J12" s="533"/>
      <c r="K12" s="533"/>
      <c r="L12" s="533"/>
      <c r="M12" s="533"/>
      <c r="N12" s="533"/>
      <c r="O12" s="533"/>
      <c r="P12" s="340" t="s">
        <v>383</v>
      </c>
      <c r="Q12" s="341"/>
      <c r="R12" s="341"/>
      <c r="S12" s="341"/>
      <c r="T12" s="341"/>
      <c r="U12" s="341"/>
      <c r="V12" s="342"/>
      <c r="W12" s="340" t="s">
        <v>535</v>
      </c>
      <c r="X12" s="341"/>
      <c r="Y12" s="341"/>
      <c r="Z12" s="341"/>
      <c r="AA12" s="341"/>
      <c r="AB12" s="341"/>
      <c r="AC12" s="342"/>
      <c r="AD12" s="340" t="s">
        <v>537</v>
      </c>
      <c r="AE12" s="341"/>
      <c r="AF12" s="341"/>
      <c r="AG12" s="341"/>
      <c r="AH12" s="341"/>
      <c r="AI12" s="341"/>
      <c r="AJ12" s="342"/>
      <c r="AK12" s="340" t="s">
        <v>547</v>
      </c>
      <c r="AL12" s="341"/>
      <c r="AM12" s="341"/>
      <c r="AN12" s="341"/>
      <c r="AO12" s="341"/>
      <c r="AP12" s="341"/>
      <c r="AQ12" s="342"/>
      <c r="AR12" s="340" t="s">
        <v>548</v>
      </c>
      <c r="AS12" s="341"/>
      <c r="AT12" s="341"/>
      <c r="AU12" s="341"/>
      <c r="AV12" s="341"/>
      <c r="AW12" s="341"/>
      <c r="AX12" s="565"/>
    </row>
    <row r="13" spans="1:50" ht="21" customHeight="1" x14ac:dyDescent="0.15">
      <c r="A13" s="130"/>
      <c r="B13" s="131"/>
      <c r="C13" s="131"/>
      <c r="D13" s="131"/>
      <c r="E13" s="131"/>
      <c r="F13" s="132"/>
      <c r="G13" s="549" t="s">
        <v>6</v>
      </c>
      <c r="H13" s="550"/>
      <c r="I13" s="566" t="s">
        <v>7</v>
      </c>
      <c r="J13" s="567"/>
      <c r="K13" s="567"/>
      <c r="L13" s="567"/>
      <c r="M13" s="567"/>
      <c r="N13" s="567"/>
      <c r="O13" s="568"/>
      <c r="P13" s="534">
        <v>3000</v>
      </c>
      <c r="Q13" s="535"/>
      <c r="R13" s="535"/>
      <c r="S13" s="535"/>
      <c r="T13" s="535"/>
      <c r="U13" s="535"/>
      <c r="V13" s="536"/>
      <c r="W13" s="534">
        <v>5500</v>
      </c>
      <c r="X13" s="535"/>
      <c r="Y13" s="535"/>
      <c r="Z13" s="535"/>
      <c r="AA13" s="535"/>
      <c r="AB13" s="535"/>
      <c r="AC13" s="536"/>
      <c r="AD13" s="534">
        <v>8500</v>
      </c>
      <c r="AE13" s="535"/>
      <c r="AF13" s="535"/>
      <c r="AG13" s="535"/>
      <c r="AH13" s="535"/>
      <c r="AI13" s="535"/>
      <c r="AJ13" s="536"/>
      <c r="AK13" s="534">
        <v>8000</v>
      </c>
      <c r="AL13" s="535"/>
      <c r="AM13" s="535"/>
      <c r="AN13" s="535"/>
      <c r="AO13" s="535"/>
      <c r="AP13" s="535"/>
      <c r="AQ13" s="536"/>
      <c r="AR13" s="501">
        <v>7500</v>
      </c>
      <c r="AS13" s="502"/>
      <c r="AT13" s="502"/>
      <c r="AU13" s="502"/>
      <c r="AV13" s="502"/>
      <c r="AW13" s="502"/>
      <c r="AX13" s="569"/>
    </row>
    <row r="14" spans="1:50" ht="21" customHeight="1" x14ac:dyDescent="0.15">
      <c r="A14" s="130"/>
      <c r="B14" s="131"/>
      <c r="C14" s="131"/>
      <c r="D14" s="131"/>
      <c r="E14" s="131"/>
      <c r="F14" s="132"/>
      <c r="G14" s="551"/>
      <c r="H14" s="552"/>
      <c r="I14" s="544" t="s">
        <v>8</v>
      </c>
      <c r="J14" s="545"/>
      <c r="K14" s="545"/>
      <c r="L14" s="545"/>
      <c r="M14" s="545"/>
      <c r="N14" s="545"/>
      <c r="O14" s="546"/>
      <c r="P14" s="534">
        <v>500</v>
      </c>
      <c r="Q14" s="535"/>
      <c r="R14" s="535"/>
      <c r="S14" s="535"/>
      <c r="T14" s="535"/>
      <c r="U14" s="535"/>
      <c r="V14" s="536"/>
      <c r="W14" s="534">
        <v>1500</v>
      </c>
      <c r="X14" s="535"/>
      <c r="Y14" s="535"/>
      <c r="Z14" s="535"/>
      <c r="AA14" s="535"/>
      <c r="AB14" s="535"/>
      <c r="AC14" s="536"/>
      <c r="AD14" s="534" t="s">
        <v>570</v>
      </c>
      <c r="AE14" s="535"/>
      <c r="AF14" s="535"/>
      <c r="AG14" s="535"/>
      <c r="AH14" s="535"/>
      <c r="AI14" s="535"/>
      <c r="AJ14" s="536"/>
      <c r="AK14" s="534" t="s">
        <v>584</v>
      </c>
      <c r="AL14" s="535"/>
      <c r="AM14" s="535"/>
      <c r="AN14" s="535"/>
      <c r="AO14" s="535"/>
      <c r="AP14" s="535"/>
      <c r="AQ14" s="536"/>
      <c r="AR14" s="555"/>
      <c r="AS14" s="555"/>
      <c r="AT14" s="555"/>
      <c r="AU14" s="555"/>
      <c r="AV14" s="555"/>
      <c r="AW14" s="555"/>
      <c r="AX14" s="556"/>
    </row>
    <row r="15" spans="1:50" ht="21" customHeight="1" x14ac:dyDescent="0.15">
      <c r="A15" s="130"/>
      <c r="B15" s="131"/>
      <c r="C15" s="131"/>
      <c r="D15" s="131"/>
      <c r="E15" s="131"/>
      <c r="F15" s="132"/>
      <c r="G15" s="551"/>
      <c r="H15" s="552"/>
      <c r="I15" s="544" t="s">
        <v>47</v>
      </c>
      <c r="J15" s="557"/>
      <c r="K15" s="557"/>
      <c r="L15" s="557"/>
      <c r="M15" s="557"/>
      <c r="N15" s="557"/>
      <c r="O15" s="558"/>
      <c r="P15" s="534" t="s">
        <v>570</v>
      </c>
      <c r="Q15" s="535"/>
      <c r="R15" s="535"/>
      <c r="S15" s="535"/>
      <c r="T15" s="535"/>
      <c r="U15" s="535"/>
      <c r="V15" s="536"/>
      <c r="W15" s="534">
        <v>2929</v>
      </c>
      <c r="X15" s="535"/>
      <c r="Y15" s="535"/>
      <c r="Z15" s="535"/>
      <c r="AA15" s="535"/>
      <c r="AB15" s="535"/>
      <c r="AC15" s="536"/>
      <c r="AD15" s="534">
        <v>2541</v>
      </c>
      <c r="AE15" s="535"/>
      <c r="AF15" s="535"/>
      <c r="AG15" s="535"/>
      <c r="AH15" s="535"/>
      <c r="AI15" s="535"/>
      <c r="AJ15" s="536"/>
      <c r="AK15" s="534">
        <v>4536</v>
      </c>
      <c r="AL15" s="535"/>
      <c r="AM15" s="535"/>
      <c r="AN15" s="535"/>
      <c r="AO15" s="535"/>
      <c r="AP15" s="535"/>
      <c r="AQ15" s="536"/>
      <c r="AR15" s="534"/>
      <c r="AS15" s="535"/>
      <c r="AT15" s="535"/>
      <c r="AU15" s="535"/>
      <c r="AV15" s="535"/>
      <c r="AW15" s="535"/>
      <c r="AX15" s="570"/>
    </row>
    <row r="16" spans="1:50" ht="21" customHeight="1" x14ac:dyDescent="0.15">
      <c r="A16" s="130"/>
      <c r="B16" s="131"/>
      <c r="C16" s="131"/>
      <c r="D16" s="131"/>
      <c r="E16" s="131"/>
      <c r="F16" s="132"/>
      <c r="G16" s="551"/>
      <c r="H16" s="552"/>
      <c r="I16" s="544" t="s">
        <v>48</v>
      </c>
      <c r="J16" s="557"/>
      <c r="K16" s="557"/>
      <c r="L16" s="557"/>
      <c r="M16" s="557"/>
      <c r="N16" s="557"/>
      <c r="O16" s="558"/>
      <c r="P16" s="534">
        <v>-2929</v>
      </c>
      <c r="Q16" s="535"/>
      <c r="R16" s="535"/>
      <c r="S16" s="535"/>
      <c r="T16" s="535"/>
      <c r="U16" s="535"/>
      <c r="V16" s="536"/>
      <c r="W16" s="534">
        <v>-2541</v>
      </c>
      <c r="X16" s="535"/>
      <c r="Y16" s="535"/>
      <c r="Z16" s="535"/>
      <c r="AA16" s="535"/>
      <c r="AB16" s="535"/>
      <c r="AC16" s="536"/>
      <c r="AD16" s="534">
        <v>-4536</v>
      </c>
      <c r="AE16" s="535"/>
      <c r="AF16" s="535"/>
      <c r="AG16" s="535"/>
      <c r="AH16" s="535"/>
      <c r="AI16" s="535"/>
      <c r="AJ16" s="536"/>
      <c r="AK16" s="534" t="s">
        <v>645</v>
      </c>
      <c r="AL16" s="535"/>
      <c r="AM16" s="535"/>
      <c r="AN16" s="535"/>
      <c r="AO16" s="535"/>
      <c r="AP16" s="535"/>
      <c r="AQ16" s="536"/>
      <c r="AR16" s="562"/>
      <c r="AS16" s="563"/>
      <c r="AT16" s="563"/>
      <c r="AU16" s="563"/>
      <c r="AV16" s="563"/>
      <c r="AW16" s="563"/>
      <c r="AX16" s="564"/>
    </row>
    <row r="17" spans="1:50" ht="24.75" customHeight="1" x14ac:dyDescent="0.15">
      <c r="A17" s="130"/>
      <c r="B17" s="131"/>
      <c r="C17" s="131"/>
      <c r="D17" s="131"/>
      <c r="E17" s="131"/>
      <c r="F17" s="132"/>
      <c r="G17" s="551"/>
      <c r="H17" s="552"/>
      <c r="I17" s="544" t="s">
        <v>46</v>
      </c>
      <c r="J17" s="545"/>
      <c r="K17" s="545"/>
      <c r="L17" s="545"/>
      <c r="M17" s="545"/>
      <c r="N17" s="545"/>
      <c r="O17" s="546"/>
      <c r="P17" s="534" t="s">
        <v>570</v>
      </c>
      <c r="Q17" s="535"/>
      <c r="R17" s="535"/>
      <c r="S17" s="535"/>
      <c r="T17" s="535"/>
      <c r="U17" s="535"/>
      <c r="V17" s="536"/>
      <c r="W17" s="534" t="s">
        <v>570</v>
      </c>
      <c r="X17" s="535"/>
      <c r="Y17" s="535"/>
      <c r="Z17" s="535"/>
      <c r="AA17" s="535"/>
      <c r="AB17" s="535"/>
      <c r="AC17" s="536"/>
      <c r="AD17" s="534" t="s">
        <v>570</v>
      </c>
      <c r="AE17" s="535"/>
      <c r="AF17" s="535"/>
      <c r="AG17" s="535"/>
      <c r="AH17" s="535"/>
      <c r="AI17" s="535"/>
      <c r="AJ17" s="536"/>
      <c r="AK17" s="534" t="s">
        <v>645</v>
      </c>
      <c r="AL17" s="535"/>
      <c r="AM17" s="535"/>
      <c r="AN17" s="535"/>
      <c r="AO17" s="535"/>
      <c r="AP17" s="535"/>
      <c r="AQ17" s="536"/>
      <c r="AR17" s="547"/>
      <c r="AS17" s="547"/>
      <c r="AT17" s="547"/>
      <c r="AU17" s="547"/>
      <c r="AV17" s="547"/>
      <c r="AW17" s="547"/>
      <c r="AX17" s="548"/>
    </row>
    <row r="18" spans="1:50" ht="24.75" customHeight="1" x14ac:dyDescent="0.15">
      <c r="A18" s="130"/>
      <c r="B18" s="131"/>
      <c r="C18" s="131"/>
      <c r="D18" s="131"/>
      <c r="E18" s="131"/>
      <c r="F18" s="132"/>
      <c r="G18" s="553"/>
      <c r="H18" s="554"/>
      <c r="I18" s="537" t="s">
        <v>18</v>
      </c>
      <c r="J18" s="538"/>
      <c r="K18" s="538"/>
      <c r="L18" s="538"/>
      <c r="M18" s="538"/>
      <c r="N18" s="538"/>
      <c r="O18" s="539"/>
      <c r="P18" s="540">
        <f>SUM(P13:V17)</f>
        <v>571</v>
      </c>
      <c r="Q18" s="541"/>
      <c r="R18" s="541"/>
      <c r="S18" s="541"/>
      <c r="T18" s="541"/>
      <c r="U18" s="541"/>
      <c r="V18" s="542"/>
      <c r="W18" s="540">
        <f>SUM(W13:AC17)</f>
        <v>7388</v>
      </c>
      <c r="X18" s="541"/>
      <c r="Y18" s="541"/>
      <c r="Z18" s="541"/>
      <c r="AA18" s="541"/>
      <c r="AB18" s="541"/>
      <c r="AC18" s="542"/>
      <c r="AD18" s="540">
        <f>SUM(AD13:AJ17)</f>
        <v>6505</v>
      </c>
      <c r="AE18" s="541"/>
      <c r="AF18" s="541"/>
      <c r="AG18" s="541"/>
      <c r="AH18" s="541"/>
      <c r="AI18" s="541"/>
      <c r="AJ18" s="542"/>
      <c r="AK18" s="540">
        <f>SUM(AK13:AQ17)</f>
        <v>12536</v>
      </c>
      <c r="AL18" s="541"/>
      <c r="AM18" s="541"/>
      <c r="AN18" s="541"/>
      <c r="AO18" s="541"/>
      <c r="AP18" s="541"/>
      <c r="AQ18" s="542"/>
      <c r="AR18" s="540">
        <f>SUM(AR13:AX17)</f>
        <v>7500</v>
      </c>
      <c r="AS18" s="541"/>
      <c r="AT18" s="541"/>
      <c r="AU18" s="541"/>
      <c r="AV18" s="541"/>
      <c r="AW18" s="541"/>
      <c r="AX18" s="543"/>
    </row>
    <row r="19" spans="1:50" ht="24.75" customHeight="1" x14ac:dyDescent="0.15">
      <c r="A19" s="130"/>
      <c r="B19" s="131"/>
      <c r="C19" s="131"/>
      <c r="D19" s="131"/>
      <c r="E19" s="131"/>
      <c r="F19" s="132"/>
      <c r="G19" s="515" t="s">
        <v>9</v>
      </c>
      <c r="H19" s="516"/>
      <c r="I19" s="516"/>
      <c r="J19" s="516"/>
      <c r="K19" s="516"/>
      <c r="L19" s="516"/>
      <c r="M19" s="516"/>
      <c r="N19" s="516"/>
      <c r="O19" s="516"/>
      <c r="P19" s="534">
        <v>447</v>
      </c>
      <c r="Q19" s="535"/>
      <c r="R19" s="535"/>
      <c r="S19" s="535"/>
      <c r="T19" s="535"/>
      <c r="U19" s="535"/>
      <c r="V19" s="536"/>
      <c r="W19" s="534">
        <v>5097</v>
      </c>
      <c r="X19" s="535"/>
      <c r="Y19" s="535"/>
      <c r="Z19" s="535"/>
      <c r="AA19" s="535"/>
      <c r="AB19" s="535"/>
      <c r="AC19" s="536"/>
      <c r="AD19" s="534">
        <v>5008</v>
      </c>
      <c r="AE19" s="535"/>
      <c r="AF19" s="535"/>
      <c r="AG19" s="535"/>
      <c r="AH19" s="535"/>
      <c r="AI19" s="535"/>
      <c r="AJ19" s="536"/>
      <c r="AK19" s="512"/>
      <c r="AL19" s="512"/>
      <c r="AM19" s="512"/>
      <c r="AN19" s="512"/>
      <c r="AO19" s="512"/>
      <c r="AP19" s="512"/>
      <c r="AQ19" s="512"/>
      <c r="AR19" s="512"/>
      <c r="AS19" s="512"/>
      <c r="AT19" s="512"/>
      <c r="AU19" s="512"/>
      <c r="AV19" s="512"/>
      <c r="AW19" s="512"/>
      <c r="AX19" s="514"/>
    </row>
    <row r="20" spans="1:50" ht="24.75" customHeight="1" x14ac:dyDescent="0.15">
      <c r="A20" s="130"/>
      <c r="B20" s="131"/>
      <c r="C20" s="131"/>
      <c r="D20" s="131"/>
      <c r="E20" s="131"/>
      <c r="F20" s="132"/>
      <c r="G20" s="515" t="s">
        <v>10</v>
      </c>
      <c r="H20" s="516"/>
      <c r="I20" s="516"/>
      <c r="J20" s="516"/>
      <c r="K20" s="516"/>
      <c r="L20" s="516"/>
      <c r="M20" s="516"/>
      <c r="N20" s="516"/>
      <c r="O20" s="516"/>
      <c r="P20" s="511">
        <f>IF(P18=0, "-", SUM(P19)/P18)</f>
        <v>0.78283712784588444</v>
      </c>
      <c r="Q20" s="511"/>
      <c r="R20" s="511"/>
      <c r="S20" s="511"/>
      <c r="T20" s="511"/>
      <c r="U20" s="511"/>
      <c r="V20" s="511"/>
      <c r="W20" s="511">
        <f>IF(W18=0, "-", SUM(W19)/W18)</f>
        <v>0.68990254466702761</v>
      </c>
      <c r="X20" s="511"/>
      <c r="Y20" s="511"/>
      <c r="Z20" s="511"/>
      <c r="AA20" s="511"/>
      <c r="AB20" s="511"/>
      <c r="AC20" s="511"/>
      <c r="AD20" s="511">
        <f>IF(AD18=0, "-", SUM(AD19)/AD18)</f>
        <v>0.769869331283628</v>
      </c>
      <c r="AE20" s="511"/>
      <c r="AF20" s="511"/>
      <c r="AG20" s="511"/>
      <c r="AH20" s="511"/>
      <c r="AI20" s="511"/>
      <c r="AJ20" s="511"/>
      <c r="AK20" s="512"/>
      <c r="AL20" s="512"/>
      <c r="AM20" s="512"/>
      <c r="AN20" s="512"/>
      <c r="AO20" s="512"/>
      <c r="AP20" s="512"/>
      <c r="AQ20" s="513"/>
      <c r="AR20" s="513"/>
      <c r="AS20" s="513"/>
      <c r="AT20" s="513"/>
      <c r="AU20" s="512"/>
      <c r="AV20" s="512"/>
      <c r="AW20" s="512"/>
      <c r="AX20" s="514"/>
    </row>
    <row r="21" spans="1:50" ht="25.5" customHeight="1" x14ac:dyDescent="0.15">
      <c r="A21" s="529"/>
      <c r="B21" s="530"/>
      <c r="C21" s="530"/>
      <c r="D21" s="530"/>
      <c r="E21" s="530"/>
      <c r="F21" s="531"/>
      <c r="G21" s="509" t="s">
        <v>210</v>
      </c>
      <c r="H21" s="510"/>
      <c r="I21" s="510"/>
      <c r="J21" s="510"/>
      <c r="K21" s="510"/>
      <c r="L21" s="510"/>
      <c r="M21" s="510"/>
      <c r="N21" s="510"/>
      <c r="O21" s="510"/>
      <c r="P21" s="511">
        <f>IF(P19=0, "-", SUM(P19)/SUM(P13,P14))</f>
        <v>0.12771428571428572</v>
      </c>
      <c r="Q21" s="511"/>
      <c r="R21" s="511"/>
      <c r="S21" s="511"/>
      <c r="T21" s="511"/>
      <c r="U21" s="511"/>
      <c r="V21" s="511"/>
      <c r="W21" s="511">
        <f>IF(W19=0, "-", SUM(W19)/SUM(W13,W14))</f>
        <v>0.72814285714285709</v>
      </c>
      <c r="X21" s="511"/>
      <c r="Y21" s="511"/>
      <c r="Z21" s="511"/>
      <c r="AA21" s="511"/>
      <c r="AB21" s="511"/>
      <c r="AC21" s="511"/>
      <c r="AD21" s="511">
        <f>IF(AD19=0, "-", SUM(AD19)/SUM(AD13,AD14))</f>
        <v>0.5891764705882353</v>
      </c>
      <c r="AE21" s="511"/>
      <c r="AF21" s="511"/>
      <c r="AG21" s="511"/>
      <c r="AH21" s="511"/>
      <c r="AI21" s="511"/>
      <c r="AJ21" s="511"/>
      <c r="AK21" s="512"/>
      <c r="AL21" s="512"/>
      <c r="AM21" s="512"/>
      <c r="AN21" s="512"/>
      <c r="AO21" s="512"/>
      <c r="AP21" s="512"/>
      <c r="AQ21" s="513"/>
      <c r="AR21" s="513"/>
      <c r="AS21" s="513"/>
      <c r="AT21" s="513"/>
      <c r="AU21" s="512"/>
      <c r="AV21" s="512"/>
      <c r="AW21" s="512"/>
      <c r="AX21" s="514"/>
    </row>
    <row r="22" spans="1:50" ht="18.75" customHeight="1" x14ac:dyDescent="0.15">
      <c r="A22" s="460" t="s">
        <v>551</v>
      </c>
      <c r="B22" s="461"/>
      <c r="C22" s="461"/>
      <c r="D22" s="461"/>
      <c r="E22" s="461"/>
      <c r="F22" s="462"/>
      <c r="G22" s="466" t="s">
        <v>204</v>
      </c>
      <c r="H22" s="467"/>
      <c r="I22" s="467"/>
      <c r="J22" s="467"/>
      <c r="K22" s="467"/>
      <c r="L22" s="467"/>
      <c r="M22" s="467"/>
      <c r="N22" s="467"/>
      <c r="O22" s="468"/>
      <c r="P22" s="469" t="s">
        <v>549</v>
      </c>
      <c r="Q22" s="467"/>
      <c r="R22" s="467"/>
      <c r="S22" s="467"/>
      <c r="T22" s="467"/>
      <c r="U22" s="467"/>
      <c r="V22" s="468"/>
      <c r="W22" s="469" t="s">
        <v>550</v>
      </c>
      <c r="X22" s="467"/>
      <c r="Y22" s="467"/>
      <c r="Z22" s="467"/>
      <c r="AA22" s="467"/>
      <c r="AB22" s="467"/>
      <c r="AC22" s="468"/>
      <c r="AD22" s="469" t="s">
        <v>203</v>
      </c>
      <c r="AE22" s="467"/>
      <c r="AF22" s="467"/>
      <c r="AG22" s="467"/>
      <c r="AH22" s="467"/>
      <c r="AI22" s="467"/>
      <c r="AJ22" s="467"/>
      <c r="AK22" s="467"/>
      <c r="AL22" s="467"/>
      <c r="AM22" s="467"/>
      <c r="AN22" s="467"/>
      <c r="AO22" s="467"/>
      <c r="AP22" s="467"/>
      <c r="AQ22" s="467"/>
      <c r="AR22" s="467"/>
      <c r="AS22" s="467"/>
      <c r="AT22" s="467"/>
      <c r="AU22" s="467"/>
      <c r="AV22" s="467"/>
      <c r="AW22" s="467"/>
      <c r="AX22" s="497"/>
    </row>
    <row r="23" spans="1:50" ht="25.5" customHeight="1" x14ac:dyDescent="0.15">
      <c r="A23" s="463"/>
      <c r="B23" s="464"/>
      <c r="C23" s="464"/>
      <c r="D23" s="464"/>
      <c r="E23" s="464"/>
      <c r="F23" s="465"/>
      <c r="G23" s="498" t="s">
        <v>572</v>
      </c>
      <c r="H23" s="499"/>
      <c r="I23" s="499"/>
      <c r="J23" s="499"/>
      <c r="K23" s="499"/>
      <c r="L23" s="499"/>
      <c r="M23" s="499"/>
      <c r="N23" s="499"/>
      <c r="O23" s="500"/>
      <c r="P23" s="501">
        <v>8000</v>
      </c>
      <c r="Q23" s="502"/>
      <c r="R23" s="502"/>
      <c r="S23" s="502"/>
      <c r="T23" s="502"/>
      <c r="U23" s="502"/>
      <c r="V23" s="503"/>
      <c r="W23" s="501">
        <v>7500</v>
      </c>
      <c r="X23" s="502"/>
      <c r="Y23" s="502"/>
      <c r="Z23" s="502"/>
      <c r="AA23" s="502"/>
      <c r="AB23" s="502"/>
      <c r="AC23" s="503"/>
      <c r="AD23" s="504" t="s">
        <v>664</v>
      </c>
      <c r="AE23" s="505"/>
      <c r="AF23" s="505"/>
      <c r="AG23" s="505"/>
      <c r="AH23" s="505"/>
      <c r="AI23" s="505"/>
      <c r="AJ23" s="505"/>
      <c r="AK23" s="505"/>
      <c r="AL23" s="505"/>
      <c r="AM23" s="505"/>
      <c r="AN23" s="505"/>
      <c r="AO23" s="505"/>
      <c r="AP23" s="505"/>
      <c r="AQ23" s="505"/>
      <c r="AR23" s="505"/>
      <c r="AS23" s="505"/>
      <c r="AT23" s="505"/>
      <c r="AU23" s="505"/>
      <c r="AV23" s="505"/>
      <c r="AW23" s="505"/>
      <c r="AX23" s="506"/>
    </row>
    <row r="24" spans="1:50" ht="25.5" customHeight="1" thickBot="1" x14ac:dyDescent="0.2">
      <c r="A24" s="463"/>
      <c r="B24" s="464"/>
      <c r="C24" s="464"/>
      <c r="D24" s="464"/>
      <c r="E24" s="464"/>
      <c r="F24" s="465"/>
      <c r="G24" s="114" t="s">
        <v>18</v>
      </c>
      <c r="H24" s="470"/>
      <c r="I24" s="470"/>
      <c r="J24" s="470"/>
      <c r="K24" s="470"/>
      <c r="L24" s="470"/>
      <c r="M24" s="470"/>
      <c r="N24" s="470"/>
      <c r="O24" s="471"/>
      <c r="P24" s="472">
        <f>AK13</f>
        <v>8000</v>
      </c>
      <c r="Q24" s="473"/>
      <c r="R24" s="473"/>
      <c r="S24" s="473"/>
      <c r="T24" s="473"/>
      <c r="U24" s="473"/>
      <c r="V24" s="474"/>
      <c r="W24" s="475">
        <f>AR13</f>
        <v>7500</v>
      </c>
      <c r="X24" s="476"/>
      <c r="Y24" s="476"/>
      <c r="Z24" s="476"/>
      <c r="AA24" s="476"/>
      <c r="AB24" s="476"/>
      <c r="AC24" s="477"/>
      <c r="AD24" s="507"/>
      <c r="AE24" s="507"/>
      <c r="AF24" s="507"/>
      <c r="AG24" s="507"/>
      <c r="AH24" s="507"/>
      <c r="AI24" s="507"/>
      <c r="AJ24" s="507"/>
      <c r="AK24" s="507"/>
      <c r="AL24" s="507"/>
      <c r="AM24" s="507"/>
      <c r="AN24" s="507"/>
      <c r="AO24" s="507"/>
      <c r="AP24" s="507"/>
      <c r="AQ24" s="507"/>
      <c r="AR24" s="507"/>
      <c r="AS24" s="507"/>
      <c r="AT24" s="507"/>
      <c r="AU24" s="507"/>
      <c r="AV24" s="507"/>
      <c r="AW24" s="507"/>
      <c r="AX24" s="508"/>
    </row>
    <row r="25" spans="1:50" ht="47.25" customHeight="1" x14ac:dyDescent="0.15">
      <c r="A25" s="478" t="s">
        <v>540</v>
      </c>
      <c r="B25" s="479"/>
      <c r="C25" s="479"/>
      <c r="D25" s="479"/>
      <c r="E25" s="479"/>
      <c r="F25" s="480"/>
      <c r="G25" s="481" t="s">
        <v>654</v>
      </c>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2"/>
      <c r="AM25" s="482"/>
      <c r="AN25" s="482"/>
      <c r="AO25" s="482"/>
      <c r="AP25" s="482"/>
      <c r="AQ25" s="482"/>
      <c r="AR25" s="482"/>
      <c r="AS25" s="482"/>
      <c r="AT25" s="482"/>
      <c r="AU25" s="482"/>
      <c r="AV25" s="482"/>
      <c r="AW25" s="482"/>
      <c r="AX25" s="483"/>
    </row>
    <row r="26" spans="1:50" ht="31.5" customHeight="1" x14ac:dyDescent="0.15">
      <c r="A26" s="397" t="s">
        <v>541</v>
      </c>
      <c r="B26" s="398"/>
      <c r="C26" s="398"/>
      <c r="D26" s="398"/>
      <c r="E26" s="398"/>
      <c r="F26" s="320"/>
      <c r="G26" s="399" t="s">
        <v>539</v>
      </c>
      <c r="H26" s="400"/>
      <c r="I26" s="400"/>
      <c r="J26" s="400"/>
      <c r="K26" s="400"/>
      <c r="L26" s="400"/>
      <c r="M26" s="400"/>
      <c r="N26" s="400"/>
      <c r="O26" s="400"/>
      <c r="P26" s="401" t="s">
        <v>538</v>
      </c>
      <c r="Q26" s="400"/>
      <c r="R26" s="400"/>
      <c r="S26" s="400"/>
      <c r="T26" s="400"/>
      <c r="U26" s="400"/>
      <c r="V26" s="400"/>
      <c r="W26" s="400"/>
      <c r="X26" s="402"/>
      <c r="Y26" s="403"/>
      <c r="Z26" s="404"/>
      <c r="AA26" s="405"/>
      <c r="AB26" s="406" t="s">
        <v>11</v>
      </c>
      <c r="AC26" s="406"/>
      <c r="AD26" s="406"/>
      <c r="AE26" s="371" t="s">
        <v>383</v>
      </c>
      <c r="AF26" s="407"/>
      <c r="AG26" s="407"/>
      <c r="AH26" s="408"/>
      <c r="AI26" s="371" t="s">
        <v>535</v>
      </c>
      <c r="AJ26" s="407"/>
      <c r="AK26" s="407"/>
      <c r="AL26" s="408"/>
      <c r="AM26" s="371" t="s">
        <v>351</v>
      </c>
      <c r="AN26" s="407"/>
      <c r="AO26" s="407"/>
      <c r="AP26" s="408"/>
      <c r="AQ26" s="423" t="s">
        <v>382</v>
      </c>
      <c r="AR26" s="424"/>
      <c r="AS26" s="424"/>
      <c r="AT26" s="425"/>
      <c r="AU26" s="423" t="s">
        <v>552</v>
      </c>
      <c r="AV26" s="424"/>
      <c r="AW26" s="424"/>
      <c r="AX26" s="426"/>
    </row>
    <row r="27" spans="1:50" ht="69.599999999999994" customHeight="1" x14ac:dyDescent="0.15">
      <c r="A27" s="397"/>
      <c r="B27" s="398"/>
      <c r="C27" s="398"/>
      <c r="D27" s="398"/>
      <c r="E27" s="398"/>
      <c r="F27" s="320"/>
      <c r="G27" s="484" t="s">
        <v>653</v>
      </c>
      <c r="H27" s="485"/>
      <c r="I27" s="485"/>
      <c r="J27" s="485"/>
      <c r="K27" s="485"/>
      <c r="L27" s="485"/>
      <c r="M27" s="485"/>
      <c r="N27" s="485"/>
      <c r="O27" s="485"/>
      <c r="P27" s="488" t="s">
        <v>574</v>
      </c>
      <c r="Q27" s="489"/>
      <c r="R27" s="489"/>
      <c r="S27" s="489"/>
      <c r="T27" s="489"/>
      <c r="U27" s="489"/>
      <c r="V27" s="489"/>
      <c r="W27" s="489"/>
      <c r="X27" s="490"/>
      <c r="Y27" s="494" t="s">
        <v>51</v>
      </c>
      <c r="Z27" s="495"/>
      <c r="AA27" s="496"/>
      <c r="AB27" s="422" t="s">
        <v>575</v>
      </c>
      <c r="AC27" s="422"/>
      <c r="AD27" s="422"/>
      <c r="AE27" s="415">
        <v>31</v>
      </c>
      <c r="AF27" s="415"/>
      <c r="AG27" s="415"/>
      <c r="AH27" s="415"/>
      <c r="AI27" s="415">
        <v>25</v>
      </c>
      <c r="AJ27" s="415"/>
      <c r="AK27" s="415"/>
      <c r="AL27" s="415"/>
      <c r="AM27" s="415">
        <v>42</v>
      </c>
      <c r="AN27" s="415"/>
      <c r="AO27" s="415"/>
      <c r="AP27" s="415"/>
      <c r="AQ27" s="416" t="s">
        <v>584</v>
      </c>
      <c r="AR27" s="415"/>
      <c r="AS27" s="415"/>
      <c r="AT27" s="415"/>
      <c r="AU27" s="334" t="s">
        <v>584</v>
      </c>
      <c r="AV27" s="417"/>
      <c r="AW27" s="417"/>
      <c r="AX27" s="418"/>
    </row>
    <row r="28" spans="1:50" ht="69.599999999999994" customHeight="1" x14ac:dyDescent="0.15">
      <c r="A28" s="326"/>
      <c r="B28" s="327"/>
      <c r="C28" s="327"/>
      <c r="D28" s="327"/>
      <c r="E28" s="327"/>
      <c r="F28" s="249"/>
      <c r="G28" s="486"/>
      <c r="H28" s="487"/>
      <c r="I28" s="487"/>
      <c r="J28" s="487"/>
      <c r="K28" s="487"/>
      <c r="L28" s="487"/>
      <c r="M28" s="487"/>
      <c r="N28" s="487"/>
      <c r="O28" s="487"/>
      <c r="P28" s="491"/>
      <c r="Q28" s="492"/>
      <c r="R28" s="492"/>
      <c r="S28" s="492"/>
      <c r="T28" s="492"/>
      <c r="U28" s="492"/>
      <c r="V28" s="492"/>
      <c r="W28" s="492"/>
      <c r="X28" s="493"/>
      <c r="Y28" s="419" t="s">
        <v>52</v>
      </c>
      <c r="Z28" s="420"/>
      <c r="AA28" s="421"/>
      <c r="AB28" s="422" t="s">
        <v>575</v>
      </c>
      <c r="AC28" s="422"/>
      <c r="AD28" s="422"/>
      <c r="AE28" s="415" t="s">
        <v>570</v>
      </c>
      <c r="AF28" s="415"/>
      <c r="AG28" s="415"/>
      <c r="AH28" s="415"/>
      <c r="AI28" s="415" t="s">
        <v>570</v>
      </c>
      <c r="AJ28" s="415"/>
      <c r="AK28" s="415"/>
      <c r="AL28" s="415"/>
      <c r="AM28" s="416" t="s">
        <v>584</v>
      </c>
      <c r="AN28" s="415"/>
      <c r="AO28" s="415"/>
      <c r="AP28" s="415"/>
      <c r="AQ28" s="415">
        <v>42</v>
      </c>
      <c r="AR28" s="415"/>
      <c r="AS28" s="415"/>
      <c r="AT28" s="415"/>
      <c r="AU28" s="334" t="s">
        <v>584</v>
      </c>
      <c r="AV28" s="417"/>
      <c r="AW28" s="417"/>
      <c r="AX28" s="418"/>
    </row>
    <row r="29" spans="1:50" ht="23.25" customHeight="1" x14ac:dyDescent="0.15">
      <c r="A29" s="376" t="s">
        <v>542</v>
      </c>
      <c r="B29" s="377"/>
      <c r="C29" s="377"/>
      <c r="D29" s="377"/>
      <c r="E29" s="377"/>
      <c r="F29" s="378"/>
      <c r="G29" s="341" t="s">
        <v>543</v>
      </c>
      <c r="H29" s="341"/>
      <c r="I29" s="341"/>
      <c r="J29" s="341"/>
      <c r="K29" s="341"/>
      <c r="L29" s="341"/>
      <c r="M29" s="341"/>
      <c r="N29" s="341"/>
      <c r="O29" s="341"/>
      <c r="P29" s="341"/>
      <c r="Q29" s="341"/>
      <c r="R29" s="341"/>
      <c r="S29" s="341"/>
      <c r="T29" s="341"/>
      <c r="U29" s="341"/>
      <c r="V29" s="341"/>
      <c r="W29" s="341"/>
      <c r="X29" s="342"/>
      <c r="Y29" s="385"/>
      <c r="Z29" s="386"/>
      <c r="AA29" s="387"/>
      <c r="AB29" s="340" t="s">
        <v>11</v>
      </c>
      <c r="AC29" s="341"/>
      <c r="AD29" s="342"/>
      <c r="AE29" s="340" t="s">
        <v>383</v>
      </c>
      <c r="AF29" s="341"/>
      <c r="AG29" s="341"/>
      <c r="AH29" s="342"/>
      <c r="AI29" s="340" t="s">
        <v>535</v>
      </c>
      <c r="AJ29" s="341"/>
      <c r="AK29" s="341"/>
      <c r="AL29" s="342"/>
      <c r="AM29" s="340" t="s">
        <v>351</v>
      </c>
      <c r="AN29" s="341"/>
      <c r="AO29" s="341"/>
      <c r="AP29" s="342"/>
      <c r="AQ29" s="427" t="s">
        <v>553</v>
      </c>
      <c r="AR29" s="428"/>
      <c r="AS29" s="428"/>
      <c r="AT29" s="428"/>
      <c r="AU29" s="428"/>
      <c r="AV29" s="428"/>
      <c r="AW29" s="428"/>
      <c r="AX29" s="429"/>
    </row>
    <row r="30" spans="1:50" ht="23.25" customHeight="1" x14ac:dyDescent="0.15">
      <c r="A30" s="379"/>
      <c r="B30" s="380"/>
      <c r="C30" s="380"/>
      <c r="D30" s="380"/>
      <c r="E30" s="380"/>
      <c r="F30" s="381"/>
      <c r="G30" s="454" t="s">
        <v>576</v>
      </c>
      <c r="H30" s="455"/>
      <c r="I30" s="455"/>
      <c r="J30" s="455"/>
      <c r="K30" s="455"/>
      <c r="L30" s="455"/>
      <c r="M30" s="455"/>
      <c r="N30" s="455"/>
      <c r="O30" s="455"/>
      <c r="P30" s="455"/>
      <c r="Q30" s="455"/>
      <c r="R30" s="455"/>
      <c r="S30" s="455"/>
      <c r="T30" s="455"/>
      <c r="U30" s="455"/>
      <c r="V30" s="455"/>
      <c r="W30" s="455"/>
      <c r="X30" s="455"/>
      <c r="Y30" s="430" t="s">
        <v>542</v>
      </c>
      <c r="Z30" s="431"/>
      <c r="AA30" s="432"/>
      <c r="AB30" s="433" t="s">
        <v>577</v>
      </c>
      <c r="AC30" s="434"/>
      <c r="AD30" s="435"/>
      <c r="AE30" s="416">
        <v>110</v>
      </c>
      <c r="AF30" s="416"/>
      <c r="AG30" s="416"/>
      <c r="AH30" s="416"/>
      <c r="AI30" s="416">
        <v>200</v>
      </c>
      <c r="AJ30" s="416"/>
      <c r="AK30" s="416"/>
      <c r="AL30" s="416"/>
      <c r="AM30" s="416">
        <v>177</v>
      </c>
      <c r="AN30" s="416"/>
      <c r="AO30" s="416"/>
      <c r="AP30" s="416"/>
      <c r="AQ30" s="334">
        <v>190</v>
      </c>
      <c r="AR30" s="335"/>
      <c r="AS30" s="335"/>
      <c r="AT30" s="335"/>
      <c r="AU30" s="335"/>
      <c r="AV30" s="335"/>
      <c r="AW30" s="335"/>
      <c r="AX30" s="339"/>
    </row>
    <row r="31" spans="1:50" ht="46.5" customHeight="1" x14ac:dyDescent="0.15">
      <c r="A31" s="382"/>
      <c r="B31" s="383"/>
      <c r="C31" s="383"/>
      <c r="D31" s="383"/>
      <c r="E31" s="383"/>
      <c r="F31" s="384"/>
      <c r="G31" s="456"/>
      <c r="H31" s="457"/>
      <c r="I31" s="457"/>
      <c r="J31" s="457"/>
      <c r="K31" s="457"/>
      <c r="L31" s="457"/>
      <c r="M31" s="457"/>
      <c r="N31" s="457"/>
      <c r="O31" s="457"/>
      <c r="P31" s="457"/>
      <c r="Q31" s="457"/>
      <c r="R31" s="457"/>
      <c r="S31" s="457"/>
      <c r="T31" s="457"/>
      <c r="U31" s="457"/>
      <c r="V31" s="457"/>
      <c r="W31" s="457"/>
      <c r="X31" s="457"/>
      <c r="Y31" s="448" t="s">
        <v>544</v>
      </c>
      <c r="Z31" s="458"/>
      <c r="AA31" s="459"/>
      <c r="AB31" s="388" t="s">
        <v>578</v>
      </c>
      <c r="AC31" s="389"/>
      <c r="AD31" s="390"/>
      <c r="AE31" s="391" t="s">
        <v>579</v>
      </c>
      <c r="AF31" s="392"/>
      <c r="AG31" s="392"/>
      <c r="AH31" s="392"/>
      <c r="AI31" s="391" t="s">
        <v>586</v>
      </c>
      <c r="AJ31" s="392"/>
      <c r="AK31" s="392"/>
      <c r="AL31" s="392"/>
      <c r="AM31" s="391" t="s">
        <v>587</v>
      </c>
      <c r="AN31" s="392"/>
      <c r="AO31" s="392"/>
      <c r="AP31" s="392"/>
      <c r="AQ31" s="392" t="s">
        <v>647</v>
      </c>
      <c r="AR31" s="392"/>
      <c r="AS31" s="392"/>
      <c r="AT31" s="392"/>
      <c r="AU31" s="392"/>
      <c r="AV31" s="392"/>
      <c r="AW31" s="392"/>
      <c r="AX31" s="409"/>
    </row>
    <row r="32" spans="1:50" ht="18.75" customHeight="1" x14ac:dyDescent="0.15">
      <c r="A32" s="344" t="s">
        <v>208</v>
      </c>
      <c r="B32" s="345"/>
      <c r="C32" s="345"/>
      <c r="D32" s="345"/>
      <c r="E32" s="345"/>
      <c r="F32" s="346"/>
      <c r="G32" s="354" t="s">
        <v>135</v>
      </c>
      <c r="H32" s="355"/>
      <c r="I32" s="355"/>
      <c r="J32" s="355"/>
      <c r="K32" s="355"/>
      <c r="L32" s="355"/>
      <c r="M32" s="355"/>
      <c r="N32" s="355"/>
      <c r="O32" s="356"/>
      <c r="P32" s="360" t="s">
        <v>55</v>
      </c>
      <c r="Q32" s="355"/>
      <c r="R32" s="355"/>
      <c r="S32" s="355"/>
      <c r="T32" s="355"/>
      <c r="U32" s="355"/>
      <c r="V32" s="355"/>
      <c r="W32" s="355"/>
      <c r="X32" s="356"/>
      <c r="Y32" s="362"/>
      <c r="Z32" s="363"/>
      <c r="AA32" s="364"/>
      <c r="AB32" s="368" t="s">
        <v>11</v>
      </c>
      <c r="AC32" s="369"/>
      <c r="AD32" s="370"/>
      <c r="AE32" s="368" t="s">
        <v>383</v>
      </c>
      <c r="AF32" s="369"/>
      <c r="AG32" s="369"/>
      <c r="AH32" s="370"/>
      <c r="AI32" s="374" t="s">
        <v>535</v>
      </c>
      <c r="AJ32" s="374"/>
      <c r="AK32" s="374"/>
      <c r="AL32" s="368"/>
      <c r="AM32" s="374" t="s">
        <v>351</v>
      </c>
      <c r="AN32" s="374"/>
      <c r="AO32" s="374"/>
      <c r="AP32" s="368"/>
      <c r="AQ32" s="393" t="s">
        <v>164</v>
      </c>
      <c r="AR32" s="394"/>
      <c r="AS32" s="394"/>
      <c r="AT32" s="395"/>
      <c r="AU32" s="355" t="s">
        <v>125</v>
      </c>
      <c r="AV32" s="355"/>
      <c r="AW32" s="355"/>
      <c r="AX32" s="396"/>
    </row>
    <row r="33" spans="1:51" ht="18.75" customHeight="1" x14ac:dyDescent="0.15">
      <c r="A33" s="347"/>
      <c r="B33" s="348"/>
      <c r="C33" s="348"/>
      <c r="D33" s="348"/>
      <c r="E33" s="348"/>
      <c r="F33" s="349"/>
      <c r="G33" s="357"/>
      <c r="H33" s="358"/>
      <c r="I33" s="358"/>
      <c r="J33" s="358"/>
      <c r="K33" s="358"/>
      <c r="L33" s="358"/>
      <c r="M33" s="358"/>
      <c r="N33" s="358"/>
      <c r="O33" s="359"/>
      <c r="P33" s="361"/>
      <c r="Q33" s="358"/>
      <c r="R33" s="358"/>
      <c r="S33" s="358"/>
      <c r="T33" s="358"/>
      <c r="U33" s="358"/>
      <c r="V33" s="358"/>
      <c r="W33" s="358"/>
      <c r="X33" s="359"/>
      <c r="Y33" s="365"/>
      <c r="Z33" s="366"/>
      <c r="AA33" s="367"/>
      <c r="AB33" s="371"/>
      <c r="AC33" s="372"/>
      <c r="AD33" s="373"/>
      <c r="AE33" s="371"/>
      <c r="AF33" s="372"/>
      <c r="AG33" s="372"/>
      <c r="AH33" s="373"/>
      <c r="AI33" s="375"/>
      <c r="AJ33" s="375"/>
      <c r="AK33" s="375"/>
      <c r="AL33" s="371"/>
      <c r="AM33" s="375"/>
      <c r="AN33" s="375"/>
      <c r="AO33" s="375"/>
      <c r="AP33" s="371"/>
      <c r="AQ33" s="410" t="s">
        <v>570</v>
      </c>
      <c r="AR33" s="411"/>
      <c r="AS33" s="412" t="s">
        <v>165</v>
      </c>
      <c r="AT33" s="413"/>
      <c r="AU33" s="414" t="s">
        <v>570</v>
      </c>
      <c r="AV33" s="414"/>
      <c r="AW33" s="358" t="s">
        <v>162</v>
      </c>
      <c r="AX33" s="453"/>
    </row>
    <row r="34" spans="1:51" ht="33.6" customHeight="1" x14ac:dyDescent="0.15">
      <c r="A34" s="350"/>
      <c r="B34" s="348"/>
      <c r="C34" s="348"/>
      <c r="D34" s="348"/>
      <c r="E34" s="348"/>
      <c r="F34" s="349"/>
      <c r="G34" s="436" t="s">
        <v>651</v>
      </c>
      <c r="H34" s="437"/>
      <c r="I34" s="437"/>
      <c r="J34" s="437"/>
      <c r="K34" s="437"/>
      <c r="L34" s="437"/>
      <c r="M34" s="437"/>
      <c r="N34" s="437"/>
      <c r="O34" s="438"/>
      <c r="P34" s="212" t="s">
        <v>573</v>
      </c>
      <c r="Q34" s="212"/>
      <c r="R34" s="212"/>
      <c r="S34" s="212"/>
      <c r="T34" s="212"/>
      <c r="U34" s="212"/>
      <c r="V34" s="212"/>
      <c r="W34" s="212"/>
      <c r="X34" s="445"/>
      <c r="Y34" s="448" t="s">
        <v>12</v>
      </c>
      <c r="Z34" s="449"/>
      <c r="AA34" s="450"/>
      <c r="AB34" s="451" t="s">
        <v>219</v>
      </c>
      <c r="AC34" s="451"/>
      <c r="AD34" s="451"/>
      <c r="AE34" s="334" t="s">
        <v>570</v>
      </c>
      <c r="AF34" s="335"/>
      <c r="AG34" s="335"/>
      <c r="AH34" s="335"/>
      <c r="AI34" s="334" t="s">
        <v>570</v>
      </c>
      <c r="AJ34" s="335"/>
      <c r="AK34" s="335"/>
      <c r="AL34" s="335"/>
      <c r="AM34" s="334" t="s">
        <v>657</v>
      </c>
      <c r="AN34" s="335"/>
      <c r="AO34" s="335"/>
      <c r="AP34" s="335"/>
      <c r="AQ34" s="336" t="s">
        <v>570</v>
      </c>
      <c r="AR34" s="337"/>
      <c r="AS34" s="337"/>
      <c r="AT34" s="338"/>
      <c r="AU34" s="335" t="s">
        <v>570</v>
      </c>
      <c r="AV34" s="335"/>
      <c r="AW34" s="335"/>
      <c r="AX34" s="339"/>
    </row>
    <row r="35" spans="1:51" ht="33.6" customHeight="1" x14ac:dyDescent="0.15">
      <c r="A35" s="351"/>
      <c r="B35" s="352"/>
      <c r="C35" s="352"/>
      <c r="D35" s="352"/>
      <c r="E35" s="352"/>
      <c r="F35" s="353"/>
      <c r="G35" s="439"/>
      <c r="H35" s="440"/>
      <c r="I35" s="440"/>
      <c r="J35" s="440"/>
      <c r="K35" s="440"/>
      <c r="L35" s="440"/>
      <c r="M35" s="440"/>
      <c r="N35" s="440"/>
      <c r="O35" s="441"/>
      <c r="P35" s="215"/>
      <c r="Q35" s="215"/>
      <c r="R35" s="215"/>
      <c r="S35" s="215"/>
      <c r="T35" s="215"/>
      <c r="U35" s="215"/>
      <c r="V35" s="215"/>
      <c r="W35" s="215"/>
      <c r="X35" s="446"/>
      <c r="Y35" s="340" t="s">
        <v>50</v>
      </c>
      <c r="Z35" s="341"/>
      <c r="AA35" s="342"/>
      <c r="AB35" s="343" t="s">
        <v>219</v>
      </c>
      <c r="AC35" s="343"/>
      <c r="AD35" s="343"/>
      <c r="AE35" s="334" t="s">
        <v>570</v>
      </c>
      <c r="AF35" s="335"/>
      <c r="AG35" s="335"/>
      <c r="AH35" s="335"/>
      <c r="AI35" s="334" t="s">
        <v>570</v>
      </c>
      <c r="AJ35" s="335"/>
      <c r="AK35" s="335"/>
      <c r="AL35" s="335"/>
      <c r="AM35" s="334">
        <v>70</v>
      </c>
      <c r="AN35" s="335"/>
      <c r="AO35" s="335"/>
      <c r="AP35" s="335"/>
      <c r="AQ35" s="336" t="s">
        <v>570</v>
      </c>
      <c r="AR35" s="337"/>
      <c r="AS35" s="337"/>
      <c r="AT35" s="338"/>
      <c r="AU35" s="335" t="s">
        <v>570</v>
      </c>
      <c r="AV35" s="335"/>
      <c r="AW35" s="335"/>
      <c r="AX35" s="339"/>
    </row>
    <row r="36" spans="1:51" ht="33.6" customHeight="1" x14ac:dyDescent="0.15">
      <c r="A36" s="350"/>
      <c r="B36" s="348"/>
      <c r="C36" s="348"/>
      <c r="D36" s="348"/>
      <c r="E36" s="348"/>
      <c r="F36" s="349"/>
      <c r="G36" s="442"/>
      <c r="H36" s="443"/>
      <c r="I36" s="443"/>
      <c r="J36" s="443"/>
      <c r="K36" s="443"/>
      <c r="L36" s="443"/>
      <c r="M36" s="443"/>
      <c r="N36" s="443"/>
      <c r="O36" s="444"/>
      <c r="P36" s="218"/>
      <c r="Q36" s="218"/>
      <c r="R36" s="218"/>
      <c r="S36" s="218"/>
      <c r="T36" s="218"/>
      <c r="U36" s="218"/>
      <c r="V36" s="218"/>
      <c r="W36" s="218"/>
      <c r="X36" s="447"/>
      <c r="Y36" s="340" t="s">
        <v>13</v>
      </c>
      <c r="Z36" s="341"/>
      <c r="AA36" s="342"/>
      <c r="AB36" s="452" t="s">
        <v>14</v>
      </c>
      <c r="AC36" s="452"/>
      <c r="AD36" s="452"/>
      <c r="AE36" s="334" t="s">
        <v>570</v>
      </c>
      <c r="AF36" s="335"/>
      <c r="AG36" s="335"/>
      <c r="AH36" s="335"/>
      <c r="AI36" s="334" t="s">
        <v>570</v>
      </c>
      <c r="AJ36" s="335"/>
      <c r="AK36" s="335"/>
      <c r="AL36" s="335"/>
      <c r="AM36" s="334" t="s">
        <v>657</v>
      </c>
      <c r="AN36" s="335"/>
      <c r="AO36" s="335"/>
      <c r="AP36" s="335"/>
      <c r="AQ36" s="336" t="s">
        <v>570</v>
      </c>
      <c r="AR36" s="337"/>
      <c r="AS36" s="337"/>
      <c r="AT36" s="338"/>
      <c r="AU36" s="335" t="s">
        <v>570</v>
      </c>
      <c r="AV36" s="335"/>
      <c r="AW36" s="335"/>
      <c r="AX36" s="339"/>
    </row>
    <row r="37" spans="1:51" ht="27.6" customHeight="1" x14ac:dyDescent="0.15">
      <c r="A37" s="324" t="s">
        <v>228</v>
      </c>
      <c r="B37" s="325"/>
      <c r="C37" s="325"/>
      <c r="D37" s="325"/>
      <c r="E37" s="325"/>
      <c r="F37" s="247"/>
      <c r="G37" s="328" t="s">
        <v>661</v>
      </c>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30"/>
    </row>
    <row r="38" spans="1:51" ht="27.6" customHeight="1" thickBot="1" x14ac:dyDescent="0.2">
      <c r="A38" s="326"/>
      <c r="B38" s="327"/>
      <c r="C38" s="327"/>
      <c r="D38" s="327"/>
      <c r="E38" s="327"/>
      <c r="F38" s="249"/>
      <c r="G38" s="331"/>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333"/>
    </row>
    <row r="39" spans="1:51" ht="45" customHeight="1" x14ac:dyDescent="0.15">
      <c r="A39" s="235" t="s">
        <v>250</v>
      </c>
      <c r="B39" s="236"/>
      <c r="C39" s="239" t="s">
        <v>166</v>
      </c>
      <c r="D39" s="236"/>
      <c r="E39" s="241" t="s">
        <v>179</v>
      </c>
      <c r="F39" s="242"/>
      <c r="G39" s="243" t="s">
        <v>588</v>
      </c>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5"/>
    </row>
    <row r="40" spans="1:51" ht="32.25" customHeight="1" x14ac:dyDescent="0.15">
      <c r="A40" s="237"/>
      <c r="B40" s="238"/>
      <c r="C40" s="240"/>
      <c r="D40" s="238"/>
      <c r="E40" s="246" t="s">
        <v>178</v>
      </c>
      <c r="F40" s="247"/>
      <c r="G40" s="571" t="s">
        <v>589</v>
      </c>
      <c r="H40" s="212"/>
      <c r="I40" s="212"/>
      <c r="J40" s="212"/>
      <c r="K40" s="212"/>
      <c r="L40" s="212"/>
      <c r="M40" s="212"/>
      <c r="N40" s="212"/>
      <c r="O40" s="212"/>
      <c r="P40" s="212"/>
      <c r="Q40" s="212"/>
      <c r="R40" s="212"/>
      <c r="S40" s="212"/>
      <c r="T40" s="212"/>
      <c r="U40" s="212"/>
      <c r="V40" s="445"/>
      <c r="W40" s="308" t="s">
        <v>545</v>
      </c>
      <c r="X40" s="309"/>
      <c r="Y40" s="309"/>
      <c r="Z40" s="309"/>
      <c r="AA40" s="310"/>
      <c r="AB40" s="311" t="s">
        <v>657</v>
      </c>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3"/>
    </row>
    <row r="41" spans="1:51" ht="21" customHeight="1" x14ac:dyDescent="0.15">
      <c r="A41" s="237"/>
      <c r="B41" s="238"/>
      <c r="C41" s="240"/>
      <c r="D41" s="238"/>
      <c r="E41" s="248"/>
      <c r="F41" s="249"/>
      <c r="G41" s="572"/>
      <c r="H41" s="218"/>
      <c r="I41" s="218"/>
      <c r="J41" s="218"/>
      <c r="K41" s="218"/>
      <c r="L41" s="218"/>
      <c r="M41" s="218"/>
      <c r="N41" s="218"/>
      <c r="O41" s="218"/>
      <c r="P41" s="218"/>
      <c r="Q41" s="218"/>
      <c r="R41" s="218"/>
      <c r="S41" s="218"/>
      <c r="T41" s="218"/>
      <c r="U41" s="218"/>
      <c r="V41" s="447"/>
      <c r="W41" s="314" t="s">
        <v>546</v>
      </c>
      <c r="X41" s="315"/>
      <c r="Y41" s="315"/>
      <c r="Z41" s="315"/>
      <c r="AA41" s="316"/>
      <c r="AB41" s="311" t="s">
        <v>657</v>
      </c>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3"/>
    </row>
    <row r="42" spans="1:51" ht="34.5" customHeight="1" x14ac:dyDescent="0.15">
      <c r="A42" s="237"/>
      <c r="B42" s="238"/>
      <c r="C42" s="317" t="s">
        <v>557</v>
      </c>
      <c r="D42" s="318"/>
      <c r="E42" s="246" t="s">
        <v>246</v>
      </c>
      <c r="F42" s="247"/>
      <c r="G42" s="298" t="s">
        <v>169</v>
      </c>
      <c r="H42" s="299"/>
      <c r="I42" s="299"/>
      <c r="J42" s="321" t="s">
        <v>657</v>
      </c>
      <c r="K42" s="322"/>
      <c r="L42" s="322"/>
      <c r="M42" s="322"/>
      <c r="N42" s="322"/>
      <c r="O42" s="322"/>
      <c r="P42" s="322"/>
      <c r="Q42" s="322"/>
      <c r="R42" s="322"/>
      <c r="S42" s="322"/>
      <c r="T42" s="323"/>
      <c r="U42" s="296" t="s">
        <v>657</v>
      </c>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7"/>
      <c r="AY42" s="53"/>
    </row>
    <row r="43" spans="1:51" ht="34.5" customHeight="1" x14ac:dyDescent="0.15">
      <c r="A43" s="237"/>
      <c r="B43" s="238"/>
      <c r="C43" s="240"/>
      <c r="D43" s="238"/>
      <c r="E43" s="319"/>
      <c r="F43" s="320"/>
      <c r="G43" s="298" t="s">
        <v>558</v>
      </c>
      <c r="H43" s="299"/>
      <c r="I43" s="299"/>
      <c r="J43" s="299"/>
      <c r="K43" s="299"/>
      <c r="L43" s="299"/>
      <c r="M43" s="299"/>
      <c r="N43" s="299"/>
      <c r="O43" s="299"/>
      <c r="P43" s="299"/>
      <c r="Q43" s="299"/>
      <c r="R43" s="299"/>
      <c r="S43" s="299"/>
      <c r="T43" s="299"/>
      <c r="U43" s="295" t="s">
        <v>657</v>
      </c>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7"/>
      <c r="AY43" s="53"/>
    </row>
    <row r="44" spans="1:51" ht="34.5" customHeight="1" thickBot="1" x14ac:dyDescent="0.2">
      <c r="A44" s="237"/>
      <c r="B44" s="238"/>
      <c r="C44" s="240"/>
      <c r="D44" s="238"/>
      <c r="E44" s="248"/>
      <c r="F44" s="249"/>
      <c r="G44" s="298" t="s">
        <v>546</v>
      </c>
      <c r="H44" s="299"/>
      <c r="I44" s="299"/>
      <c r="J44" s="299"/>
      <c r="K44" s="299"/>
      <c r="L44" s="299"/>
      <c r="M44" s="299"/>
      <c r="N44" s="299"/>
      <c r="O44" s="299"/>
      <c r="P44" s="299"/>
      <c r="Q44" s="299"/>
      <c r="R44" s="299"/>
      <c r="S44" s="299"/>
      <c r="T44" s="299"/>
      <c r="U44" s="573" t="s">
        <v>657</v>
      </c>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8"/>
      <c r="AY44" s="53"/>
    </row>
    <row r="45" spans="1:51" ht="27" customHeight="1" x14ac:dyDescent="0.15">
      <c r="A45" s="300" t="s">
        <v>44</v>
      </c>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2"/>
    </row>
    <row r="46" spans="1:51" ht="27" customHeight="1" x14ac:dyDescent="0.15">
      <c r="A46" s="5"/>
      <c r="B46" s="6"/>
      <c r="C46" s="303" t="s">
        <v>29</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5"/>
      <c r="AD46" s="304" t="s">
        <v>33</v>
      </c>
      <c r="AE46" s="304"/>
      <c r="AF46" s="304"/>
      <c r="AG46" s="306" t="s">
        <v>28</v>
      </c>
      <c r="AH46" s="304"/>
      <c r="AI46" s="304"/>
      <c r="AJ46" s="304"/>
      <c r="AK46" s="304"/>
      <c r="AL46" s="304"/>
      <c r="AM46" s="304"/>
      <c r="AN46" s="304"/>
      <c r="AO46" s="304"/>
      <c r="AP46" s="304"/>
      <c r="AQ46" s="304"/>
      <c r="AR46" s="304"/>
      <c r="AS46" s="304"/>
      <c r="AT46" s="304"/>
      <c r="AU46" s="304"/>
      <c r="AV46" s="304"/>
      <c r="AW46" s="304"/>
      <c r="AX46" s="307"/>
    </row>
    <row r="47" spans="1:51" ht="96" customHeight="1" x14ac:dyDescent="0.15">
      <c r="A47" s="270" t="s">
        <v>130</v>
      </c>
      <c r="B47" s="271"/>
      <c r="C47" s="276" t="s">
        <v>131</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8"/>
      <c r="AD47" s="279" t="s">
        <v>582</v>
      </c>
      <c r="AE47" s="280"/>
      <c r="AF47" s="280"/>
      <c r="AG47" s="281" t="s">
        <v>592</v>
      </c>
      <c r="AH47" s="282"/>
      <c r="AI47" s="282"/>
      <c r="AJ47" s="282"/>
      <c r="AK47" s="282"/>
      <c r="AL47" s="282"/>
      <c r="AM47" s="282"/>
      <c r="AN47" s="282"/>
      <c r="AO47" s="282"/>
      <c r="AP47" s="282"/>
      <c r="AQ47" s="282"/>
      <c r="AR47" s="282"/>
      <c r="AS47" s="282"/>
      <c r="AT47" s="282"/>
      <c r="AU47" s="282"/>
      <c r="AV47" s="282"/>
      <c r="AW47" s="282"/>
      <c r="AX47" s="283"/>
    </row>
    <row r="48" spans="1:51" ht="60.75" customHeight="1" x14ac:dyDescent="0.15">
      <c r="A48" s="272"/>
      <c r="B48" s="273"/>
      <c r="C48" s="284" t="s">
        <v>34</v>
      </c>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189"/>
      <c r="AD48" s="190" t="s">
        <v>582</v>
      </c>
      <c r="AE48" s="191"/>
      <c r="AF48" s="191"/>
      <c r="AG48" s="185" t="s">
        <v>593</v>
      </c>
      <c r="AH48" s="186"/>
      <c r="AI48" s="186"/>
      <c r="AJ48" s="186"/>
      <c r="AK48" s="186"/>
      <c r="AL48" s="186"/>
      <c r="AM48" s="186"/>
      <c r="AN48" s="186"/>
      <c r="AO48" s="186"/>
      <c r="AP48" s="186"/>
      <c r="AQ48" s="186"/>
      <c r="AR48" s="186"/>
      <c r="AS48" s="186"/>
      <c r="AT48" s="186"/>
      <c r="AU48" s="186"/>
      <c r="AV48" s="186"/>
      <c r="AW48" s="186"/>
      <c r="AX48" s="187"/>
    </row>
    <row r="49" spans="1:50" ht="57.75" customHeight="1" x14ac:dyDescent="0.15">
      <c r="A49" s="274"/>
      <c r="B49" s="275"/>
      <c r="C49" s="286" t="s">
        <v>132</v>
      </c>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8"/>
      <c r="AD49" s="230" t="s">
        <v>582</v>
      </c>
      <c r="AE49" s="231"/>
      <c r="AF49" s="231"/>
      <c r="AG49" s="214" t="s">
        <v>594</v>
      </c>
      <c r="AH49" s="215"/>
      <c r="AI49" s="215"/>
      <c r="AJ49" s="215"/>
      <c r="AK49" s="215"/>
      <c r="AL49" s="215"/>
      <c r="AM49" s="215"/>
      <c r="AN49" s="215"/>
      <c r="AO49" s="215"/>
      <c r="AP49" s="215"/>
      <c r="AQ49" s="215"/>
      <c r="AR49" s="215"/>
      <c r="AS49" s="215"/>
      <c r="AT49" s="215"/>
      <c r="AU49" s="215"/>
      <c r="AV49" s="215"/>
      <c r="AW49" s="215"/>
      <c r="AX49" s="216"/>
    </row>
    <row r="50" spans="1:50" ht="27" customHeight="1" x14ac:dyDescent="0.15">
      <c r="A50" s="165" t="s">
        <v>36</v>
      </c>
      <c r="B50" s="250"/>
      <c r="C50" s="252" t="s">
        <v>38</v>
      </c>
      <c r="D50" s="207"/>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4"/>
      <c r="AD50" s="208" t="s">
        <v>582</v>
      </c>
      <c r="AE50" s="209"/>
      <c r="AF50" s="209"/>
      <c r="AG50" s="211" t="s">
        <v>590</v>
      </c>
      <c r="AH50" s="212"/>
      <c r="AI50" s="212"/>
      <c r="AJ50" s="212"/>
      <c r="AK50" s="212"/>
      <c r="AL50" s="212"/>
      <c r="AM50" s="212"/>
      <c r="AN50" s="212"/>
      <c r="AO50" s="212"/>
      <c r="AP50" s="212"/>
      <c r="AQ50" s="212"/>
      <c r="AR50" s="212"/>
      <c r="AS50" s="212"/>
      <c r="AT50" s="212"/>
      <c r="AU50" s="212"/>
      <c r="AV50" s="212"/>
      <c r="AW50" s="212"/>
      <c r="AX50" s="213"/>
    </row>
    <row r="51" spans="1:50" ht="35.25" customHeight="1" x14ac:dyDescent="0.15">
      <c r="A51" s="167"/>
      <c r="B51" s="251"/>
      <c r="C51" s="255"/>
      <c r="D51" s="256"/>
      <c r="E51" s="259" t="s">
        <v>229</v>
      </c>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1"/>
      <c r="AD51" s="190" t="s">
        <v>591</v>
      </c>
      <c r="AE51" s="191"/>
      <c r="AF51" s="262"/>
      <c r="AG51" s="214"/>
      <c r="AH51" s="215"/>
      <c r="AI51" s="215"/>
      <c r="AJ51" s="215"/>
      <c r="AK51" s="215"/>
      <c r="AL51" s="215"/>
      <c r="AM51" s="215"/>
      <c r="AN51" s="215"/>
      <c r="AO51" s="215"/>
      <c r="AP51" s="215"/>
      <c r="AQ51" s="215"/>
      <c r="AR51" s="215"/>
      <c r="AS51" s="215"/>
      <c r="AT51" s="215"/>
      <c r="AU51" s="215"/>
      <c r="AV51" s="215"/>
      <c r="AW51" s="215"/>
      <c r="AX51" s="216"/>
    </row>
    <row r="52" spans="1:50" ht="26.25" customHeight="1" x14ac:dyDescent="0.15">
      <c r="A52" s="167"/>
      <c r="B52" s="251"/>
      <c r="C52" s="257"/>
      <c r="D52" s="258"/>
      <c r="E52" s="263" t="s">
        <v>198</v>
      </c>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5"/>
      <c r="AD52" s="266" t="s">
        <v>591</v>
      </c>
      <c r="AE52" s="267"/>
      <c r="AF52" s="267"/>
      <c r="AG52" s="217"/>
      <c r="AH52" s="218"/>
      <c r="AI52" s="218"/>
      <c r="AJ52" s="218"/>
      <c r="AK52" s="218"/>
      <c r="AL52" s="218"/>
      <c r="AM52" s="218"/>
      <c r="AN52" s="218"/>
      <c r="AO52" s="218"/>
      <c r="AP52" s="218"/>
      <c r="AQ52" s="218"/>
      <c r="AR52" s="218"/>
      <c r="AS52" s="218"/>
      <c r="AT52" s="218"/>
      <c r="AU52" s="218"/>
      <c r="AV52" s="218"/>
      <c r="AW52" s="218"/>
      <c r="AX52" s="219"/>
    </row>
    <row r="53" spans="1:50" ht="40.5" customHeight="1" x14ac:dyDescent="0.15">
      <c r="A53" s="167"/>
      <c r="B53" s="168"/>
      <c r="C53" s="268" t="s">
        <v>39</v>
      </c>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174" t="s">
        <v>582</v>
      </c>
      <c r="AE53" s="175"/>
      <c r="AF53" s="175"/>
      <c r="AG53" s="232" t="s">
        <v>595</v>
      </c>
      <c r="AH53" s="233"/>
      <c r="AI53" s="233"/>
      <c r="AJ53" s="233"/>
      <c r="AK53" s="233"/>
      <c r="AL53" s="233"/>
      <c r="AM53" s="233"/>
      <c r="AN53" s="233"/>
      <c r="AO53" s="233"/>
      <c r="AP53" s="233"/>
      <c r="AQ53" s="233"/>
      <c r="AR53" s="233"/>
      <c r="AS53" s="233"/>
      <c r="AT53" s="233"/>
      <c r="AU53" s="233"/>
      <c r="AV53" s="233"/>
      <c r="AW53" s="233"/>
      <c r="AX53" s="234"/>
    </row>
    <row r="54" spans="1:50" ht="26.25" customHeight="1" x14ac:dyDescent="0.15">
      <c r="A54" s="167"/>
      <c r="B54" s="168"/>
      <c r="C54" s="188" t="s">
        <v>133</v>
      </c>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90" t="s">
        <v>582</v>
      </c>
      <c r="AE54" s="191"/>
      <c r="AF54" s="191"/>
      <c r="AG54" s="185" t="s">
        <v>596</v>
      </c>
      <c r="AH54" s="186"/>
      <c r="AI54" s="186"/>
      <c r="AJ54" s="186"/>
      <c r="AK54" s="186"/>
      <c r="AL54" s="186"/>
      <c r="AM54" s="186"/>
      <c r="AN54" s="186"/>
      <c r="AO54" s="186"/>
      <c r="AP54" s="186"/>
      <c r="AQ54" s="186"/>
      <c r="AR54" s="186"/>
      <c r="AS54" s="186"/>
      <c r="AT54" s="186"/>
      <c r="AU54" s="186"/>
      <c r="AV54" s="186"/>
      <c r="AW54" s="186"/>
      <c r="AX54" s="187"/>
    </row>
    <row r="55" spans="1:50" ht="36" customHeight="1" x14ac:dyDescent="0.15">
      <c r="A55" s="167"/>
      <c r="B55" s="168"/>
      <c r="C55" s="188" t="s">
        <v>35</v>
      </c>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90" t="s">
        <v>582</v>
      </c>
      <c r="AE55" s="191"/>
      <c r="AF55" s="191"/>
      <c r="AG55" s="185" t="s">
        <v>597</v>
      </c>
      <c r="AH55" s="186"/>
      <c r="AI55" s="186"/>
      <c r="AJ55" s="186"/>
      <c r="AK55" s="186"/>
      <c r="AL55" s="186"/>
      <c r="AM55" s="186"/>
      <c r="AN55" s="186"/>
      <c r="AO55" s="186"/>
      <c r="AP55" s="186"/>
      <c r="AQ55" s="186"/>
      <c r="AR55" s="186"/>
      <c r="AS55" s="186"/>
      <c r="AT55" s="186"/>
      <c r="AU55" s="186"/>
      <c r="AV55" s="186"/>
      <c r="AW55" s="186"/>
      <c r="AX55" s="187"/>
    </row>
    <row r="56" spans="1:50" ht="36" customHeight="1" x14ac:dyDescent="0.15">
      <c r="A56" s="167"/>
      <c r="B56" s="168"/>
      <c r="C56" s="188" t="s">
        <v>40</v>
      </c>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229"/>
      <c r="AD56" s="190" t="s">
        <v>582</v>
      </c>
      <c r="AE56" s="191"/>
      <c r="AF56" s="191"/>
      <c r="AG56" s="185" t="s">
        <v>598</v>
      </c>
      <c r="AH56" s="186"/>
      <c r="AI56" s="186"/>
      <c r="AJ56" s="186"/>
      <c r="AK56" s="186"/>
      <c r="AL56" s="186"/>
      <c r="AM56" s="186"/>
      <c r="AN56" s="186"/>
      <c r="AO56" s="186"/>
      <c r="AP56" s="186"/>
      <c r="AQ56" s="186"/>
      <c r="AR56" s="186"/>
      <c r="AS56" s="186"/>
      <c r="AT56" s="186"/>
      <c r="AU56" s="186"/>
      <c r="AV56" s="186"/>
      <c r="AW56" s="186"/>
      <c r="AX56" s="187"/>
    </row>
    <row r="57" spans="1:50" ht="26.25" customHeight="1" x14ac:dyDescent="0.15">
      <c r="A57" s="167"/>
      <c r="B57" s="168"/>
      <c r="C57" s="188" t="s">
        <v>206</v>
      </c>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229"/>
      <c r="AD57" s="230" t="s">
        <v>582</v>
      </c>
      <c r="AE57" s="231"/>
      <c r="AF57" s="231"/>
      <c r="AG57" s="185" t="s">
        <v>601</v>
      </c>
      <c r="AH57" s="186"/>
      <c r="AI57" s="186"/>
      <c r="AJ57" s="186"/>
      <c r="AK57" s="186"/>
      <c r="AL57" s="186"/>
      <c r="AM57" s="186"/>
      <c r="AN57" s="186"/>
      <c r="AO57" s="186"/>
      <c r="AP57" s="186"/>
      <c r="AQ57" s="186"/>
      <c r="AR57" s="186"/>
      <c r="AS57" s="186"/>
      <c r="AT57" s="186"/>
      <c r="AU57" s="186"/>
      <c r="AV57" s="186"/>
      <c r="AW57" s="186"/>
      <c r="AX57" s="187"/>
    </row>
    <row r="58" spans="1:50" ht="36.75" customHeight="1" x14ac:dyDescent="0.15">
      <c r="A58" s="167"/>
      <c r="B58" s="168"/>
      <c r="C58" s="289" t="s">
        <v>207</v>
      </c>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1"/>
      <c r="AD58" s="190" t="s">
        <v>582</v>
      </c>
      <c r="AE58" s="191"/>
      <c r="AF58" s="262"/>
      <c r="AG58" s="185" t="s">
        <v>599</v>
      </c>
      <c r="AH58" s="186"/>
      <c r="AI58" s="186"/>
      <c r="AJ58" s="186"/>
      <c r="AK58" s="186"/>
      <c r="AL58" s="186"/>
      <c r="AM58" s="186"/>
      <c r="AN58" s="186"/>
      <c r="AO58" s="186"/>
      <c r="AP58" s="186"/>
      <c r="AQ58" s="186"/>
      <c r="AR58" s="186"/>
      <c r="AS58" s="186"/>
      <c r="AT58" s="186"/>
      <c r="AU58" s="186"/>
      <c r="AV58" s="186"/>
      <c r="AW58" s="186"/>
      <c r="AX58" s="187"/>
    </row>
    <row r="59" spans="1:50" ht="47.25" customHeight="1" x14ac:dyDescent="0.15">
      <c r="A59" s="169"/>
      <c r="B59" s="170"/>
      <c r="C59" s="292" t="s">
        <v>199</v>
      </c>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4"/>
      <c r="AD59" s="223" t="s">
        <v>582</v>
      </c>
      <c r="AE59" s="224"/>
      <c r="AF59" s="225"/>
      <c r="AG59" s="226" t="s">
        <v>600</v>
      </c>
      <c r="AH59" s="227"/>
      <c r="AI59" s="227"/>
      <c r="AJ59" s="227"/>
      <c r="AK59" s="227"/>
      <c r="AL59" s="227"/>
      <c r="AM59" s="227"/>
      <c r="AN59" s="227"/>
      <c r="AO59" s="227"/>
      <c r="AP59" s="227"/>
      <c r="AQ59" s="227"/>
      <c r="AR59" s="227"/>
      <c r="AS59" s="227"/>
      <c r="AT59" s="227"/>
      <c r="AU59" s="227"/>
      <c r="AV59" s="227"/>
      <c r="AW59" s="227"/>
      <c r="AX59" s="228"/>
    </row>
    <row r="60" spans="1:50" ht="93.75" customHeight="1" x14ac:dyDescent="0.15">
      <c r="A60" s="165" t="s">
        <v>37</v>
      </c>
      <c r="B60" s="166"/>
      <c r="C60" s="171" t="s">
        <v>200</v>
      </c>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3"/>
      <c r="AD60" s="174" t="s">
        <v>603</v>
      </c>
      <c r="AE60" s="175"/>
      <c r="AF60" s="176"/>
      <c r="AG60" s="177" t="s">
        <v>602</v>
      </c>
      <c r="AH60" s="178"/>
      <c r="AI60" s="178"/>
      <c r="AJ60" s="178"/>
      <c r="AK60" s="178"/>
      <c r="AL60" s="178"/>
      <c r="AM60" s="178"/>
      <c r="AN60" s="178"/>
      <c r="AO60" s="178"/>
      <c r="AP60" s="178"/>
      <c r="AQ60" s="178"/>
      <c r="AR60" s="178"/>
      <c r="AS60" s="178"/>
      <c r="AT60" s="178"/>
      <c r="AU60" s="178"/>
      <c r="AV60" s="178"/>
      <c r="AW60" s="178"/>
      <c r="AX60" s="179"/>
    </row>
    <row r="61" spans="1:50" ht="35.25" customHeight="1" x14ac:dyDescent="0.15">
      <c r="A61" s="167"/>
      <c r="B61" s="168"/>
      <c r="C61" s="180" t="s">
        <v>42</v>
      </c>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2"/>
      <c r="AD61" s="183" t="s">
        <v>582</v>
      </c>
      <c r="AE61" s="184"/>
      <c r="AF61" s="184"/>
      <c r="AG61" s="185" t="s">
        <v>604</v>
      </c>
      <c r="AH61" s="186"/>
      <c r="AI61" s="186"/>
      <c r="AJ61" s="186"/>
      <c r="AK61" s="186"/>
      <c r="AL61" s="186"/>
      <c r="AM61" s="186"/>
      <c r="AN61" s="186"/>
      <c r="AO61" s="186"/>
      <c r="AP61" s="186"/>
      <c r="AQ61" s="186"/>
      <c r="AR61" s="186"/>
      <c r="AS61" s="186"/>
      <c r="AT61" s="186"/>
      <c r="AU61" s="186"/>
      <c r="AV61" s="186"/>
      <c r="AW61" s="186"/>
      <c r="AX61" s="187"/>
    </row>
    <row r="62" spans="1:50" ht="27" customHeight="1" x14ac:dyDescent="0.15">
      <c r="A62" s="167"/>
      <c r="B62" s="168"/>
      <c r="C62" s="188" t="s">
        <v>167</v>
      </c>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90" t="s">
        <v>603</v>
      </c>
      <c r="AE62" s="191"/>
      <c r="AF62" s="191"/>
      <c r="AG62" s="185" t="s">
        <v>657</v>
      </c>
      <c r="AH62" s="186"/>
      <c r="AI62" s="186"/>
      <c r="AJ62" s="186"/>
      <c r="AK62" s="186"/>
      <c r="AL62" s="186"/>
      <c r="AM62" s="186"/>
      <c r="AN62" s="186"/>
      <c r="AO62" s="186"/>
      <c r="AP62" s="186"/>
      <c r="AQ62" s="186"/>
      <c r="AR62" s="186"/>
      <c r="AS62" s="186"/>
      <c r="AT62" s="186"/>
      <c r="AU62" s="186"/>
      <c r="AV62" s="186"/>
      <c r="AW62" s="186"/>
      <c r="AX62" s="187"/>
    </row>
    <row r="63" spans="1:50" ht="37.5" customHeight="1" x14ac:dyDescent="0.15">
      <c r="A63" s="169"/>
      <c r="B63" s="170"/>
      <c r="C63" s="188" t="s">
        <v>41</v>
      </c>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90" t="s">
        <v>582</v>
      </c>
      <c r="AE63" s="191"/>
      <c r="AF63" s="191"/>
      <c r="AG63" s="185" t="s">
        <v>604</v>
      </c>
      <c r="AH63" s="186"/>
      <c r="AI63" s="186"/>
      <c r="AJ63" s="186"/>
      <c r="AK63" s="186"/>
      <c r="AL63" s="186"/>
      <c r="AM63" s="186"/>
      <c r="AN63" s="186"/>
      <c r="AO63" s="186"/>
      <c r="AP63" s="186"/>
      <c r="AQ63" s="186"/>
      <c r="AR63" s="186"/>
      <c r="AS63" s="186"/>
      <c r="AT63" s="186"/>
      <c r="AU63" s="186"/>
      <c r="AV63" s="186"/>
      <c r="AW63" s="186"/>
      <c r="AX63" s="187"/>
    </row>
    <row r="64" spans="1:50" ht="41.25" customHeight="1" x14ac:dyDescent="0.15">
      <c r="A64" s="199" t="s">
        <v>54</v>
      </c>
      <c r="B64" s="200"/>
      <c r="C64" s="205" t="s">
        <v>134</v>
      </c>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7"/>
      <c r="AD64" s="208" t="s">
        <v>603</v>
      </c>
      <c r="AE64" s="209"/>
      <c r="AF64" s="210"/>
      <c r="AG64" s="211" t="s">
        <v>657</v>
      </c>
      <c r="AH64" s="212"/>
      <c r="AI64" s="212"/>
      <c r="AJ64" s="212"/>
      <c r="AK64" s="212"/>
      <c r="AL64" s="212"/>
      <c r="AM64" s="212"/>
      <c r="AN64" s="212"/>
      <c r="AO64" s="212"/>
      <c r="AP64" s="212"/>
      <c r="AQ64" s="212"/>
      <c r="AR64" s="212"/>
      <c r="AS64" s="212"/>
      <c r="AT64" s="212"/>
      <c r="AU64" s="212"/>
      <c r="AV64" s="212"/>
      <c r="AW64" s="212"/>
      <c r="AX64" s="213"/>
    </row>
    <row r="65" spans="1:50" ht="19.7" customHeight="1" x14ac:dyDescent="0.15">
      <c r="A65" s="201"/>
      <c r="B65" s="202"/>
      <c r="C65" s="652" t="s">
        <v>0</v>
      </c>
      <c r="D65" s="653"/>
      <c r="E65" s="653"/>
      <c r="F65" s="653"/>
      <c r="G65" s="653"/>
      <c r="H65" s="653"/>
      <c r="I65" s="653"/>
      <c r="J65" s="653"/>
      <c r="K65" s="653"/>
      <c r="L65" s="653"/>
      <c r="M65" s="653"/>
      <c r="N65" s="653"/>
      <c r="O65" s="649" t="s">
        <v>563</v>
      </c>
      <c r="P65" s="650"/>
      <c r="Q65" s="650"/>
      <c r="R65" s="650"/>
      <c r="S65" s="650"/>
      <c r="T65" s="650"/>
      <c r="U65" s="650"/>
      <c r="V65" s="650"/>
      <c r="W65" s="650"/>
      <c r="X65" s="650"/>
      <c r="Y65" s="650"/>
      <c r="Z65" s="650"/>
      <c r="AA65" s="650"/>
      <c r="AB65" s="650"/>
      <c r="AC65" s="650"/>
      <c r="AD65" s="650"/>
      <c r="AE65" s="650"/>
      <c r="AF65" s="651"/>
      <c r="AG65" s="214"/>
      <c r="AH65" s="215"/>
      <c r="AI65" s="215"/>
      <c r="AJ65" s="215"/>
      <c r="AK65" s="215"/>
      <c r="AL65" s="215"/>
      <c r="AM65" s="215"/>
      <c r="AN65" s="215"/>
      <c r="AO65" s="215"/>
      <c r="AP65" s="215"/>
      <c r="AQ65" s="215"/>
      <c r="AR65" s="215"/>
      <c r="AS65" s="215"/>
      <c r="AT65" s="215"/>
      <c r="AU65" s="215"/>
      <c r="AV65" s="215"/>
      <c r="AW65" s="215"/>
      <c r="AX65" s="216"/>
    </row>
    <row r="66" spans="1:50" ht="24.75" customHeight="1" x14ac:dyDescent="0.15">
      <c r="A66" s="201"/>
      <c r="B66" s="202"/>
      <c r="C66" s="636"/>
      <c r="D66" s="637"/>
      <c r="E66" s="194"/>
      <c r="F66" s="194"/>
      <c r="G66" s="194"/>
      <c r="H66" s="195"/>
      <c r="I66" s="195"/>
      <c r="J66" s="638"/>
      <c r="K66" s="638"/>
      <c r="L66" s="638"/>
      <c r="M66" s="195"/>
      <c r="N66" s="639"/>
      <c r="O66" s="640" t="s">
        <v>664</v>
      </c>
      <c r="P66" s="641"/>
      <c r="Q66" s="641"/>
      <c r="R66" s="641"/>
      <c r="S66" s="641"/>
      <c r="T66" s="641"/>
      <c r="U66" s="641"/>
      <c r="V66" s="641"/>
      <c r="W66" s="641"/>
      <c r="X66" s="641"/>
      <c r="Y66" s="641"/>
      <c r="Z66" s="641"/>
      <c r="AA66" s="641"/>
      <c r="AB66" s="641"/>
      <c r="AC66" s="641"/>
      <c r="AD66" s="641"/>
      <c r="AE66" s="641"/>
      <c r="AF66" s="642"/>
      <c r="AG66" s="214"/>
      <c r="AH66" s="215"/>
      <c r="AI66" s="215"/>
      <c r="AJ66" s="215"/>
      <c r="AK66" s="215"/>
      <c r="AL66" s="215"/>
      <c r="AM66" s="215"/>
      <c r="AN66" s="215"/>
      <c r="AO66" s="215"/>
      <c r="AP66" s="215"/>
      <c r="AQ66" s="215"/>
      <c r="AR66" s="215"/>
      <c r="AS66" s="215"/>
      <c r="AT66" s="215"/>
      <c r="AU66" s="215"/>
      <c r="AV66" s="215"/>
      <c r="AW66" s="215"/>
      <c r="AX66" s="216"/>
    </row>
    <row r="67" spans="1:50" ht="24.75" customHeight="1" x14ac:dyDescent="0.15">
      <c r="A67" s="201"/>
      <c r="B67" s="202"/>
      <c r="C67" s="192"/>
      <c r="D67" s="193"/>
      <c r="E67" s="194"/>
      <c r="F67" s="194"/>
      <c r="G67" s="194"/>
      <c r="H67" s="195"/>
      <c r="I67" s="195"/>
      <c r="J67" s="196"/>
      <c r="K67" s="196"/>
      <c r="L67" s="196"/>
      <c r="M67" s="197"/>
      <c r="N67" s="198"/>
      <c r="O67" s="643"/>
      <c r="P67" s="644"/>
      <c r="Q67" s="644"/>
      <c r="R67" s="644"/>
      <c r="S67" s="644"/>
      <c r="T67" s="644"/>
      <c r="U67" s="644"/>
      <c r="V67" s="644"/>
      <c r="W67" s="644"/>
      <c r="X67" s="644"/>
      <c r="Y67" s="644"/>
      <c r="Z67" s="644"/>
      <c r="AA67" s="644"/>
      <c r="AB67" s="644"/>
      <c r="AC67" s="644"/>
      <c r="AD67" s="644"/>
      <c r="AE67" s="644"/>
      <c r="AF67" s="645"/>
      <c r="AG67" s="214"/>
      <c r="AH67" s="215"/>
      <c r="AI67" s="215"/>
      <c r="AJ67" s="215"/>
      <c r="AK67" s="215"/>
      <c r="AL67" s="215"/>
      <c r="AM67" s="215"/>
      <c r="AN67" s="215"/>
      <c r="AO67" s="215"/>
      <c r="AP67" s="215"/>
      <c r="AQ67" s="215"/>
      <c r="AR67" s="215"/>
      <c r="AS67" s="215"/>
      <c r="AT67" s="215"/>
      <c r="AU67" s="215"/>
      <c r="AV67" s="215"/>
      <c r="AW67" s="215"/>
      <c r="AX67" s="216"/>
    </row>
    <row r="68" spans="1:50" ht="24.75" customHeight="1" x14ac:dyDescent="0.15">
      <c r="A68" s="201"/>
      <c r="B68" s="202"/>
      <c r="C68" s="192"/>
      <c r="D68" s="193"/>
      <c r="E68" s="194"/>
      <c r="F68" s="194"/>
      <c r="G68" s="194"/>
      <c r="H68" s="195"/>
      <c r="I68" s="195"/>
      <c r="J68" s="196"/>
      <c r="K68" s="196"/>
      <c r="L68" s="196"/>
      <c r="M68" s="197"/>
      <c r="N68" s="198"/>
      <c r="O68" s="643"/>
      <c r="P68" s="644"/>
      <c r="Q68" s="644"/>
      <c r="R68" s="644"/>
      <c r="S68" s="644"/>
      <c r="T68" s="644"/>
      <c r="U68" s="644"/>
      <c r="V68" s="644"/>
      <c r="W68" s="644"/>
      <c r="X68" s="644"/>
      <c r="Y68" s="644"/>
      <c r="Z68" s="644"/>
      <c r="AA68" s="644"/>
      <c r="AB68" s="644"/>
      <c r="AC68" s="644"/>
      <c r="AD68" s="644"/>
      <c r="AE68" s="644"/>
      <c r="AF68" s="645"/>
      <c r="AG68" s="214"/>
      <c r="AH68" s="215"/>
      <c r="AI68" s="215"/>
      <c r="AJ68" s="215"/>
      <c r="AK68" s="215"/>
      <c r="AL68" s="215"/>
      <c r="AM68" s="215"/>
      <c r="AN68" s="215"/>
      <c r="AO68" s="215"/>
      <c r="AP68" s="215"/>
      <c r="AQ68" s="215"/>
      <c r="AR68" s="215"/>
      <c r="AS68" s="215"/>
      <c r="AT68" s="215"/>
      <c r="AU68" s="215"/>
      <c r="AV68" s="215"/>
      <c r="AW68" s="215"/>
      <c r="AX68" s="216"/>
    </row>
    <row r="69" spans="1:50" ht="24.75" customHeight="1" x14ac:dyDescent="0.15">
      <c r="A69" s="201"/>
      <c r="B69" s="202"/>
      <c r="C69" s="192"/>
      <c r="D69" s="193"/>
      <c r="E69" s="194"/>
      <c r="F69" s="194"/>
      <c r="G69" s="194"/>
      <c r="H69" s="195"/>
      <c r="I69" s="195"/>
      <c r="J69" s="196"/>
      <c r="K69" s="196"/>
      <c r="L69" s="196"/>
      <c r="M69" s="197"/>
      <c r="N69" s="198"/>
      <c r="O69" s="643"/>
      <c r="P69" s="644"/>
      <c r="Q69" s="644"/>
      <c r="R69" s="644"/>
      <c r="S69" s="644"/>
      <c r="T69" s="644"/>
      <c r="U69" s="644"/>
      <c r="V69" s="644"/>
      <c r="W69" s="644"/>
      <c r="X69" s="644"/>
      <c r="Y69" s="644"/>
      <c r="Z69" s="644"/>
      <c r="AA69" s="644"/>
      <c r="AB69" s="644"/>
      <c r="AC69" s="644"/>
      <c r="AD69" s="644"/>
      <c r="AE69" s="644"/>
      <c r="AF69" s="645"/>
      <c r="AG69" s="214"/>
      <c r="AH69" s="215"/>
      <c r="AI69" s="215"/>
      <c r="AJ69" s="215"/>
      <c r="AK69" s="215"/>
      <c r="AL69" s="215"/>
      <c r="AM69" s="215"/>
      <c r="AN69" s="215"/>
      <c r="AO69" s="215"/>
      <c r="AP69" s="215"/>
      <c r="AQ69" s="215"/>
      <c r="AR69" s="215"/>
      <c r="AS69" s="215"/>
      <c r="AT69" s="215"/>
      <c r="AU69" s="215"/>
      <c r="AV69" s="215"/>
      <c r="AW69" s="215"/>
      <c r="AX69" s="216"/>
    </row>
    <row r="70" spans="1:50" ht="24.75" customHeight="1" x14ac:dyDescent="0.15">
      <c r="A70" s="203"/>
      <c r="B70" s="204"/>
      <c r="C70" s="220"/>
      <c r="D70" s="221"/>
      <c r="E70" s="194"/>
      <c r="F70" s="194"/>
      <c r="G70" s="194"/>
      <c r="H70" s="195"/>
      <c r="I70" s="195"/>
      <c r="J70" s="222"/>
      <c r="K70" s="222"/>
      <c r="L70" s="222"/>
      <c r="M70" s="634"/>
      <c r="N70" s="635"/>
      <c r="O70" s="646"/>
      <c r="P70" s="647"/>
      <c r="Q70" s="647"/>
      <c r="R70" s="647"/>
      <c r="S70" s="647"/>
      <c r="T70" s="647"/>
      <c r="U70" s="647"/>
      <c r="V70" s="647"/>
      <c r="W70" s="647"/>
      <c r="X70" s="647"/>
      <c r="Y70" s="647"/>
      <c r="Z70" s="647"/>
      <c r="AA70" s="647"/>
      <c r="AB70" s="647"/>
      <c r="AC70" s="647"/>
      <c r="AD70" s="647"/>
      <c r="AE70" s="647"/>
      <c r="AF70" s="648"/>
      <c r="AG70" s="217"/>
      <c r="AH70" s="218"/>
      <c r="AI70" s="218"/>
      <c r="AJ70" s="218"/>
      <c r="AK70" s="218"/>
      <c r="AL70" s="218"/>
      <c r="AM70" s="218"/>
      <c r="AN70" s="218"/>
      <c r="AO70" s="218"/>
      <c r="AP70" s="218"/>
      <c r="AQ70" s="218"/>
      <c r="AR70" s="218"/>
      <c r="AS70" s="218"/>
      <c r="AT70" s="218"/>
      <c r="AU70" s="218"/>
      <c r="AV70" s="218"/>
      <c r="AW70" s="218"/>
      <c r="AX70" s="219"/>
    </row>
    <row r="71" spans="1:50" ht="67.5" customHeight="1" x14ac:dyDescent="0.15">
      <c r="A71" s="165" t="s">
        <v>45</v>
      </c>
      <c r="B71" s="664"/>
      <c r="C71" s="114" t="s">
        <v>49</v>
      </c>
      <c r="D71" s="470"/>
      <c r="E71" s="470"/>
      <c r="F71" s="471"/>
      <c r="G71" s="667" t="s">
        <v>652</v>
      </c>
      <c r="H71" s="667"/>
      <c r="I71" s="667"/>
      <c r="J71" s="667"/>
      <c r="K71" s="667"/>
      <c r="L71" s="667"/>
      <c r="M71" s="667"/>
      <c r="N71" s="667"/>
      <c r="O71" s="667"/>
      <c r="P71" s="667"/>
      <c r="Q71" s="667"/>
      <c r="R71" s="667"/>
      <c r="S71" s="667"/>
      <c r="T71" s="667"/>
      <c r="U71" s="667"/>
      <c r="V71" s="667"/>
      <c r="W71" s="667"/>
      <c r="X71" s="667"/>
      <c r="Y71" s="667"/>
      <c r="Z71" s="667"/>
      <c r="AA71" s="667"/>
      <c r="AB71" s="667"/>
      <c r="AC71" s="667"/>
      <c r="AD71" s="667"/>
      <c r="AE71" s="667"/>
      <c r="AF71" s="667"/>
      <c r="AG71" s="667"/>
      <c r="AH71" s="667"/>
      <c r="AI71" s="667"/>
      <c r="AJ71" s="667"/>
      <c r="AK71" s="667"/>
      <c r="AL71" s="667"/>
      <c r="AM71" s="667"/>
      <c r="AN71" s="667"/>
      <c r="AO71" s="667"/>
      <c r="AP71" s="667"/>
      <c r="AQ71" s="667"/>
      <c r="AR71" s="667"/>
      <c r="AS71" s="667"/>
      <c r="AT71" s="667"/>
      <c r="AU71" s="667"/>
      <c r="AV71" s="667"/>
      <c r="AW71" s="667"/>
      <c r="AX71" s="668"/>
    </row>
    <row r="72" spans="1:50" ht="67.5" customHeight="1" thickBot="1" x14ac:dyDescent="0.2">
      <c r="A72" s="665"/>
      <c r="B72" s="666"/>
      <c r="C72" s="669" t="s">
        <v>53</v>
      </c>
      <c r="D72" s="670"/>
      <c r="E72" s="670"/>
      <c r="F72" s="671"/>
      <c r="G72" s="672" t="s">
        <v>605</v>
      </c>
      <c r="H72" s="672"/>
      <c r="I72" s="672"/>
      <c r="J72" s="672"/>
      <c r="K72" s="672"/>
      <c r="L72" s="672"/>
      <c r="M72" s="672"/>
      <c r="N72" s="672"/>
      <c r="O72" s="672"/>
      <c r="P72" s="672"/>
      <c r="Q72" s="672"/>
      <c r="R72" s="672"/>
      <c r="S72" s="672"/>
      <c r="T72" s="672"/>
      <c r="U72" s="672"/>
      <c r="V72" s="672"/>
      <c r="W72" s="672"/>
      <c r="X72" s="672"/>
      <c r="Y72" s="672"/>
      <c r="Z72" s="672"/>
      <c r="AA72" s="672"/>
      <c r="AB72" s="672"/>
      <c r="AC72" s="672"/>
      <c r="AD72" s="672"/>
      <c r="AE72" s="672"/>
      <c r="AF72" s="672"/>
      <c r="AG72" s="672"/>
      <c r="AH72" s="672"/>
      <c r="AI72" s="672"/>
      <c r="AJ72" s="672"/>
      <c r="AK72" s="672"/>
      <c r="AL72" s="672"/>
      <c r="AM72" s="672"/>
      <c r="AN72" s="672"/>
      <c r="AO72" s="672"/>
      <c r="AP72" s="672"/>
      <c r="AQ72" s="672"/>
      <c r="AR72" s="672"/>
      <c r="AS72" s="672"/>
      <c r="AT72" s="672"/>
      <c r="AU72" s="672"/>
      <c r="AV72" s="672"/>
      <c r="AW72" s="672"/>
      <c r="AX72" s="673"/>
    </row>
    <row r="73" spans="1:50" ht="24" customHeight="1" x14ac:dyDescent="0.15">
      <c r="A73" s="654" t="s">
        <v>30</v>
      </c>
      <c r="B73" s="655"/>
      <c r="C73" s="655"/>
      <c r="D73" s="655"/>
      <c r="E73" s="655"/>
      <c r="F73" s="655"/>
      <c r="G73" s="655"/>
      <c r="H73" s="655"/>
      <c r="I73" s="655"/>
      <c r="J73" s="655"/>
      <c r="K73" s="655"/>
      <c r="L73" s="655"/>
      <c r="M73" s="655"/>
      <c r="N73" s="655"/>
      <c r="O73" s="655"/>
      <c r="P73" s="655"/>
      <c r="Q73" s="655"/>
      <c r="R73" s="655"/>
      <c r="S73" s="655"/>
      <c r="T73" s="655"/>
      <c r="U73" s="655"/>
      <c r="V73" s="655"/>
      <c r="W73" s="655"/>
      <c r="X73" s="655"/>
      <c r="Y73" s="655"/>
      <c r="Z73" s="655"/>
      <c r="AA73" s="655"/>
      <c r="AB73" s="655"/>
      <c r="AC73" s="655"/>
      <c r="AD73" s="655"/>
      <c r="AE73" s="655"/>
      <c r="AF73" s="655"/>
      <c r="AG73" s="655"/>
      <c r="AH73" s="655"/>
      <c r="AI73" s="655"/>
      <c r="AJ73" s="655"/>
      <c r="AK73" s="655"/>
      <c r="AL73" s="655"/>
      <c r="AM73" s="655"/>
      <c r="AN73" s="655"/>
      <c r="AO73" s="655"/>
      <c r="AP73" s="655"/>
      <c r="AQ73" s="655"/>
      <c r="AR73" s="655"/>
      <c r="AS73" s="655"/>
      <c r="AT73" s="655"/>
      <c r="AU73" s="655"/>
      <c r="AV73" s="655"/>
      <c r="AW73" s="655"/>
      <c r="AX73" s="656"/>
    </row>
    <row r="74" spans="1:50" ht="67.5" customHeight="1" thickBot="1" x14ac:dyDescent="0.2">
      <c r="A74" s="657" t="s">
        <v>659</v>
      </c>
      <c r="B74" s="658"/>
      <c r="C74" s="658"/>
      <c r="D74" s="658"/>
      <c r="E74" s="658"/>
      <c r="F74" s="658"/>
      <c r="G74" s="658"/>
      <c r="H74" s="658"/>
      <c r="I74" s="658"/>
      <c r="J74" s="658"/>
      <c r="K74" s="658"/>
      <c r="L74" s="658"/>
      <c r="M74" s="658"/>
      <c r="N74" s="658"/>
      <c r="O74" s="658"/>
      <c r="P74" s="658"/>
      <c r="Q74" s="658"/>
      <c r="R74" s="658"/>
      <c r="S74" s="658"/>
      <c r="T74" s="658"/>
      <c r="U74" s="658"/>
      <c r="V74" s="658"/>
      <c r="W74" s="658"/>
      <c r="X74" s="658"/>
      <c r="Y74" s="658"/>
      <c r="Z74" s="658"/>
      <c r="AA74" s="658"/>
      <c r="AB74" s="658"/>
      <c r="AC74" s="658"/>
      <c r="AD74" s="658"/>
      <c r="AE74" s="658"/>
      <c r="AF74" s="658"/>
      <c r="AG74" s="658"/>
      <c r="AH74" s="658"/>
      <c r="AI74" s="658"/>
      <c r="AJ74" s="658"/>
      <c r="AK74" s="658"/>
      <c r="AL74" s="658"/>
      <c r="AM74" s="658"/>
      <c r="AN74" s="658"/>
      <c r="AO74" s="658"/>
      <c r="AP74" s="658"/>
      <c r="AQ74" s="658"/>
      <c r="AR74" s="658"/>
      <c r="AS74" s="658"/>
      <c r="AT74" s="658"/>
      <c r="AU74" s="658"/>
      <c r="AV74" s="658"/>
      <c r="AW74" s="658"/>
      <c r="AX74" s="659"/>
    </row>
    <row r="75" spans="1:50" ht="24.75" customHeight="1" x14ac:dyDescent="0.15">
      <c r="A75" s="660" t="s">
        <v>31</v>
      </c>
      <c r="B75" s="661"/>
      <c r="C75" s="661"/>
      <c r="D75" s="661"/>
      <c r="E75" s="661"/>
      <c r="F75" s="661"/>
      <c r="G75" s="661"/>
      <c r="H75" s="661"/>
      <c r="I75" s="661"/>
      <c r="J75" s="661"/>
      <c r="K75" s="661"/>
      <c r="L75" s="661"/>
      <c r="M75" s="661"/>
      <c r="N75" s="661"/>
      <c r="O75" s="661"/>
      <c r="P75" s="661"/>
      <c r="Q75" s="661"/>
      <c r="R75" s="661"/>
      <c r="S75" s="661"/>
      <c r="T75" s="661"/>
      <c r="U75" s="661"/>
      <c r="V75" s="661"/>
      <c r="W75" s="661"/>
      <c r="X75" s="661"/>
      <c r="Y75" s="661"/>
      <c r="Z75" s="661"/>
      <c r="AA75" s="661"/>
      <c r="AB75" s="661"/>
      <c r="AC75" s="661"/>
      <c r="AD75" s="661"/>
      <c r="AE75" s="661"/>
      <c r="AF75" s="661"/>
      <c r="AG75" s="661"/>
      <c r="AH75" s="661"/>
      <c r="AI75" s="661"/>
      <c r="AJ75" s="661"/>
      <c r="AK75" s="661"/>
      <c r="AL75" s="661"/>
      <c r="AM75" s="661"/>
      <c r="AN75" s="661"/>
      <c r="AO75" s="661"/>
      <c r="AP75" s="661"/>
      <c r="AQ75" s="661"/>
      <c r="AR75" s="661"/>
      <c r="AS75" s="661"/>
      <c r="AT75" s="661"/>
      <c r="AU75" s="661"/>
      <c r="AV75" s="661"/>
      <c r="AW75" s="661"/>
      <c r="AX75" s="662"/>
    </row>
    <row r="76" spans="1:50" ht="67.5" customHeight="1" thickBot="1" x14ac:dyDescent="0.2">
      <c r="A76" s="147" t="s">
        <v>129</v>
      </c>
      <c r="B76" s="148"/>
      <c r="C76" s="148"/>
      <c r="D76" s="148"/>
      <c r="E76" s="149"/>
      <c r="F76" s="663" t="s">
        <v>660</v>
      </c>
      <c r="G76" s="658"/>
      <c r="H76" s="658"/>
      <c r="I76" s="658"/>
      <c r="J76" s="658"/>
      <c r="K76" s="658"/>
      <c r="L76" s="658"/>
      <c r="M76" s="658"/>
      <c r="N76" s="658"/>
      <c r="O76" s="658"/>
      <c r="P76" s="658"/>
      <c r="Q76" s="658"/>
      <c r="R76" s="658"/>
      <c r="S76" s="658"/>
      <c r="T76" s="658"/>
      <c r="U76" s="658"/>
      <c r="V76" s="658"/>
      <c r="W76" s="658"/>
      <c r="X76" s="658"/>
      <c r="Y76" s="658"/>
      <c r="Z76" s="658"/>
      <c r="AA76" s="658"/>
      <c r="AB76" s="658"/>
      <c r="AC76" s="658"/>
      <c r="AD76" s="658"/>
      <c r="AE76" s="658"/>
      <c r="AF76" s="658"/>
      <c r="AG76" s="658"/>
      <c r="AH76" s="658"/>
      <c r="AI76" s="658"/>
      <c r="AJ76" s="658"/>
      <c r="AK76" s="658"/>
      <c r="AL76" s="658"/>
      <c r="AM76" s="658"/>
      <c r="AN76" s="658"/>
      <c r="AO76" s="658"/>
      <c r="AP76" s="658"/>
      <c r="AQ76" s="658"/>
      <c r="AR76" s="658"/>
      <c r="AS76" s="658"/>
      <c r="AT76" s="658"/>
      <c r="AU76" s="658"/>
      <c r="AV76" s="658"/>
      <c r="AW76" s="658"/>
      <c r="AX76" s="659"/>
    </row>
    <row r="77" spans="1:50" ht="24.75" customHeight="1" x14ac:dyDescent="0.15">
      <c r="A77" s="660" t="s">
        <v>43</v>
      </c>
      <c r="B77" s="661"/>
      <c r="C77" s="661"/>
      <c r="D77" s="661"/>
      <c r="E77" s="661"/>
      <c r="F77" s="661"/>
      <c r="G77" s="661"/>
      <c r="H77" s="661"/>
      <c r="I77" s="661"/>
      <c r="J77" s="661"/>
      <c r="K77" s="661"/>
      <c r="L77" s="661"/>
      <c r="M77" s="661"/>
      <c r="N77" s="661"/>
      <c r="O77" s="661"/>
      <c r="P77" s="661"/>
      <c r="Q77" s="661"/>
      <c r="R77" s="661"/>
      <c r="S77" s="661"/>
      <c r="T77" s="661"/>
      <c r="U77" s="661"/>
      <c r="V77" s="661"/>
      <c r="W77" s="661"/>
      <c r="X77" s="661"/>
      <c r="Y77" s="661"/>
      <c r="Z77" s="661"/>
      <c r="AA77" s="661"/>
      <c r="AB77" s="661"/>
      <c r="AC77" s="661"/>
      <c r="AD77" s="661"/>
      <c r="AE77" s="661"/>
      <c r="AF77" s="661"/>
      <c r="AG77" s="661"/>
      <c r="AH77" s="661"/>
      <c r="AI77" s="661"/>
      <c r="AJ77" s="661"/>
      <c r="AK77" s="661"/>
      <c r="AL77" s="661"/>
      <c r="AM77" s="661"/>
      <c r="AN77" s="661"/>
      <c r="AO77" s="661"/>
      <c r="AP77" s="661"/>
      <c r="AQ77" s="661"/>
      <c r="AR77" s="661"/>
      <c r="AS77" s="661"/>
      <c r="AT77" s="661"/>
      <c r="AU77" s="661"/>
      <c r="AV77" s="661"/>
      <c r="AW77" s="661"/>
      <c r="AX77" s="662"/>
    </row>
    <row r="78" spans="1:50" ht="66" customHeight="1" thickBot="1" x14ac:dyDescent="0.2">
      <c r="A78" s="147" t="s">
        <v>129</v>
      </c>
      <c r="B78" s="148"/>
      <c r="C78" s="148"/>
      <c r="D78" s="148"/>
      <c r="E78" s="149"/>
      <c r="F78" s="150" t="s">
        <v>662</v>
      </c>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2"/>
    </row>
    <row r="79" spans="1:50" ht="24.75" customHeight="1" x14ac:dyDescent="0.15">
      <c r="A79" s="153" t="s">
        <v>32</v>
      </c>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5"/>
    </row>
    <row r="80" spans="1:50" ht="67.5" customHeight="1" thickBot="1" x14ac:dyDescent="0.2">
      <c r="A80" s="156" t="s">
        <v>664</v>
      </c>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8"/>
    </row>
    <row r="81" spans="1:52" ht="24.75" customHeight="1" x14ac:dyDescent="0.15">
      <c r="A81" s="159" t="s">
        <v>209</v>
      </c>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0"/>
      <c r="AN81" s="160"/>
      <c r="AO81" s="160"/>
      <c r="AP81" s="160"/>
      <c r="AQ81" s="160"/>
      <c r="AR81" s="160"/>
      <c r="AS81" s="160"/>
      <c r="AT81" s="160"/>
      <c r="AU81" s="160"/>
      <c r="AV81" s="160"/>
      <c r="AW81" s="160"/>
      <c r="AX81" s="161"/>
      <c r="AZ81" s="10"/>
    </row>
    <row r="82" spans="1:52" ht="24.75" customHeight="1" x14ac:dyDescent="0.15">
      <c r="A82" s="162" t="s">
        <v>244</v>
      </c>
      <c r="B82" s="163"/>
      <c r="C82" s="163"/>
      <c r="D82" s="164"/>
      <c r="E82" s="143" t="s">
        <v>570</v>
      </c>
      <c r="F82" s="144"/>
      <c r="G82" s="144"/>
      <c r="H82" s="144"/>
      <c r="I82" s="144"/>
      <c r="J82" s="144"/>
      <c r="K82" s="144"/>
      <c r="L82" s="144"/>
      <c r="M82" s="144"/>
      <c r="N82" s="144"/>
      <c r="O82" s="144"/>
      <c r="P82" s="145"/>
      <c r="Q82" s="143"/>
      <c r="R82" s="144"/>
      <c r="S82" s="144"/>
      <c r="T82" s="144"/>
      <c r="U82" s="144"/>
      <c r="V82" s="144"/>
      <c r="W82" s="144"/>
      <c r="X82" s="144"/>
      <c r="Y82" s="144"/>
      <c r="Z82" s="144"/>
      <c r="AA82" s="144"/>
      <c r="AB82" s="145"/>
      <c r="AC82" s="143"/>
      <c r="AD82" s="144"/>
      <c r="AE82" s="144"/>
      <c r="AF82" s="144"/>
      <c r="AG82" s="144"/>
      <c r="AH82" s="144"/>
      <c r="AI82" s="144"/>
      <c r="AJ82" s="144"/>
      <c r="AK82" s="144"/>
      <c r="AL82" s="144"/>
      <c r="AM82" s="144"/>
      <c r="AN82" s="145"/>
      <c r="AO82" s="143"/>
      <c r="AP82" s="144"/>
      <c r="AQ82" s="144"/>
      <c r="AR82" s="144"/>
      <c r="AS82" s="144"/>
      <c r="AT82" s="144"/>
      <c r="AU82" s="144"/>
      <c r="AV82" s="144"/>
      <c r="AW82" s="144"/>
      <c r="AX82" s="146"/>
      <c r="AY82" s="57"/>
    </row>
    <row r="83" spans="1:52" ht="24.75" customHeight="1" x14ac:dyDescent="0.15">
      <c r="A83" s="95" t="s">
        <v>243</v>
      </c>
      <c r="B83" s="95"/>
      <c r="C83" s="95"/>
      <c r="D83" s="95"/>
      <c r="E83" s="143" t="s">
        <v>570</v>
      </c>
      <c r="F83" s="144"/>
      <c r="G83" s="144"/>
      <c r="H83" s="144"/>
      <c r="I83" s="144"/>
      <c r="J83" s="144"/>
      <c r="K83" s="144"/>
      <c r="L83" s="144"/>
      <c r="M83" s="144"/>
      <c r="N83" s="144"/>
      <c r="O83" s="144"/>
      <c r="P83" s="145"/>
      <c r="Q83" s="143"/>
      <c r="R83" s="144"/>
      <c r="S83" s="144"/>
      <c r="T83" s="144"/>
      <c r="U83" s="144"/>
      <c r="V83" s="144"/>
      <c r="W83" s="144"/>
      <c r="X83" s="144"/>
      <c r="Y83" s="144"/>
      <c r="Z83" s="144"/>
      <c r="AA83" s="144"/>
      <c r="AB83" s="145"/>
      <c r="AC83" s="143"/>
      <c r="AD83" s="144"/>
      <c r="AE83" s="144"/>
      <c r="AF83" s="144"/>
      <c r="AG83" s="144"/>
      <c r="AH83" s="144"/>
      <c r="AI83" s="144"/>
      <c r="AJ83" s="144"/>
      <c r="AK83" s="144"/>
      <c r="AL83" s="144"/>
      <c r="AM83" s="144"/>
      <c r="AN83" s="145"/>
      <c r="AO83" s="143"/>
      <c r="AP83" s="144"/>
      <c r="AQ83" s="144"/>
      <c r="AR83" s="144"/>
      <c r="AS83" s="144"/>
      <c r="AT83" s="144"/>
      <c r="AU83" s="144"/>
      <c r="AV83" s="144"/>
      <c r="AW83" s="144"/>
      <c r="AX83" s="146"/>
    </row>
    <row r="84" spans="1:52" ht="24.75" customHeight="1" x14ac:dyDescent="0.15">
      <c r="A84" s="95" t="s">
        <v>242</v>
      </c>
      <c r="B84" s="95"/>
      <c r="C84" s="95"/>
      <c r="D84" s="95"/>
      <c r="E84" s="143" t="s">
        <v>570</v>
      </c>
      <c r="F84" s="144"/>
      <c r="G84" s="144"/>
      <c r="H84" s="144"/>
      <c r="I84" s="144"/>
      <c r="J84" s="144"/>
      <c r="K84" s="144"/>
      <c r="L84" s="144"/>
      <c r="M84" s="144"/>
      <c r="N84" s="144"/>
      <c r="O84" s="144"/>
      <c r="P84" s="145"/>
      <c r="Q84" s="143"/>
      <c r="R84" s="144"/>
      <c r="S84" s="144"/>
      <c r="T84" s="144"/>
      <c r="U84" s="144"/>
      <c r="V84" s="144"/>
      <c r="W84" s="144"/>
      <c r="X84" s="144"/>
      <c r="Y84" s="144"/>
      <c r="Z84" s="144"/>
      <c r="AA84" s="144"/>
      <c r="AB84" s="145"/>
      <c r="AC84" s="143"/>
      <c r="AD84" s="144"/>
      <c r="AE84" s="144"/>
      <c r="AF84" s="144"/>
      <c r="AG84" s="144"/>
      <c r="AH84" s="144"/>
      <c r="AI84" s="144"/>
      <c r="AJ84" s="144"/>
      <c r="AK84" s="144"/>
      <c r="AL84" s="144"/>
      <c r="AM84" s="144"/>
      <c r="AN84" s="145"/>
      <c r="AO84" s="143"/>
      <c r="AP84" s="144"/>
      <c r="AQ84" s="144"/>
      <c r="AR84" s="144"/>
      <c r="AS84" s="144"/>
      <c r="AT84" s="144"/>
      <c r="AU84" s="144"/>
      <c r="AV84" s="144"/>
      <c r="AW84" s="144"/>
      <c r="AX84" s="146"/>
    </row>
    <row r="85" spans="1:52" ht="24.75" customHeight="1" x14ac:dyDescent="0.15">
      <c r="A85" s="95" t="s">
        <v>241</v>
      </c>
      <c r="B85" s="95"/>
      <c r="C85" s="95"/>
      <c r="D85" s="95"/>
      <c r="E85" s="143" t="s">
        <v>570</v>
      </c>
      <c r="F85" s="144"/>
      <c r="G85" s="144"/>
      <c r="H85" s="144"/>
      <c r="I85" s="144"/>
      <c r="J85" s="144"/>
      <c r="K85" s="144"/>
      <c r="L85" s="144"/>
      <c r="M85" s="144"/>
      <c r="N85" s="144"/>
      <c r="O85" s="144"/>
      <c r="P85" s="145"/>
      <c r="Q85" s="143"/>
      <c r="R85" s="144"/>
      <c r="S85" s="144"/>
      <c r="T85" s="144"/>
      <c r="U85" s="144"/>
      <c r="V85" s="144"/>
      <c r="W85" s="144"/>
      <c r="X85" s="144"/>
      <c r="Y85" s="144"/>
      <c r="Z85" s="144"/>
      <c r="AA85" s="144"/>
      <c r="AB85" s="145"/>
      <c r="AC85" s="143"/>
      <c r="AD85" s="144"/>
      <c r="AE85" s="144"/>
      <c r="AF85" s="144"/>
      <c r="AG85" s="144"/>
      <c r="AH85" s="144"/>
      <c r="AI85" s="144"/>
      <c r="AJ85" s="144"/>
      <c r="AK85" s="144"/>
      <c r="AL85" s="144"/>
      <c r="AM85" s="144"/>
      <c r="AN85" s="145"/>
      <c r="AO85" s="143"/>
      <c r="AP85" s="144"/>
      <c r="AQ85" s="144"/>
      <c r="AR85" s="144"/>
      <c r="AS85" s="144"/>
      <c r="AT85" s="144"/>
      <c r="AU85" s="144"/>
      <c r="AV85" s="144"/>
      <c r="AW85" s="144"/>
      <c r="AX85" s="146"/>
    </row>
    <row r="86" spans="1:52" ht="24.75" customHeight="1" x14ac:dyDescent="0.15">
      <c r="A86" s="95" t="s">
        <v>240</v>
      </c>
      <c r="B86" s="95"/>
      <c r="C86" s="95"/>
      <c r="D86" s="95"/>
      <c r="E86" s="143" t="s">
        <v>570</v>
      </c>
      <c r="F86" s="144"/>
      <c r="G86" s="144"/>
      <c r="H86" s="144"/>
      <c r="I86" s="144"/>
      <c r="J86" s="144"/>
      <c r="K86" s="144"/>
      <c r="L86" s="144"/>
      <c r="M86" s="144"/>
      <c r="N86" s="144"/>
      <c r="O86" s="144"/>
      <c r="P86" s="145"/>
      <c r="Q86" s="143"/>
      <c r="R86" s="144"/>
      <c r="S86" s="144"/>
      <c r="T86" s="144"/>
      <c r="U86" s="144"/>
      <c r="V86" s="144"/>
      <c r="W86" s="144"/>
      <c r="X86" s="144"/>
      <c r="Y86" s="144"/>
      <c r="Z86" s="144"/>
      <c r="AA86" s="144"/>
      <c r="AB86" s="145"/>
      <c r="AC86" s="143"/>
      <c r="AD86" s="144"/>
      <c r="AE86" s="144"/>
      <c r="AF86" s="144"/>
      <c r="AG86" s="144"/>
      <c r="AH86" s="144"/>
      <c r="AI86" s="144"/>
      <c r="AJ86" s="144"/>
      <c r="AK86" s="144"/>
      <c r="AL86" s="144"/>
      <c r="AM86" s="144"/>
      <c r="AN86" s="145"/>
      <c r="AO86" s="143"/>
      <c r="AP86" s="144"/>
      <c r="AQ86" s="144"/>
      <c r="AR86" s="144"/>
      <c r="AS86" s="144"/>
      <c r="AT86" s="144"/>
      <c r="AU86" s="144"/>
      <c r="AV86" s="144"/>
      <c r="AW86" s="144"/>
      <c r="AX86" s="146"/>
    </row>
    <row r="87" spans="1:52" ht="24.75" customHeight="1" x14ac:dyDescent="0.15">
      <c r="A87" s="95" t="s">
        <v>239</v>
      </c>
      <c r="B87" s="95"/>
      <c r="C87" s="95"/>
      <c r="D87" s="95"/>
      <c r="E87" s="143" t="s">
        <v>570</v>
      </c>
      <c r="F87" s="144"/>
      <c r="G87" s="144"/>
      <c r="H87" s="144"/>
      <c r="I87" s="144"/>
      <c r="J87" s="144"/>
      <c r="K87" s="144"/>
      <c r="L87" s="144"/>
      <c r="M87" s="144"/>
      <c r="N87" s="144"/>
      <c r="O87" s="144"/>
      <c r="P87" s="145"/>
      <c r="Q87" s="143"/>
      <c r="R87" s="144"/>
      <c r="S87" s="144"/>
      <c r="T87" s="144"/>
      <c r="U87" s="144"/>
      <c r="V87" s="144"/>
      <c r="W87" s="144"/>
      <c r="X87" s="144"/>
      <c r="Y87" s="144"/>
      <c r="Z87" s="144"/>
      <c r="AA87" s="144"/>
      <c r="AB87" s="145"/>
      <c r="AC87" s="143"/>
      <c r="AD87" s="144"/>
      <c r="AE87" s="144"/>
      <c r="AF87" s="144"/>
      <c r="AG87" s="144"/>
      <c r="AH87" s="144"/>
      <c r="AI87" s="144"/>
      <c r="AJ87" s="144"/>
      <c r="AK87" s="144"/>
      <c r="AL87" s="144"/>
      <c r="AM87" s="144"/>
      <c r="AN87" s="145"/>
      <c r="AO87" s="143"/>
      <c r="AP87" s="144"/>
      <c r="AQ87" s="144"/>
      <c r="AR87" s="144"/>
      <c r="AS87" s="144"/>
      <c r="AT87" s="144"/>
      <c r="AU87" s="144"/>
      <c r="AV87" s="144"/>
      <c r="AW87" s="144"/>
      <c r="AX87" s="146"/>
    </row>
    <row r="88" spans="1:52" ht="24.75" customHeight="1" x14ac:dyDescent="0.15">
      <c r="A88" s="95" t="s">
        <v>238</v>
      </c>
      <c r="B88" s="95"/>
      <c r="C88" s="95"/>
      <c r="D88" s="95"/>
      <c r="E88" s="143" t="s">
        <v>570</v>
      </c>
      <c r="F88" s="144"/>
      <c r="G88" s="144"/>
      <c r="H88" s="144"/>
      <c r="I88" s="144"/>
      <c r="J88" s="144"/>
      <c r="K88" s="144"/>
      <c r="L88" s="144"/>
      <c r="M88" s="144"/>
      <c r="N88" s="144"/>
      <c r="O88" s="144"/>
      <c r="P88" s="145"/>
      <c r="Q88" s="143"/>
      <c r="R88" s="144"/>
      <c r="S88" s="144"/>
      <c r="T88" s="144"/>
      <c r="U88" s="144"/>
      <c r="V88" s="144"/>
      <c r="W88" s="144"/>
      <c r="X88" s="144"/>
      <c r="Y88" s="144"/>
      <c r="Z88" s="144"/>
      <c r="AA88" s="144"/>
      <c r="AB88" s="145"/>
      <c r="AC88" s="143"/>
      <c r="AD88" s="144"/>
      <c r="AE88" s="144"/>
      <c r="AF88" s="144"/>
      <c r="AG88" s="144"/>
      <c r="AH88" s="144"/>
      <c r="AI88" s="144"/>
      <c r="AJ88" s="144"/>
      <c r="AK88" s="144"/>
      <c r="AL88" s="144"/>
      <c r="AM88" s="144"/>
      <c r="AN88" s="145"/>
      <c r="AO88" s="143"/>
      <c r="AP88" s="144"/>
      <c r="AQ88" s="144"/>
      <c r="AR88" s="144"/>
      <c r="AS88" s="144"/>
      <c r="AT88" s="144"/>
      <c r="AU88" s="144"/>
      <c r="AV88" s="144"/>
      <c r="AW88" s="144"/>
      <c r="AX88" s="146"/>
    </row>
    <row r="89" spans="1:52" ht="24.75" customHeight="1" x14ac:dyDescent="0.15">
      <c r="A89" s="95" t="s">
        <v>237</v>
      </c>
      <c r="B89" s="95"/>
      <c r="C89" s="95"/>
      <c r="D89" s="95"/>
      <c r="E89" s="143" t="s">
        <v>570</v>
      </c>
      <c r="F89" s="144"/>
      <c r="G89" s="144"/>
      <c r="H89" s="144"/>
      <c r="I89" s="144"/>
      <c r="J89" s="144"/>
      <c r="K89" s="144"/>
      <c r="L89" s="144"/>
      <c r="M89" s="144"/>
      <c r="N89" s="144"/>
      <c r="O89" s="144"/>
      <c r="P89" s="145"/>
      <c r="Q89" s="143"/>
      <c r="R89" s="144"/>
      <c r="S89" s="144"/>
      <c r="T89" s="144"/>
      <c r="U89" s="144"/>
      <c r="V89" s="144"/>
      <c r="W89" s="144"/>
      <c r="X89" s="144"/>
      <c r="Y89" s="144"/>
      <c r="Z89" s="144"/>
      <c r="AA89" s="144"/>
      <c r="AB89" s="145"/>
      <c r="AC89" s="143"/>
      <c r="AD89" s="144"/>
      <c r="AE89" s="144"/>
      <c r="AF89" s="144"/>
      <c r="AG89" s="144"/>
      <c r="AH89" s="144"/>
      <c r="AI89" s="144"/>
      <c r="AJ89" s="144"/>
      <c r="AK89" s="144"/>
      <c r="AL89" s="144"/>
      <c r="AM89" s="144"/>
      <c r="AN89" s="145"/>
      <c r="AO89" s="143"/>
      <c r="AP89" s="144"/>
      <c r="AQ89" s="144"/>
      <c r="AR89" s="144"/>
      <c r="AS89" s="144"/>
      <c r="AT89" s="144"/>
      <c r="AU89" s="144"/>
      <c r="AV89" s="144"/>
      <c r="AW89" s="144"/>
      <c r="AX89" s="146"/>
    </row>
    <row r="90" spans="1:52" ht="24.75" customHeight="1" x14ac:dyDescent="0.15">
      <c r="A90" s="95" t="s">
        <v>383</v>
      </c>
      <c r="B90" s="95"/>
      <c r="C90" s="95"/>
      <c r="D90" s="95"/>
      <c r="E90" s="67" t="s">
        <v>565</v>
      </c>
      <c r="F90" s="66"/>
      <c r="G90" s="66"/>
      <c r="H90" s="60" t="str">
        <f>IF(E90="","","-")</f>
        <v>-</v>
      </c>
      <c r="I90" s="66" t="s">
        <v>580</v>
      </c>
      <c r="J90" s="66"/>
      <c r="K90" s="60" t="str">
        <f>IF(I90="","","-")</f>
        <v>-</v>
      </c>
      <c r="L90" s="68">
        <v>4</v>
      </c>
      <c r="M90" s="68"/>
      <c r="N90" s="60" t="str">
        <f>IF(O90="","","-")</f>
        <v/>
      </c>
      <c r="O90" s="69"/>
      <c r="P90" s="70"/>
      <c r="Q90" s="67"/>
      <c r="R90" s="66"/>
      <c r="S90" s="66"/>
      <c r="T90" s="60" t="str">
        <f>IF(Q90="","","-")</f>
        <v/>
      </c>
      <c r="U90" s="66"/>
      <c r="V90" s="66"/>
      <c r="W90" s="60" t="str">
        <f>IF(U90="","","-")</f>
        <v/>
      </c>
      <c r="X90" s="68"/>
      <c r="Y90" s="68"/>
      <c r="Z90" s="60" t="str">
        <f>IF(AA90="","","-")</f>
        <v/>
      </c>
      <c r="AA90" s="69"/>
      <c r="AB90" s="70"/>
      <c r="AC90" s="67"/>
      <c r="AD90" s="66"/>
      <c r="AE90" s="66"/>
      <c r="AF90" s="60" t="str">
        <f>IF(AC90="","","-")</f>
        <v/>
      </c>
      <c r="AG90" s="66"/>
      <c r="AH90" s="66"/>
      <c r="AI90" s="60" t="str">
        <f>IF(AG90="","","-")</f>
        <v/>
      </c>
      <c r="AJ90" s="68"/>
      <c r="AK90" s="68"/>
      <c r="AL90" s="60" t="str">
        <f>IF(AM90="","","-")</f>
        <v/>
      </c>
      <c r="AM90" s="69"/>
      <c r="AN90" s="70"/>
      <c r="AO90" s="67"/>
      <c r="AP90" s="66"/>
      <c r="AQ90" s="60" t="str">
        <f>IF(AO90="","","-")</f>
        <v/>
      </c>
      <c r="AR90" s="66"/>
      <c r="AS90" s="66"/>
      <c r="AT90" s="60" t="str">
        <f>IF(AR90="","","-")</f>
        <v/>
      </c>
      <c r="AU90" s="68"/>
      <c r="AV90" s="68"/>
      <c r="AW90" s="60" t="str">
        <f>IF(AX90="","","-")</f>
        <v/>
      </c>
      <c r="AX90" s="62"/>
    </row>
    <row r="91" spans="1:52" ht="24.75" customHeight="1" x14ac:dyDescent="0.15">
      <c r="A91" s="95" t="s">
        <v>554</v>
      </c>
      <c r="B91" s="95"/>
      <c r="C91" s="95"/>
      <c r="D91" s="95"/>
      <c r="E91" s="67" t="s">
        <v>565</v>
      </c>
      <c r="F91" s="66"/>
      <c r="G91" s="66"/>
      <c r="H91" s="60"/>
      <c r="I91" s="66" t="s">
        <v>581</v>
      </c>
      <c r="J91" s="66"/>
      <c r="K91" s="60"/>
      <c r="L91" s="68">
        <v>99</v>
      </c>
      <c r="M91" s="68"/>
      <c r="N91" s="60" t="str">
        <f>IF(O91="","","-")</f>
        <v/>
      </c>
      <c r="O91" s="69"/>
      <c r="P91" s="70"/>
      <c r="Q91" s="67"/>
      <c r="R91" s="66"/>
      <c r="S91" s="66"/>
      <c r="T91" s="60" t="str">
        <f>IF(Q91="","","-")</f>
        <v/>
      </c>
      <c r="U91" s="66"/>
      <c r="V91" s="66"/>
      <c r="W91" s="60" t="str">
        <f>IF(U91="","","-")</f>
        <v/>
      </c>
      <c r="X91" s="68"/>
      <c r="Y91" s="68"/>
      <c r="Z91" s="60" t="str">
        <f>IF(AA91="","","-")</f>
        <v/>
      </c>
      <c r="AA91" s="69"/>
      <c r="AB91" s="70"/>
      <c r="AC91" s="67"/>
      <c r="AD91" s="66"/>
      <c r="AE91" s="66"/>
      <c r="AF91" s="60" t="str">
        <f>IF(AC91="","","-")</f>
        <v/>
      </c>
      <c r="AG91" s="66"/>
      <c r="AH91" s="66"/>
      <c r="AI91" s="60" t="str">
        <f>IF(AG91="","","-")</f>
        <v/>
      </c>
      <c r="AJ91" s="68"/>
      <c r="AK91" s="68"/>
      <c r="AL91" s="60" t="str">
        <f>IF(AM91="","","-")</f>
        <v/>
      </c>
      <c r="AM91" s="69"/>
      <c r="AN91" s="70"/>
      <c r="AO91" s="67"/>
      <c r="AP91" s="66"/>
      <c r="AQ91" s="60" t="str">
        <f>IF(AO91="","","-")</f>
        <v/>
      </c>
      <c r="AR91" s="66"/>
      <c r="AS91" s="66"/>
      <c r="AT91" s="60" t="str">
        <f>IF(AR91="","","-")</f>
        <v/>
      </c>
      <c r="AU91" s="68"/>
      <c r="AV91" s="68"/>
      <c r="AW91" s="60" t="str">
        <f>IF(AX91="","","-")</f>
        <v/>
      </c>
      <c r="AX91" s="62"/>
    </row>
    <row r="92" spans="1:52" ht="24.75" customHeight="1" x14ac:dyDescent="0.15">
      <c r="A92" s="95" t="s">
        <v>351</v>
      </c>
      <c r="B92" s="95"/>
      <c r="C92" s="95"/>
      <c r="D92" s="95"/>
      <c r="E92" s="64">
        <v>2021</v>
      </c>
      <c r="F92" s="65"/>
      <c r="G92" s="66" t="s">
        <v>583</v>
      </c>
      <c r="H92" s="66"/>
      <c r="I92" s="66"/>
      <c r="J92" s="65">
        <v>20</v>
      </c>
      <c r="K92" s="65"/>
      <c r="L92" s="68">
        <v>112</v>
      </c>
      <c r="M92" s="68"/>
      <c r="N92" s="68"/>
      <c r="O92" s="65"/>
      <c r="P92" s="65"/>
      <c r="Q92" s="64"/>
      <c r="R92" s="65"/>
      <c r="S92" s="66"/>
      <c r="T92" s="66"/>
      <c r="U92" s="66"/>
      <c r="V92" s="65"/>
      <c r="W92" s="65"/>
      <c r="X92" s="68"/>
      <c r="Y92" s="68"/>
      <c r="Z92" s="68"/>
      <c r="AA92" s="65"/>
      <c r="AB92" s="129"/>
      <c r="AC92" s="64"/>
      <c r="AD92" s="65"/>
      <c r="AE92" s="66"/>
      <c r="AF92" s="66"/>
      <c r="AG92" s="66"/>
      <c r="AH92" s="65"/>
      <c r="AI92" s="65"/>
      <c r="AJ92" s="68"/>
      <c r="AK92" s="68"/>
      <c r="AL92" s="68"/>
      <c r="AM92" s="65"/>
      <c r="AN92" s="129"/>
      <c r="AO92" s="64"/>
      <c r="AP92" s="65"/>
      <c r="AQ92" s="66"/>
      <c r="AR92" s="66"/>
      <c r="AS92" s="66"/>
      <c r="AT92" s="65"/>
      <c r="AU92" s="65"/>
      <c r="AV92" s="68"/>
      <c r="AW92" s="68"/>
      <c r="AX92" s="62"/>
    </row>
    <row r="93" spans="1:52" ht="28.35" customHeight="1" x14ac:dyDescent="0.15">
      <c r="A93" s="130" t="s">
        <v>231</v>
      </c>
      <c r="B93" s="131"/>
      <c r="C93" s="131"/>
      <c r="D93" s="131"/>
      <c r="E93" s="131"/>
      <c r="F93" s="132"/>
      <c r="G93" s="47" t="s">
        <v>556</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8.35" customHeight="1" x14ac:dyDescent="0.15">
      <c r="A94" s="130"/>
      <c r="B94" s="131"/>
      <c r="C94" s="131"/>
      <c r="D94" s="131"/>
      <c r="E94" s="131"/>
      <c r="F94" s="132"/>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130"/>
      <c r="B95" s="131"/>
      <c r="C95" s="131"/>
      <c r="D95" s="131"/>
      <c r="E95" s="131"/>
      <c r="F95" s="132"/>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130"/>
      <c r="B96" s="131"/>
      <c r="C96" s="131"/>
      <c r="D96" s="131"/>
      <c r="E96" s="131"/>
      <c r="F96" s="132"/>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130"/>
      <c r="B97" s="131"/>
      <c r="C97" s="131"/>
      <c r="D97" s="131"/>
      <c r="E97" s="131"/>
      <c r="F97" s="132"/>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30"/>
      <c r="B98" s="131"/>
      <c r="C98" s="131"/>
      <c r="D98" s="131"/>
      <c r="E98" s="131"/>
      <c r="F98" s="132"/>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30"/>
      <c r="B99" s="131"/>
      <c r="C99" s="131"/>
      <c r="D99" s="131"/>
      <c r="E99" s="131"/>
      <c r="F99" s="132"/>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130"/>
      <c r="B100" s="131"/>
      <c r="C100" s="131"/>
      <c r="D100" s="131"/>
      <c r="E100" s="131"/>
      <c r="F100" s="132"/>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30"/>
      <c r="B101" s="131"/>
      <c r="C101" s="131"/>
      <c r="D101" s="131"/>
      <c r="E101" s="131"/>
      <c r="F101" s="13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30"/>
      <c r="B102" s="131"/>
      <c r="C102" s="131"/>
      <c r="D102" s="131"/>
      <c r="E102" s="131"/>
      <c r="F102" s="132"/>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30"/>
      <c r="B103" s="131"/>
      <c r="C103" s="131"/>
      <c r="D103" s="131"/>
      <c r="E103" s="131"/>
      <c r="F103" s="132"/>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30"/>
      <c r="B104" s="131"/>
      <c r="C104" s="131"/>
      <c r="D104" s="131"/>
      <c r="E104" s="131"/>
      <c r="F104" s="132"/>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thickBot="1" x14ac:dyDescent="0.2">
      <c r="A105" s="130"/>
      <c r="B105" s="131"/>
      <c r="C105" s="131"/>
      <c r="D105" s="131"/>
      <c r="E105" s="131"/>
      <c r="F105" s="132"/>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30" customHeight="1" x14ac:dyDescent="0.15">
      <c r="A106" s="133" t="s">
        <v>233</v>
      </c>
      <c r="B106" s="134"/>
      <c r="C106" s="134"/>
      <c r="D106" s="134"/>
      <c r="E106" s="134"/>
      <c r="F106" s="135"/>
      <c r="G106" s="139" t="s">
        <v>655</v>
      </c>
      <c r="H106" s="140"/>
      <c r="I106" s="140"/>
      <c r="J106" s="140"/>
      <c r="K106" s="140"/>
      <c r="L106" s="140"/>
      <c r="M106" s="140"/>
      <c r="N106" s="140"/>
      <c r="O106" s="140"/>
      <c r="P106" s="140"/>
      <c r="Q106" s="140"/>
      <c r="R106" s="140"/>
      <c r="S106" s="140"/>
      <c r="T106" s="140"/>
      <c r="U106" s="140"/>
      <c r="V106" s="140"/>
      <c r="W106" s="140"/>
      <c r="X106" s="140"/>
      <c r="Y106" s="140"/>
      <c r="Z106" s="140"/>
      <c r="AA106" s="140"/>
      <c r="AB106" s="141"/>
      <c r="AC106" s="139" t="s">
        <v>656</v>
      </c>
      <c r="AD106" s="140"/>
      <c r="AE106" s="140"/>
      <c r="AF106" s="140"/>
      <c r="AG106" s="140"/>
      <c r="AH106" s="140"/>
      <c r="AI106" s="140"/>
      <c r="AJ106" s="140"/>
      <c r="AK106" s="140"/>
      <c r="AL106" s="140"/>
      <c r="AM106" s="140"/>
      <c r="AN106" s="140"/>
      <c r="AO106" s="140"/>
      <c r="AP106" s="140"/>
      <c r="AQ106" s="140"/>
      <c r="AR106" s="140"/>
      <c r="AS106" s="140"/>
      <c r="AT106" s="140"/>
      <c r="AU106" s="140"/>
      <c r="AV106" s="140"/>
      <c r="AW106" s="140"/>
      <c r="AX106" s="142"/>
    </row>
    <row r="107" spans="1:50" ht="30" customHeight="1" x14ac:dyDescent="0.15">
      <c r="A107" s="136"/>
      <c r="B107" s="137"/>
      <c r="C107" s="137"/>
      <c r="D107" s="137"/>
      <c r="E107" s="137"/>
      <c r="F107" s="138"/>
      <c r="G107" s="114" t="s">
        <v>15</v>
      </c>
      <c r="H107" s="115"/>
      <c r="I107" s="115"/>
      <c r="J107" s="115"/>
      <c r="K107" s="115"/>
      <c r="L107" s="116" t="s">
        <v>16</v>
      </c>
      <c r="M107" s="115"/>
      <c r="N107" s="115"/>
      <c r="O107" s="115"/>
      <c r="P107" s="115"/>
      <c r="Q107" s="115"/>
      <c r="R107" s="115"/>
      <c r="S107" s="115"/>
      <c r="T107" s="115"/>
      <c r="U107" s="115"/>
      <c r="V107" s="115"/>
      <c r="W107" s="115"/>
      <c r="X107" s="117"/>
      <c r="Y107" s="111" t="s">
        <v>17</v>
      </c>
      <c r="Z107" s="112"/>
      <c r="AA107" s="112"/>
      <c r="AB107" s="113"/>
      <c r="AC107" s="114" t="s">
        <v>15</v>
      </c>
      <c r="AD107" s="115"/>
      <c r="AE107" s="115"/>
      <c r="AF107" s="115"/>
      <c r="AG107" s="115"/>
      <c r="AH107" s="116" t="s">
        <v>16</v>
      </c>
      <c r="AI107" s="115"/>
      <c r="AJ107" s="115"/>
      <c r="AK107" s="115"/>
      <c r="AL107" s="115"/>
      <c r="AM107" s="115"/>
      <c r="AN107" s="115"/>
      <c r="AO107" s="115"/>
      <c r="AP107" s="115"/>
      <c r="AQ107" s="115"/>
      <c r="AR107" s="115"/>
      <c r="AS107" s="115"/>
      <c r="AT107" s="117"/>
      <c r="AU107" s="111" t="s">
        <v>17</v>
      </c>
      <c r="AV107" s="112"/>
      <c r="AW107" s="112"/>
      <c r="AX107" s="118"/>
    </row>
    <row r="108" spans="1:50" ht="30" customHeight="1" x14ac:dyDescent="0.15">
      <c r="A108" s="136"/>
      <c r="B108" s="137"/>
      <c r="C108" s="137"/>
      <c r="D108" s="137"/>
      <c r="E108" s="137"/>
      <c r="F108" s="138"/>
      <c r="G108" s="119" t="s">
        <v>606</v>
      </c>
      <c r="H108" s="120"/>
      <c r="I108" s="120"/>
      <c r="J108" s="120"/>
      <c r="K108" s="121"/>
      <c r="L108" s="122" t="s">
        <v>609</v>
      </c>
      <c r="M108" s="123"/>
      <c r="N108" s="123"/>
      <c r="O108" s="123"/>
      <c r="P108" s="123"/>
      <c r="Q108" s="123"/>
      <c r="R108" s="123"/>
      <c r="S108" s="123"/>
      <c r="T108" s="123"/>
      <c r="U108" s="123"/>
      <c r="V108" s="123"/>
      <c r="W108" s="123"/>
      <c r="X108" s="124"/>
      <c r="Y108" s="125">
        <v>1030</v>
      </c>
      <c r="Z108" s="126"/>
      <c r="AA108" s="126"/>
      <c r="AB108" s="127"/>
      <c r="AC108" s="119" t="s">
        <v>606</v>
      </c>
      <c r="AD108" s="120"/>
      <c r="AE108" s="120"/>
      <c r="AF108" s="120"/>
      <c r="AG108" s="121"/>
      <c r="AH108" s="122" t="s">
        <v>607</v>
      </c>
      <c r="AI108" s="123"/>
      <c r="AJ108" s="123"/>
      <c r="AK108" s="123"/>
      <c r="AL108" s="123"/>
      <c r="AM108" s="123"/>
      <c r="AN108" s="123"/>
      <c r="AO108" s="123"/>
      <c r="AP108" s="123"/>
      <c r="AQ108" s="123"/>
      <c r="AR108" s="123"/>
      <c r="AS108" s="123"/>
      <c r="AT108" s="124"/>
      <c r="AU108" s="125">
        <v>691</v>
      </c>
      <c r="AV108" s="126"/>
      <c r="AW108" s="126"/>
      <c r="AX108" s="128"/>
    </row>
    <row r="109" spans="1:50" ht="34.5" customHeight="1" x14ac:dyDescent="0.15">
      <c r="A109" s="136"/>
      <c r="B109" s="137"/>
      <c r="C109" s="137"/>
      <c r="D109" s="137"/>
      <c r="E109" s="137"/>
      <c r="F109" s="138"/>
      <c r="G109" s="102" t="s">
        <v>18</v>
      </c>
      <c r="H109" s="103"/>
      <c r="I109" s="103"/>
      <c r="J109" s="103"/>
      <c r="K109" s="103"/>
      <c r="L109" s="104"/>
      <c r="M109" s="105"/>
      <c r="N109" s="105"/>
      <c r="O109" s="105"/>
      <c r="P109" s="105"/>
      <c r="Q109" s="105"/>
      <c r="R109" s="105"/>
      <c r="S109" s="105"/>
      <c r="T109" s="105"/>
      <c r="U109" s="105"/>
      <c r="V109" s="105"/>
      <c r="W109" s="105"/>
      <c r="X109" s="106"/>
      <c r="Y109" s="107">
        <f>SUM(Y108:AB108)</f>
        <v>1030</v>
      </c>
      <c r="Z109" s="108"/>
      <c r="AA109" s="108"/>
      <c r="AB109" s="109"/>
      <c r="AC109" s="102" t="s">
        <v>18</v>
      </c>
      <c r="AD109" s="103"/>
      <c r="AE109" s="103"/>
      <c r="AF109" s="103"/>
      <c r="AG109" s="103"/>
      <c r="AH109" s="104"/>
      <c r="AI109" s="105"/>
      <c r="AJ109" s="105"/>
      <c r="AK109" s="105"/>
      <c r="AL109" s="105"/>
      <c r="AM109" s="105"/>
      <c r="AN109" s="105"/>
      <c r="AO109" s="105"/>
      <c r="AP109" s="105"/>
      <c r="AQ109" s="105"/>
      <c r="AR109" s="105"/>
      <c r="AS109" s="105"/>
      <c r="AT109" s="106"/>
      <c r="AU109" s="107">
        <f>SUM(AU108:AX108)</f>
        <v>691</v>
      </c>
      <c r="AV109" s="108"/>
      <c r="AW109" s="108"/>
      <c r="AX109" s="110"/>
    </row>
    <row r="110" spans="1:50" ht="24.75" customHeight="1" x14ac:dyDescent="0.15">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0" ht="24.75" customHeight="1" x14ac:dyDescent="0.15"/>
    <row r="112" spans="1:50" ht="24.75" customHeight="1" x14ac:dyDescent="0.15">
      <c r="A112" s="9"/>
      <c r="B112" s="1" t="s">
        <v>26</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24.75" customHeight="1" x14ac:dyDescent="0.15">
      <c r="A113" s="9"/>
      <c r="B113" s="36" t="s">
        <v>213</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59.25" customHeight="1" x14ac:dyDescent="0.15">
      <c r="A114" s="91"/>
      <c r="B114" s="91"/>
      <c r="C114" s="91" t="s">
        <v>24</v>
      </c>
      <c r="D114" s="91"/>
      <c r="E114" s="91"/>
      <c r="F114" s="91"/>
      <c r="G114" s="91"/>
      <c r="H114" s="91"/>
      <c r="I114" s="91"/>
      <c r="J114" s="94" t="s">
        <v>181</v>
      </c>
      <c r="K114" s="95"/>
      <c r="L114" s="95"/>
      <c r="M114" s="95"/>
      <c r="N114" s="95"/>
      <c r="O114" s="95"/>
      <c r="P114" s="96" t="s">
        <v>25</v>
      </c>
      <c r="Q114" s="96"/>
      <c r="R114" s="96"/>
      <c r="S114" s="96"/>
      <c r="T114" s="96"/>
      <c r="U114" s="96"/>
      <c r="V114" s="96"/>
      <c r="W114" s="96"/>
      <c r="X114" s="96"/>
      <c r="Y114" s="97" t="s">
        <v>180</v>
      </c>
      <c r="Z114" s="98"/>
      <c r="AA114" s="98"/>
      <c r="AB114" s="98"/>
      <c r="AC114" s="94" t="s">
        <v>205</v>
      </c>
      <c r="AD114" s="94"/>
      <c r="AE114" s="94"/>
      <c r="AF114" s="94"/>
      <c r="AG114" s="94"/>
      <c r="AH114" s="97" t="s">
        <v>218</v>
      </c>
      <c r="AI114" s="91"/>
      <c r="AJ114" s="91"/>
      <c r="AK114" s="91"/>
      <c r="AL114" s="91" t="s">
        <v>19</v>
      </c>
      <c r="AM114" s="91"/>
      <c r="AN114" s="91"/>
      <c r="AO114" s="92"/>
      <c r="AP114" s="93" t="s">
        <v>182</v>
      </c>
      <c r="AQ114" s="93"/>
      <c r="AR114" s="93"/>
      <c r="AS114" s="93"/>
      <c r="AT114" s="93"/>
      <c r="AU114" s="93"/>
      <c r="AV114" s="93"/>
      <c r="AW114" s="93"/>
      <c r="AX114" s="93"/>
    </row>
    <row r="115" spans="1:51" ht="30" customHeight="1" x14ac:dyDescent="0.15">
      <c r="A115" s="72">
        <v>1</v>
      </c>
      <c r="B115" s="72">
        <v>1</v>
      </c>
      <c r="C115" s="73" t="s">
        <v>608</v>
      </c>
      <c r="D115" s="74"/>
      <c r="E115" s="74"/>
      <c r="F115" s="74"/>
      <c r="G115" s="74"/>
      <c r="H115" s="74"/>
      <c r="I115" s="74"/>
      <c r="J115" s="75">
        <v>3000020472018</v>
      </c>
      <c r="K115" s="76"/>
      <c r="L115" s="76"/>
      <c r="M115" s="76"/>
      <c r="N115" s="76"/>
      <c r="O115" s="76"/>
      <c r="P115" s="77" t="s">
        <v>649</v>
      </c>
      <c r="Q115" s="78"/>
      <c r="R115" s="78"/>
      <c r="S115" s="78"/>
      <c r="T115" s="78"/>
      <c r="U115" s="78"/>
      <c r="V115" s="78"/>
      <c r="W115" s="78"/>
      <c r="X115" s="78"/>
      <c r="Y115" s="79">
        <v>1030</v>
      </c>
      <c r="Z115" s="80"/>
      <c r="AA115" s="80"/>
      <c r="AB115" s="81"/>
      <c r="AC115" s="82" t="s">
        <v>610</v>
      </c>
      <c r="AD115" s="83"/>
      <c r="AE115" s="83"/>
      <c r="AF115" s="83"/>
      <c r="AG115" s="83"/>
      <c r="AH115" s="89" t="s">
        <v>657</v>
      </c>
      <c r="AI115" s="90"/>
      <c r="AJ115" s="90"/>
      <c r="AK115" s="90"/>
      <c r="AL115" s="86" t="s">
        <v>657</v>
      </c>
      <c r="AM115" s="87"/>
      <c r="AN115" s="87"/>
      <c r="AO115" s="88"/>
      <c r="AP115" s="71" t="s">
        <v>657</v>
      </c>
      <c r="AQ115" s="71"/>
      <c r="AR115" s="71"/>
      <c r="AS115" s="71"/>
      <c r="AT115" s="71"/>
      <c r="AU115" s="71"/>
      <c r="AV115" s="71"/>
      <c r="AW115" s="71"/>
      <c r="AX115" s="71"/>
    </row>
    <row r="116" spans="1:51" ht="30" customHeight="1" x14ac:dyDescent="0.15">
      <c r="A116" s="72">
        <v>2</v>
      </c>
      <c r="B116" s="72">
        <v>1</v>
      </c>
      <c r="C116" s="73" t="s">
        <v>611</v>
      </c>
      <c r="D116" s="74"/>
      <c r="E116" s="74"/>
      <c r="F116" s="74"/>
      <c r="G116" s="74"/>
      <c r="H116" s="74"/>
      <c r="I116" s="74"/>
      <c r="J116" s="75">
        <v>5000020472115</v>
      </c>
      <c r="K116" s="76"/>
      <c r="L116" s="76"/>
      <c r="M116" s="76"/>
      <c r="N116" s="76"/>
      <c r="O116" s="76"/>
      <c r="P116" s="77" t="s">
        <v>612</v>
      </c>
      <c r="Q116" s="78"/>
      <c r="R116" s="78"/>
      <c r="S116" s="78"/>
      <c r="T116" s="78"/>
      <c r="U116" s="78"/>
      <c r="V116" s="78"/>
      <c r="W116" s="78"/>
      <c r="X116" s="78"/>
      <c r="Y116" s="79">
        <v>495</v>
      </c>
      <c r="Z116" s="80"/>
      <c r="AA116" s="80"/>
      <c r="AB116" s="81"/>
      <c r="AC116" s="82" t="s">
        <v>613</v>
      </c>
      <c r="AD116" s="83"/>
      <c r="AE116" s="83"/>
      <c r="AF116" s="83"/>
      <c r="AG116" s="83"/>
      <c r="AH116" s="89" t="s">
        <v>657</v>
      </c>
      <c r="AI116" s="90"/>
      <c r="AJ116" s="90"/>
      <c r="AK116" s="90"/>
      <c r="AL116" s="86" t="s">
        <v>657</v>
      </c>
      <c r="AM116" s="87"/>
      <c r="AN116" s="87"/>
      <c r="AO116" s="88"/>
      <c r="AP116" s="71" t="s">
        <v>657</v>
      </c>
      <c r="AQ116" s="71"/>
      <c r="AR116" s="71"/>
      <c r="AS116" s="71"/>
      <c r="AT116" s="71"/>
      <c r="AU116" s="71"/>
      <c r="AV116" s="71"/>
      <c r="AW116" s="71"/>
      <c r="AX116" s="71"/>
      <c r="AY116">
        <f>COUNTA($C$116)</f>
        <v>1</v>
      </c>
    </row>
    <row r="117" spans="1:51" ht="30" customHeight="1" x14ac:dyDescent="0.15">
      <c r="A117" s="72">
        <v>3</v>
      </c>
      <c r="B117" s="72">
        <v>1</v>
      </c>
      <c r="C117" s="73" t="s">
        <v>614</v>
      </c>
      <c r="D117" s="74"/>
      <c r="E117" s="74"/>
      <c r="F117" s="74"/>
      <c r="G117" s="74"/>
      <c r="H117" s="74"/>
      <c r="I117" s="74"/>
      <c r="J117" s="75">
        <v>4000020473626</v>
      </c>
      <c r="K117" s="76"/>
      <c r="L117" s="76"/>
      <c r="M117" s="76"/>
      <c r="N117" s="76"/>
      <c r="O117" s="76"/>
      <c r="P117" s="77" t="s">
        <v>615</v>
      </c>
      <c r="Q117" s="78"/>
      <c r="R117" s="78"/>
      <c r="S117" s="78"/>
      <c r="T117" s="78"/>
      <c r="U117" s="78"/>
      <c r="V117" s="78"/>
      <c r="W117" s="78"/>
      <c r="X117" s="78"/>
      <c r="Y117" s="79">
        <v>482</v>
      </c>
      <c r="Z117" s="80"/>
      <c r="AA117" s="80"/>
      <c r="AB117" s="81"/>
      <c r="AC117" s="82" t="s">
        <v>610</v>
      </c>
      <c r="AD117" s="83"/>
      <c r="AE117" s="83"/>
      <c r="AF117" s="83"/>
      <c r="AG117" s="83"/>
      <c r="AH117" s="89" t="s">
        <v>657</v>
      </c>
      <c r="AI117" s="90"/>
      <c r="AJ117" s="90"/>
      <c r="AK117" s="90"/>
      <c r="AL117" s="86" t="s">
        <v>657</v>
      </c>
      <c r="AM117" s="87"/>
      <c r="AN117" s="87"/>
      <c r="AO117" s="88"/>
      <c r="AP117" s="71" t="s">
        <v>657</v>
      </c>
      <c r="AQ117" s="71"/>
      <c r="AR117" s="71"/>
      <c r="AS117" s="71"/>
      <c r="AT117" s="71"/>
      <c r="AU117" s="71"/>
      <c r="AV117" s="71"/>
      <c r="AW117" s="71"/>
      <c r="AX117" s="71"/>
      <c r="AY117">
        <f>COUNTA($C$117)</f>
        <v>1</v>
      </c>
    </row>
    <row r="118" spans="1:51" ht="30" customHeight="1" x14ac:dyDescent="0.15">
      <c r="A118" s="72">
        <v>4</v>
      </c>
      <c r="B118" s="72">
        <v>1</v>
      </c>
      <c r="C118" s="73" t="s">
        <v>616</v>
      </c>
      <c r="D118" s="74"/>
      <c r="E118" s="74"/>
      <c r="F118" s="74"/>
      <c r="G118" s="74"/>
      <c r="H118" s="74"/>
      <c r="I118" s="74"/>
      <c r="J118" s="75">
        <v>2000020472051</v>
      </c>
      <c r="K118" s="76"/>
      <c r="L118" s="76"/>
      <c r="M118" s="76"/>
      <c r="N118" s="76"/>
      <c r="O118" s="76"/>
      <c r="P118" s="77" t="s">
        <v>648</v>
      </c>
      <c r="Q118" s="78"/>
      <c r="R118" s="78"/>
      <c r="S118" s="78"/>
      <c r="T118" s="78"/>
      <c r="U118" s="78"/>
      <c r="V118" s="78"/>
      <c r="W118" s="78"/>
      <c r="X118" s="78"/>
      <c r="Y118" s="79">
        <v>255</v>
      </c>
      <c r="Z118" s="80"/>
      <c r="AA118" s="80"/>
      <c r="AB118" s="81"/>
      <c r="AC118" s="82" t="s">
        <v>610</v>
      </c>
      <c r="AD118" s="83"/>
      <c r="AE118" s="83"/>
      <c r="AF118" s="83"/>
      <c r="AG118" s="83"/>
      <c r="AH118" s="84" t="s">
        <v>657</v>
      </c>
      <c r="AI118" s="85"/>
      <c r="AJ118" s="85"/>
      <c r="AK118" s="85"/>
      <c r="AL118" s="86" t="s">
        <v>657</v>
      </c>
      <c r="AM118" s="87"/>
      <c r="AN118" s="87"/>
      <c r="AO118" s="88"/>
      <c r="AP118" s="71" t="s">
        <v>657</v>
      </c>
      <c r="AQ118" s="71"/>
      <c r="AR118" s="71"/>
      <c r="AS118" s="71"/>
      <c r="AT118" s="71"/>
      <c r="AU118" s="71"/>
      <c r="AV118" s="71"/>
      <c r="AW118" s="71"/>
      <c r="AX118" s="71"/>
      <c r="AY118">
        <f>COUNTA($C$118)</f>
        <v>1</v>
      </c>
    </row>
    <row r="119" spans="1:51" ht="63.75" customHeight="1" x14ac:dyDescent="0.15">
      <c r="A119" s="72">
        <v>5</v>
      </c>
      <c r="B119" s="72">
        <v>1</v>
      </c>
      <c r="C119" s="73" t="s">
        <v>617</v>
      </c>
      <c r="D119" s="74"/>
      <c r="E119" s="74"/>
      <c r="F119" s="74"/>
      <c r="G119" s="74"/>
      <c r="H119" s="74"/>
      <c r="I119" s="74"/>
      <c r="J119" s="75">
        <v>5000020472131</v>
      </c>
      <c r="K119" s="76"/>
      <c r="L119" s="76"/>
      <c r="M119" s="76"/>
      <c r="N119" s="76"/>
      <c r="O119" s="76"/>
      <c r="P119" s="77" t="s">
        <v>618</v>
      </c>
      <c r="Q119" s="78"/>
      <c r="R119" s="78"/>
      <c r="S119" s="78"/>
      <c r="T119" s="78"/>
      <c r="U119" s="78"/>
      <c r="V119" s="78"/>
      <c r="W119" s="78"/>
      <c r="X119" s="78"/>
      <c r="Y119" s="79">
        <v>234</v>
      </c>
      <c r="Z119" s="80"/>
      <c r="AA119" s="80"/>
      <c r="AB119" s="81"/>
      <c r="AC119" s="82" t="s">
        <v>610</v>
      </c>
      <c r="AD119" s="83"/>
      <c r="AE119" s="83"/>
      <c r="AF119" s="83"/>
      <c r="AG119" s="83"/>
      <c r="AH119" s="84" t="s">
        <v>657</v>
      </c>
      <c r="AI119" s="85"/>
      <c r="AJ119" s="85"/>
      <c r="AK119" s="85"/>
      <c r="AL119" s="86" t="s">
        <v>657</v>
      </c>
      <c r="AM119" s="87"/>
      <c r="AN119" s="87"/>
      <c r="AO119" s="88"/>
      <c r="AP119" s="71" t="s">
        <v>657</v>
      </c>
      <c r="AQ119" s="71"/>
      <c r="AR119" s="71"/>
      <c r="AS119" s="71"/>
      <c r="AT119" s="71"/>
      <c r="AU119" s="71"/>
      <c r="AV119" s="71"/>
      <c r="AW119" s="71"/>
      <c r="AX119" s="71"/>
      <c r="AY119">
        <f>COUNTA($C$119)</f>
        <v>1</v>
      </c>
    </row>
    <row r="120" spans="1:51" ht="62.25" customHeight="1" x14ac:dyDescent="0.15">
      <c r="A120" s="72">
        <v>6</v>
      </c>
      <c r="B120" s="72">
        <v>1</v>
      </c>
      <c r="C120" s="73" t="s">
        <v>619</v>
      </c>
      <c r="D120" s="74"/>
      <c r="E120" s="74"/>
      <c r="F120" s="74"/>
      <c r="G120" s="74"/>
      <c r="H120" s="74"/>
      <c r="I120" s="74"/>
      <c r="J120" s="99">
        <v>1000020472093</v>
      </c>
      <c r="K120" s="100"/>
      <c r="L120" s="100"/>
      <c r="M120" s="100"/>
      <c r="N120" s="100"/>
      <c r="O120" s="101"/>
      <c r="P120" s="77" t="s">
        <v>646</v>
      </c>
      <c r="Q120" s="78"/>
      <c r="R120" s="78"/>
      <c r="S120" s="78"/>
      <c r="T120" s="78"/>
      <c r="U120" s="78"/>
      <c r="V120" s="78"/>
      <c r="W120" s="78"/>
      <c r="X120" s="78"/>
      <c r="Y120" s="79">
        <v>78</v>
      </c>
      <c r="Z120" s="80"/>
      <c r="AA120" s="80"/>
      <c r="AB120" s="81"/>
      <c r="AC120" s="82" t="s">
        <v>610</v>
      </c>
      <c r="AD120" s="83"/>
      <c r="AE120" s="83"/>
      <c r="AF120" s="83"/>
      <c r="AG120" s="83"/>
      <c r="AH120" s="84" t="s">
        <v>657</v>
      </c>
      <c r="AI120" s="85"/>
      <c r="AJ120" s="85"/>
      <c r="AK120" s="85"/>
      <c r="AL120" s="86" t="s">
        <v>657</v>
      </c>
      <c r="AM120" s="87"/>
      <c r="AN120" s="87"/>
      <c r="AO120" s="88"/>
      <c r="AP120" s="71" t="s">
        <v>657</v>
      </c>
      <c r="AQ120" s="71"/>
      <c r="AR120" s="71"/>
      <c r="AS120" s="71"/>
      <c r="AT120" s="71"/>
      <c r="AU120" s="71"/>
      <c r="AV120" s="71"/>
      <c r="AW120" s="71"/>
      <c r="AX120" s="71"/>
      <c r="AY120">
        <f>COUNTA($C$120)</f>
        <v>1</v>
      </c>
    </row>
    <row r="121" spans="1:51" ht="51.75" customHeight="1" x14ac:dyDescent="0.15">
      <c r="A121" s="72">
        <v>7</v>
      </c>
      <c r="B121" s="72">
        <v>1</v>
      </c>
      <c r="C121" s="73" t="s">
        <v>620</v>
      </c>
      <c r="D121" s="74"/>
      <c r="E121" s="74"/>
      <c r="F121" s="74"/>
      <c r="G121" s="74"/>
      <c r="H121" s="74"/>
      <c r="I121" s="74"/>
      <c r="J121" s="75">
        <v>5000020473014</v>
      </c>
      <c r="K121" s="76"/>
      <c r="L121" s="76"/>
      <c r="M121" s="76"/>
      <c r="N121" s="76"/>
      <c r="O121" s="76"/>
      <c r="P121" s="77" t="s">
        <v>621</v>
      </c>
      <c r="Q121" s="78"/>
      <c r="R121" s="78"/>
      <c r="S121" s="78"/>
      <c r="T121" s="78"/>
      <c r="U121" s="78"/>
      <c r="V121" s="78"/>
      <c r="W121" s="78"/>
      <c r="X121" s="78"/>
      <c r="Y121" s="79">
        <v>39</v>
      </c>
      <c r="Z121" s="80"/>
      <c r="AA121" s="80"/>
      <c r="AB121" s="81"/>
      <c r="AC121" s="82" t="s">
        <v>610</v>
      </c>
      <c r="AD121" s="83"/>
      <c r="AE121" s="83"/>
      <c r="AF121" s="83"/>
      <c r="AG121" s="83"/>
      <c r="AH121" s="84" t="s">
        <v>657</v>
      </c>
      <c r="AI121" s="85"/>
      <c r="AJ121" s="85"/>
      <c r="AK121" s="85"/>
      <c r="AL121" s="86" t="s">
        <v>657</v>
      </c>
      <c r="AM121" s="87"/>
      <c r="AN121" s="87"/>
      <c r="AO121" s="88"/>
      <c r="AP121" s="71" t="s">
        <v>657</v>
      </c>
      <c r="AQ121" s="71"/>
      <c r="AR121" s="71"/>
      <c r="AS121" s="71"/>
      <c r="AT121" s="71"/>
      <c r="AU121" s="71"/>
      <c r="AV121" s="71"/>
      <c r="AW121" s="71"/>
      <c r="AX121" s="71"/>
      <c r="AY121">
        <f>COUNTA($C$121)</f>
        <v>1</v>
      </c>
    </row>
    <row r="122" spans="1:51" ht="40.5" customHeight="1" x14ac:dyDescent="0.15">
      <c r="A122" s="72">
        <v>8</v>
      </c>
      <c r="B122" s="72">
        <v>1</v>
      </c>
      <c r="C122" s="73" t="s">
        <v>622</v>
      </c>
      <c r="D122" s="74"/>
      <c r="E122" s="74"/>
      <c r="F122" s="74"/>
      <c r="G122" s="74"/>
      <c r="H122" s="74"/>
      <c r="I122" s="74"/>
      <c r="J122" s="75">
        <v>4000020478385</v>
      </c>
      <c r="K122" s="76"/>
      <c r="L122" s="76"/>
      <c r="M122" s="76"/>
      <c r="N122" s="76"/>
      <c r="O122" s="76"/>
      <c r="P122" s="77" t="s">
        <v>623</v>
      </c>
      <c r="Q122" s="78"/>
      <c r="R122" s="78"/>
      <c r="S122" s="78"/>
      <c r="T122" s="78"/>
      <c r="U122" s="78"/>
      <c r="V122" s="78"/>
      <c r="W122" s="78"/>
      <c r="X122" s="78"/>
      <c r="Y122" s="79">
        <v>19</v>
      </c>
      <c r="Z122" s="80"/>
      <c r="AA122" s="80"/>
      <c r="AB122" s="81"/>
      <c r="AC122" s="82" t="s">
        <v>610</v>
      </c>
      <c r="AD122" s="83"/>
      <c r="AE122" s="83"/>
      <c r="AF122" s="83"/>
      <c r="AG122" s="83"/>
      <c r="AH122" s="84" t="s">
        <v>657</v>
      </c>
      <c r="AI122" s="85"/>
      <c r="AJ122" s="85"/>
      <c r="AK122" s="85"/>
      <c r="AL122" s="86" t="s">
        <v>657</v>
      </c>
      <c r="AM122" s="87"/>
      <c r="AN122" s="87"/>
      <c r="AO122" s="88"/>
      <c r="AP122" s="71" t="s">
        <v>657</v>
      </c>
      <c r="AQ122" s="71"/>
      <c r="AR122" s="71"/>
      <c r="AS122" s="71"/>
      <c r="AT122" s="71"/>
      <c r="AU122" s="71"/>
      <c r="AV122" s="71"/>
      <c r="AW122" s="71"/>
      <c r="AX122" s="71"/>
      <c r="AY122">
        <f>COUNTA($C$122)</f>
        <v>1</v>
      </c>
    </row>
    <row r="123" spans="1:51" ht="40.5" customHeight="1" x14ac:dyDescent="0.15">
      <c r="A123" s="72">
        <v>9</v>
      </c>
      <c r="B123" s="72">
        <v>1</v>
      </c>
      <c r="C123" s="73" t="s">
        <v>626</v>
      </c>
      <c r="D123" s="74"/>
      <c r="E123" s="74"/>
      <c r="F123" s="74"/>
      <c r="G123" s="74"/>
      <c r="H123" s="74"/>
      <c r="I123" s="74"/>
      <c r="J123" s="75">
        <v>5000020472107</v>
      </c>
      <c r="K123" s="76"/>
      <c r="L123" s="76"/>
      <c r="M123" s="76"/>
      <c r="N123" s="76"/>
      <c r="O123" s="76"/>
      <c r="P123" s="77" t="s">
        <v>627</v>
      </c>
      <c r="Q123" s="78"/>
      <c r="R123" s="78"/>
      <c r="S123" s="78"/>
      <c r="T123" s="78"/>
      <c r="U123" s="78"/>
      <c r="V123" s="78"/>
      <c r="W123" s="78"/>
      <c r="X123" s="78"/>
      <c r="Y123" s="79">
        <v>7</v>
      </c>
      <c r="Z123" s="80"/>
      <c r="AA123" s="80"/>
      <c r="AB123" s="81"/>
      <c r="AC123" s="82" t="s">
        <v>610</v>
      </c>
      <c r="AD123" s="83"/>
      <c r="AE123" s="83"/>
      <c r="AF123" s="83"/>
      <c r="AG123" s="83"/>
      <c r="AH123" s="84" t="s">
        <v>657</v>
      </c>
      <c r="AI123" s="85"/>
      <c r="AJ123" s="85"/>
      <c r="AK123" s="85"/>
      <c r="AL123" s="86" t="s">
        <v>657</v>
      </c>
      <c r="AM123" s="87"/>
      <c r="AN123" s="87"/>
      <c r="AO123" s="88"/>
      <c r="AP123" s="71" t="s">
        <v>657</v>
      </c>
      <c r="AQ123" s="71"/>
      <c r="AR123" s="71"/>
      <c r="AS123" s="71"/>
      <c r="AT123" s="71"/>
      <c r="AU123" s="71"/>
      <c r="AV123" s="71"/>
      <c r="AW123" s="71"/>
      <c r="AX123" s="71"/>
      <c r="AY123">
        <f>COUNTA($C$123)</f>
        <v>1</v>
      </c>
    </row>
    <row r="124" spans="1:51" ht="51.75" customHeight="1" x14ac:dyDescent="0.15">
      <c r="A124" s="72">
        <v>10</v>
      </c>
      <c r="B124" s="72">
        <v>1</v>
      </c>
      <c r="C124" s="73" t="s">
        <v>624</v>
      </c>
      <c r="D124" s="74"/>
      <c r="E124" s="74"/>
      <c r="F124" s="74"/>
      <c r="G124" s="74"/>
      <c r="H124" s="74"/>
      <c r="I124" s="74"/>
      <c r="J124" s="75">
        <v>3000020473065</v>
      </c>
      <c r="K124" s="76"/>
      <c r="L124" s="76"/>
      <c r="M124" s="76"/>
      <c r="N124" s="76"/>
      <c r="O124" s="76"/>
      <c r="P124" s="77" t="s">
        <v>625</v>
      </c>
      <c r="Q124" s="78"/>
      <c r="R124" s="78"/>
      <c r="S124" s="78"/>
      <c r="T124" s="78"/>
      <c r="U124" s="78"/>
      <c r="V124" s="78"/>
      <c r="W124" s="78"/>
      <c r="X124" s="78"/>
      <c r="Y124" s="79">
        <v>7</v>
      </c>
      <c r="Z124" s="80"/>
      <c r="AA124" s="80"/>
      <c r="AB124" s="81"/>
      <c r="AC124" s="82" t="s">
        <v>610</v>
      </c>
      <c r="AD124" s="83"/>
      <c r="AE124" s="83"/>
      <c r="AF124" s="83"/>
      <c r="AG124" s="83"/>
      <c r="AH124" s="84" t="s">
        <v>657</v>
      </c>
      <c r="AI124" s="85"/>
      <c r="AJ124" s="85"/>
      <c r="AK124" s="85"/>
      <c r="AL124" s="86" t="s">
        <v>657</v>
      </c>
      <c r="AM124" s="87"/>
      <c r="AN124" s="87"/>
      <c r="AO124" s="88"/>
      <c r="AP124" s="71" t="s">
        <v>657</v>
      </c>
      <c r="AQ124" s="71"/>
      <c r="AR124" s="71"/>
      <c r="AS124" s="71"/>
      <c r="AT124" s="71"/>
      <c r="AU124" s="71"/>
      <c r="AV124" s="71"/>
      <c r="AW124" s="71"/>
      <c r="AX124" s="71"/>
      <c r="AY124">
        <f>COUNTA($C$124)</f>
        <v>1</v>
      </c>
    </row>
    <row r="125" spans="1:51" ht="24.75" customHeight="1" x14ac:dyDescent="0.15">
      <c r="A125" s="40"/>
      <c r="B125" s="41" t="s">
        <v>163</v>
      </c>
      <c r="C125" s="40"/>
      <c r="D125" s="40"/>
      <c r="E125" s="40"/>
      <c r="F125" s="40"/>
      <c r="G125" s="40"/>
      <c r="H125" s="40"/>
      <c r="I125" s="40"/>
      <c r="J125" s="40"/>
      <c r="K125" s="40"/>
      <c r="L125" s="40"/>
      <c r="M125" s="40"/>
      <c r="N125" s="40"/>
      <c r="O125" s="40"/>
      <c r="P125" s="42"/>
      <c r="Q125" s="42"/>
      <c r="R125" s="42"/>
      <c r="S125" s="42"/>
      <c r="T125" s="42"/>
      <c r="U125" s="42"/>
      <c r="V125" s="42"/>
      <c r="W125" s="42"/>
      <c r="X125" s="42"/>
      <c r="Y125" s="43"/>
      <c r="Z125" s="43"/>
      <c r="AA125" s="43"/>
      <c r="AB125" s="43"/>
      <c r="AC125" s="43"/>
      <c r="AD125" s="43"/>
      <c r="AE125" s="43"/>
      <c r="AF125" s="43"/>
      <c r="AG125" s="43"/>
      <c r="AH125" s="43"/>
      <c r="AI125" s="43"/>
      <c r="AJ125" s="43"/>
      <c r="AK125" s="43"/>
      <c r="AL125" s="43"/>
      <c r="AM125" s="43"/>
      <c r="AN125" s="43"/>
      <c r="AO125" s="43"/>
      <c r="AP125" s="42"/>
      <c r="AQ125" s="42"/>
      <c r="AR125" s="42"/>
      <c r="AS125" s="42"/>
      <c r="AT125" s="42"/>
      <c r="AU125" s="42"/>
      <c r="AV125" s="42"/>
      <c r="AW125" s="42"/>
      <c r="AX125" s="42"/>
      <c r="AY125" t="e">
        <f>#REF!</f>
        <v>#REF!</v>
      </c>
    </row>
    <row r="126" spans="1:51" ht="59.25" customHeight="1" x14ac:dyDescent="0.15">
      <c r="A126" s="91"/>
      <c r="B126" s="91"/>
      <c r="C126" s="91" t="s">
        <v>24</v>
      </c>
      <c r="D126" s="91"/>
      <c r="E126" s="91"/>
      <c r="F126" s="91"/>
      <c r="G126" s="91"/>
      <c r="H126" s="91"/>
      <c r="I126" s="91"/>
      <c r="J126" s="94" t="s">
        <v>181</v>
      </c>
      <c r="K126" s="95"/>
      <c r="L126" s="95"/>
      <c r="M126" s="95"/>
      <c r="N126" s="95"/>
      <c r="O126" s="95"/>
      <c r="P126" s="96" t="s">
        <v>25</v>
      </c>
      <c r="Q126" s="96"/>
      <c r="R126" s="96"/>
      <c r="S126" s="96"/>
      <c r="T126" s="96"/>
      <c r="U126" s="96"/>
      <c r="V126" s="96"/>
      <c r="W126" s="96"/>
      <c r="X126" s="96"/>
      <c r="Y126" s="97" t="s">
        <v>180</v>
      </c>
      <c r="Z126" s="98"/>
      <c r="AA126" s="98"/>
      <c r="AB126" s="98"/>
      <c r="AC126" s="94" t="s">
        <v>205</v>
      </c>
      <c r="AD126" s="94"/>
      <c r="AE126" s="94"/>
      <c r="AF126" s="94"/>
      <c r="AG126" s="94"/>
      <c r="AH126" s="97" t="s">
        <v>218</v>
      </c>
      <c r="AI126" s="91"/>
      <c r="AJ126" s="91"/>
      <c r="AK126" s="91"/>
      <c r="AL126" s="91" t="s">
        <v>19</v>
      </c>
      <c r="AM126" s="91"/>
      <c r="AN126" s="91"/>
      <c r="AO126" s="92"/>
      <c r="AP126" s="93" t="s">
        <v>182</v>
      </c>
      <c r="AQ126" s="93"/>
      <c r="AR126" s="93"/>
      <c r="AS126" s="93"/>
      <c r="AT126" s="93"/>
      <c r="AU126" s="93"/>
      <c r="AV126" s="93"/>
      <c r="AW126" s="93"/>
      <c r="AX126" s="93"/>
      <c r="AY126" t="e">
        <f>#REF!</f>
        <v>#REF!</v>
      </c>
    </row>
    <row r="127" spans="1:51" ht="30" customHeight="1" x14ac:dyDescent="0.15">
      <c r="A127" s="72">
        <v>1</v>
      </c>
      <c r="B127" s="72">
        <v>1</v>
      </c>
      <c r="C127" s="73" t="s">
        <v>628</v>
      </c>
      <c r="D127" s="74"/>
      <c r="E127" s="74"/>
      <c r="F127" s="74"/>
      <c r="G127" s="74"/>
      <c r="H127" s="74"/>
      <c r="I127" s="74"/>
      <c r="J127" s="75">
        <v>8360005000729</v>
      </c>
      <c r="K127" s="76"/>
      <c r="L127" s="76"/>
      <c r="M127" s="76"/>
      <c r="N127" s="76"/>
      <c r="O127" s="76"/>
      <c r="P127" s="78" t="s">
        <v>607</v>
      </c>
      <c r="Q127" s="78"/>
      <c r="R127" s="78"/>
      <c r="S127" s="78"/>
      <c r="T127" s="78"/>
      <c r="U127" s="78"/>
      <c r="V127" s="78"/>
      <c r="W127" s="78"/>
      <c r="X127" s="78"/>
      <c r="Y127" s="79">
        <v>691</v>
      </c>
      <c r="Z127" s="80"/>
      <c r="AA127" s="80"/>
      <c r="AB127" s="81"/>
      <c r="AC127" s="82" t="s">
        <v>613</v>
      </c>
      <c r="AD127" s="83"/>
      <c r="AE127" s="83"/>
      <c r="AF127" s="83"/>
      <c r="AG127" s="83"/>
      <c r="AH127" s="89" t="s">
        <v>657</v>
      </c>
      <c r="AI127" s="90"/>
      <c r="AJ127" s="90"/>
      <c r="AK127" s="90"/>
      <c r="AL127" s="86" t="s">
        <v>657</v>
      </c>
      <c r="AM127" s="87"/>
      <c r="AN127" s="87"/>
      <c r="AO127" s="88"/>
      <c r="AP127" s="71" t="s">
        <v>657</v>
      </c>
      <c r="AQ127" s="71"/>
      <c r="AR127" s="71"/>
      <c r="AS127" s="71"/>
      <c r="AT127" s="71"/>
      <c r="AU127" s="71"/>
      <c r="AV127" s="71"/>
      <c r="AW127" s="71"/>
      <c r="AX127" s="71"/>
      <c r="AY127" t="e">
        <f>#REF!</f>
        <v>#REF!</v>
      </c>
    </row>
    <row r="128" spans="1:51" ht="30" customHeight="1" x14ac:dyDescent="0.15">
      <c r="A128" s="72">
        <v>2</v>
      </c>
      <c r="B128" s="72">
        <v>1</v>
      </c>
      <c r="C128" s="73" t="s">
        <v>629</v>
      </c>
      <c r="D128" s="74"/>
      <c r="E128" s="74"/>
      <c r="F128" s="74"/>
      <c r="G128" s="74"/>
      <c r="H128" s="74"/>
      <c r="I128" s="74"/>
      <c r="J128" s="75">
        <v>8360001022520</v>
      </c>
      <c r="K128" s="76"/>
      <c r="L128" s="76"/>
      <c r="M128" s="76"/>
      <c r="N128" s="76"/>
      <c r="O128" s="76"/>
      <c r="P128" s="77" t="s">
        <v>630</v>
      </c>
      <c r="Q128" s="78"/>
      <c r="R128" s="78"/>
      <c r="S128" s="78"/>
      <c r="T128" s="78"/>
      <c r="U128" s="78"/>
      <c r="V128" s="78"/>
      <c r="W128" s="78"/>
      <c r="X128" s="78"/>
      <c r="Y128" s="79">
        <v>550</v>
      </c>
      <c r="Z128" s="80"/>
      <c r="AA128" s="80"/>
      <c r="AB128" s="81"/>
      <c r="AC128" s="82" t="s">
        <v>613</v>
      </c>
      <c r="AD128" s="83"/>
      <c r="AE128" s="83"/>
      <c r="AF128" s="83"/>
      <c r="AG128" s="83"/>
      <c r="AH128" s="89" t="s">
        <v>657</v>
      </c>
      <c r="AI128" s="90"/>
      <c r="AJ128" s="90"/>
      <c r="AK128" s="90"/>
      <c r="AL128" s="86" t="s">
        <v>657</v>
      </c>
      <c r="AM128" s="87"/>
      <c r="AN128" s="87"/>
      <c r="AO128" s="88"/>
      <c r="AP128" s="71" t="s">
        <v>657</v>
      </c>
      <c r="AQ128" s="71"/>
      <c r="AR128" s="71"/>
      <c r="AS128" s="71"/>
      <c r="AT128" s="71"/>
      <c r="AU128" s="71"/>
      <c r="AV128" s="71"/>
      <c r="AW128" s="71"/>
      <c r="AX128" s="71"/>
      <c r="AY128">
        <f>COUNTA($C$128)</f>
        <v>1</v>
      </c>
    </row>
    <row r="129" spans="1:51" ht="60" customHeight="1" x14ac:dyDescent="0.15">
      <c r="A129" s="72">
        <v>3</v>
      </c>
      <c r="B129" s="72">
        <v>1</v>
      </c>
      <c r="C129" s="73" t="s">
        <v>631</v>
      </c>
      <c r="D129" s="74"/>
      <c r="E129" s="74"/>
      <c r="F129" s="74"/>
      <c r="G129" s="74"/>
      <c r="H129" s="74"/>
      <c r="I129" s="74"/>
      <c r="J129" s="75">
        <v>1360001000838</v>
      </c>
      <c r="K129" s="76"/>
      <c r="L129" s="76"/>
      <c r="M129" s="76"/>
      <c r="N129" s="76"/>
      <c r="O129" s="76"/>
      <c r="P129" s="77" t="s">
        <v>632</v>
      </c>
      <c r="Q129" s="78"/>
      <c r="R129" s="78"/>
      <c r="S129" s="78"/>
      <c r="T129" s="78"/>
      <c r="U129" s="78"/>
      <c r="V129" s="78"/>
      <c r="W129" s="78"/>
      <c r="X129" s="78"/>
      <c r="Y129" s="79">
        <v>213</v>
      </c>
      <c r="Z129" s="80"/>
      <c r="AA129" s="80"/>
      <c r="AB129" s="81"/>
      <c r="AC129" s="82" t="s">
        <v>613</v>
      </c>
      <c r="AD129" s="83"/>
      <c r="AE129" s="83"/>
      <c r="AF129" s="83"/>
      <c r="AG129" s="83"/>
      <c r="AH129" s="84" t="s">
        <v>657</v>
      </c>
      <c r="AI129" s="85"/>
      <c r="AJ129" s="85"/>
      <c r="AK129" s="85"/>
      <c r="AL129" s="86" t="s">
        <v>657</v>
      </c>
      <c r="AM129" s="87"/>
      <c r="AN129" s="87"/>
      <c r="AO129" s="88"/>
      <c r="AP129" s="71" t="s">
        <v>657</v>
      </c>
      <c r="AQ129" s="71"/>
      <c r="AR129" s="71"/>
      <c r="AS129" s="71"/>
      <c r="AT129" s="71"/>
      <c r="AU129" s="71"/>
      <c r="AV129" s="71"/>
      <c r="AW129" s="71"/>
      <c r="AX129" s="71"/>
      <c r="AY129">
        <f>COUNTA($C$129)</f>
        <v>1</v>
      </c>
    </row>
    <row r="130" spans="1:51" ht="39.75" customHeight="1" x14ac:dyDescent="0.15">
      <c r="A130" s="72">
        <v>4</v>
      </c>
      <c r="B130" s="72">
        <v>1</v>
      </c>
      <c r="C130" s="73" t="s">
        <v>635</v>
      </c>
      <c r="D130" s="74"/>
      <c r="E130" s="74"/>
      <c r="F130" s="74"/>
      <c r="G130" s="74"/>
      <c r="H130" s="74"/>
      <c r="I130" s="74"/>
      <c r="J130" s="75">
        <v>2360005000651</v>
      </c>
      <c r="K130" s="76"/>
      <c r="L130" s="76"/>
      <c r="M130" s="76"/>
      <c r="N130" s="76"/>
      <c r="O130" s="76"/>
      <c r="P130" s="77" t="s">
        <v>634</v>
      </c>
      <c r="Q130" s="78"/>
      <c r="R130" s="78"/>
      <c r="S130" s="78"/>
      <c r="T130" s="78"/>
      <c r="U130" s="78"/>
      <c r="V130" s="78"/>
      <c r="W130" s="78"/>
      <c r="X130" s="78"/>
      <c r="Y130" s="79">
        <v>189</v>
      </c>
      <c r="Z130" s="80"/>
      <c r="AA130" s="80"/>
      <c r="AB130" s="81"/>
      <c r="AC130" s="82" t="s">
        <v>613</v>
      </c>
      <c r="AD130" s="83"/>
      <c r="AE130" s="83"/>
      <c r="AF130" s="83"/>
      <c r="AG130" s="83"/>
      <c r="AH130" s="84" t="s">
        <v>657</v>
      </c>
      <c r="AI130" s="85"/>
      <c r="AJ130" s="85"/>
      <c r="AK130" s="85"/>
      <c r="AL130" s="86" t="s">
        <v>657</v>
      </c>
      <c r="AM130" s="87"/>
      <c r="AN130" s="87"/>
      <c r="AO130" s="88"/>
      <c r="AP130" s="71" t="s">
        <v>657</v>
      </c>
      <c r="AQ130" s="71"/>
      <c r="AR130" s="71"/>
      <c r="AS130" s="71"/>
      <c r="AT130" s="71"/>
      <c r="AU130" s="71"/>
      <c r="AV130" s="71"/>
      <c r="AW130" s="71"/>
      <c r="AX130" s="71"/>
      <c r="AY130">
        <f>COUNTA($C$130)</f>
        <v>1</v>
      </c>
    </row>
    <row r="131" spans="1:51" ht="39.75" customHeight="1" x14ac:dyDescent="0.15">
      <c r="A131" s="72">
        <v>5</v>
      </c>
      <c r="B131" s="72">
        <v>1</v>
      </c>
      <c r="C131" s="73" t="s">
        <v>633</v>
      </c>
      <c r="D131" s="74"/>
      <c r="E131" s="74"/>
      <c r="F131" s="74"/>
      <c r="G131" s="74"/>
      <c r="H131" s="74"/>
      <c r="I131" s="74"/>
      <c r="J131" s="75">
        <v>8360005000646</v>
      </c>
      <c r="K131" s="76"/>
      <c r="L131" s="76"/>
      <c r="M131" s="76"/>
      <c r="N131" s="76"/>
      <c r="O131" s="76"/>
      <c r="P131" s="77" t="s">
        <v>634</v>
      </c>
      <c r="Q131" s="78"/>
      <c r="R131" s="78"/>
      <c r="S131" s="78"/>
      <c r="T131" s="78"/>
      <c r="U131" s="78"/>
      <c r="V131" s="78"/>
      <c r="W131" s="78"/>
      <c r="X131" s="78"/>
      <c r="Y131" s="79">
        <v>182</v>
      </c>
      <c r="Z131" s="80"/>
      <c r="AA131" s="80"/>
      <c r="AB131" s="81"/>
      <c r="AC131" s="82" t="s">
        <v>613</v>
      </c>
      <c r="AD131" s="83"/>
      <c r="AE131" s="83"/>
      <c r="AF131" s="83"/>
      <c r="AG131" s="83"/>
      <c r="AH131" s="84" t="s">
        <v>657</v>
      </c>
      <c r="AI131" s="85"/>
      <c r="AJ131" s="85"/>
      <c r="AK131" s="85"/>
      <c r="AL131" s="86" t="s">
        <v>657</v>
      </c>
      <c r="AM131" s="87"/>
      <c r="AN131" s="87"/>
      <c r="AO131" s="88"/>
      <c r="AP131" s="71" t="s">
        <v>657</v>
      </c>
      <c r="AQ131" s="71"/>
      <c r="AR131" s="71"/>
      <c r="AS131" s="71"/>
      <c r="AT131" s="71"/>
      <c r="AU131" s="71"/>
      <c r="AV131" s="71"/>
      <c r="AW131" s="71"/>
      <c r="AX131" s="71"/>
      <c r="AY131">
        <f>COUNTA($C$131)</f>
        <v>1</v>
      </c>
    </row>
    <row r="132" spans="1:51" ht="30" customHeight="1" x14ac:dyDescent="0.15">
      <c r="A132" s="72">
        <v>6</v>
      </c>
      <c r="B132" s="72">
        <v>1</v>
      </c>
      <c r="C132" s="73" t="s">
        <v>636</v>
      </c>
      <c r="D132" s="74"/>
      <c r="E132" s="74"/>
      <c r="F132" s="74"/>
      <c r="G132" s="74"/>
      <c r="H132" s="74"/>
      <c r="I132" s="74"/>
      <c r="J132" s="75">
        <v>3010401040005</v>
      </c>
      <c r="K132" s="76"/>
      <c r="L132" s="76"/>
      <c r="M132" s="76"/>
      <c r="N132" s="76"/>
      <c r="O132" s="76"/>
      <c r="P132" s="77" t="s">
        <v>637</v>
      </c>
      <c r="Q132" s="78"/>
      <c r="R132" s="78"/>
      <c r="S132" s="78"/>
      <c r="T132" s="78"/>
      <c r="U132" s="78"/>
      <c r="V132" s="78"/>
      <c r="W132" s="78"/>
      <c r="X132" s="78"/>
      <c r="Y132" s="79">
        <v>162</v>
      </c>
      <c r="Z132" s="80"/>
      <c r="AA132" s="80"/>
      <c r="AB132" s="81"/>
      <c r="AC132" s="82" t="s">
        <v>613</v>
      </c>
      <c r="AD132" s="83"/>
      <c r="AE132" s="83"/>
      <c r="AF132" s="83"/>
      <c r="AG132" s="83"/>
      <c r="AH132" s="84" t="s">
        <v>657</v>
      </c>
      <c r="AI132" s="85"/>
      <c r="AJ132" s="85"/>
      <c r="AK132" s="85"/>
      <c r="AL132" s="86" t="s">
        <v>657</v>
      </c>
      <c r="AM132" s="87"/>
      <c r="AN132" s="87"/>
      <c r="AO132" s="88"/>
      <c r="AP132" s="71" t="s">
        <v>657</v>
      </c>
      <c r="AQ132" s="71"/>
      <c r="AR132" s="71"/>
      <c r="AS132" s="71"/>
      <c r="AT132" s="71"/>
      <c r="AU132" s="71"/>
      <c r="AV132" s="71"/>
      <c r="AW132" s="71"/>
      <c r="AX132" s="71"/>
      <c r="AY132">
        <f>COUNTA($C$132)</f>
        <v>1</v>
      </c>
    </row>
    <row r="133" spans="1:51" ht="30" customHeight="1" x14ac:dyDescent="0.15">
      <c r="A133" s="72">
        <v>7</v>
      </c>
      <c r="B133" s="72">
        <v>1</v>
      </c>
      <c r="C133" s="73" t="s">
        <v>638</v>
      </c>
      <c r="D133" s="74"/>
      <c r="E133" s="74"/>
      <c r="F133" s="74"/>
      <c r="G133" s="74"/>
      <c r="H133" s="74"/>
      <c r="I133" s="74"/>
      <c r="J133" s="75">
        <v>3360005000502</v>
      </c>
      <c r="K133" s="76"/>
      <c r="L133" s="76"/>
      <c r="M133" s="76"/>
      <c r="N133" s="76"/>
      <c r="O133" s="76"/>
      <c r="P133" s="77" t="s">
        <v>639</v>
      </c>
      <c r="Q133" s="78"/>
      <c r="R133" s="78"/>
      <c r="S133" s="78"/>
      <c r="T133" s="78"/>
      <c r="U133" s="78"/>
      <c r="V133" s="78"/>
      <c r="W133" s="78"/>
      <c r="X133" s="78"/>
      <c r="Y133" s="79">
        <v>90</v>
      </c>
      <c r="Z133" s="80"/>
      <c r="AA133" s="80"/>
      <c r="AB133" s="81"/>
      <c r="AC133" s="82" t="s">
        <v>613</v>
      </c>
      <c r="AD133" s="83"/>
      <c r="AE133" s="83"/>
      <c r="AF133" s="83"/>
      <c r="AG133" s="83"/>
      <c r="AH133" s="84" t="s">
        <v>657</v>
      </c>
      <c r="AI133" s="85"/>
      <c r="AJ133" s="85"/>
      <c r="AK133" s="85"/>
      <c r="AL133" s="86" t="s">
        <v>657</v>
      </c>
      <c r="AM133" s="87"/>
      <c r="AN133" s="87"/>
      <c r="AO133" s="88"/>
      <c r="AP133" s="71" t="s">
        <v>657</v>
      </c>
      <c r="AQ133" s="71"/>
      <c r="AR133" s="71"/>
      <c r="AS133" s="71"/>
      <c r="AT133" s="71"/>
      <c r="AU133" s="71"/>
      <c r="AV133" s="71"/>
      <c r="AW133" s="71"/>
      <c r="AX133" s="71"/>
      <c r="AY133">
        <f>COUNTA($C$133)</f>
        <v>1</v>
      </c>
    </row>
    <row r="134" spans="1:51" ht="30" customHeight="1" x14ac:dyDescent="0.15">
      <c r="A134" s="72">
        <v>8</v>
      </c>
      <c r="B134" s="72">
        <v>1</v>
      </c>
      <c r="C134" s="73" t="s">
        <v>658</v>
      </c>
      <c r="D134" s="74"/>
      <c r="E134" s="74"/>
      <c r="F134" s="74"/>
      <c r="G134" s="74"/>
      <c r="H134" s="74"/>
      <c r="I134" s="74"/>
      <c r="J134" s="75">
        <v>6120001144720</v>
      </c>
      <c r="K134" s="76"/>
      <c r="L134" s="76"/>
      <c r="M134" s="76"/>
      <c r="N134" s="76"/>
      <c r="O134" s="76"/>
      <c r="P134" s="77" t="s">
        <v>642</v>
      </c>
      <c r="Q134" s="78"/>
      <c r="R134" s="78"/>
      <c r="S134" s="78"/>
      <c r="T134" s="78"/>
      <c r="U134" s="78"/>
      <c r="V134" s="78"/>
      <c r="W134" s="78"/>
      <c r="X134" s="78"/>
      <c r="Y134" s="79">
        <v>80</v>
      </c>
      <c r="Z134" s="80"/>
      <c r="AA134" s="80"/>
      <c r="AB134" s="81"/>
      <c r="AC134" s="82" t="s">
        <v>613</v>
      </c>
      <c r="AD134" s="83"/>
      <c r="AE134" s="83"/>
      <c r="AF134" s="83"/>
      <c r="AG134" s="83"/>
      <c r="AH134" s="84" t="s">
        <v>657</v>
      </c>
      <c r="AI134" s="85"/>
      <c r="AJ134" s="85"/>
      <c r="AK134" s="85"/>
      <c r="AL134" s="86" t="s">
        <v>657</v>
      </c>
      <c r="AM134" s="87"/>
      <c r="AN134" s="87"/>
      <c r="AO134" s="88"/>
      <c r="AP134" s="71" t="s">
        <v>657</v>
      </c>
      <c r="AQ134" s="71"/>
      <c r="AR134" s="71"/>
      <c r="AS134" s="71"/>
      <c r="AT134" s="71"/>
      <c r="AU134" s="71"/>
      <c r="AV134" s="71"/>
      <c r="AW134" s="71"/>
      <c r="AX134" s="71"/>
      <c r="AY134">
        <f>COUNTA($C$134)</f>
        <v>1</v>
      </c>
    </row>
    <row r="135" spans="1:51" ht="30" customHeight="1" x14ac:dyDescent="0.15">
      <c r="A135" s="72">
        <v>9</v>
      </c>
      <c r="B135" s="72">
        <v>1</v>
      </c>
      <c r="C135" s="73" t="s">
        <v>643</v>
      </c>
      <c r="D135" s="74"/>
      <c r="E135" s="74"/>
      <c r="F135" s="74"/>
      <c r="G135" s="74"/>
      <c r="H135" s="74"/>
      <c r="I135" s="74"/>
      <c r="J135" s="75">
        <v>1360005003440</v>
      </c>
      <c r="K135" s="76"/>
      <c r="L135" s="76"/>
      <c r="M135" s="76"/>
      <c r="N135" s="76"/>
      <c r="O135" s="76"/>
      <c r="P135" s="77" t="s">
        <v>644</v>
      </c>
      <c r="Q135" s="78"/>
      <c r="R135" s="78"/>
      <c r="S135" s="78"/>
      <c r="T135" s="78"/>
      <c r="U135" s="78"/>
      <c r="V135" s="78"/>
      <c r="W135" s="78"/>
      <c r="X135" s="78"/>
      <c r="Y135" s="79">
        <v>77</v>
      </c>
      <c r="Z135" s="80"/>
      <c r="AA135" s="80"/>
      <c r="AB135" s="81"/>
      <c r="AC135" s="82" t="s">
        <v>613</v>
      </c>
      <c r="AD135" s="83"/>
      <c r="AE135" s="83"/>
      <c r="AF135" s="83"/>
      <c r="AG135" s="83"/>
      <c r="AH135" s="84" t="s">
        <v>657</v>
      </c>
      <c r="AI135" s="85"/>
      <c r="AJ135" s="85"/>
      <c r="AK135" s="85"/>
      <c r="AL135" s="86" t="s">
        <v>657</v>
      </c>
      <c r="AM135" s="87"/>
      <c r="AN135" s="87"/>
      <c r="AO135" s="88"/>
      <c r="AP135" s="71" t="s">
        <v>657</v>
      </c>
      <c r="AQ135" s="71"/>
      <c r="AR135" s="71"/>
      <c r="AS135" s="71"/>
      <c r="AT135" s="71"/>
      <c r="AU135" s="71"/>
      <c r="AV135" s="71"/>
      <c r="AW135" s="71"/>
      <c r="AX135" s="71"/>
      <c r="AY135">
        <f>COUNTA($C$135)</f>
        <v>1</v>
      </c>
    </row>
    <row r="136" spans="1:51" ht="30" customHeight="1" x14ac:dyDescent="0.15">
      <c r="A136" s="72">
        <v>10</v>
      </c>
      <c r="B136" s="72">
        <v>1</v>
      </c>
      <c r="C136" s="73" t="s">
        <v>640</v>
      </c>
      <c r="D136" s="74"/>
      <c r="E136" s="74"/>
      <c r="F136" s="74"/>
      <c r="G136" s="74"/>
      <c r="H136" s="74"/>
      <c r="I136" s="74"/>
      <c r="J136" s="75">
        <v>5360001028776</v>
      </c>
      <c r="K136" s="76"/>
      <c r="L136" s="76"/>
      <c r="M136" s="76"/>
      <c r="N136" s="76"/>
      <c r="O136" s="76"/>
      <c r="P136" s="77" t="s">
        <v>641</v>
      </c>
      <c r="Q136" s="78"/>
      <c r="R136" s="78"/>
      <c r="S136" s="78"/>
      <c r="T136" s="78"/>
      <c r="U136" s="78"/>
      <c r="V136" s="78"/>
      <c r="W136" s="78"/>
      <c r="X136" s="78"/>
      <c r="Y136" s="79">
        <v>52</v>
      </c>
      <c r="Z136" s="80"/>
      <c r="AA136" s="80"/>
      <c r="AB136" s="81"/>
      <c r="AC136" s="82" t="s">
        <v>613</v>
      </c>
      <c r="AD136" s="83"/>
      <c r="AE136" s="83"/>
      <c r="AF136" s="83"/>
      <c r="AG136" s="83"/>
      <c r="AH136" s="84" t="s">
        <v>657</v>
      </c>
      <c r="AI136" s="85"/>
      <c r="AJ136" s="85"/>
      <c r="AK136" s="85"/>
      <c r="AL136" s="86" t="s">
        <v>657</v>
      </c>
      <c r="AM136" s="87"/>
      <c r="AN136" s="87"/>
      <c r="AO136" s="88"/>
      <c r="AP136" s="71" t="s">
        <v>657</v>
      </c>
      <c r="AQ136" s="71"/>
      <c r="AR136" s="71"/>
      <c r="AS136" s="71"/>
      <c r="AT136" s="71"/>
      <c r="AU136" s="71"/>
      <c r="AV136" s="71"/>
      <c r="AW136" s="71"/>
      <c r="AX136" s="71"/>
      <c r="AY136">
        <f>COUNTA($C$136)</f>
        <v>1</v>
      </c>
    </row>
  </sheetData>
  <sheetProtection formatRows="0"/>
  <dataConsolidate link="1"/>
  <mergeCells count="637">
    <mergeCell ref="AT92:AU92"/>
    <mergeCell ref="AV92:AW92"/>
    <mergeCell ref="A73:AX73"/>
    <mergeCell ref="A74:AX74"/>
    <mergeCell ref="A75:AX75"/>
    <mergeCell ref="A76:E76"/>
    <mergeCell ref="F76:AX76"/>
    <mergeCell ref="A77:AX77"/>
    <mergeCell ref="A71:B72"/>
    <mergeCell ref="C71:F71"/>
    <mergeCell ref="G71:AX71"/>
    <mergeCell ref="C72:F72"/>
    <mergeCell ref="G72:AX72"/>
    <mergeCell ref="J66:L66"/>
    <mergeCell ref="M66:N66"/>
    <mergeCell ref="O66:AF66"/>
    <mergeCell ref="O67:AF67"/>
    <mergeCell ref="O68:AF68"/>
    <mergeCell ref="O69:AF69"/>
    <mergeCell ref="O70:AF70"/>
    <mergeCell ref="O65:AF65"/>
    <mergeCell ref="C65:N65"/>
    <mergeCell ref="C68:D68"/>
    <mergeCell ref="E68:G68"/>
    <mergeCell ref="H68:I68"/>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0:V41"/>
    <mergeCell ref="U44:AX44"/>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29:F31"/>
    <mergeCell ref="G29:X29"/>
    <mergeCell ref="Y29:AA29"/>
    <mergeCell ref="AB29:AD29"/>
    <mergeCell ref="AE29:AH29"/>
    <mergeCell ref="AI29:AL29"/>
    <mergeCell ref="AB31:AD31"/>
    <mergeCell ref="AE31:AH31"/>
    <mergeCell ref="AI31:AL31"/>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Q32:AT32"/>
    <mergeCell ref="AU32:AX32"/>
    <mergeCell ref="W40:AA40"/>
    <mergeCell ref="AB40:AX40"/>
    <mergeCell ref="W41:AA41"/>
    <mergeCell ref="AB41:AX41"/>
    <mergeCell ref="C42:D44"/>
    <mergeCell ref="E42:F44"/>
    <mergeCell ref="G42:I42"/>
    <mergeCell ref="J42:T42"/>
    <mergeCell ref="U42:AX42"/>
    <mergeCell ref="G43:T43"/>
    <mergeCell ref="AG49:AX49"/>
    <mergeCell ref="C58:AC58"/>
    <mergeCell ref="AD58:AF58"/>
    <mergeCell ref="AG58:AX58"/>
    <mergeCell ref="C59:AC59"/>
    <mergeCell ref="U43:AX43"/>
    <mergeCell ref="G44:T44"/>
    <mergeCell ref="A45:AX45"/>
    <mergeCell ref="C46:AC46"/>
    <mergeCell ref="AD46:AF46"/>
    <mergeCell ref="AG46:AX46"/>
    <mergeCell ref="A39:B44"/>
    <mergeCell ref="C39:D41"/>
    <mergeCell ref="E39:F39"/>
    <mergeCell ref="G39:AX39"/>
    <mergeCell ref="E40:F41"/>
    <mergeCell ref="A50:B59"/>
    <mergeCell ref="C50:AC50"/>
    <mergeCell ref="AD50:AF50"/>
    <mergeCell ref="AG50:AX52"/>
    <mergeCell ref="C51:D52"/>
    <mergeCell ref="E51:AC51"/>
    <mergeCell ref="AD51:AF51"/>
    <mergeCell ref="E52:AC52"/>
    <mergeCell ref="AD52:AF52"/>
    <mergeCell ref="C53:AC53"/>
    <mergeCell ref="A47:B49"/>
    <mergeCell ref="C47:AC47"/>
    <mergeCell ref="AD47:AF47"/>
    <mergeCell ref="AG47:AX47"/>
    <mergeCell ref="C48:AC48"/>
    <mergeCell ref="AD48:AF48"/>
    <mergeCell ref="AG48:AX48"/>
    <mergeCell ref="C49:AC49"/>
    <mergeCell ref="AD49:AF49"/>
    <mergeCell ref="AD59:AF59"/>
    <mergeCell ref="AG59:AX59"/>
    <mergeCell ref="C56:AC56"/>
    <mergeCell ref="AD56:AF56"/>
    <mergeCell ref="AG56:AX56"/>
    <mergeCell ref="C57:AC57"/>
    <mergeCell ref="AD57:AF57"/>
    <mergeCell ref="AG57:AX57"/>
    <mergeCell ref="AD53:AF53"/>
    <mergeCell ref="AG53:AX53"/>
    <mergeCell ref="C54:AC54"/>
    <mergeCell ref="AD54:AF54"/>
    <mergeCell ref="AG54:AX54"/>
    <mergeCell ref="C55:AC55"/>
    <mergeCell ref="AD55:AF55"/>
    <mergeCell ref="AG55:AX55"/>
    <mergeCell ref="C67:D67"/>
    <mergeCell ref="E67:G67"/>
    <mergeCell ref="H67:I67"/>
    <mergeCell ref="J67:L67"/>
    <mergeCell ref="M67:N67"/>
    <mergeCell ref="A64:B70"/>
    <mergeCell ref="C64:AC64"/>
    <mergeCell ref="AD64:AF64"/>
    <mergeCell ref="AG64:AX70"/>
    <mergeCell ref="J68:L68"/>
    <mergeCell ref="M68:N68"/>
    <mergeCell ref="C69:D69"/>
    <mergeCell ref="E69:G69"/>
    <mergeCell ref="H69:I69"/>
    <mergeCell ref="J69:L69"/>
    <mergeCell ref="M69:N69"/>
    <mergeCell ref="C70:D70"/>
    <mergeCell ref="E70:G70"/>
    <mergeCell ref="H70:I70"/>
    <mergeCell ref="J70:L70"/>
    <mergeCell ref="M70:N70"/>
    <mergeCell ref="C66:D66"/>
    <mergeCell ref="E66:G66"/>
    <mergeCell ref="H66:I66"/>
    <mergeCell ref="A60:B63"/>
    <mergeCell ref="C60:AC60"/>
    <mergeCell ref="AD60:AF60"/>
    <mergeCell ref="AG60:AX60"/>
    <mergeCell ref="C61:AC61"/>
    <mergeCell ref="AD61:AF61"/>
    <mergeCell ref="AG61:AX61"/>
    <mergeCell ref="C62:AC62"/>
    <mergeCell ref="AD62:AF62"/>
    <mergeCell ref="AG62:AX62"/>
    <mergeCell ref="C63:AC63"/>
    <mergeCell ref="AD63:AF63"/>
    <mergeCell ref="AG63:AX63"/>
    <mergeCell ref="A78:E78"/>
    <mergeCell ref="F78:AX78"/>
    <mergeCell ref="A79:AX79"/>
    <mergeCell ref="A80:AX80"/>
    <mergeCell ref="A81:AX81"/>
    <mergeCell ref="A82:D82"/>
    <mergeCell ref="E82:P82"/>
    <mergeCell ref="Q82:AB82"/>
    <mergeCell ref="AC82:AN82"/>
    <mergeCell ref="AO82:AX82"/>
    <mergeCell ref="E83:P83"/>
    <mergeCell ref="Q83:AB83"/>
    <mergeCell ref="AC83:AN83"/>
    <mergeCell ref="AO83:AX83"/>
    <mergeCell ref="A84:D84"/>
    <mergeCell ref="E84:P84"/>
    <mergeCell ref="Q84:AB84"/>
    <mergeCell ref="AC84:AN84"/>
    <mergeCell ref="AO84:AX84"/>
    <mergeCell ref="A83:D83"/>
    <mergeCell ref="A85:D85"/>
    <mergeCell ref="E85:P85"/>
    <mergeCell ref="Q85:AB85"/>
    <mergeCell ref="AC85:AN85"/>
    <mergeCell ref="AO85:AX85"/>
    <mergeCell ref="A86:D86"/>
    <mergeCell ref="E86:P86"/>
    <mergeCell ref="Q86:AB86"/>
    <mergeCell ref="AC86:AN86"/>
    <mergeCell ref="AO86:AX86"/>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A90:AB90"/>
    <mergeCell ref="AC90:AE90"/>
    <mergeCell ref="AG90:AH90"/>
    <mergeCell ref="AJ90:AK90"/>
    <mergeCell ref="AM90:AN90"/>
    <mergeCell ref="AO90:AP90"/>
    <mergeCell ref="A93:F105"/>
    <mergeCell ref="A106:F109"/>
    <mergeCell ref="G106:AB106"/>
    <mergeCell ref="AC106:AX106"/>
    <mergeCell ref="G107:K107"/>
    <mergeCell ref="L107:X107"/>
    <mergeCell ref="AA92:AB92"/>
    <mergeCell ref="AM91:AN91"/>
    <mergeCell ref="AO91:AP91"/>
    <mergeCell ref="AR91:AS91"/>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G109:K109"/>
    <mergeCell ref="L109:X109"/>
    <mergeCell ref="Y109:AB109"/>
    <mergeCell ref="AC109:AG109"/>
    <mergeCell ref="AH109:AT109"/>
    <mergeCell ref="AU109:AX109"/>
    <mergeCell ref="Y107:AB107"/>
    <mergeCell ref="AC107:AG107"/>
    <mergeCell ref="AH107:AT107"/>
    <mergeCell ref="AU107:AX107"/>
    <mergeCell ref="G108:K108"/>
    <mergeCell ref="L108:X108"/>
    <mergeCell ref="Y108:AB108"/>
    <mergeCell ref="AC108:AG108"/>
    <mergeCell ref="AH108:AT108"/>
    <mergeCell ref="AU108:AX108"/>
    <mergeCell ref="AP114:AX114"/>
    <mergeCell ref="A115:B115"/>
    <mergeCell ref="C115:I115"/>
    <mergeCell ref="J115:O115"/>
    <mergeCell ref="P115:X115"/>
    <mergeCell ref="Y115:AB115"/>
    <mergeCell ref="AC115:AG115"/>
    <mergeCell ref="AH115:AK115"/>
    <mergeCell ref="AL115:AO115"/>
    <mergeCell ref="AP115:AX115"/>
    <mergeCell ref="A114:B114"/>
    <mergeCell ref="C114:I114"/>
    <mergeCell ref="J114:O114"/>
    <mergeCell ref="P114:X114"/>
    <mergeCell ref="Y114:AB114"/>
    <mergeCell ref="AC114:AG114"/>
    <mergeCell ref="AH114:AK114"/>
    <mergeCell ref="AL114:AO114"/>
    <mergeCell ref="AH116:AK116"/>
    <mergeCell ref="AL116:AO116"/>
    <mergeCell ref="AP116:AX116"/>
    <mergeCell ref="A117:B117"/>
    <mergeCell ref="C117:I117"/>
    <mergeCell ref="J117:O117"/>
    <mergeCell ref="P117:X117"/>
    <mergeCell ref="Y117:AB117"/>
    <mergeCell ref="AC117:AG117"/>
    <mergeCell ref="AH117:AK117"/>
    <mergeCell ref="A116:B116"/>
    <mergeCell ref="C116:I116"/>
    <mergeCell ref="J116:O116"/>
    <mergeCell ref="P116:X116"/>
    <mergeCell ref="Y116:AB116"/>
    <mergeCell ref="AC116:AG116"/>
    <mergeCell ref="AL117:AO117"/>
    <mergeCell ref="AP117:AX117"/>
    <mergeCell ref="A118:B118"/>
    <mergeCell ref="C118:I118"/>
    <mergeCell ref="J118:O118"/>
    <mergeCell ref="P118:X118"/>
    <mergeCell ref="Y118:AB118"/>
    <mergeCell ref="AC118:AG118"/>
    <mergeCell ref="AH118:AK118"/>
    <mergeCell ref="AL118:AO118"/>
    <mergeCell ref="AP118:AX118"/>
    <mergeCell ref="A119:B119"/>
    <mergeCell ref="C119:I119"/>
    <mergeCell ref="J119:O119"/>
    <mergeCell ref="P119:X119"/>
    <mergeCell ref="Y119:AB119"/>
    <mergeCell ref="AC119:AG119"/>
    <mergeCell ref="AH119:AK119"/>
    <mergeCell ref="AL119:AO119"/>
    <mergeCell ref="AP119:AX119"/>
    <mergeCell ref="AH120:AK120"/>
    <mergeCell ref="AL120:AO120"/>
    <mergeCell ref="AP120:AX120"/>
    <mergeCell ref="A121:B121"/>
    <mergeCell ref="C121:I121"/>
    <mergeCell ref="J121:O121"/>
    <mergeCell ref="P121:X121"/>
    <mergeCell ref="Y121:AB121"/>
    <mergeCell ref="AC121:AG121"/>
    <mergeCell ref="AH121:AK121"/>
    <mergeCell ref="A120:B120"/>
    <mergeCell ref="C120:I120"/>
    <mergeCell ref="J120:O120"/>
    <mergeCell ref="P120:X120"/>
    <mergeCell ref="Y120:AB120"/>
    <mergeCell ref="AC120:AG120"/>
    <mergeCell ref="AL121:AO121"/>
    <mergeCell ref="AP121:AX121"/>
    <mergeCell ref="A122:B122"/>
    <mergeCell ref="C122:I122"/>
    <mergeCell ref="J122:O122"/>
    <mergeCell ref="P122:X122"/>
    <mergeCell ref="Y122:AB122"/>
    <mergeCell ref="AC122:AG122"/>
    <mergeCell ref="AH122:AK122"/>
    <mergeCell ref="AL122:AO122"/>
    <mergeCell ref="AP122:AX122"/>
    <mergeCell ref="A123:B123"/>
    <mergeCell ref="C123:I123"/>
    <mergeCell ref="J123:O123"/>
    <mergeCell ref="P123:X123"/>
    <mergeCell ref="Y123:AB123"/>
    <mergeCell ref="AC123:AG123"/>
    <mergeCell ref="AH123:AK123"/>
    <mergeCell ref="AL123:AO123"/>
    <mergeCell ref="AP123:AX123"/>
    <mergeCell ref="AH124:AK124"/>
    <mergeCell ref="AL124:AO124"/>
    <mergeCell ref="AP124:AX124"/>
    <mergeCell ref="A124:B124"/>
    <mergeCell ref="C124:I124"/>
    <mergeCell ref="J124:O124"/>
    <mergeCell ref="P124:X124"/>
    <mergeCell ref="Y124:AB124"/>
    <mergeCell ref="AC124:AG124"/>
    <mergeCell ref="AL126:AO126"/>
    <mergeCell ref="AP126:AX126"/>
    <mergeCell ref="A127:B127"/>
    <mergeCell ref="C127:I127"/>
    <mergeCell ref="J127:O127"/>
    <mergeCell ref="P127:X127"/>
    <mergeCell ref="Y127:AB127"/>
    <mergeCell ref="AC127:AG127"/>
    <mergeCell ref="AH127:AK127"/>
    <mergeCell ref="AL127:AO127"/>
    <mergeCell ref="A126:B126"/>
    <mergeCell ref="C126:I126"/>
    <mergeCell ref="J126:O126"/>
    <mergeCell ref="P126:X126"/>
    <mergeCell ref="Y126:AB126"/>
    <mergeCell ref="AC126:AG126"/>
    <mergeCell ref="AH126:AK126"/>
    <mergeCell ref="AP127:AX127"/>
    <mergeCell ref="A128:B128"/>
    <mergeCell ref="C128:I128"/>
    <mergeCell ref="J128:O128"/>
    <mergeCell ref="P128:X128"/>
    <mergeCell ref="Y128:AB128"/>
    <mergeCell ref="AC128:AG128"/>
    <mergeCell ref="AH128:AK128"/>
    <mergeCell ref="AL128:AO128"/>
    <mergeCell ref="AP128:AX128"/>
    <mergeCell ref="AH129:AK129"/>
    <mergeCell ref="AL129:AO129"/>
    <mergeCell ref="AP129:AX129"/>
    <mergeCell ref="A130:B130"/>
    <mergeCell ref="C130:I130"/>
    <mergeCell ref="J130:O130"/>
    <mergeCell ref="P130:X130"/>
    <mergeCell ref="Y130:AB130"/>
    <mergeCell ref="AC130:AG130"/>
    <mergeCell ref="AH130:AK130"/>
    <mergeCell ref="A129:B129"/>
    <mergeCell ref="C129:I129"/>
    <mergeCell ref="J129:O129"/>
    <mergeCell ref="P129:X129"/>
    <mergeCell ref="Y129:AB129"/>
    <mergeCell ref="AC129:AG129"/>
    <mergeCell ref="AL130:AO130"/>
    <mergeCell ref="AP130:AX130"/>
    <mergeCell ref="A131:B131"/>
    <mergeCell ref="C131:I131"/>
    <mergeCell ref="J131:O131"/>
    <mergeCell ref="P131:X131"/>
    <mergeCell ref="Y131:AB131"/>
    <mergeCell ref="AC131:AG131"/>
    <mergeCell ref="AH131:AK131"/>
    <mergeCell ref="AL131:AO131"/>
    <mergeCell ref="AP131:AX131"/>
    <mergeCell ref="A132:B132"/>
    <mergeCell ref="C132:I132"/>
    <mergeCell ref="J132:O132"/>
    <mergeCell ref="P132:X132"/>
    <mergeCell ref="Y132:AB132"/>
    <mergeCell ref="AC132:AG132"/>
    <mergeCell ref="AH132:AK132"/>
    <mergeCell ref="AL132:AO132"/>
    <mergeCell ref="AP132:AX132"/>
    <mergeCell ref="A134:B134"/>
    <mergeCell ref="C134:I134"/>
    <mergeCell ref="J134:O134"/>
    <mergeCell ref="P134:X134"/>
    <mergeCell ref="Y134:AB134"/>
    <mergeCell ref="AC134:AG134"/>
    <mergeCell ref="AH134:AK134"/>
    <mergeCell ref="A133:B133"/>
    <mergeCell ref="C133:I133"/>
    <mergeCell ref="J133:O133"/>
    <mergeCell ref="P133:X133"/>
    <mergeCell ref="Y133:AB133"/>
    <mergeCell ref="AC133:AG133"/>
    <mergeCell ref="AU90:AV90"/>
    <mergeCell ref="AP135:AX135"/>
    <mergeCell ref="A136:B136"/>
    <mergeCell ref="C136:I136"/>
    <mergeCell ref="J136:O136"/>
    <mergeCell ref="P136:X136"/>
    <mergeCell ref="Y136:AB136"/>
    <mergeCell ref="AC136:AG136"/>
    <mergeCell ref="AH136:AK136"/>
    <mergeCell ref="AL136:AO136"/>
    <mergeCell ref="AP136:AX136"/>
    <mergeCell ref="AL134:AO134"/>
    <mergeCell ref="AP134:AX134"/>
    <mergeCell ref="A135:B135"/>
    <mergeCell ref="C135:I135"/>
    <mergeCell ref="J135:O135"/>
    <mergeCell ref="P135:X135"/>
    <mergeCell ref="Y135:AB135"/>
    <mergeCell ref="AC135:AG135"/>
    <mergeCell ref="AH135:AK135"/>
    <mergeCell ref="AL135:AO135"/>
    <mergeCell ref="AH133:AK133"/>
    <mergeCell ref="AL133:AO133"/>
    <mergeCell ref="AP133:AX133"/>
    <mergeCell ref="AQ92:AS92"/>
    <mergeCell ref="E90:G90"/>
    <mergeCell ref="I90:J90"/>
    <mergeCell ref="L90:M90"/>
    <mergeCell ref="O90:P90"/>
    <mergeCell ref="Q90:S90"/>
    <mergeCell ref="U90:V90"/>
    <mergeCell ref="X90:Y90"/>
    <mergeCell ref="AR90:AS90"/>
    <mergeCell ref="AM92:AN92"/>
    <mergeCell ref="AO92:AP92"/>
    <mergeCell ref="Q91:S91"/>
    <mergeCell ref="L92:N92"/>
    <mergeCell ref="X92:Z92"/>
    <mergeCell ref="AJ92:AL92"/>
    <mergeCell ref="E92:F92"/>
    <mergeCell ref="G92:I92"/>
    <mergeCell ref="J92:K92"/>
    <mergeCell ref="Q92:R92"/>
    <mergeCell ref="S92:U92"/>
    <mergeCell ref="V92:W92"/>
    <mergeCell ref="AC92:AD92"/>
    <mergeCell ref="AE92:AG92"/>
    <mergeCell ref="AH92:AI92"/>
  </mergeCells>
  <phoneticPr fontId="5"/>
  <conditionalFormatting sqref="P14:AQ14">
    <cfRule type="expression" dxfId="109" priority="917">
      <formula>IF(RIGHT(TEXT(P14,"0.#"),1)=".",FALSE,TRUE)</formula>
    </cfRule>
    <cfRule type="expression" dxfId="108" priority="918">
      <formula>IF(RIGHT(TEXT(P14,"0.#"),1)=".",TRUE,FALSE)</formula>
    </cfRule>
  </conditionalFormatting>
  <conditionalFormatting sqref="P18:AX18">
    <cfRule type="expression" dxfId="107" priority="915">
      <formula>IF(RIGHT(TEXT(P18,"0.#"),1)=".",FALSE,TRUE)</formula>
    </cfRule>
    <cfRule type="expression" dxfId="106" priority="916">
      <formula>IF(RIGHT(TEXT(P18,"0.#"),1)=".",TRUE,FALSE)</formula>
    </cfRule>
  </conditionalFormatting>
  <conditionalFormatting sqref="Y109">
    <cfRule type="expression" dxfId="105" priority="911">
      <formula>IF(RIGHT(TEXT(Y109,"0.#"),1)=".",FALSE,TRUE)</formula>
    </cfRule>
    <cfRule type="expression" dxfId="104" priority="912">
      <formula>IF(RIGHT(TEXT(Y109,"0.#"),1)=".",TRUE,FALSE)</formula>
    </cfRule>
  </conditionalFormatting>
  <conditionalFormatting sqref="P16:AQ17 P15:AX15 P13:AX13">
    <cfRule type="expression" dxfId="103" priority="909">
      <formula>IF(RIGHT(TEXT(P13,"0.#"),1)=".",FALSE,TRUE)</formula>
    </cfRule>
    <cfRule type="expression" dxfId="102" priority="910">
      <formula>IF(RIGHT(TEXT(P13,"0.#"),1)=".",TRUE,FALSE)</formula>
    </cfRule>
  </conditionalFormatting>
  <conditionalFormatting sqref="P19:AJ19">
    <cfRule type="expression" dxfId="101" priority="907">
      <formula>IF(RIGHT(TEXT(P19,"0.#"),1)=".",FALSE,TRUE)</formula>
    </cfRule>
    <cfRule type="expression" dxfId="100" priority="908">
      <formula>IF(RIGHT(TEXT(P19,"0.#"),1)=".",TRUE,FALSE)</formula>
    </cfRule>
  </conditionalFormatting>
  <conditionalFormatting sqref="AE27 AQ27">
    <cfRule type="expression" dxfId="99" priority="905">
      <formula>IF(RIGHT(TEXT(AE27,"0.#"),1)=".",FALSE,TRUE)</formula>
    </cfRule>
    <cfRule type="expression" dxfId="98" priority="906">
      <formula>IF(RIGHT(TEXT(AE27,"0.#"),1)=".",TRUE,FALSE)</formula>
    </cfRule>
  </conditionalFormatting>
  <conditionalFormatting sqref="Y108">
    <cfRule type="expression" dxfId="97" priority="903">
      <formula>IF(RIGHT(TEXT(Y108,"0.#"),1)=".",FALSE,TRUE)</formula>
    </cfRule>
    <cfRule type="expression" dxfId="96" priority="904">
      <formula>IF(RIGHT(TEXT(Y108,"0.#"),1)=".",TRUE,FALSE)</formula>
    </cfRule>
  </conditionalFormatting>
  <conditionalFormatting sqref="AU109">
    <cfRule type="expression" dxfId="95" priority="899">
      <formula>IF(RIGHT(TEXT(AU109,"0.#"),1)=".",FALSE,TRUE)</formula>
    </cfRule>
    <cfRule type="expression" dxfId="94" priority="900">
      <formula>IF(RIGHT(TEXT(AU109,"0.#"),1)=".",TRUE,FALSE)</formula>
    </cfRule>
  </conditionalFormatting>
  <conditionalFormatting sqref="AU108">
    <cfRule type="expression" dxfId="93" priority="897">
      <formula>IF(RIGHT(TEXT(AU108,"0.#"),1)=".",FALSE,TRUE)</formula>
    </cfRule>
    <cfRule type="expression" dxfId="92" priority="898">
      <formula>IF(RIGHT(TEXT(AU108,"0.#"),1)=".",TRUE,FALSE)</formula>
    </cfRule>
  </conditionalFormatting>
  <conditionalFormatting sqref="AI27">
    <cfRule type="expression" dxfId="91" priority="883">
      <formula>IF(RIGHT(TEXT(AI27,"0.#"),1)=".",FALSE,TRUE)</formula>
    </cfRule>
    <cfRule type="expression" dxfId="90" priority="884">
      <formula>IF(RIGHT(TEXT(AI27,"0.#"),1)=".",TRUE,FALSE)</formula>
    </cfRule>
  </conditionalFormatting>
  <conditionalFormatting sqref="AM27">
    <cfRule type="expression" dxfId="89" priority="881">
      <formula>IF(RIGHT(TEXT(AM27,"0.#"),1)=".",FALSE,TRUE)</formula>
    </cfRule>
    <cfRule type="expression" dxfId="88" priority="882">
      <formula>IF(RIGHT(TEXT(AM27,"0.#"),1)=".",TRUE,FALSE)</formula>
    </cfRule>
  </conditionalFormatting>
  <conditionalFormatting sqref="AE28">
    <cfRule type="expression" dxfId="87" priority="879">
      <formula>IF(RIGHT(TEXT(AE28,"0.#"),1)=".",FALSE,TRUE)</formula>
    </cfRule>
    <cfRule type="expression" dxfId="86" priority="880">
      <formula>IF(RIGHT(TEXT(AE28,"0.#"),1)=".",TRUE,FALSE)</formula>
    </cfRule>
  </conditionalFormatting>
  <conditionalFormatting sqref="AI28">
    <cfRule type="expression" dxfId="85" priority="877">
      <formula>IF(RIGHT(TEXT(AI28,"0.#"),1)=".",FALSE,TRUE)</formula>
    </cfRule>
    <cfRule type="expression" dxfId="84" priority="878">
      <formula>IF(RIGHT(TEXT(AI28,"0.#"),1)=".",TRUE,FALSE)</formula>
    </cfRule>
  </conditionalFormatting>
  <conditionalFormatting sqref="AM28">
    <cfRule type="expression" dxfId="83" priority="875">
      <formula>IF(RIGHT(TEXT(AM28,"0.#"),1)=".",FALSE,TRUE)</formula>
    </cfRule>
    <cfRule type="expression" dxfId="82" priority="876">
      <formula>IF(RIGHT(TEXT(AM28,"0.#"),1)=".",TRUE,FALSE)</formula>
    </cfRule>
  </conditionalFormatting>
  <conditionalFormatting sqref="AQ28">
    <cfRule type="expression" dxfId="81" priority="873">
      <formula>IF(RIGHT(TEXT(AQ28,"0.#"),1)=".",FALSE,TRUE)</formula>
    </cfRule>
    <cfRule type="expression" dxfId="80" priority="874">
      <formula>IF(RIGHT(TEXT(AQ28,"0.#"),1)=".",TRUE,FALSE)</formula>
    </cfRule>
  </conditionalFormatting>
  <conditionalFormatting sqref="AL118:AO124">
    <cfRule type="expression" dxfId="79" priority="851">
      <formula>IF(AND(AL118&gt;=0, RIGHT(TEXT(AL118,"0.#"),1)&lt;&gt;"."),TRUE,FALSE)</formula>
    </cfRule>
    <cfRule type="expression" dxfId="78" priority="852">
      <formula>IF(AND(AL118&gt;=0, RIGHT(TEXT(AL118,"0.#"),1)="."),TRUE,FALSE)</formula>
    </cfRule>
    <cfRule type="expression" dxfId="77" priority="853">
      <formula>IF(AND(AL118&lt;0, RIGHT(TEXT(AL118,"0.#"),1)&lt;&gt;"."),TRUE,FALSE)</formula>
    </cfRule>
    <cfRule type="expression" dxfId="76" priority="854">
      <formula>IF(AND(AL118&lt;0, RIGHT(TEXT(AL118,"0.#"),1)="."),TRUE,FALSE)</formula>
    </cfRule>
  </conditionalFormatting>
  <conditionalFormatting sqref="Y117:Y123">
    <cfRule type="expression" dxfId="75" priority="845">
      <formula>IF(RIGHT(TEXT(Y117,"0.#"),1)=".",FALSE,TRUE)</formula>
    </cfRule>
    <cfRule type="expression" dxfId="74" priority="846">
      <formula>IF(RIGHT(TEXT(Y117,"0.#"),1)=".",TRUE,FALSE)</formula>
    </cfRule>
  </conditionalFormatting>
  <conditionalFormatting sqref="AL115:AO115">
    <cfRule type="expression" dxfId="73" priority="835">
      <formula>IF(AND(AL115&gt;=0, RIGHT(TEXT(AL115,"0.#"),1)&lt;&gt;"."),TRUE,FALSE)</formula>
    </cfRule>
    <cfRule type="expression" dxfId="72" priority="836">
      <formula>IF(AND(AL115&gt;=0, RIGHT(TEXT(AL115,"0.#"),1)="."),TRUE,FALSE)</formula>
    </cfRule>
    <cfRule type="expression" dxfId="71" priority="837">
      <formula>IF(AND(AL115&lt;0, RIGHT(TEXT(AL115,"0.#"),1)&lt;&gt;"."),TRUE,FALSE)</formula>
    </cfRule>
    <cfRule type="expression" dxfId="70" priority="838">
      <formula>IF(AND(AL115&lt;0, RIGHT(TEXT(AL115,"0.#"),1)="."),TRUE,FALSE)</formula>
    </cfRule>
  </conditionalFormatting>
  <conditionalFormatting sqref="Y115:Y116">
    <cfRule type="expression" dxfId="69" priority="833">
      <formula>IF(RIGHT(TEXT(Y115,"0.#"),1)=".",FALSE,TRUE)</formula>
    </cfRule>
    <cfRule type="expression" dxfId="68" priority="834">
      <formula>IF(RIGHT(TEXT(Y115,"0.#"),1)=".",TRUE,FALSE)</formula>
    </cfRule>
  </conditionalFormatting>
  <conditionalFormatting sqref="Y129:Y135">
    <cfRule type="expression" dxfId="67" priority="771">
      <formula>IF(RIGHT(TEXT(Y129,"0.#"),1)=".",FALSE,TRUE)</formula>
    </cfRule>
    <cfRule type="expression" dxfId="66" priority="772">
      <formula>IF(RIGHT(TEXT(Y129,"0.#"),1)=".",TRUE,FALSE)</formula>
    </cfRule>
  </conditionalFormatting>
  <conditionalFormatting sqref="Y127:Y128">
    <cfRule type="expression" dxfId="65" priority="765">
      <formula>IF(RIGHT(TEXT(Y127,"0.#"),1)=".",FALSE,TRUE)</formula>
    </cfRule>
    <cfRule type="expression" dxfId="64" priority="766">
      <formula>IF(RIGHT(TEXT(Y127,"0.#"),1)=".",TRUE,FALSE)</formula>
    </cfRule>
  </conditionalFormatting>
  <conditionalFormatting sqref="W23">
    <cfRule type="expression" dxfId="63" priority="831">
      <formula>IF(RIGHT(TEXT(W23,"0.#"),1)=".",FALSE,TRUE)</formula>
    </cfRule>
    <cfRule type="expression" dxfId="62" priority="832">
      <formula>IF(RIGHT(TEXT(W23,"0.#"),1)=".",TRUE,FALSE)</formula>
    </cfRule>
  </conditionalFormatting>
  <conditionalFormatting sqref="P23">
    <cfRule type="expression" dxfId="61" priority="825">
      <formula>IF(RIGHT(TEXT(P23,"0.#"),1)=".",FALSE,TRUE)</formula>
    </cfRule>
    <cfRule type="expression" dxfId="60" priority="826">
      <formula>IF(RIGHT(TEXT(P23,"0.#"),1)=".",TRUE,FALSE)</formula>
    </cfRule>
  </conditionalFormatting>
  <conditionalFormatting sqref="AL129:AO136">
    <cfRule type="expression" dxfId="59" priority="773">
      <formula>IF(AND(AL129&gt;=0, RIGHT(TEXT(AL129,"0.#"),1)&lt;&gt;"."),TRUE,FALSE)</formula>
    </cfRule>
    <cfRule type="expression" dxfId="58" priority="774">
      <formula>IF(AND(AL129&gt;=0, RIGHT(TEXT(AL129,"0.#"),1)="."),TRUE,FALSE)</formula>
    </cfRule>
    <cfRule type="expression" dxfId="57" priority="775">
      <formula>IF(AND(AL129&lt;0, RIGHT(TEXT(AL129,"0.#"),1)&lt;&gt;"."),TRUE,FALSE)</formula>
    </cfRule>
    <cfRule type="expression" dxfId="56" priority="776">
      <formula>IF(AND(AL129&lt;0, RIGHT(TEXT(AL129,"0.#"),1)="."),TRUE,FALSE)</formula>
    </cfRule>
  </conditionalFormatting>
  <conditionalFormatting sqref="AL127:AO128">
    <cfRule type="expression" dxfId="55" priority="767">
      <formula>IF(AND(AL127&gt;=0, RIGHT(TEXT(AL127,"0.#"),1)&lt;&gt;"."),TRUE,FALSE)</formula>
    </cfRule>
    <cfRule type="expression" dxfId="54" priority="768">
      <formula>IF(AND(AL127&gt;=0, RIGHT(TEXT(AL127,"0.#"),1)="."),TRUE,FALSE)</formula>
    </cfRule>
    <cfRule type="expression" dxfId="53" priority="769">
      <formula>IF(AND(AL127&lt;0, RIGHT(TEXT(AL127,"0.#"),1)&lt;&gt;"."),TRUE,FALSE)</formula>
    </cfRule>
    <cfRule type="expression" dxfId="52" priority="770">
      <formula>IF(AND(AL127&lt;0, RIGHT(TEXT(AL127,"0.#"),1)="."),TRUE,FALSE)</formula>
    </cfRule>
  </conditionalFormatting>
  <conditionalFormatting sqref="AU28">
    <cfRule type="expression" dxfId="51" priority="689">
      <formula>IF(RIGHT(TEXT(AU28,"0.#"),1)=".",FALSE,TRUE)</formula>
    </cfRule>
    <cfRule type="expression" dxfId="50" priority="690">
      <formula>IF(RIGHT(TEXT(AU28,"0.#"),1)=".",TRUE,FALSE)</formula>
    </cfRule>
  </conditionalFormatting>
  <conditionalFormatting sqref="AU27">
    <cfRule type="expression" dxfId="49" priority="691">
      <formula>IF(RIGHT(TEXT(AU27,"0.#"),1)=".",FALSE,TRUE)</formula>
    </cfRule>
    <cfRule type="expression" dxfId="48" priority="692">
      <formula>IF(RIGHT(TEXT(AU27,"0.#"),1)=".",TRUE,FALSE)</formula>
    </cfRule>
  </conditionalFormatting>
  <conditionalFormatting sqref="P24:AC24">
    <cfRule type="expression" dxfId="47" priority="687">
      <formula>IF(RIGHT(TEXT(P24,"0.#"),1)=".",FALSE,TRUE)</formula>
    </cfRule>
    <cfRule type="expression" dxfId="46" priority="688">
      <formula>IF(RIGHT(TEXT(P24,"0.#"),1)=".",TRUE,FALSE)</formula>
    </cfRule>
  </conditionalFormatting>
  <conditionalFormatting sqref="AM36">
    <cfRule type="expression" dxfId="45" priority="669">
      <formula>IF(RIGHT(TEXT(AM36,"0.#"),1)=".",FALSE,TRUE)</formula>
    </cfRule>
    <cfRule type="expression" dxfId="44" priority="670">
      <formula>IF(RIGHT(TEXT(AM36,"0.#"),1)=".",TRUE,FALSE)</formula>
    </cfRule>
  </conditionalFormatting>
  <conditionalFormatting sqref="AM35">
    <cfRule type="expression" dxfId="43" priority="671">
      <formula>IF(RIGHT(TEXT(AM35,"0.#"),1)=".",FALSE,TRUE)</formula>
    </cfRule>
    <cfRule type="expression" dxfId="42" priority="672">
      <formula>IF(RIGHT(TEXT(AM35,"0.#"),1)=".",TRUE,FALSE)</formula>
    </cfRule>
  </conditionalFormatting>
  <conditionalFormatting sqref="AE34">
    <cfRule type="expression" dxfId="41" priority="685">
      <formula>IF(RIGHT(TEXT(AE34,"0.#"),1)=".",FALSE,TRUE)</formula>
    </cfRule>
    <cfRule type="expression" dxfId="40" priority="686">
      <formula>IF(RIGHT(TEXT(AE34,"0.#"),1)=".",TRUE,FALSE)</formula>
    </cfRule>
  </conditionalFormatting>
  <conditionalFormatting sqref="AQ34:AQ36">
    <cfRule type="expression" dxfId="39" priority="667">
      <formula>IF(RIGHT(TEXT(AQ34,"0.#"),1)=".",FALSE,TRUE)</formula>
    </cfRule>
    <cfRule type="expression" dxfId="38" priority="668">
      <formula>IF(RIGHT(TEXT(AQ34,"0.#"),1)=".",TRUE,FALSE)</formula>
    </cfRule>
  </conditionalFormatting>
  <conditionalFormatting sqref="AU34:AU36">
    <cfRule type="expression" dxfId="37" priority="665">
      <formula>IF(RIGHT(TEXT(AU34,"0.#"),1)=".",FALSE,TRUE)</formula>
    </cfRule>
    <cfRule type="expression" dxfId="36" priority="666">
      <formula>IF(RIGHT(TEXT(AU34,"0.#"),1)=".",TRUE,FALSE)</formula>
    </cfRule>
  </conditionalFormatting>
  <conditionalFormatting sqref="AI36">
    <cfRule type="expression" dxfId="35" priority="679">
      <formula>IF(RIGHT(TEXT(AI36,"0.#"),1)=".",FALSE,TRUE)</formula>
    </cfRule>
    <cfRule type="expression" dxfId="34" priority="680">
      <formula>IF(RIGHT(TEXT(AI36,"0.#"),1)=".",TRUE,FALSE)</formula>
    </cfRule>
  </conditionalFormatting>
  <conditionalFormatting sqref="AE35">
    <cfRule type="expression" dxfId="33" priority="683">
      <formula>IF(RIGHT(TEXT(AE35,"0.#"),1)=".",FALSE,TRUE)</formula>
    </cfRule>
    <cfRule type="expression" dxfId="32" priority="684">
      <formula>IF(RIGHT(TEXT(AE35,"0.#"),1)=".",TRUE,FALSE)</formula>
    </cfRule>
  </conditionalFormatting>
  <conditionalFormatting sqref="AE36">
    <cfRule type="expression" dxfId="31" priority="681">
      <formula>IF(RIGHT(TEXT(AE36,"0.#"),1)=".",FALSE,TRUE)</formula>
    </cfRule>
    <cfRule type="expression" dxfId="30" priority="682">
      <formula>IF(RIGHT(TEXT(AE36,"0.#"),1)=".",TRUE,FALSE)</formula>
    </cfRule>
  </conditionalFormatting>
  <conditionalFormatting sqref="AM34">
    <cfRule type="expression" dxfId="29" priority="673">
      <formula>IF(RIGHT(TEXT(AM34,"0.#"),1)=".",FALSE,TRUE)</formula>
    </cfRule>
    <cfRule type="expression" dxfId="28" priority="674">
      <formula>IF(RIGHT(TEXT(AM34,"0.#"),1)=".",TRUE,FALSE)</formula>
    </cfRule>
  </conditionalFormatting>
  <conditionalFormatting sqref="AI34">
    <cfRule type="expression" dxfId="27" priority="675">
      <formula>IF(RIGHT(TEXT(AI34,"0.#"),1)=".",FALSE,TRUE)</formula>
    </cfRule>
    <cfRule type="expression" dxfId="26" priority="676">
      <formula>IF(RIGHT(TEXT(AI34,"0.#"),1)=".",TRUE,FALSE)</formula>
    </cfRule>
  </conditionalFormatting>
  <conditionalFormatting sqref="AI35">
    <cfRule type="expression" dxfId="25" priority="677">
      <formula>IF(RIGHT(TEXT(AI35,"0.#"),1)=".",FALSE,TRUE)</formula>
    </cfRule>
    <cfRule type="expression" dxfId="24" priority="678">
      <formula>IF(RIGHT(TEXT(AI35,"0.#"),1)=".",TRUE,FALSE)</formula>
    </cfRule>
  </conditionalFormatting>
  <conditionalFormatting sqref="AM30">
    <cfRule type="expression" dxfId="23" priority="553">
      <formula>IF(RIGHT(TEXT(AM30,"0.#"),1)=".",FALSE,TRUE)</formula>
    </cfRule>
    <cfRule type="expression" dxfId="22" priority="554">
      <formula>IF(RIGHT(TEXT(AM30,"0.#"),1)=".",TRUE,FALSE)</formula>
    </cfRule>
  </conditionalFormatting>
  <conditionalFormatting sqref="AE31 AM31">
    <cfRule type="expression" dxfId="21" priority="551">
      <formula>IF(RIGHT(TEXT(AE31,"0.#"),1)=".",FALSE,TRUE)</formula>
    </cfRule>
    <cfRule type="expression" dxfId="20" priority="552">
      <formula>IF(RIGHT(TEXT(AE31,"0.#"),1)=".",TRUE,FALSE)</formula>
    </cfRule>
  </conditionalFormatting>
  <conditionalFormatting sqref="AI31">
    <cfRule type="expression" dxfId="19" priority="549">
      <formula>IF(RIGHT(TEXT(AI31,"0.#"),1)=".",FALSE,TRUE)</formula>
    </cfRule>
    <cfRule type="expression" dxfId="18" priority="550">
      <formula>IF(RIGHT(TEXT(AI31,"0.#"),1)=".",TRUE,FALSE)</formula>
    </cfRule>
  </conditionalFormatting>
  <conditionalFormatting sqref="AQ31">
    <cfRule type="expression" dxfId="17" priority="547">
      <formula>IF(RIGHT(TEXT(AQ31,"0.#"),1)=".",FALSE,TRUE)</formula>
    </cfRule>
    <cfRule type="expression" dxfId="16" priority="548">
      <formula>IF(RIGHT(TEXT(AQ31,"0.#"),1)=".",TRUE,FALSE)</formula>
    </cfRule>
  </conditionalFormatting>
  <conditionalFormatting sqref="AE30 AQ30">
    <cfRule type="expression" dxfId="15" priority="557">
      <formula>IF(RIGHT(TEXT(AE30,"0.#"),1)=".",FALSE,TRUE)</formula>
    </cfRule>
    <cfRule type="expression" dxfId="14" priority="558">
      <formula>IF(RIGHT(TEXT(AE30,"0.#"),1)=".",TRUE,FALSE)</formula>
    </cfRule>
  </conditionalFormatting>
  <conditionalFormatting sqref="AI30">
    <cfRule type="expression" dxfId="13" priority="555">
      <formula>IF(RIGHT(TEXT(AI30,"0.#"),1)=".",FALSE,TRUE)</formula>
    </cfRule>
    <cfRule type="expression" dxfId="12" priority="556">
      <formula>IF(RIGHT(TEXT(AI30,"0.#"),1)=".",TRUE,FALSE)</formula>
    </cfRule>
  </conditionalFormatting>
  <conditionalFormatting sqref="Y124">
    <cfRule type="expression" dxfId="11" priority="11">
      <formula>IF(RIGHT(TEXT(Y124,"0.#"),1)=".",FALSE,TRUE)</formula>
    </cfRule>
    <cfRule type="expression" dxfId="10" priority="12">
      <formula>IF(RIGHT(TEXT(Y124,"0.#"),1)=".",TRUE,FALSE)</formula>
    </cfRule>
  </conditionalFormatting>
  <conditionalFormatting sqref="Y136">
    <cfRule type="expression" dxfId="9" priority="9">
      <formula>IF(RIGHT(TEXT(Y136,"0.#"),1)=".",FALSE,TRUE)</formula>
    </cfRule>
    <cfRule type="expression" dxfId="8" priority="10">
      <formula>IF(RIGHT(TEXT(Y136,"0.#"),1)=".",TRUE,FALSE)</formula>
    </cfRule>
  </conditionalFormatting>
  <conditionalFormatting sqref="AL116:AO116">
    <cfRule type="expression" dxfId="7" priority="5">
      <formula>IF(AND(AL116&gt;=0, RIGHT(TEXT(AL116,"0.#"),1)&lt;&gt;"."),TRUE,FALSE)</formula>
    </cfRule>
    <cfRule type="expression" dxfId="6" priority="6">
      <formula>IF(AND(AL116&gt;=0, RIGHT(TEXT(AL116,"0.#"),1)="."),TRUE,FALSE)</formula>
    </cfRule>
    <cfRule type="expression" dxfId="5" priority="7">
      <formula>IF(AND(AL116&lt;0, RIGHT(TEXT(AL116,"0.#"),1)&lt;&gt;"."),TRUE,FALSE)</formula>
    </cfRule>
    <cfRule type="expression" dxfId="4" priority="8">
      <formula>IF(AND(AL116&lt;0, RIGHT(TEXT(AL116,"0.#"),1)="."),TRUE,FALSE)</formula>
    </cfRule>
  </conditionalFormatting>
  <conditionalFormatting sqref="AL117:AO117">
    <cfRule type="expression" dxfId="3" priority="1">
      <formula>IF(AND(AL117&gt;=0, RIGHT(TEXT(AL117,"0.#"),1)&lt;&gt;"."),TRUE,FALSE)</formula>
    </cfRule>
    <cfRule type="expression" dxfId="2" priority="2">
      <formula>IF(AND(AL117&gt;=0, RIGHT(TEXT(AL117,"0.#"),1)="."),TRUE,FALSE)</formula>
    </cfRule>
    <cfRule type="expression" dxfId="1" priority="3">
      <formula>IF(AND(AL117&lt;0, RIGHT(TEXT(AL117,"0.#"),1)&lt;&gt;"."),TRUE,FALSE)</formula>
    </cfRule>
    <cfRule type="expression" dxfId="0" priority="4">
      <formula>IF(AND(AL117&lt;0, RIGHT(TEXT(AL117,"0.#"),1)="."),TRUE,FALSE)</formula>
    </cfRule>
  </conditionalFormatting>
  <dataValidations count="16">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J66:J7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15:AK124 AH127:AK136">
      <formula1>OR(AND(MOD(IF(ISNUMBER(AH115), AH115, 0.5),1)=0, 0&lt;=AH115), AH115="-")</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70">
      <formula1>T事業番号</formula1>
    </dataValidation>
    <dataValidation type="custom" imeMode="disabled" allowBlank="1" showInputMessage="1" showErrorMessage="1" sqref="AY23 P13:AX13 AR15:AX15 P14:AQ18 AR18:AX18 P19:AJ19 Y108:AB108 AU108:AX108 Y115:AB124 AL115:AO124 Y127:AB136 AL127:AO136 AQ33:AR33 AU33:AX33 AE34:AX36 AE27:AX28 AE30:AX30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27:O136 J115:O124">
      <formula1>OR(J115="-",AND(LEN(J115)=13,IFERROR(SEARCH("-",J115),"")="",IFERROR(SEARCH(".",J115),"")="",ISNUMBER(J115)))</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4" manualBreakCount="4">
    <brk id="31" max="50" man="1"/>
    <brk id="59" max="50" man="1"/>
    <brk id="92" max="16383" man="1"/>
    <brk id="111"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AC115:AG124 AC127:AG136</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E66:G70 AE92:AG92 G92:I92 AQ92:AS92 S92:U92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C66:D70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A33" sqref="A33"/>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384</v>
      </c>
      <c r="AA1" s="27" t="s">
        <v>74</v>
      </c>
      <c r="AB1" s="27" t="s">
        <v>385</v>
      </c>
      <c r="AC1" s="27" t="s">
        <v>31</v>
      </c>
      <c r="AD1" s="26"/>
      <c r="AE1" s="27" t="s">
        <v>43</v>
      </c>
      <c r="AF1" s="28"/>
      <c r="AG1" s="37" t="s">
        <v>168</v>
      </c>
      <c r="AI1" s="37" t="s">
        <v>171</v>
      </c>
      <c r="AK1" s="37" t="s">
        <v>175</v>
      </c>
      <c r="AM1" s="46"/>
      <c r="AN1" s="46"/>
      <c r="AP1" s="26" t="s">
        <v>211</v>
      </c>
    </row>
    <row r="2" spans="1:42" ht="13.5" customHeight="1" x14ac:dyDescent="0.15">
      <c r="A2" s="14" t="s">
        <v>77</v>
      </c>
      <c r="B2" s="15"/>
      <c r="C2" s="13" t="str">
        <f>IF(B2="","",A2)</f>
        <v/>
      </c>
      <c r="D2" s="13" t="str">
        <f>IF(C2="","",IF(D1&lt;&gt;"",CONCATENATE(D1,"、",C2),C2))</f>
        <v/>
      </c>
      <c r="F2" s="12" t="s">
        <v>64</v>
      </c>
      <c r="G2" s="17" t="s">
        <v>582</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1">
        <v>21</v>
      </c>
      <c r="W2" s="30" t="s">
        <v>161</v>
      </c>
      <c r="Y2" s="30" t="s">
        <v>60</v>
      </c>
      <c r="Z2" s="30" t="s">
        <v>60</v>
      </c>
      <c r="AA2" s="54" t="s">
        <v>254</v>
      </c>
      <c r="AB2" s="54" t="s">
        <v>479</v>
      </c>
      <c r="AC2" s="55" t="s">
        <v>126</v>
      </c>
      <c r="AD2" s="26"/>
      <c r="AE2" s="32" t="s">
        <v>157</v>
      </c>
      <c r="AF2" s="28"/>
      <c r="AG2" s="38" t="s">
        <v>220</v>
      </c>
      <c r="AI2" s="37" t="s">
        <v>251</v>
      </c>
      <c r="AK2" s="37" t="s">
        <v>176</v>
      </c>
      <c r="AM2" s="46"/>
      <c r="AN2" s="46"/>
      <c r="AP2" s="38"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510</v>
      </c>
      <c r="W3" s="30" t="s">
        <v>136</v>
      </c>
      <c r="Y3" s="30" t="s">
        <v>61</v>
      </c>
      <c r="Z3" s="30" t="s">
        <v>386</v>
      </c>
      <c r="AA3" s="54" t="s">
        <v>352</v>
      </c>
      <c r="AB3" s="54" t="s">
        <v>480</v>
      </c>
      <c r="AC3" s="55" t="s">
        <v>127</v>
      </c>
      <c r="AD3" s="26"/>
      <c r="AE3" s="32" t="s">
        <v>158</v>
      </c>
      <c r="AF3" s="28"/>
      <c r="AG3" s="38" t="s">
        <v>221</v>
      </c>
      <c r="AI3" s="37" t="s">
        <v>170</v>
      </c>
      <c r="AK3" s="37" t="str">
        <f>CHAR(CODE(AK2)+1)</f>
        <v>B</v>
      </c>
      <c r="AM3" s="46"/>
      <c r="AN3" s="46"/>
      <c r="AP3" s="38" t="s">
        <v>221</v>
      </c>
    </row>
    <row r="4" spans="1:42" ht="13.5" customHeight="1" x14ac:dyDescent="0.15">
      <c r="A4" s="14" t="s">
        <v>79</v>
      </c>
      <c r="B4" s="15" t="s">
        <v>582</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582</v>
      </c>
      <c r="R4" s="13" t="str">
        <f t="shared" si="3"/>
        <v>補助</v>
      </c>
      <c r="S4" s="13" t="str">
        <f t="shared" si="4"/>
        <v>補助</v>
      </c>
      <c r="T4" s="13"/>
      <c r="U4" s="30" t="s">
        <v>562</v>
      </c>
      <c r="W4" s="30" t="s">
        <v>137</v>
      </c>
      <c r="Y4" s="30" t="s">
        <v>259</v>
      </c>
      <c r="Z4" s="30" t="s">
        <v>387</v>
      </c>
      <c r="AA4" s="54" t="s">
        <v>353</v>
      </c>
      <c r="AB4" s="54" t="s">
        <v>481</v>
      </c>
      <c r="AC4" s="54" t="s">
        <v>128</v>
      </c>
      <c r="AD4" s="26"/>
      <c r="AE4" s="32" t="s">
        <v>159</v>
      </c>
      <c r="AF4" s="28"/>
      <c r="AG4" s="38" t="s">
        <v>222</v>
      </c>
      <c r="AI4" s="37" t="s">
        <v>172</v>
      </c>
      <c r="AK4" s="37" t="str">
        <f t="shared" ref="AK4:AK49" si="7">CHAR(CODE(AK3)+1)</f>
        <v>C</v>
      </c>
      <c r="AM4" s="46"/>
      <c r="AN4" s="46"/>
      <c r="AP4" s="38" t="s">
        <v>222</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補助</v>
      </c>
      <c r="T5" s="13"/>
      <c r="W5" s="30" t="s">
        <v>534</v>
      </c>
      <c r="Y5" s="30" t="s">
        <v>260</v>
      </c>
      <c r="Z5" s="30" t="s">
        <v>388</v>
      </c>
      <c r="AA5" s="54" t="s">
        <v>354</v>
      </c>
      <c r="AB5" s="54" t="s">
        <v>482</v>
      </c>
      <c r="AC5" s="54" t="s">
        <v>160</v>
      </c>
      <c r="AD5" s="29"/>
      <c r="AE5" s="32" t="s">
        <v>232</v>
      </c>
      <c r="AF5" s="28"/>
      <c r="AG5" s="38" t="s">
        <v>223</v>
      </c>
      <c r="AI5" s="37" t="s">
        <v>257</v>
      </c>
      <c r="AK5" s="37" t="str">
        <f t="shared" si="7"/>
        <v>D</v>
      </c>
      <c r="AP5" s="38" t="s">
        <v>223</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補助</v>
      </c>
      <c r="T6" s="13"/>
      <c r="U6" s="30" t="s">
        <v>234</v>
      </c>
      <c r="W6" s="30" t="s">
        <v>536</v>
      </c>
      <c r="Y6" s="30" t="s">
        <v>261</v>
      </c>
      <c r="Z6" s="30" t="s">
        <v>389</v>
      </c>
      <c r="AA6" s="54" t="s">
        <v>355</v>
      </c>
      <c r="AB6" s="54" t="s">
        <v>483</v>
      </c>
      <c r="AC6" s="54" t="s">
        <v>129</v>
      </c>
      <c r="AD6" s="29"/>
      <c r="AE6" s="32" t="s">
        <v>230</v>
      </c>
      <c r="AF6" s="28"/>
      <c r="AG6" s="38" t="s">
        <v>224</v>
      </c>
      <c r="AI6" s="37" t="s">
        <v>258</v>
      </c>
      <c r="AK6" s="37" t="str">
        <f>CHAR(CODE(AK5)+1)</f>
        <v>E</v>
      </c>
      <c r="AP6" s="38" t="s">
        <v>224</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補助</v>
      </c>
      <c r="T7" s="13"/>
      <c r="U7" s="30"/>
      <c r="W7" s="30" t="s">
        <v>138</v>
      </c>
      <c r="Y7" s="30" t="s">
        <v>262</v>
      </c>
      <c r="Z7" s="30" t="s">
        <v>390</v>
      </c>
      <c r="AA7" s="54" t="s">
        <v>356</v>
      </c>
      <c r="AB7" s="54" t="s">
        <v>484</v>
      </c>
      <c r="AC7" s="29"/>
      <c r="AD7" s="29"/>
      <c r="AE7" s="30" t="s">
        <v>129</v>
      </c>
      <c r="AF7" s="28"/>
      <c r="AG7" s="38" t="s">
        <v>225</v>
      </c>
      <c r="AH7" s="49"/>
      <c r="AI7" s="38" t="s">
        <v>247</v>
      </c>
      <c r="AK7" s="37" t="str">
        <f>CHAR(CODE(AK6)+1)</f>
        <v>F</v>
      </c>
      <c r="AP7" s="38" t="s">
        <v>225</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補助</v>
      </c>
      <c r="T8" s="13"/>
      <c r="U8" s="30" t="s">
        <v>255</v>
      </c>
      <c r="W8" s="30" t="s">
        <v>139</v>
      </c>
      <c r="Y8" s="30" t="s">
        <v>263</v>
      </c>
      <c r="Z8" s="30" t="s">
        <v>391</v>
      </c>
      <c r="AA8" s="54" t="s">
        <v>357</v>
      </c>
      <c r="AB8" s="54" t="s">
        <v>485</v>
      </c>
      <c r="AC8" s="29"/>
      <c r="AD8" s="29"/>
      <c r="AE8" s="29"/>
      <c r="AF8" s="28"/>
      <c r="AG8" s="38" t="s">
        <v>226</v>
      </c>
      <c r="AI8" s="37" t="s">
        <v>248</v>
      </c>
      <c r="AK8" s="37" t="str">
        <f t="shared" si="7"/>
        <v>G</v>
      </c>
      <c r="AP8" s="38" t="s">
        <v>226</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
      </c>
      <c r="O9" s="13"/>
      <c r="P9" s="13"/>
      <c r="Q9" s="19"/>
      <c r="T9" s="13"/>
      <c r="U9" s="30" t="s">
        <v>256</v>
      </c>
      <c r="W9" s="30" t="s">
        <v>140</v>
      </c>
      <c r="Y9" s="30" t="s">
        <v>264</v>
      </c>
      <c r="Z9" s="30" t="s">
        <v>392</v>
      </c>
      <c r="AA9" s="54" t="s">
        <v>358</v>
      </c>
      <c r="AB9" s="54" t="s">
        <v>486</v>
      </c>
      <c r="AC9" s="29"/>
      <c r="AD9" s="29"/>
      <c r="AE9" s="29"/>
      <c r="AF9" s="28"/>
      <c r="AG9" s="38" t="s">
        <v>227</v>
      </c>
      <c r="AI9" s="45"/>
      <c r="AK9" s="37" t="str">
        <f t="shared" si="7"/>
        <v>H</v>
      </c>
      <c r="AP9" s="38" t="s">
        <v>227</v>
      </c>
    </row>
    <row r="10" spans="1:42" ht="13.5" customHeight="1" x14ac:dyDescent="0.15">
      <c r="A10" s="14" t="s">
        <v>201</v>
      </c>
      <c r="B10" s="15"/>
      <c r="C10" s="13" t="str">
        <f t="shared" si="0"/>
        <v/>
      </c>
      <c r="D10" s="13" t="str">
        <f t="shared" si="8"/>
        <v>沖縄振興</v>
      </c>
      <c r="F10" s="18" t="s">
        <v>108</v>
      </c>
      <c r="G10" s="17"/>
      <c r="H10" s="13" t="str">
        <f t="shared" si="1"/>
        <v/>
      </c>
      <c r="I10" s="13" t="str">
        <f t="shared" si="5"/>
        <v>一般会計</v>
      </c>
      <c r="K10" s="14" t="s">
        <v>202</v>
      </c>
      <c r="L10" s="15"/>
      <c r="M10" s="13" t="str">
        <f t="shared" si="2"/>
        <v/>
      </c>
      <c r="N10" s="13" t="str">
        <f t="shared" si="6"/>
        <v/>
      </c>
      <c r="O10" s="13"/>
      <c r="P10" s="13" t="str">
        <f>S8</f>
        <v>補助</v>
      </c>
      <c r="Q10" s="19"/>
      <c r="T10" s="13"/>
      <c r="W10" s="30" t="s">
        <v>141</v>
      </c>
      <c r="Y10" s="30" t="s">
        <v>265</v>
      </c>
      <c r="Z10" s="30" t="s">
        <v>393</v>
      </c>
      <c r="AA10" s="54" t="s">
        <v>359</v>
      </c>
      <c r="AB10" s="54" t="s">
        <v>487</v>
      </c>
      <c r="AC10" s="29"/>
      <c r="AD10" s="29"/>
      <c r="AE10" s="29"/>
      <c r="AF10" s="28"/>
      <c r="AG10" s="38" t="s">
        <v>214</v>
      </c>
      <c r="AK10" s="37" t="str">
        <f t="shared" si="7"/>
        <v>I</v>
      </c>
      <c r="AP10" s="37" t="s">
        <v>212</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582</v>
      </c>
      <c r="M11" s="13" t="str">
        <f t="shared" si="2"/>
        <v>その他の事項経費</v>
      </c>
      <c r="N11" s="13" t="str">
        <f t="shared" si="6"/>
        <v>その他の事項経費</v>
      </c>
      <c r="O11" s="13"/>
      <c r="P11" s="13"/>
      <c r="Q11" s="19"/>
      <c r="T11" s="13"/>
      <c r="W11" s="30" t="s">
        <v>559</v>
      </c>
      <c r="Y11" s="30" t="s">
        <v>266</v>
      </c>
      <c r="Z11" s="30" t="s">
        <v>394</v>
      </c>
      <c r="AA11" s="54" t="s">
        <v>360</v>
      </c>
      <c r="AB11" s="54" t="s">
        <v>488</v>
      </c>
      <c r="AC11" s="29"/>
      <c r="AD11" s="29"/>
      <c r="AE11" s="29"/>
      <c r="AF11" s="28"/>
      <c r="AG11" s="37" t="s">
        <v>217</v>
      </c>
      <c r="AK11" s="37"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511</v>
      </c>
      <c r="W12" s="30" t="s">
        <v>142</v>
      </c>
      <c r="Y12" s="30" t="s">
        <v>267</v>
      </c>
      <c r="Z12" s="30" t="s">
        <v>395</v>
      </c>
      <c r="AA12" s="54" t="s">
        <v>361</v>
      </c>
      <c r="AB12" s="54" t="s">
        <v>489</v>
      </c>
      <c r="AC12" s="29"/>
      <c r="AD12" s="29"/>
      <c r="AE12" s="29"/>
      <c r="AF12" s="28"/>
      <c r="AG12" s="37" t="s">
        <v>215</v>
      </c>
      <c r="AK12" s="37"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268</v>
      </c>
      <c r="Z13" s="30" t="s">
        <v>396</v>
      </c>
      <c r="AA13" s="54" t="s">
        <v>362</v>
      </c>
      <c r="AB13" s="54" t="s">
        <v>490</v>
      </c>
      <c r="AC13" s="29"/>
      <c r="AD13" s="29"/>
      <c r="AE13" s="29"/>
      <c r="AF13" s="28"/>
      <c r="AG13" s="37" t="s">
        <v>216</v>
      </c>
      <c r="AK13" s="37"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512</v>
      </c>
      <c r="W14" s="30" t="s">
        <v>144</v>
      </c>
      <c r="Y14" s="30" t="s">
        <v>269</v>
      </c>
      <c r="Z14" s="30" t="s">
        <v>397</v>
      </c>
      <c r="AA14" s="54" t="s">
        <v>363</v>
      </c>
      <c r="AB14" s="54" t="s">
        <v>491</v>
      </c>
      <c r="AC14" s="29"/>
      <c r="AD14" s="29"/>
      <c r="AE14" s="29"/>
      <c r="AF14" s="28"/>
      <c r="AG14" s="45"/>
      <c r="AK14" s="37"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513</v>
      </c>
      <c r="W15" s="30" t="s">
        <v>145</v>
      </c>
      <c r="Y15" s="30" t="s">
        <v>270</v>
      </c>
      <c r="Z15" s="30" t="s">
        <v>398</v>
      </c>
      <c r="AA15" s="54" t="s">
        <v>364</v>
      </c>
      <c r="AB15" s="54" t="s">
        <v>492</v>
      </c>
      <c r="AC15" s="29"/>
      <c r="AD15" s="29"/>
      <c r="AE15" s="29"/>
      <c r="AF15" s="28"/>
      <c r="AG15" s="46"/>
      <c r="AK15" s="37"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514</v>
      </c>
      <c r="W16" s="30" t="s">
        <v>146</v>
      </c>
      <c r="Y16" s="30" t="s">
        <v>271</v>
      </c>
      <c r="Z16" s="30" t="s">
        <v>399</v>
      </c>
      <c r="AA16" s="54" t="s">
        <v>365</v>
      </c>
      <c r="AB16" s="54" t="s">
        <v>493</v>
      </c>
      <c r="AC16" s="29"/>
      <c r="AD16" s="29"/>
      <c r="AE16" s="29"/>
      <c r="AF16" s="28"/>
      <c r="AG16" s="46"/>
      <c r="AK16" s="37"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532</v>
      </c>
      <c r="W17" s="30" t="s">
        <v>147</v>
      </c>
      <c r="Y17" s="30" t="s">
        <v>272</v>
      </c>
      <c r="Z17" s="30" t="s">
        <v>400</v>
      </c>
      <c r="AA17" s="54" t="s">
        <v>366</v>
      </c>
      <c r="AB17" s="54" t="s">
        <v>494</v>
      </c>
      <c r="AC17" s="29"/>
      <c r="AD17" s="29"/>
      <c r="AE17" s="29"/>
      <c r="AF17" s="28"/>
      <c r="AG17" s="46"/>
      <c r="AK17" s="37"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515</v>
      </c>
      <c r="W18" s="30" t="s">
        <v>148</v>
      </c>
      <c r="Y18" s="30" t="s">
        <v>273</v>
      </c>
      <c r="Z18" s="30" t="s">
        <v>401</v>
      </c>
      <c r="AA18" s="54" t="s">
        <v>367</v>
      </c>
      <c r="AB18" s="54" t="s">
        <v>495</v>
      </c>
      <c r="AC18" s="29"/>
      <c r="AD18" s="29"/>
      <c r="AE18" s="29"/>
      <c r="AF18" s="28"/>
      <c r="AK18" s="37"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516</v>
      </c>
      <c r="W19" s="30" t="s">
        <v>149</v>
      </c>
      <c r="Y19" s="30" t="s">
        <v>274</v>
      </c>
      <c r="Z19" s="30" t="s">
        <v>402</v>
      </c>
      <c r="AA19" s="54" t="s">
        <v>368</v>
      </c>
      <c r="AB19" s="54" t="s">
        <v>496</v>
      </c>
      <c r="AC19" s="29"/>
      <c r="AD19" s="29"/>
      <c r="AE19" s="29"/>
      <c r="AF19" s="28"/>
      <c r="AK19" s="37" t="str">
        <f t="shared" si="7"/>
        <v>R</v>
      </c>
    </row>
    <row r="20" spans="1:37" ht="13.5" customHeight="1" x14ac:dyDescent="0.15">
      <c r="A20" s="14" t="s">
        <v>195</v>
      </c>
      <c r="B20" s="15" t="s">
        <v>582</v>
      </c>
      <c r="C20" s="13" t="str">
        <f t="shared" si="9"/>
        <v>地方創生</v>
      </c>
      <c r="D20" s="13" t="str">
        <f t="shared" si="8"/>
        <v>沖縄振興、地方創生</v>
      </c>
      <c r="F20" s="18" t="s">
        <v>193</v>
      </c>
      <c r="G20" s="17"/>
      <c r="H20" s="13" t="str">
        <f t="shared" si="1"/>
        <v/>
      </c>
      <c r="I20" s="13" t="str">
        <f t="shared" si="5"/>
        <v>一般会計</v>
      </c>
      <c r="K20" s="13"/>
      <c r="L20" s="13"/>
      <c r="O20" s="13"/>
      <c r="P20" s="13"/>
      <c r="Q20" s="19"/>
      <c r="T20" s="13"/>
      <c r="U20" s="30" t="s">
        <v>517</v>
      </c>
      <c r="W20" s="30" t="s">
        <v>150</v>
      </c>
      <c r="Y20" s="30" t="s">
        <v>275</v>
      </c>
      <c r="Z20" s="30" t="s">
        <v>403</v>
      </c>
      <c r="AA20" s="54" t="s">
        <v>369</v>
      </c>
      <c r="AB20" s="54" t="s">
        <v>497</v>
      </c>
      <c r="AC20" s="29"/>
      <c r="AD20" s="29"/>
      <c r="AE20" s="29"/>
      <c r="AF20" s="28"/>
      <c r="AK20" s="37" t="str">
        <f t="shared" si="7"/>
        <v>S</v>
      </c>
    </row>
    <row r="21" spans="1:37" ht="13.5" customHeight="1" x14ac:dyDescent="0.15">
      <c r="A21" s="14" t="s">
        <v>196</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518</v>
      </c>
      <c r="W21" s="30" t="s">
        <v>151</v>
      </c>
      <c r="Y21" s="30" t="s">
        <v>276</v>
      </c>
      <c r="Z21" s="30" t="s">
        <v>404</v>
      </c>
      <c r="AA21" s="54" t="s">
        <v>370</v>
      </c>
      <c r="AB21" s="54" t="s">
        <v>498</v>
      </c>
      <c r="AC21" s="29"/>
      <c r="AD21" s="29"/>
      <c r="AE21" s="29"/>
      <c r="AF21" s="28"/>
      <c r="AK21" s="37" t="str">
        <f t="shared" si="7"/>
        <v>T</v>
      </c>
    </row>
    <row r="22" spans="1:37" ht="13.5" customHeight="1" x14ac:dyDescent="0.15">
      <c r="A22" s="14" t="s">
        <v>197</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561</v>
      </c>
      <c r="W22" s="30" t="s">
        <v>152</v>
      </c>
      <c r="Y22" s="30" t="s">
        <v>277</v>
      </c>
      <c r="Z22" s="30" t="s">
        <v>405</v>
      </c>
      <c r="AA22" s="54" t="s">
        <v>371</v>
      </c>
      <c r="AB22" s="54" t="s">
        <v>499</v>
      </c>
      <c r="AC22" s="29"/>
      <c r="AD22" s="29"/>
      <c r="AE22" s="29"/>
      <c r="AF22" s="28"/>
      <c r="AK22" s="37" t="str">
        <f t="shared" si="7"/>
        <v>U</v>
      </c>
    </row>
    <row r="23" spans="1:37" ht="13.5" customHeight="1" x14ac:dyDescent="0.15">
      <c r="A23" s="52" t="s">
        <v>249</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519</v>
      </c>
      <c r="W23" s="30" t="s">
        <v>153</v>
      </c>
      <c r="Y23" s="30" t="s">
        <v>278</v>
      </c>
      <c r="Z23" s="30" t="s">
        <v>406</v>
      </c>
      <c r="AA23" s="54" t="s">
        <v>372</v>
      </c>
      <c r="AB23" s="54" t="s">
        <v>500</v>
      </c>
      <c r="AC23" s="29"/>
      <c r="AD23" s="29"/>
      <c r="AE23" s="29"/>
      <c r="AF23" s="28"/>
      <c r="AK23" s="37" t="str">
        <f t="shared" si="7"/>
        <v>V</v>
      </c>
    </row>
    <row r="24" spans="1:37" ht="13.5" customHeight="1" x14ac:dyDescent="0.15">
      <c r="A24" s="63"/>
      <c r="B24" s="50"/>
      <c r="F24" s="18" t="s">
        <v>252</v>
      </c>
      <c r="G24" s="17"/>
      <c r="H24" s="13" t="str">
        <f t="shared" si="1"/>
        <v/>
      </c>
      <c r="I24" s="13" t="str">
        <f t="shared" si="5"/>
        <v>一般会計</v>
      </c>
      <c r="K24" s="13"/>
      <c r="L24" s="13"/>
      <c r="O24" s="13"/>
      <c r="P24" s="13"/>
      <c r="Q24" s="19"/>
      <c r="T24" s="13"/>
      <c r="U24" s="30" t="s">
        <v>520</v>
      </c>
      <c r="W24" s="30" t="s">
        <v>154</v>
      </c>
      <c r="Y24" s="30" t="s">
        <v>279</v>
      </c>
      <c r="Z24" s="30" t="s">
        <v>407</v>
      </c>
      <c r="AA24" s="54" t="s">
        <v>373</v>
      </c>
      <c r="AB24" s="54" t="s">
        <v>501</v>
      </c>
      <c r="AC24" s="29"/>
      <c r="AD24" s="29"/>
      <c r="AE24" s="29"/>
      <c r="AF24" s="28"/>
      <c r="AK24" s="37" t="str">
        <f>CHAR(CODE(AK23)+1)</f>
        <v>W</v>
      </c>
    </row>
    <row r="25" spans="1:37" ht="13.5" customHeight="1" x14ac:dyDescent="0.15">
      <c r="A25" s="51"/>
      <c r="B25" s="50"/>
      <c r="F25" s="18" t="s">
        <v>121</v>
      </c>
      <c r="G25" s="17"/>
      <c r="H25" s="13" t="str">
        <f t="shared" si="1"/>
        <v/>
      </c>
      <c r="I25" s="13" t="str">
        <f t="shared" si="5"/>
        <v>一般会計</v>
      </c>
      <c r="K25" s="13"/>
      <c r="L25" s="13"/>
      <c r="O25" s="13"/>
      <c r="P25" s="13"/>
      <c r="Q25" s="19"/>
      <c r="T25" s="13"/>
      <c r="U25" s="30" t="s">
        <v>521</v>
      </c>
      <c r="W25" s="44"/>
      <c r="Y25" s="30" t="s">
        <v>280</v>
      </c>
      <c r="Z25" s="30" t="s">
        <v>408</v>
      </c>
      <c r="AA25" s="54" t="s">
        <v>374</v>
      </c>
      <c r="AB25" s="54" t="s">
        <v>502</v>
      </c>
      <c r="AC25" s="29"/>
      <c r="AD25" s="29"/>
      <c r="AE25" s="29"/>
      <c r="AF25" s="28"/>
      <c r="AK25" s="37" t="str">
        <f t="shared" si="7"/>
        <v>X</v>
      </c>
    </row>
    <row r="26" spans="1:37" ht="13.5" customHeight="1" x14ac:dyDescent="0.15">
      <c r="A26" s="51"/>
      <c r="B26" s="50"/>
      <c r="F26" s="18" t="s">
        <v>122</v>
      </c>
      <c r="G26" s="17"/>
      <c r="H26" s="13" t="str">
        <f t="shared" si="1"/>
        <v/>
      </c>
      <c r="I26" s="13" t="str">
        <f t="shared" si="5"/>
        <v>一般会計</v>
      </c>
      <c r="K26" s="13"/>
      <c r="L26" s="13"/>
      <c r="O26" s="13"/>
      <c r="P26" s="13"/>
      <c r="Q26" s="19"/>
      <c r="T26" s="13"/>
      <c r="U26" s="30" t="s">
        <v>522</v>
      </c>
      <c r="Y26" s="30" t="s">
        <v>281</v>
      </c>
      <c r="Z26" s="30" t="s">
        <v>409</v>
      </c>
      <c r="AA26" s="54" t="s">
        <v>375</v>
      </c>
      <c r="AB26" s="54" t="s">
        <v>503</v>
      </c>
      <c r="AC26" s="29"/>
      <c r="AD26" s="29"/>
      <c r="AE26" s="29"/>
      <c r="AF26" s="28"/>
      <c r="AK26" s="37"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523</v>
      </c>
      <c r="Y27" s="30" t="s">
        <v>282</v>
      </c>
      <c r="Z27" s="30" t="s">
        <v>410</v>
      </c>
      <c r="AA27" s="54" t="s">
        <v>376</v>
      </c>
      <c r="AB27" s="54" t="s">
        <v>504</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524</v>
      </c>
      <c r="Y28" s="30" t="s">
        <v>283</v>
      </c>
      <c r="Z28" s="30" t="s">
        <v>411</v>
      </c>
      <c r="AA28" s="54" t="s">
        <v>377</v>
      </c>
      <c r="AB28" s="54" t="s">
        <v>505</v>
      </c>
      <c r="AC28" s="29"/>
      <c r="AD28" s="29"/>
      <c r="AE28" s="29"/>
      <c r="AF28" s="28"/>
      <c r="AK28" s="37"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525</v>
      </c>
      <c r="Y29" s="30" t="s">
        <v>284</v>
      </c>
      <c r="Z29" s="30" t="s">
        <v>412</v>
      </c>
      <c r="AA29" s="54" t="s">
        <v>378</v>
      </c>
      <c r="AB29" s="54" t="s">
        <v>506</v>
      </c>
      <c r="AC29" s="29"/>
      <c r="AD29" s="29"/>
      <c r="AE29" s="29"/>
      <c r="AF29" s="28"/>
      <c r="AK29" s="37"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526</v>
      </c>
      <c r="Y30" s="30" t="s">
        <v>285</v>
      </c>
      <c r="Z30" s="30" t="s">
        <v>413</v>
      </c>
      <c r="AA30" s="54" t="s">
        <v>379</v>
      </c>
      <c r="AB30" s="54" t="s">
        <v>507</v>
      </c>
      <c r="AC30" s="29"/>
      <c r="AD30" s="29"/>
      <c r="AE30" s="29"/>
      <c r="AF30" s="28"/>
      <c r="AK30" s="37"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527</v>
      </c>
      <c r="Y31" s="30" t="s">
        <v>286</v>
      </c>
      <c r="Z31" s="30" t="s">
        <v>414</v>
      </c>
      <c r="AA31" s="54" t="s">
        <v>380</v>
      </c>
      <c r="AB31" s="54" t="s">
        <v>508</v>
      </c>
      <c r="AC31" s="29"/>
      <c r="AD31" s="29"/>
      <c r="AE31" s="29"/>
      <c r="AF31" s="28"/>
      <c r="AK31" s="37"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528</v>
      </c>
      <c r="Y32" s="30" t="s">
        <v>287</v>
      </c>
      <c r="Z32" s="30" t="s">
        <v>415</v>
      </c>
      <c r="AA32" s="54" t="s">
        <v>62</v>
      </c>
      <c r="AB32" s="54" t="s">
        <v>62</v>
      </c>
      <c r="AC32" s="29"/>
      <c r="AD32" s="29"/>
      <c r="AE32" s="29"/>
      <c r="AF32" s="28"/>
      <c r="AK32" s="37"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529</v>
      </c>
      <c r="Y33" s="30" t="s">
        <v>288</v>
      </c>
      <c r="Z33" s="30" t="s">
        <v>416</v>
      </c>
      <c r="AA33" s="44"/>
      <c r="AB33" s="29"/>
      <c r="AC33" s="29"/>
      <c r="AD33" s="29"/>
      <c r="AE33" s="29"/>
      <c r="AF33" s="28"/>
      <c r="AK33" s="37"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530</v>
      </c>
      <c r="Y34" s="30" t="s">
        <v>289</v>
      </c>
      <c r="Z34" s="30" t="s">
        <v>417</v>
      </c>
      <c r="AB34" s="29"/>
      <c r="AC34" s="29"/>
      <c r="AD34" s="29"/>
      <c r="AE34" s="29"/>
      <c r="AF34" s="28"/>
      <c r="AK34" s="37"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531</v>
      </c>
      <c r="Y35" s="30" t="s">
        <v>290</v>
      </c>
      <c r="Z35" s="30" t="s">
        <v>418</v>
      </c>
      <c r="AC35" s="29"/>
      <c r="AF35" s="28"/>
      <c r="AK35" s="37"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291</v>
      </c>
      <c r="Z36" s="30" t="s">
        <v>419</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292</v>
      </c>
      <c r="Z37" s="30" t="s">
        <v>420</v>
      </c>
      <c r="AF37" s="28"/>
      <c r="AK37" s="37" t="str">
        <f t="shared" si="7"/>
        <v>j</v>
      </c>
    </row>
    <row r="38" spans="1:37" x14ac:dyDescent="0.15">
      <c r="A38" s="13"/>
      <c r="B38" s="13"/>
      <c r="F38" s="13"/>
      <c r="G38" s="19"/>
      <c r="K38" s="13"/>
      <c r="L38" s="13"/>
      <c r="O38" s="13"/>
      <c r="P38" s="13"/>
      <c r="Q38" s="19"/>
      <c r="T38" s="13"/>
      <c r="Y38" s="30" t="s">
        <v>293</v>
      </c>
      <c r="Z38" s="30" t="s">
        <v>421</v>
      </c>
      <c r="AF38" s="28"/>
      <c r="AK38" s="37" t="str">
        <f t="shared" si="7"/>
        <v>k</v>
      </c>
    </row>
    <row r="39" spans="1:37" x14ac:dyDescent="0.15">
      <c r="A39" s="13"/>
      <c r="B39" s="13"/>
      <c r="F39" s="13" t="str">
        <f>I37</f>
        <v>一般会計</v>
      </c>
      <c r="G39" s="19"/>
      <c r="K39" s="13"/>
      <c r="L39" s="13"/>
      <c r="O39" s="13"/>
      <c r="P39" s="13"/>
      <c r="Q39" s="19"/>
      <c r="T39" s="13"/>
      <c r="U39" s="30" t="s">
        <v>533</v>
      </c>
      <c r="Y39" s="30" t="s">
        <v>294</v>
      </c>
      <c r="Z39" s="30" t="s">
        <v>422</v>
      </c>
      <c r="AF39" s="28"/>
      <c r="AK39" s="37" t="str">
        <f t="shared" si="7"/>
        <v>l</v>
      </c>
    </row>
    <row r="40" spans="1:37" x14ac:dyDescent="0.15">
      <c r="A40" s="13"/>
      <c r="B40" s="13"/>
      <c r="F40" s="13"/>
      <c r="G40" s="19"/>
      <c r="K40" s="13"/>
      <c r="L40" s="13"/>
      <c r="O40" s="13"/>
      <c r="P40" s="13"/>
      <c r="Q40" s="19"/>
      <c r="T40" s="13"/>
      <c r="U40" s="30"/>
      <c r="Y40" s="30" t="s">
        <v>295</v>
      </c>
      <c r="Z40" s="30" t="s">
        <v>423</v>
      </c>
      <c r="AF40" s="28"/>
      <c r="AK40" s="37" t="str">
        <f t="shared" si="7"/>
        <v>m</v>
      </c>
    </row>
    <row r="41" spans="1:37" x14ac:dyDescent="0.15">
      <c r="A41" s="13"/>
      <c r="B41" s="13"/>
      <c r="F41" s="13"/>
      <c r="G41" s="19"/>
      <c r="K41" s="13"/>
      <c r="L41" s="13"/>
      <c r="O41" s="13"/>
      <c r="P41" s="13"/>
      <c r="Q41" s="19"/>
      <c r="T41" s="13"/>
      <c r="U41" s="30" t="s">
        <v>235</v>
      </c>
      <c r="Y41" s="30" t="s">
        <v>296</v>
      </c>
      <c r="Z41" s="30" t="s">
        <v>424</v>
      </c>
      <c r="AF41" s="28"/>
      <c r="AK41" s="37" t="str">
        <f t="shared" si="7"/>
        <v>n</v>
      </c>
    </row>
    <row r="42" spans="1:37" x14ac:dyDescent="0.15">
      <c r="A42" s="13"/>
      <c r="B42" s="13"/>
      <c r="F42" s="13"/>
      <c r="G42" s="19"/>
      <c r="K42" s="13"/>
      <c r="L42" s="13"/>
      <c r="O42" s="13"/>
      <c r="P42" s="13"/>
      <c r="Q42" s="19"/>
      <c r="T42" s="13"/>
      <c r="U42" s="30" t="s">
        <v>245</v>
      </c>
      <c r="Y42" s="30" t="s">
        <v>297</v>
      </c>
      <c r="Z42" s="30" t="s">
        <v>425</v>
      </c>
      <c r="AF42" s="28"/>
      <c r="AK42" s="37" t="str">
        <f t="shared" si="7"/>
        <v>o</v>
      </c>
    </row>
    <row r="43" spans="1:37" x14ac:dyDescent="0.15">
      <c r="A43" s="13"/>
      <c r="B43" s="13"/>
      <c r="F43" s="13"/>
      <c r="G43" s="19"/>
      <c r="K43" s="13"/>
      <c r="L43" s="13"/>
      <c r="O43" s="13"/>
      <c r="P43" s="13"/>
      <c r="Q43" s="19"/>
      <c r="T43" s="13"/>
      <c r="Y43" s="30" t="s">
        <v>298</v>
      </c>
      <c r="Z43" s="30" t="s">
        <v>426</v>
      </c>
      <c r="AF43" s="28"/>
      <c r="AK43" s="37" t="str">
        <f t="shared" si="7"/>
        <v>p</v>
      </c>
    </row>
    <row r="44" spans="1:37" x14ac:dyDescent="0.15">
      <c r="A44" s="13"/>
      <c r="B44" s="13"/>
      <c r="F44" s="13"/>
      <c r="G44" s="19"/>
      <c r="K44" s="13"/>
      <c r="L44" s="13"/>
      <c r="O44" s="13"/>
      <c r="P44" s="13"/>
      <c r="Q44" s="19"/>
      <c r="T44" s="13"/>
      <c r="Y44" s="30" t="s">
        <v>299</v>
      </c>
      <c r="Z44" s="30" t="s">
        <v>427</v>
      </c>
      <c r="AF44" s="28"/>
      <c r="AK44" s="37" t="str">
        <f t="shared" si="7"/>
        <v>q</v>
      </c>
    </row>
    <row r="45" spans="1:37" x14ac:dyDescent="0.15">
      <c r="A45" s="13"/>
      <c r="B45" s="13"/>
      <c r="F45" s="13"/>
      <c r="G45" s="19"/>
      <c r="K45" s="13"/>
      <c r="L45" s="13"/>
      <c r="O45" s="13"/>
      <c r="P45" s="13"/>
      <c r="Q45" s="19"/>
      <c r="T45" s="13"/>
      <c r="U45" s="27" t="s">
        <v>156</v>
      </c>
      <c r="Y45" s="30" t="s">
        <v>300</v>
      </c>
      <c r="Z45" s="30" t="s">
        <v>428</v>
      </c>
      <c r="AF45" s="28"/>
      <c r="AK45" s="37" t="str">
        <f t="shared" si="7"/>
        <v>r</v>
      </c>
    </row>
    <row r="46" spans="1:37" x14ac:dyDescent="0.15">
      <c r="A46" s="13"/>
      <c r="B46" s="13"/>
      <c r="F46" s="13"/>
      <c r="G46" s="19"/>
      <c r="K46" s="13"/>
      <c r="L46" s="13"/>
      <c r="O46" s="13"/>
      <c r="P46" s="13"/>
      <c r="Q46" s="19"/>
      <c r="T46" s="13"/>
      <c r="U46" s="61" t="s">
        <v>560</v>
      </c>
      <c r="Y46" s="30" t="s">
        <v>301</v>
      </c>
      <c r="Z46" s="30" t="s">
        <v>429</v>
      </c>
      <c r="AF46" s="28"/>
      <c r="AK46" s="37" t="str">
        <f t="shared" si="7"/>
        <v>s</v>
      </c>
    </row>
    <row r="47" spans="1:37" x14ac:dyDescent="0.15">
      <c r="A47" s="13"/>
      <c r="B47" s="13"/>
      <c r="F47" s="13"/>
      <c r="G47" s="19"/>
      <c r="K47" s="13"/>
      <c r="L47" s="13"/>
      <c r="O47" s="13"/>
      <c r="P47" s="13"/>
      <c r="Q47" s="19"/>
      <c r="T47" s="13"/>
      <c r="Y47" s="30" t="s">
        <v>302</v>
      </c>
      <c r="Z47" s="30" t="s">
        <v>430</v>
      </c>
      <c r="AF47" s="28"/>
      <c r="AK47" s="37" t="str">
        <f t="shared" si="7"/>
        <v>t</v>
      </c>
    </row>
    <row r="48" spans="1:37" x14ac:dyDescent="0.15">
      <c r="A48" s="13"/>
      <c r="B48" s="13"/>
      <c r="F48" s="13"/>
      <c r="G48" s="19"/>
      <c r="K48" s="13"/>
      <c r="L48" s="13"/>
      <c r="O48" s="13"/>
      <c r="P48" s="13"/>
      <c r="Q48" s="19"/>
      <c r="T48" s="13"/>
      <c r="U48" s="61">
        <v>2021</v>
      </c>
      <c r="Y48" s="30" t="s">
        <v>303</v>
      </c>
      <c r="Z48" s="30" t="s">
        <v>431</v>
      </c>
      <c r="AF48" s="28"/>
      <c r="AK48" s="37" t="str">
        <f t="shared" si="7"/>
        <v>u</v>
      </c>
    </row>
    <row r="49" spans="1:37" x14ac:dyDescent="0.15">
      <c r="A49" s="13"/>
      <c r="B49" s="13"/>
      <c r="F49" s="13"/>
      <c r="G49" s="19"/>
      <c r="K49" s="13"/>
      <c r="L49" s="13"/>
      <c r="O49" s="13"/>
      <c r="P49" s="13"/>
      <c r="Q49" s="19"/>
      <c r="T49" s="13"/>
      <c r="U49" s="61">
        <v>2022</v>
      </c>
      <c r="Y49" s="30" t="s">
        <v>304</v>
      </c>
      <c r="Z49" s="30" t="s">
        <v>432</v>
      </c>
      <c r="AF49" s="28"/>
      <c r="AK49" s="37" t="str">
        <f t="shared" si="7"/>
        <v>v</v>
      </c>
    </row>
    <row r="50" spans="1:37" x14ac:dyDescent="0.15">
      <c r="A50" s="13"/>
      <c r="B50" s="13"/>
      <c r="F50" s="13"/>
      <c r="G50" s="19"/>
      <c r="K50" s="13"/>
      <c r="L50" s="13"/>
      <c r="O50" s="13"/>
      <c r="P50" s="13"/>
      <c r="Q50" s="19"/>
      <c r="T50" s="13"/>
      <c r="U50" s="61">
        <v>2023</v>
      </c>
      <c r="Y50" s="30" t="s">
        <v>305</v>
      </c>
      <c r="Z50" s="30" t="s">
        <v>433</v>
      </c>
      <c r="AF50" s="28"/>
    </row>
    <row r="51" spans="1:37" x14ac:dyDescent="0.15">
      <c r="A51" s="13"/>
      <c r="B51" s="13"/>
      <c r="F51" s="13"/>
      <c r="G51" s="19"/>
      <c r="K51" s="13"/>
      <c r="L51" s="13"/>
      <c r="O51" s="13"/>
      <c r="P51" s="13"/>
      <c r="Q51" s="19"/>
      <c r="T51" s="13"/>
      <c r="U51" s="61">
        <v>2024</v>
      </c>
      <c r="Y51" s="30" t="s">
        <v>306</v>
      </c>
      <c r="Z51" s="30" t="s">
        <v>434</v>
      </c>
      <c r="AF51" s="28"/>
    </row>
    <row r="52" spans="1:37" x14ac:dyDescent="0.15">
      <c r="A52" s="13"/>
      <c r="B52" s="13"/>
      <c r="F52" s="13"/>
      <c r="G52" s="19"/>
      <c r="K52" s="13"/>
      <c r="L52" s="13"/>
      <c r="O52" s="13"/>
      <c r="P52" s="13"/>
      <c r="Q52" s="19"/>
      <c r="T52" s="13"/>
      <c r="U52" s="61">
        <v>2025</v>
      </c>
      <c r="Y52" s="30" t="s">
        <v>307</v>
      </c>
      <c r="Z52" s="30" t="s">
        <v>435</v>
      </c>
      <c r="AF52" s="28"/>
    </row>
    <row r="53" spans="1:37" x14ac:dyDescent="0.15">
      <c r="A53" s="13"/>
      <c r="B53" s="13"/>
      <c r="F53" s="13"/>
      <c r="G53" s="19"/>
      <c r="K53" s="13"/>
      <c r="L53" s="13"/>
      <c r="O53" s="13"/>
      <c r="P53" s="13"/>
      <c r="Q53" s="19"/>
      <c r="T53" s="13"/>
      <c r="U53" s="61">
        <v>2026</v>
      </c>
      <c r="Y53" s="30" t="s">
        <v>308</v>
      </c>
      <c r="Z53" s="30" t="s">
        <v>436</v>
      </c>
      <c r="AF53" s="28"/>
    </row>
    <row r="54" spans="1:37" x14ac:dyDescent="0.15">
      <c r="A54" s="13"/>
      <c r="B54" s="13"/>
      <c r="F54" s="13"/>
      <c r="G54" s="19"/>
      <c r="K54" s="13"/>
      <c r="L54" s="13"/>
      <c r="O54" s="13"/>
      <c r="P54" s="20"/>
      <c r="Q54" s="19"/>
      <c r="T54" s="13"/>
      <c r="Y54" s="30" t="s">
        <v>309</v>
      </c>
      <c r="Z54" s="30" t="s">
        <v>437</v>
      </c>
      <c r="AF54" s="28"/>
    </row>
    <row r="55" spans="1:37" x14ac:dyDescent="0.15">
      <c r="A55" s="13"/>
      <c r="B55" s="13"/>
      <c r="F55" s="13"/>
      <c r="G55" s="19"/>
      <c r="K55" s="13"/>
      <c r="L55" s="13"/>
      <c r="O55" s="13"/>
      <c r="P55" s="13"/>
      <c r="Q55" s="19"/>
      <c r="T55" s="13"/>
      <c r="Y55" s="30" t="s">
        <v>310</v>
      </c>
      <c r="Z55" s="30" t="s">
        <v>438</v>
      </c>
      <c r="AF55" s="28"/>
    </row>
    <row r="56" spans="1:37" x14ac:dyDescent="0.15">
      <c r="A56" s="13"/>
      <c r="B56" s="13"/>
      <c r="F56" s="13"/>
      <c r="G56" s="19"/>
      <c r="K56" s="13"/>
      <c r="L56" s="13"/>
      <c r="O56" s="13"/>
      <c r="P56" s="13"/>
      <c r="Q56" s="19"/>
      <c r="T56" s="13"/>
      <c r="U56" s="61">
        <v>20</v>
      </c>
      <c r="Y56" s="30" t="s">
        <v>311</v>
      </c>
      <c r="Z56" s="30" t="s">
        <v>439</v>
      </c>
      <c r="AF56" s="28"/>
    </row>
    <row r="57" spans="1:37" x14ac:dyDescent="0.15">
      <c r="A57" s="13"/>
      <c r="B57" s="13"/>
      <c r="F57" s="13"/>
      <c r="G57" s="19"/>
      <c r="K57" s="13"/>
      <c r="L57" s="13"/>
      <c r="O57" s="13"/>
      <c r="P57" s="13"/>
      <c r="Q57" s="19"/>
      <c r="T57" s="13"/>
      <c r="U57" s="30" t="s">
        <v>509</v>
      </c>
      <c r="Y57" s="30" t="s">
        <v>312</v>
      </c>
      <c r="Z57" s="30" t="s">
        <v>440</v>
      </c>
      <c r="AF57" s="28"/>
    </row>
    <row r="58" spans="1:37" x14ac:dyDescent="0.15">
      <c r="A58" s="13"/>
      <c r="B58" s="13"/>
      <c r="F58" s="13"/>
      <c r="G58" s="19"/>
      <c r="K58" s="13"/>
      <c r="L58" s="13"/>
      <c r="O58" s="13"/>
      <c r="P58" s="13"/>
      <c r="Q58" s="19"/>
      <c r="T58" s="13"/>
      <c r="U58" s="30" t="s">
        <v>510</v>
      </c>
      <c r="Y58" s="30" t="s">
        <v>313</v>
      </c>
      <c r="Z58" s="30" t="s">
        <v>441</v>
      </c>
      <c r="AF58" s="28"/>
    </row>
    <row r="59" spans="1:37" x14ac:dyDescent="0.15">
      <c r="A59" s="13"/>
      <c r="B59" s="13"/>
      <c r="F59" s="13"/>
      <c r="G59" s="19"/>
      <c r="K59" s="13"/>
      <c r="L59" s="13"/>
      <c r="O59" s="13"/>
      <c r="P59" s="13"/>
      <c r="Q59" s="19"/>
      <c r="T59" s="13"/>
      <c r="Y59" s="30" t="s">
        <v>314</v>
      </c>
      <c r="Z59" s="30" t="s">
        <v>442</v>
      </c>
      <c r="AF59" s="28"/>
    </row>
    <row r="60" spans="1:37" x14ac:dyDescent="0.15">
      <c r="A60" s="13"/>
      <c r="B60" s="13"/>
      <c r="F60" s="13"/>
      <c r="G60" s="19"/>
      <c r="K60" s="13"/>
      <c r="L60" s="13"/>
      <c r="O60" s="13"/>
      <c r="P60" s="13"/>
      <c r="Q60" s="19"/>
      <c r="T60" s="13"/>
      <c r="Y60" s="30" t="s">
        <v>315</v>
      </c>
      <c r="Z60" s="30" t="s">
        <v>443</v>
      </c>
      <c r="AF60" s="28"/>
    </row>
    <row r="61" spans="1:37" x14ac:dyDescent="0.15">
      <c r="A61" s="13"/>
      <c r="B61" s="13"/>
      <c r="F61" s="13"/>
      <c r="G61" s="19"/>
      <c r="K61" s="13"/>
      <c r="L61" s="13"/>
      <c r="O61" s="13"/>
      <c r="P61" s="13"/>
      <c r="Q61" s="19"/>
      <c r="T61" s="13"/>
      <c r="Y61" s="30" t="s">
        <v>316</v>
      </c>
      <c r="Z61" s="30" t="s">
        <v>444</v>
      </c>
      <c r="AF61" s="28"/>
    </row>
    <row r="62" spans="1:37" x14ac:dyDescent="0.15">
      <c r="A62" s="13"/>
      <c r="B62" s="13"/>
      <c r="F62" s="13"/>
      <c r="G62" s="19"/>
      <c r="K62" s="13"/>
      <c r="L62" s="13"/>
      <c r="O62" s="13"/>
      <c r="P62" s="13"/>
      <c r="Q62" s="19"/>
      <c r="T62" s="13"/>
      <c r="Y62" s="30" t="s">
        <v>317</v>
      </c>
      <c r="Z62" s="30" t="s">
        <v>445</v>
      </c>
      <c r="AF62" s="28"/>
    </row>
    <row r="63" spans="1:37" x14ac:dyDescent="0.15">
      <c r="A63" s="13"/>
      <c r="B63" s="13"/>
      <c r="F63" s="13"/>
      <c r="G63" s="19"/>
      <c r="K63" s="13"/>
      <c r="L63" s="13"/>
      <c r="O63" s="13"/>
      <c r="P63" s="13"/>
      <c r="Q63" s="19"/>
      <c r="T63" s="13"/>
      <c r="Y63" s="30" t="s">
        <v>318</v>
      </c>
      <c r="Z63" s="30" t="s">
        <v>446</v>
      </c>
      <c r="AF63" s="28"/>
    </row>
    <row r="64" spans="1:37" x14ac:dyDescent="0.15">
      <c r="A64" s="13"/>
      <c r="B64" s="13"/>
      <c r="F64" s="13"/>
      <c r="G64" s="19"/>
      <c r="K64" s="13"/>
      <c r="L64" s="13"/>
      <c r="O64" s="13"/>
      <c r="P64" s="13"/>
      <c r="Q64" s="19"/>
      <c r="T64" s="13"/>
      <c r="Y64" s="30" t="s">
        <v>319</v>
      </c>
      <c r="Z64" s="30" t="s">
        <v>447</v>
      </c>
      <c r="AF64" s="28"/>
    </row>
    <row r="65" spans="1:32" x14ac:dyDescent="0.15">
      <c r="A65" s="13"/>
      <c r="B65" s="13"/>
      <c r="F65" s="13"/>
      <c r="G65" s="19"/>
      <c r="K65" s="13"/>
      <c r="L65" s="13"/>
      <c r="O65" s="13"/>
      <c r="P65" s="13"/>
      <c r="Q65" s="19"/>
      <c r="T65" s="13"/>
      <c r="Y65" s="30" t="s">
        <v>320</v>
      </c>
      <c r="Z65" s="30" t="s">
        <v>448</v>
      </c>
      <c r="AF65" s="28"/>
    </row>
    <row r="66" spans="1:32" x14ac:dyDescent="0.15">
      <c r="A66" s="13"/>
      <c r="B66" s="13"/>
      <c r="F66" s="13"/>
      <c r="G66" s="19"/>
      <c r="K66" s="13"/>
      <c r="L66" s="13"/>
      <c r="O66" s="13"/>
      <c r="P66" s="13"/>
      <c r="Q66" s="19"/>
      <c r="T66" s="13"/>
      <c r="Y66" s="30" t="s">
        <v>63</v>
      </c>
      <c r="Z66" s="30" t="s">
        <v>449</v>
      </c>
      <c r="AF66" s="28"/>
    </row>
    <row r="67" spans="1:32" x14ac:dyDescent="0.15">
      <c r="A67" s="13"/>
      <c r="B67" s="13"/>
      <c r="F67" s="13"/>
      <c r="G67" s="19"/>
      <c r="K67" s="13"/>
      <c r="L67" s="13"/>
      <c r="O67" s="13"/>
      <c r="P67" s="13"/>
      <c r="Q67" s="19"/>
      <c r="T67" s="13"/>
      <c r="Y67" s="30" t="s">
        <v>321</v>
      </c>
      <c r="Z67" s="30" t="s">
        <v>450</v>
      </c>
      <c r="AF67" s="28"/>
    </row>
    <row r="68" spans="1:32" x14ac:dyDescent="0.15">
      <c r="A68" s="13"/>
      <c r="B68" s="13"/>
      <c r="F68" s="13"/>
      <c r="G68" s="19"/>
      <c r="K68" s="13"/>
      <c r="L68" s="13"/>
      <c r="O68" s="13"/>
      <c r="P68" s="13"/>
      <c r="Q68" s="19"/>
      <c r="T68" s="13"/>
      <c r="Y68" s="30" t="s">
        <v>322</v>
      </c>
      <c r="Z68" s="30" t="s">
        <v>451</v>
      </c>
      <c r="AF68" s="28"/>
    </row>
    <row r="69" spans="1:32" x14ac:dyDescent="0.15">
      <c r="A69" s="13"/>
      <c r="B69" s="13"/>
      <c r="F69" s="13"/>
      <c r="G69" s="19"/>
      <c r="K69" s="13"/>
      <c r="L69" s="13"/>
      <c r="O69" s="13"/>
      <c r="P69" s="13"/>
      <c r="Q69" s="19"/>
      <c r="T69" s="13"/>
      <c r="Y69" s="30" t="s">
        <v>323</v>
      </c>
      <c r="Z69" s="30" t="s">
        <v>452</v>
      </c>
      <c r="AF69" s="28"/>
    </row>
    <row r="70" spans="1:32" x14ac:dyDescent="0.15">
      <c r="A70" s="13"/>
      <c r="B70" s="13"/>
      <c r="Y70" s="30" t="s">
        <v>324</v>
      </c>
      <c r="Z70" s="30" t="s">
        <v>453</v>
      </c>
    </row>
    <row r="71" spans="1:32" x14ac:dyDescent="0.15">
      <c r="Y71" s="30" t="s">
        <v>325</v>
      </c>
      <c r="Z71" s="30" t="s">
        <v>454</v>
      </c>
    </row>
    <row r="72" spans="1:32" x14ac:dyDescent="0.15">
      <c r="Y72" s="30" t="s">
        <v>326</v>
      </c>
      <c r="Z72" s="30" t="s">
        <v>455</v>
      </c>
    </row>
    <row r="73" spans="1:32" x14ac:dyDescent="0.15">
      <c r="Y73" s="30" t="s">
        <v>327</v>
      </c>
      <c r="Z73" s="30" t="s">
        <v>456</v>
      </c>
    </row>
    <row r="74" spans="1:32" x14ac:dyDescent="0.15">
      <c r="Y74" s="30" t="s">
        <v>328</v>
      </c>
      <c r="Z74" s="30" t="s">
        <v>457</v>
      </c>
    </row>
    <row r="75" spans="1:32" x14ac:dyDescent="0.15">
      <c r="Y75" s="30" t="s">
        <v>329</v>
      </c>
      <c r="Z75" s="30" t="s">
        <v>458</v>
      </c>
    </row>
    <row r="76" spans="1:32" x14ac:dyDescent="0.15">
      <c r="Y76" s="30" t="s">
        <v>330</v>
      </c>
      <c r="Z76" s="30" t="s">
        <v>459</v>
      </c>
    </row>
    <row r="77" spans="1:32" x14ac:dyDescent="0.15">
      <c r="Y77" s="30" t="s">
        <v>331</v>
      </c>
      <c r="Z77" s="30" t="s">
        <v>460</v>
      </c>
    </row>
    <row r="78" spans="1:32" x14ac:dyDescent="0.15">
      <c r="Y78" s="30" t="s">
        <v>332</v>
      </c>
      <c r="Z78" s="30" t="s">
        <v>461</v>
      </c>
    </row>
    <row r="79" spans="1:32" x14ac:dyDescent="0.15">
      <c r="Y79" s="30" t="s">
        <v>333</v>
      </c>
      <c r="Z79" s="30" t="s">
        <v>462</v>
      </c>
    </row>
    <row r="80" spans="1:32" x14ac:dyDescent="0.15">
      <c r="Y80" s="30" t="s">
        <v>334</v>
      </c>
      <c r="Z80" s="30" t="s">
        <v>463</v>
      </c>
    </row>
    <row r="81" spans="25:26" x14ac:dyDescent="0.15">
      <c r="Y81" s="30" t="s">
        <v>335</v>
      </c>
      <c r="Z81" s="30" t="s">
        <v>464</v>
      </c>
    </row>
    <row r="82" spans="25:26" x14ac:dyDescent="0.15">
      <c r="Y82" s="30" t="s">
        <v>336</v>
      </c>
      <c r="Z82" s="30" t="s">
        <v>465</v>
      </c>
    </row>
    <row r="83" spans="25:26" x14ac:dyDescent="0.15">
      <c r="Y83" s="30" t="s">
        <v>337</v>
      </c>
      <c r="Z83" s="30" t="s">
        <v>466</v>
      </c>
    </row>
    <row r="84" spans="25:26" x14ac:dyDescent="0.15">
      <c r="Y84" s="30" t="s">
        <v>338</v>
      </c>
      <c r="Z84" s="30" t="s">
        <v>467</v>
      </c>
    </row>
    <row r="85" spans="25:26" x14ac:dyDescent="0.15">
      <c r="Y85" s="30" t="s">
        <v>339</v>
      </c>
      <c r="Z85" s="30" t="s">
        <v>468</v>
      </c>
    </row>
    <row r="86" spans="25:26" x14ac:dyDescent="0.15">
      <c r="Y86" s="30" t="s">
        <v>340</v>
      </c>
      <c r="Z86" s="30" t="s">
        <v>469</v>
      </c>
    </row>
    <row r="87" spans="25:26" x14ac:dyDescent="0.15">
      <c r="Y87" s="30" t="s">
        <v>341</v>
      </c>
      <c r="Z87" s="30" t="s">
        <v>470</v>
      </c>
    </row>
    <row r="88" spans="25:26" x14ac:dyDescent="0.15">
      <c r="Y88" s="30" t="s">
        <v>342</v>
      </c>
      <c r="Z88" s="30" t="s">
        <v>471</v>
      </c>
    </row>
    <row r="89" spans="25:26" x14ac:dyDescent="0.15">
      <c r="Y89" s="30" t="s">
        <v>343</v>
      </c>
      <c r="Z89" s="30" t="s">
        <v>472</v>
      </c>
    </row>
    <row r="90" spans="25:26" x14ac:dyDescent="0.15">
      <c r="Y90" s="30" t="s">
        <v>344</v>
      </c>
      <c r="Z90" s="30" t="s">
        <v>473</v>
      </c>
    </row>
    <row r="91" spans="25:26" x14ac:dyDescent="0.15">
      <c r="Y91" s="30" t="s">
        <v>345</v>
      </c>
      <c r="Z91" s="30" t="s">
        <v>474</v>
      </c>
    </row>
    <row r="92" spans="25:26" x14ac:dyDescent="0.15">
      <c r="Y92" s="30" t="s">
        <v>346</v>
      </c>
      <c r="Z92" s="30" t="s">
        <v>475</v>
      </c>
    </row>
    <row r="93" spans="25:26" x14ac:dyDescent="0.15">
      <c r="Y93" s="30" t="s">
        <v>347</v>
      </c>
      <c r="Z93" s="30" t="s">
        <v>476</v>
      </c>
    </row>
    <row r="94" spans="25:26" x14ac:dyDescent="0.15">
      <c r="Y94" s="30" t="s">
        <v>348</v>
      </c>
      <c r="Z94" s="30" t="s">
        <v>477</v>
      </c>
    </row>
    <row r="95" spans="25:26" x14ac:dyDescent="0.15">
      <c r="Y95" s="30" t="s">
        <v>349</v>
      </c>
      <c r="Z95" s="30" t="s">
        <v>478</v>
      </c>
    </row>
    <row r="96" spans="25:26" x14ac:dyDescent="0.15">
      <c r="Y96" s="30" t="s">
        <v>253</v>
      </c>
      <c r="Z96" s="30" t="s">
        <v>479</v>
      </c>
    </row>
    <row r="97" spans="25:26" x14ac:dyDescent="0.15">
      <c r="Y97" s="30" t="s">
        <v>350</v>
      </c>
      <c r="Z97" s="30" t="s">
        <v>480</v>
      </c>
    </row>
    <row r="98" spans="25:26" x14ac:dyDescent="0.15">
      <c r="Y98" s="30" t="s">
        <v>351</v>
      </c>
      <c r="Z98" s="30" t="s">
        <v>481</v>
      </c>
    </row>
    <row r="99" spans="25:26" x14ac:dyDescent="0.15">
      <c r="Y99" s="30" t="s">
        <v>381</v>
      </c>
      <c r="Z99" s="30" t="s">
        <v>482</v>
      </c>
    </row>
    <row r="100" spans="25:26" x14ac:dyDescent="0.15">
      <c r="Y100" s="30" t="s">
        <v>564</v>
      </c>
      <c r="Z100" s="30"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2022-08-26T13:18:42Z</dcterms:created>
  <dcterms:modified xsi:type="dcterms:W3CDTF">2022-08-26T14:59:24Z</dcterms:modified>
</cp:coreProperties>
</file>