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57585" windowHeight="11625"/>
  </bookViews>
  <sheets>
    <sheet name="行政事業レビューシート" sheetId="11" r:id="rId1"/>
    <sheet name="入力規則等" sheetId="4" r:id="rId2"/>
  </sheets>
  <definedNames>
    <definedName name="_xlnm._FilterDatabase" localSheetId="0" hidden="1">行政事業レビューシート!$AZ$1:$AZ$118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6" i="11" l="1"/>
  <c r="AY115" i="11" l="1"/>
  <c r="AY114" i="11"/>
  <c r="AY113" i="11"/>
  <c r="AY112" i="11"/>
  <c r="AY111" i="11"/>
  <c r="AY110" i="11"/>
  <c r="AW78" i="11" l="1"/>
  <c r="AT78" i="11"/>
  <c r="AQ78" i="11"/>
  <c r="AL78" i="11"/>
  <c r="AI78" i="11"/>
  <c r="AF78" i="11"/>
  <c r="Z78" i="11"/>
  <c r="W78" i="11"/>
  <c r="T78" i="11"/>
  <c r="N78" i="11"/>
  <c r="AW77" i="11"/>
  <c r="AT77" i="11"/>
  <c r="AQ77" i="11"/>
  <c r="AL77" i="11"/>
  <c r="AI77" i="11"/>
  <c r="AF77" i="11"/>
  <c r="Z77" i="11"/>
  <c r="W77" i="11"/>
  <c r="T77" i="11"/>
  <c r="N77" i="11"/>
  <c r="K77" i="11"/>
  <c r="H77" i="11"/>
  <c r="AY118" i="11" l="1"/>
  <c r="AY117" i="11"/>
  <c r="AY116" i="11"/>
  <c r="AU103" i="11"/>
  <c r="Y103"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<sst xmlns="http://schemas.openxmlformats.org/spreadsheetml/2006/main" count="818" uniqueCount="633">
  <si>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</si>
  <si>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</si>
  <si>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</si>
  <si>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</si>
  <si>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</si>
  <si>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</si>
  <si>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</si>
  <si>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</si>
  <si>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</si>
  <si>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</si>
  <si>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</si>
  <si>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</si>
  <si>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</si>
  <si>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</si>
  <si>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</si>
  <si>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</si>
  <si>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</si>
  <si>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</si>
  <si>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</si>
  <si>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</si>
  <si>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</si>
  <si>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</si>
  <si>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</si>
  <si>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</si>
  <si>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</si>
  <si>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</si>
  <si>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</si>
  <si>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</si>
  <si>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</si>
  <si>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</si>
  <si>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</si>
  <si>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</si>
  <si>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</si>
  <si>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</si>
  <si>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</si>
  <si>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</si>
  <si>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</si>
  <si>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</si>
  <si>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</si>
  <si>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</si>
  <si>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</si>
  <si>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</si>
  <si>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</si>
  <si>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</si>
  <si>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</si>
  <si>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</si>
  <si>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</si>
  <si>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</si>
  <si>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</si>
  <si>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</si>
  <si>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</si>
  <si>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</si>
  <si>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</si>
  <si>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</si>
  <si>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</si>
  <si>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</si>
  <si>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</si>
  <si>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</si>
  <si>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</si>
  <si>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</si>
  <si>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</si>
  <si>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</si>
  <si>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</si>
  <si>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</si>
  <si>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</si>
  <si>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</si>
  <si>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</si>
  <si>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</si>
  <si>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</si>
  <si>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</si>
  <si>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</si>
  <si>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</si>
  <si>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</si>
  <si>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</si>
  <si>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</si>
  <si>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</si>
  <si>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</si>
  <si>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</si>
  <si>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</si>
  <si>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</si>
  <si>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</si>
  <si>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</si>
  <si>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</si>
  <si>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</si>
  <si>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</si>
  <si>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</si>
  <si>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</si>
  <si>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</si>
  <si>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</si>
  <si>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</si>
  <si>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</si>
  <si>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</si>
  <si>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</si>
  <si>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</si>
  <si>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</si>
  <si>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</si>
  <si>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</si>
  <si>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</si>
  <si>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</si>
  <si>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</si>
  <si>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</si>
  <si>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</si>
  <si>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</si>
  <si>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</si>
  <si>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</si>
  <si>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</si>
  <si>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</si>
  <si>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</si>
  <si>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</si>
  <si>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</si>
  <si>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</si>
  <si>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</si>
  <si>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</si>
  <si>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</si>
  <si>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</si>
  <si>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</si>
  <si>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</si>
  <si>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</si>
  <si>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</si>
  <si>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</si>
  <si>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</si>
  <si>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</si>
  <si>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</si>
  <si>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</si>
  <si>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</si>
  <si>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</si>
  <si>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</si>
  <si>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</si>
  <si>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</si>
  <si>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</si>
  <si>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</si>
  <si>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</si>
  <si>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</si>
  <si>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</si>
  <si>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</si>
  <si>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</si>
  <si>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</si>
  <si>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</si>
  <si>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</si>
  <si>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</si>
  <si>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</si>
  <si>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</si>
  <si>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</si>
  <si>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</si>
  <si>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</si>
  <si>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</si>
  <si>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</si>
  <si>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</si>
  <si>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</si>
  <si>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</si>
  <si>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</si>
  <si>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</si>
  <si>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</si>
  <si>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</si>
  <si>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</si>
  <si>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</si>
  <si>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</si>
  <si>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</si>
  <si>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</si>
  <si>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</si>
  <si>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</si>
  <si>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</si>
  <si>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</si>
  <si>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</si>
  <si>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</si>
  <si>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</si>
  <si>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</si>
  <si>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</si>
  <si>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</si>
  <si>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</si>
  <si>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</si>
  <si>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</si>
  <si>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</si>
  <si>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</si>
  <si>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</si>
  <si>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</si>
  <si>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</si>
  <si>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</si>
  <si>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</si>
  <si>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</si>
  <si>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</si>
  <si>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</si>
  <si>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</si>
  <si>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</si>
  <si>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</si>
  <si>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</si>
  <si>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</si>
  <si>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</si>
  <si>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</si>
  <si>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</si>
  <si>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</si>
  <si>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</si>
  <si>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</si>
  <si>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</si>
  <si>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</si>
  <si>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</si>
  <si>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</si>
  <si>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</si>
  <si>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</si>
  <si>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</si>
  <si>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</si>
  <si>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</si>
  <si>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</si>
  <si>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</si>
  <si>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</si>
  <si>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</si>
  <si>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</si>
  <si>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</si>
  <si>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</si>
  <si>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</si>
  <si>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</si>
  <si>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</si>
  <si>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</si>
  <si>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</si>
  <si>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</si>
  <si>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</si>
  <si>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</si>
  <si>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</si>
  <si>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</si>
  <si>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</si>
  <si>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</si>
  <si>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</si>
  <si>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</si>
  <si>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</si>
  <si>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</si>
  <si>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</si>
  <si>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</si>
  <si>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</si>
  <si>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</si>
  <si>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</si>
  <si>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</si>
  <si>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</si>
  <si>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</si>
  <si>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</si>
  <si>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</si>
  <si>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</si>
  <si>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</si>
  <si>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</si>
  <si>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</si>
  <si>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</si>
  <si>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</si>
  <si>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</si>
  <si>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</si>
  <si>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</si>
  <si>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</si>
  <si>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</si>
  <si>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</si>
  <si>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</si>
  <si>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</si>
  <si>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</si>
  <si>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</si>
  <si>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</si>
  <si>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</si>
  <si>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</si>
  <si>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</si>
  <si>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</si>
  <si>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</si>
  <si>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</si>
  <si>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</si>
  <si>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</si>
  <si>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</si>
  <si>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</si>
  <si>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</si>
  <si>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</si>
  <si>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</si>
  <si>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</si>
  <si>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</si>
  <si>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</si>
  <si>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</si>
  <si>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</si>
  <si>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</si>
  <si>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</si>
  <si>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</si>
  <si>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</si>
  <si>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</si>
  <si>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</si>
  <si>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</si>
  <si>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</si>
  <si>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</si>
  <si>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</si>
  <si>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</si>
  <si>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</si>
  <si>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</si>
  <si>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</si>
  <si>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</si>
  <si>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</si>
  <si>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</si>
  <si>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</si>
  <si>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</si>
  <si>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</si>
  <si>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</si>
  <si>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</si>
  <si>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</si>
  <si>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</si>
  <si>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</si>
  <si>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</si>
  <si>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</si>
  <si>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</si>
  <si>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</si>
  <si>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</si>
  <si>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</si>
  <si>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</si>
  <si>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</si>
  <si>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</si>
  <si>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</si>
  <si>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</si>
  <si>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</si>
  <si>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</si>
  <si>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</si>
  <si>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</si>
  <si>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</si>
  <si>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</si>
  <si>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</si>
  <si>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</si>
  <si>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</si>
  <si>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</si>
  <si>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</si>
  <si>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</si>
  <si>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</si>
  <si>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</si>
  <si>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</si>
  <si>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</si>
  <si>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</si>
  <si>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</si>
  <si>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</si>
  <si>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</si>
  <si>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</si>
  <si>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</si>
  <si>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</si>
  <si>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</si>
  <si>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</si>
  <si>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</si>
  <si>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</si>
  <si>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</si>
  <si>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</si>
  <si>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</si>
  <si>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</si>
  <si>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</si>
  <si>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</si>
  <si>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</si>
  <si>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</si>
  <si>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</si>
  <si>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</si>
  <si>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</si>
  <si>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</si>
  <si>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</si>
  <si>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</si>
  <si>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</si>
  <si>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</si>
  <si>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</si>
  <si>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</si>
  <si>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</si>
  <si>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</si>
  <si>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</si>
  <si>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</si>
  <si>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</si>
  <si>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</si>
  <si>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</si>
  <si>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</si>
  <si>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</si>
  <si>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</si>
  <si>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</si>
  <si>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</si>
  <si>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</si>
  <si>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</si>
  <si>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</si>
  <si>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</si>
  <si>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</si>
  <si>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</si>
  <si>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</si>
  <si>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</si>
  <si>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</si>
  <si>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</si>
  <si>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</si>
  <si>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</si>
  <si>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</si>
  <si>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</si>
  <si>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</si>
  <si>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</si>
  <si>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</si>
  <si>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</si>
  <si>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</si>
  <si>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</si>
  <si>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</si>
  <si>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</si>
  <si>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</si>
  <si>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</si>
  <si>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</si>
  <si>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</si>
  <si>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</si>
  <si>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</si>
  <si>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</si>
  <si>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</si>
  <si>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</si>
  <si>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</si>
  <si>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</si>
  <si>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</si>
  <si>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</si>
  <si>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</si>
  <si>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</si>
  <si>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</si>
  <si>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</si>
  <si>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</si>
  <si>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</si>
  <si>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</si>
  <si>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</si>
  <si>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</si>
  <si>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</si>
  <si>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</si>
  <si>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</si>
  <si>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</si>
  <si>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</si>
  <si>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</si>
  <si>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</si>
  <si>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</si>
  <si>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</si>
  <si>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</si>
  <si>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</si>
  <si>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</si>
  <si>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</si>
  <si>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</si>
  <si>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</si>
  <si>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</si>
  <si>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</si>
  <si>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</si>
  <si>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</si>
  <si>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</si>
  <si>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</si>
  <si>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</si>
  <si>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</si>
  <si>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</si>
  <si>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</si>
  <si>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</si>
  <si>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</si>
  <si>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</si>
  <si>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</si>
  <si>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</si>
  <si>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</si>
  <si>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</si>
  <si>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</si>
  <si>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</si>
  <si>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</si>
  <si>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</si>
  <si>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</si>
  <si>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</si>
  <si>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</si>
  <si>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</si>
  <si>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</si>
  <si>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</si>
  <si>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</si>
  <si>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</si>
  <si>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</si>
  <si>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</si>
  <si>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</si>
  <si>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</si>
  <si>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</si>
  <si>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</si>
  <si>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</si>
  <si>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</si>
  <si>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</si>
  <si>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</si>
  <si>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</si>
  <si>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</si>
  <si>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</si>
  <si>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</si>
  <si>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</si>
  <si>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</si>
  <si>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</si>
  <si>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</si>
  <si>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</si>
  <si>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</si>
  <si>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</si>
  <si>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</si>
  <si>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</si>
  <si>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</si>
  <si>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</si>
  <si>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</si>
  <si>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</si>
  <si>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</si>
  <si>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</si>
  <si>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</si>
  <si>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</si>
  <si>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</si>
  <si>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</si>
  <si>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</si>
  <si>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</si>
  <si>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</si>
  <si>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</si>
  <si>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</si>
  <si>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</si>
  <si>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</si>
  <si>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</si>
  <si>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</si>
  <si>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</si>
  <si>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</si>
  <si>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</si>
  <si>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</si>
  <si>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</si>
  <si>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</si>
  <si>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</si>
  <si>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</si>
  <si>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</si>
  <si>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</si>
  <si>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</si>
  <si>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</si>
  <si>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</si>
  <si>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</si>
  <si>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</si>
  <si>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</si>
  <si>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</si>
  <si>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</si>
  <si>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</si>
  <si>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</si>
  <si>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</si>
  <si>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</si>
  <si>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</si>
  <si>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</si>
  <si>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</si>
  <si>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</si>
  <si>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</si>
  <si>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</si>
  <si>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</si>
  <si>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</si>
  <si>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</si>
  <si>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</si>
  <si>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</si>
  <si>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</si>
  <si>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</si>
  <si>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</si>
  <si>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</si>
  <si>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</si>
  <si>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</si>
  <si>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</si>
  <si>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</si>
  <si>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</si>
  <si>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</si>
  <si>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</si>
  <si>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</si>
  <si>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</si>
  <si>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</si>
  <si>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</si>
  <si>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</si>
  <si>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</si>
  <si>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</si>
  <si>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</si>
  <si>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</si>
  <si>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</si>
  <si>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</si>
  <si>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</si>
  <si>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</si>
  <si>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</si>
  <si>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</si>
  <si>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</si>
  <si>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</si>
  <si>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</si>
  <si>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</si>
  <si>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沖縄観光防災力強化支援事業</t>
  </si>
  <si>
    <t>沖縄振興局</t>
  </si>
  <si>
    <t>令和元年度</t>
  </si>
  <si>
    <t>令和3年度</t>
  </si>
  <si>
    <t>参事官（振興第一担当）</t>
  </si>
  <si>
    <t>－</t>
  </si>
  <si>
    <t>沖縄振興基本方針（平成24年5月　内閣総理大臣決定）
沖縄振興計画（平成24年5月　沖縄県）
第32回沖縄振興審議会（平成30年7月）</t>
  </si>
  <si>
    <t>-</t>
  </si>
  <si>
    <t>令和３年度までに沖縄の
市町村で観光防災力を
強化する</t>
  </si>
  <si>
    <t>観光客も含む自主的な防災対応の取組（事業計画）が進んだ市町村数</t>
  </si>
  <si>
    <t>団体</t>
  </si>
  <si>
    <t>交付決定自治体数</t>
  </si>
  <si>
    <t>年度執行額（国費）（Ｘ）／交付決定自治体数（Ｙ）　　　　　　　　　</t>
    <phoneticPr fontId="5"/>
  </si>
  <si>
    <t>千円</t>
  </si>
  <si>
    <t>　　Ｘ/Ｙ</t>
    <phoneticPr fontId="5"/>
  </si>
  <si>
    <t>699,235/35</t>
  </si>
  <si>
    <t>920,004/37</t>
  </si>
  <si>
    <t>新31-0005</t>
  </si>
  <si>
    <t>新31</t>
  </si>
  <si>
    <t>○</t>
  </si>
  <si>
    <t>府</t>
  </si>
  <si>
    <t>市町村等が観光避難民に対応するための、食料、飲料水、毛布、災害用トイレの備蓄及び避難誘導看板の設置等、必要な取組みを支援する。</t>
    <phoneticPr fontId="5"/>
  </si>
  <si>
    <t>-</t>
    <phoneticPr fontId="5"/>
  </si>
  <si>
    <t>自治体における観光避難民に対する支援の充実</t>
    <rPh sb="0" eb="3">
      <t>ジチタイ</t>
    </rPh>
    <rPh sb="7" eb="9">
      <t>カンコウ</t>
    </rPh>
    <rPh sb="9" eb="12">
      <t>ヒナンミン</t>
    </rPh>
    <rPh sb="13" eb="14">
      <t>タイ</t>
    </rPh>
    <rPh sb="16" eb="18">
      <t>シエン</t>
    </rPh>
    <rPh sb="19" eb="21">
      <t>ジュウジツ</t>
    </rPh>
    <phoneticPr fontId="5"/>
  </si>
  <si>
    <t>-</t>
    <phoneticPr fontId="5"/>
  </si>
  <si>
    <t>899,847/37</t>
    <phoneticPr fontId="5"/>
  </si>
  <si>
    <t>本事業は沖縄振興の観点から、安全・安心な観光地を形成するため実施するものであり、国民のニーズを的確に反映している。</t>
    <phoneticPr fontId="5"/>
  </si>
  <si>
    <t>大規模災害時における観光避難民への対応を確実に実施するためには、国が市町村等の取組を支援することが必要。</t>
    <phoneticPr fontId="5"/>
  </si>
  <si>
    <t>本事業は、沖縄県において市町村の防災力強化の取り組みを推進し、安全・安心な観光地を形成するものであり、沖縄振興の観点からも優先度は高い。</t>
    <phoneticPr fontId="5"/>
  </si>
  <si>
    <t>事業主体との補助率を適正に設定している。</t>
    <rPh sb="0" eb="2">
      <t>ジギョウ</t>
    </rPh>
    <rPh sb="2" eb="4">
      <t>シュタイ</t>
    </rPh>
    <rPh sb="6" eb="9">
      <t>ホジョリツ</t>
    </rPh>
    <rPh sb="10" eb="12">
      <t>テキセイ</t>
    </rPh>
    <rPh sb="13" eb="15">
      <t>セッテイ</t>
    </rPh>
    <phoneticPr fontId="5"/>
  </si>
  <si>
    <t>合理的な資金の流れになっている。</t>
    <rPh sb="0" eb="3">
      <t>ゴウリテキ</t>
    </rPh>
    <rPh sb="4" eb="6">
      <t>シキン</t>
    </rPh>
    <rPh sb="7" eb="8">
      <t>ナガ</t>
    </rPh>
    <phoneticPr fontId="5"/>
  </si>
  <si>
    <t>事業目的に即した費目及び使途となっている。</t>
    <rPh sb="0" eb="2">
      <t>ジギョウ</t>
    </rPh>
    <rPh sb="2" eb="4">
      <t>モクテキ</t>
    </rPh>
    <rPh sb="5" eb="6">
      <t>ソク</t>
    </rPh>
    <rPh sb="8" eb="10">
      <t>ヒモク</t>
    </rPh>
    <rPh sb="10" eb="11">
      <t>オヨ</t>
    </rPh>
    <rPh sb="12" eb="14">
      <t>シト</t>
    </rPh>
    <phoneticPr fontId="5"/>
  </si>
  <si>
    <t>‐</t>
  </si>
  <si>
    <t>整備された備蓄食等は大規模災害時において、観光避難民のため十分に役立てるものになっている。</t>
    <rPh sb="0" eb="2">
      <t>セイビ</t>
    </rPh>
    <rPh sb="5" eb="8">
      <t>ビチクショク</t>
    </rPh>
    <rPh sb="8" eb="9">
      <t>トウ</t>
    </rPh>
    <rPh sb="10" eb="13">
      <t>ダイキボ</t>
    </rPh>
    <rPh sb="13" eb="16">
      <t>サイガイジ</t>
    </rPh>
    <rPh sb="21" eb="23">
      <t>カンコウ</t>
    </rPh>
    <rPh sb="23" eb="26">
      <t>ヒナンミン</t>
    </rPh>
    <rPh sb="29" eb="31">
      <t>ジュウブン</t>
    </rPh>
    <rPh sb="32" eb="33">
      <t>ヤク</t>
    </rPh>
    <rPh sb="33" eb="34">
      <t>タ</t>
    </rPh>
    <phoneticPr fontId="5"/>
  </si>
  <si>
    <t>無</t>
  </si>
  <si>
    <t>各市町村からの交付申請に基づき支出先を選定しており妥当である。</t>
    <rPh sb="0" eb="1">
      <t>カク</t>
    </rPh>
    <rPh sb="1" eb="4">
      <t>シチョウソン</t>
    </rPh>
    <rPh sb="12" eb="13">
      <t>モト</t>
    </rPh>
    <rPh sb="15" eb="17">
      <t>シシュツ</t>
    </rPh>
    <rPh sb="17" eb="18">
      <t>サキ</t>
    </rPh>
    <rPh sb="19" eb="21">
      <t>センテイ</t>
    </rPh>
    <rPh sb="25" eb="27">
      <t>ダトウ</t>
    </rPh>
    <phoneticPr fontId="5"/>
  </si>
  <si>
    <t>那覇市</t>
    <rPh sb="0" eb="3">
      <t>ナハシ</t>
    </rPh>
    <phoneticPr fontId="5"/>
  </si>
  <si>
    <t>宮古島市</t>
    <rPh sb="0" eb="4">
      <t>ミヤコジマシ</t>
    </rPh>
    <phoneticPr fontId="5"/>
  </si>
  <si>
    <t>宜野湾市</t>
    <rPh sb="0" eb="4">
      <t>ギノワンシ</t>
    </rPh>
    <phoneticPr fontId="5"/>
  </si>
  <si>
    <t>うるま市</t>
    <rPh sb="3" eb="4">
      <t>シ</t>
    </rPh>
    <phoneticPr fontId="5"/>
  </si>
  <si>
    <t>南城市</t>
    <rPh sb="0" eb="3">
      <t>ナンジョウシ</t>
    </rPh>
    <phoneticPr fontId="5"/>
  </si>
  <si>
    <t>沖縄市</t>
    <rPh sb="0" eb="3">
      <t>オキナワシ</t>
    </rPh>
    <phoneticPr fontId="5"/>
  </si>
  <si>
    <t>石垣市</t>
    <rPh sb="0" eb="3">
      <t>イシガキシ</t>
    </rPh>
    <phoneticPr fontId="5"/>
  </si>
  <si>
    <t>竹富町</t>
    <rPh sb="0" eb="3">
      <t>タケトミチョウ</t>
    </rPh>
    <phoneticPr fontId="5"/>
  </si>
  <si>
    <t>豊見城市</t>
    <rPh sb="0" eb="4">
      <t>トミグスクシ</t>
    </rPh>
    <phoneticPr fontId="5"/>
  </si>
  <si>
    <t>今帰仁村</t>
    <rPh sb="0" eb="4">
      <t>ナキジンソン</t>
    </rPh>
    <phoneticPr fontId="5"/>
  </si>
  <si>
    <t>補助金等交付</t>
  </si>
  <si>
    <t>市町村が観光避難民に対応する食料、飲料水の備蓄等を支援</t>
    <phoneticPr fontId="5"/>
  </si>
  <si>
    <t>補助金</t>
    <rPh sb="0" eb="3">
      <t>ホジョキン</t>
    </rPh>
    <phoneticPr fontId="5"/>
  </si>
  <si>
    <t>備蓄品関係（食料、水、マスク等）</t>
    <rPh sb="0" eb="2">
      <t>ビチク</t>
    </rPh>
    <rPh sb="2" eb="3">
      <t>ヒン</t>
    </rPh>
    <rPh sb="3" eb="5">
      <t>カンケイ</t>
    </rPh>
    <rPh sb="6" eb="8">
      <t>ショクリョウ</t>
    </rPh>
    <rPh sb="9" eb="10">
      <t>ミズ</t>
    </rPh>
    <rPh sb="14" eb="15">
      <t>ナド</t>
    </rPh>
    <phoneticPr fontId="5"/>
  </si>
  <si>
    <t>災害避難用屋外テント</t>
    <rPh sb="0" eb="2">
      <t>サイガイ</t>
    </rPh>
    <rPh sb="2" eb="5">
      <t>ヒナンヨウ</t>
    </rPh>
    <rPh sb="5" eb="7">
      <t>オクガイ</t>
    </rPh>
    <phoneticPr fontId="5"/>
  </si>
  <si>
    <t>仮設照明（LED投光機）</t>
    <rPh sb="0" eb="2">
      <t>カセツ</t>
    </rPh>
    <rPh sb="2" eb="4">
      <t>ショウメイ</t>
    </rPh>
    <rPh sb="8" eb="11">
      <t>トウコウキ</t>
    </rPh>
    <phoneticPr fontId="5"/>
  </si>
  <si>
    <t>避難所用ワンタッチテント</t>
    <rPh sb="0" eb="3">
      <t>ヒナンジョ</t>
    </rPh>
    <rPh sb="3" eb="4">
      <t>ヨウ</t>
    </rPh>
    <phoneticPr fontId="5"/>
  </si>
  <si>
    <t>観光地用防災情報システム整備事業</t>
    <rPh sb="0" eb="3">
      <t>カンコウチ</t>
    </rPh>
    <rPh sb="3" eb="4">
      <t>ヨウ</t>
    </rPh>
    <rPh sb="4" eb="6">
      <t>ボウサイ</t>
    </rPh>
    <rPh sb="6" eb="8">
      <t>ジョウホウ</t>
    </rPh>
    <rPh sb="12" eb="14">
      <t>セイビ</t>
    </rPh>
    <rPh sb="14" eb="16">
      <t>ジギョウ</t>
    </rPh>
    <phoneticPr fontId="5"/>
  </si>
  <si>
    <t>避難誘導及び案内標識設置業務</t>
    <rPh sb="0" eb="2">
      <t>ヒナン</t>
    </rPh>
    <rPh sb="2" eb="4">
      <t>ユウドウ</t>
    </rPh>
    <rPh sb="4" eb="5">
      <t>オヨ</t>
    </rPh>
    <rPh sb="6" eb="8">
      <t>アンナイ</t>
    </rPh>
    <rPh sb="8" eb="10">
      <t>ヒョウシキ</t>
    </rPh>
    <rPh sb="10" eb="12">
      <t>セッチ</t>
    </rPh>
    <rPh sb="12" eb="14">
      <t>ギョウム</t>
    </rPh>
    <phoneticPr fontId="5"/>
  </si>
  <si>
    <t>A.宮古島市</t>
    <rPh sb="2" eb="6">
      <t>ミヤコジマシ</t>
    </rPh>
    <phoneticPr fontId="5"/>
  </si>
  <si>
    <t>特になし（令和３年度で事業完了のため）</t>
    <rPh sb="0" eb="1">
      <t>トク</t>
    </rPh>
    <rPh sb="5" eb="7">
      <t>レイワ</t>
    </rPh>
    <rPh sb="8" eb="10">
      <t>ネンド</t>
    </rPh>
    <rPh sb="11" eb="13">
      <t>ジギョウ</t>
    </rPh>
    <rPh sb="13" eb="15">
      <t>カンリョウ</t>
    </rPh>
    <phoneticPr fontId="5"/>
  </si>
  <si>
    <t>市町村等が観光避難民に対応するための、食料、飲料水、毛布、災害用トイレの備蓄及び避難誘導看板の設置等、必要な取組みにかかる経費の一部について補助金を交付する。</t>
    <rPh sb="61" eb="63">
      <t>ケイヒ</t>
    </rPh>
    <rPh sb="64" eb="66">
      <t>イチブ</t>
    </rPh>
    <rPh sb="70" eb="73">
      <t>ホジョキン</t>
    </rPh>
    <rPh sb="74" eb="76">
      <t>コウフ</t>
    </rPh>
    <phoneticPr fontId="5"/>
  </si>
  <si>
    <t xml:space="preserve">沖縄県は有数の観光地であるが、東日本大震災などのような大規模災害が発生した場合、港湾、空港、道路が復旧するまでの間、観光客が観光地に足止めとなり、観光避難民になることが想定される。沖縄の観光振興の観点から、安全・安心な観光地の形成に向け、市町村の観光避難民に対する防災対応を支援することを目的とする。
</t>
    <phoneticPr fontId="5"/>
  </si>
  <si>
    <t>９．沖縄政策の推進</t>
    <phoneticPr fontId="5"/>
  </si>
  <si>
    <t>-</t>
    <phoneticPr fontId="5"/>
  </si>
  <si>
    <t>４１市町村のうち、要望のあった３７市町村（約９割）に対して支援を行っており、概ね見合ったものとなっている。</t>
    <rPh sb="2" eb="5">
      <t>シチョウソン</t>
    </rPh>
    <rPh sb="9" eb="11">
      <t>ヨウボウ</t>
    </rPh>
    <rPh sb="17" eb="20">
      <t>シチョウソン</t>
    </rPh>
    <rPh sb="21" eb="22">
      <t>ヤク</t>
    </rPh>
    <rPh sb="23" eb="24">
      <t>ワリ</t>
    </rPh>
    <rPh sb="26" eb="27">
      <t>タイ</t>
    </rPh>
    <rPh sb="29" eb="31">
      <t>シエン</t>
    </rPh>
    <rPh sb="32" eb="33">
      <t>オコナ</t>
    </rPh>
    <rPh sb="38" eb="39">
      <t>オオム</t>
    </rPh>
    <rPh sb="40" eb="42">
      <t>ミア</t>
    </rPh>
    <phoneticPr fontId="5"/>
  </si>
  <si>
    <t>９．沖縄振興に関する施策の推進</t>
    <rPh sb="4" eb="6">
      <t>シンコウ</t>
    </rPh>
    <phoneticPr fontId="5"/>
  </si>
  <si>
    <t>各市町村における契約価格が予定を下回ったため。</t>
    <phoneticPr fontId="5"/>
  </si>
  <si>
    <t>団体</t>
    <phoneticPr fontId="5"/>
  </si>
  <si>
    <t>活動実績については、概ね見込みに見合っている。</t>
    <rPh sb="0" eb="2">
      <t>カツドウ</t>
    </rPh>
    <rPh sb="2" eb="4">
      <t>ジッセキ</t>
    </rPh>
    <rPh sb="10" eb="11">
      <t>オオム</t>
    </rPh>
    <rPh sb="12" eb="14">
      <t>ミコ</t>
    </rPh>
    <rPh sb="16" eb="18">
      <t>ミア</t>
    </rPh>
    <phoneticPr fontId="5"/>
  </si>
  <si>
    <t>-</t>
    <phoneticPr fontId="5"/>
  </si>
  <si>
    <t>-</t>
    <phoneticPr fontId="5"/>
  </si>
  <si>
    <t>各市町村において本事業が計画的に活用された結果、観光避難民への食料、飲料水、毛布等の備蓄及び避難誘導看板設置等の整備が８割程度完了し、防災力の強化並びに安全・安心な観光地の形成が促進され、沖縄の観光振興に資することができた。
事業の実施成果を鑑み、上記の通り点検した結果、事業費の支出内容は適切である。</t>
    <rPh sb="0" eb="4">
      <t>カクシチョウソン</t>
    </rPh>
    <rPh sb="8" eb="9">
      <t>ホン</t>
    </rPh>
    <rPh sb="9" eb="11">
      <t>ジギョウ</t>
    </rPh>
    <rPh sb="12" eb="15">
      <t>ケイカクテキ</t>
    </rPh>
    <rPh sb="16" eb="18">
      <t>カツヨウ</t>
    </rPh>
    <rPh sb="21" eb="23">
      <t>ケッカ</t>
    </rPh>
    <rPh sb="24" eb="26">
      <t>カンコウ</t>
    </rPh>
    <rPh sb="26" eb="29">
      <t>ヒナンミン</t>
    </rPh>
    <rPh sb="31" eb="33">
      <t>ショクリョウ</t>
    </rPh>
    <rPh sb="34" eb="36">
      <t>インリョウ</t>
    </rPh>
    <rPh sb="36" eb="37">
      <t>ミズ</t>
    </rPh>
    <rPh sb="38" eb="40">
      <t>モウフ</t>
    </rPh>
    <rPh sb="40" eb="41">
      <t>トウ</t>
    </rPh>
    <rPh sb="42" eb="44">
      <t>ビチク</t>
    </rPh>
    <rPh sb="44" eb="45">
      <t>オヨ</t>
    </rPh>
    <rPh sb="46" eb="48">
      <t>ヒナン</t>
    </rPh>
    <rPh sb="48" eb="50">
      <t>ユウドウ</t>
    </rPh>
    <rPh sb="50" eb="52">
      <t>カンバン</t>
    </rPh>
    <rPh sb="52" eb="54">
      <t>セッチ</t>
    </rPh>
    <rPh sb="54" eb="55">
      <t>トウ</t>
    </rPh>
    <rPh sb="56" eb="58">
      <t>セイビ</t>
    </rPh>
    <rPh sb="60" eb="61">
      <t>ワリ</t>
    </rPh>
    <rPh sb="61" eb="63">
      <t>テイド</t>
    </rPh>
    <rPh sb="63" eb="65">
      <t>カンリョウ</t>
    </rPh>
    <rPh sb="67" eb="69">
      <t>ボウサイ</t>
    </rPh>
    <rPh sb="69" eb="70">
      <t>リョク</t>
    </rPh>
    <rPh sb="71" eb="73">
      <t>キョウカ</t>
    </rPh>
    <rPh sb="73" eb="74">
      <t>ナラ</t>
    </rPh>
    <rPh sb="76" eb="78">
      <t>アンゼン</t>
    </rPh>
    <rPh sb="79" eb="81">
      <t>アンシン</t>
    </rPh>
    <rPh sb="82" eb="85">
      <t>カンコウチ</t>
    </rPh>
    <rPh sb="86" eb="88">
      <t>ケイセイ</t>
    </rPh>
    <rPh sb="89" eb="91">
      <t>ソクシン</t>
    </rPh>
    <rPh sb="94" eb="96">
      <t>オキナワ</t>
    </rPh>
    <rPh sb="97" eb="99">
      <t>カンコウ</t>
    </rPh>
    <rPh sb="99" eb="101">
      <t>シンコウ</t>
    </rPh>
    <rPh sb="102" eb="103">
      <t>シ</t>
    </rPh>
    <rPh sb="113" eb="115">
      <t>ジギョウ</t>
    </rPh>
    <rPh sb="116" eb="118">
      <t>ジッシ</t>
    </rPh>
    <rPh sb="118" eb="120">
      <t>セイカ</t>
    </rPh>
    <rPh sb="121" eb="122">
      <t>カンガ</t>
    </rPh>
    <rPh sb="124" eb="126">
      <t>ジョウキ</t>
    </rPh>
    <rPh sb="127" eb="128">
      <t>トオ</t>
    </rPh>
    <rPh sb="129" eb="131">
      <t>テンケン</t>
    </rPh>
    <rPh sb="133" eb="135">
      <t>ケッカ</t>
    </rPh>
    <rPh sb="136" eb="139">
      <t>ジギョウヒ</t>
    </rPh>
    <rPh sb="140" eb="142">
      <t>シシュツ</t>
    </rPh>
    <rPh sb="142" eb="144">
      <t>ナイヨウ</t>
    </rPh>
    <rPh sb="145" eb="147">
      <t>テキセツ</t>
    </rPh>
    <phoneticPr fontId="5"/>
  </si>
  <si>
    <t>-</t>
    <phoneticPr fontId="5"/>
  </si>
  <si>
    <t>点検対象外</t>
    <rPh sb="0" eb="2">
      <t>テンケン</t>
    </rPh>
    <rPh sb="2" eb="4">
      <t>タイショウ</t>
    </rPh>
    <rPh sb="4" eb="5">
      <t>ガイ</t>
    </rPh>
    <phoneticPr fontId="5"/>
  </si>
  <si>
    <t>-</t>
    <phoneticPr fontId="5"/>
  </si>
  <si>
    <t>-</t>
    <phoneticPr fontId="5"/>
  </si>
  <si>
    <t>今後、同種の事業を実施する際は、本事業で得られた知見やノウハウを最大限生かして、効率的・効果的な事業の実施に努めること。</t>
    <phoneticPr fontId="5"/>
  </si>
  <si>
    <t>終了予定</t>
  </si>
  <si>
    <t>野本　英伸</t>
    <rPh sb="0" eb="2">
      <t>ノモト</t>
    </rPh>
    <rPh sb="3" eb="5">
      <t>ヒデノブ</t>
    </rPh>
    <phoneticPr fontId="5"/>
  </si>
  <si>
    <t>行政事業レビュー推進チームの所見を踏まえ、同種の事業を実施する際は効率的・効果的な事業の実施に努めたい。</t>
    <rPh sb="0" eb="2">
      <t>ギョウセイ</t>
    </rPh>
    <rPh sb="2" eb="4">
      <t>ジギョウ</t>
    </rPh>
    <rPh sb="8" eb="10">
      <t>スイシン</t>
    </rPh>
    <rPh sb="14" eb="16">
      <t>ショケン</t>
    </rPh>
    <rPh sb="17" eb="18">
      <t>フ</t>
    </rPh>
    <rPh sb="21" eb="23">
      <t>ドウシュ</t>
    </rPh>
    <rPh sb="24" eb="26">
      <t>ジギョウ</t>
    </rPh>
    <rPh sb="27" eb="29">
      <t>ジッシ</t>
    </rPh>
    <rPh sb="31" eb="32">
      <t>サイ</t>
    </rPh>
    <rPh sb="33" eb="36">
      <t>コウリツテキ</t>
    </rPh>
    <rPh sb="37" eb="40">
      <t>コウカテキ</t>
    </rPh>
    <rPh sb="41" eb="43">
      <t>ジギョウ</t>
    </rPh>
    <rPh sb="44" eb="46">
      <t>ジッシ</t>
    </rPh>
    <rPh sb="47" eb="4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</si>
</sst>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12872</xdr:colOff>
      <xdr:row>82</xdr:row>
      <xdr:rowOff>0</xdr:rowOff>
    </xdr:from>
    <xdr:to>
      <xdr:col>25</xdr:col>
      <xdr:colOff>128346</xdr:colOff>
      <xdr:row>83</xdr:row>
      <xdr:rowOff>219169</xdr:rowOff>
    </xdr:to>
    <xdr:sp macro="" textlink="">
      <xdr:nvSpPr>
        <xdr:cNvPr id="2" name="テキスト ボックス 1"/>
        <xdr:cNvSpPr txBox="1"/>
      </xdr:nvSpPr>
      <xdr:spPr>
        <a:xfrm>
          <a:off x="2254048" y="88511529"/>
          <a:ext cx="2543416" cy="57775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14</xdr:col>
      <xdr:colOff>89105</xdr:colOff>
      <xdr:row>84</xdr:row>
      <xdr:rowOff>18770</xdr:rowOff>
    </xdr:from>
    <xdr:to>
      <xdr:col>22</xdr:col>
      <xdr:colOff>181873</xdr:colOff>
      <xdr:row>85</xdr:row>
      <xdr:rowOff>28247</xdr:rowOff>
    </xdr:to>
    <xdr:sp macro="" textlink="">
      <xdr:nvSpPr>
        <xdr:cNvPr id="3" name="大かっこ 13"/>
        <xdr:cNvSpPr>
          <a:spLocks noChangeArrowheads="1"/>
        </xdr:cNvSpPr>
      </xdr:nvSpPr>
      <xdr:spPr bwMode="auto">
        <a:xfrm>
          <a:off x="2703811" y="89240005"/>
          <a:ext cx="1586886" cy="36806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114347</xdr:colOff>
      <xdr:row>84</xdr:row>
      <xdr:rowOff>63282</xdr:rowOff>
    </xdr:from>
    <xdr:to>
      <xdr:col>22</xdr:col>
      <xdr:colOff>37239</xdr:colOff>
      <xdr:row>84</xdr:row>
      <xdr:rowOff>354523</xdr:rowOff>
    </xdr:to>
    <xdr:sp macro="" textlink="">
      <xdr:nvSpPr>
        <xdr:cNvPr id="4" name="テキスト ボックス 3"/>
        <xdr:cNvSpPr txBox="1"/>
      </xdr:nvSpPr>
      <xdr:spPr>
        <a:xfrm>
          <a:off x="2915818" y="89284517"/>
          <a:ext cx="1230245" cy="291241"/>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a:t>
          </a:r>
        </a:p>
      </xdr:txBody>
    </xdr:sp>
    <xdr:clientData/>
  </xdr:twoCellAnchor>
  <xdr:twoCellAnchor>
    <xdr:from>
      <xdr:col>18</xdr:col>
      <xdr:colOff>183735</xdr:colOff>
      <xdr:row>85</xdr:row>
      <xdr:rowOff>229793</xdr:rowOff>
    </xdr:from>
    <xdr:to>
      <xdr:col>18</xdr:col>
      <xdr:colOff>183735</xdr:colOff>
      <xdr:row>88</xdr:row>
      <xdr:rowOff>196807</xdr:rowOff>
    </xdr:to>
    <xdr:cxnSp macro="">
      <xdr:nvCxnSpPr>
        <xdr:cNvPr id="5" name="直線矢印コネクタ 15"/>
        <xdr:cNvCxnSpPr>
          <a:cxnSpLocks noChangeShapeType="1"/>
        </xdr:cNvCxnSpPr>
      </xdr:nvCxnSpPr>
      <xdr:spPr bwMode="auto">
        <a:xfrm>
          <a:off x="3545500" y="89809617"/>
          <a:ext cx="0" cy="1035308"/>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89</xdr:row>
      <xdr:rowOff>24171</xdr:rowOff>
    </xdr:from>
    <xdr:to>
      <xdr:col>25</xdr:col>
      <xdr:colOff>115474</xdr:colOff>
      <xdr:row>90</xdr:row>
      <xdr:rowOff>242050</xdr:rowOff>
    </xdr:to>
    <xdr:sp macro="" textlink="">
      <xdr:nvSpPr>
        <xdr:cNvPr id="6" name="テキスト ボックス 5"/>
        <xdr:cNvSpPr txBox="1"/>
      </xdr:nvSpPr>
      <xdr:spPr>
        <a:xfrm>
          <a:off x="2241176" y="91030877"/>
          <a:ext cx="2543416" cy="57646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沖縄総合事務局</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15</xdr:col>
      <xdr:colOff>75735</xdr:colOff>
      <xdr:row>91</xdr:row>
      <xdr:rowOff>96996</xdr:rowOff>
    </xdr:from>
    <xdr:to>
      <xdr:col>22</xdr:col>
      <xdr:colOff>76463</xdr:colOff>
      <xdr:row>92</xdr:row>
      <xdr:rowOff>264033</xdr:rowOff>
    </xdr:to>
    <xdr:sp macro="" textlink="">
      <xdr:nvSpPr>
        <xdr:cNvPr id="7" name="テキスト ボックス 6"/>
        <xdr:cNvSpPr txBox="1"/>
      </xdr:nvSpPr>
      <xdr:spPr>
        <a:xfrm>
          <a:off x="2877206" y="91820878"/>
          <a:ext cx="1308081" cy="525626"/>
        </a:xfrm>
        <a:prstGeom prst="rect">
          <a:avLst/>
        </a:prstGeom>
        <a:solidFill>
          <a:sysClr val="window" lastClr="FFFFFF"/>
        </a:solidFill>
        <a:ln w="0"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事業の企画立案</a:t>
          </a:r>
          <a:endParaRPr kumimoji="1" lang="en-US" altLang="ja-JP" sz="1100" b="0" i="0" baseline="0">
            <a:effectLst/>
            <a:latin typeface="+mn-lt"/>
            <a:ea typeface="+mn-ea"/>
            <a:cs typeface="+mn-cs"/>
          </a:endParaRPr>
        </a:p>
        <a:p>
          <a:pPr algn="ctr" eaLnBrk="1" fontAlgn="auto" latinLnBrk="0" hangingPunct="1"/>
          <a:r>
            <a:rPr kumimoji="1" lang="ja-JP" altLang="en-US" sz="1100" b="0" i="0" baseline="0">
              <a:effectLst/>
              <a:latin typeface="+mn-lt"/>
              <a:ea typeface="+mn-ea"/>
              <a:cs typeface="+mn-cs"/>
            </a:rPr>
            <a:t>補助金交付決定</a:t>
          </a:r>
          <a:endParaRPr lang="ja-JP" altLang="ja-JP">
            <a:effectLst/>
          </a:endParaRPr>
        </a:p>
      </xdr:txBody>
    </xdr:sp>
    <xdr:clientData/>
  </xdr:twoCellAnchor>
  <xdr:twoCellAnchor>
    <xdr:from>
      <xdr:col>14</xdr:col>
      <xdr:colOff>101975</xdr:colOff>
      <xdr:row>91</xdr:row>
      <xdr:rowOff>193307</xdr:rowOff>
    </xdr:from>
    <xdr:to>
      <xdr:col>23</xdr:col>
      <xdr:colOff>7979</xdr:colOff>
      <xdr:row>92</xdr:row>
      <xdr:rowOff>202784</xdr:rowOff>
    </xdr:to>
    <xdr:sp macro="" textlink="">
      <xdr:nvSpPr>
        <xdr:cNvPr id="8" name="大かっこ 13"/>
        <xdr:cNvSpPr>
          <a:spLocks noChangeArrowheads="1"/>
        </xdr:cNvSpPr>
      </xdr:nvSpPr>
      <xdr:spPr bwMode="auto">
        <a:xfrm>
          <a:off x="2716681" y="91917189"/>
          <a:ext cx="1586886" cy="36806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5898</xdr:colOff>
      <xdr:row>89</xdr:row>
      <xdr:rowOff>281203</xdr:rowOff>
    </xdr:from>
    <xdr:to>
      <xdr:col>31</xdr:col>
      <xdr:colOff>83530</xdr:colOff>
      <xdr:row>89</xdr:row>
      <xdr:rowOff>281203</xdr:rowOff>
    </xdr:to>
    <xdr:cxnSp macro="">
      <xdr:nvCxnSpPr>
        <xdr:cNvPr id="9" name="直線矢印コネクタ 8"/>
        <xdr:cNvCxnSpPr/>
      </xdr:nvCxnSpPr>
      <xdr:spPr>
        <a:xfrm>
          <a:off x="4861780" y="91287909"/>
          <a:ext cx="1011456"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105882</xdr:colOff>
      <xdr:row>89</xdr:row>
      <xdr:rowOff>24171</xdr:rowOff>
    </xdr:from>
    <xdr:to>
      <xdr:col>46</xdr:col>
      <xdr:colOff>16467</xdr:colOff>
      <xdr:row>90</xdr:row>
      <xdr:rowOff>242050</xdr:rowOff>
    </xdr:to>
    <xdr:sp macro="" textlink="">
      <xdr:nvSpPr>
        <xdr:cNvPr id="10" name="テキスト ボックス 9"/>
        <xdr:cNvSpPr txBox="1"/>
      </xdr:nvSpPr>
      <xdr:spPr>
        <a:xfrm>
          <a:off x="6082353" y="91030877"/>
          <a:ext cx="2525290" cy="57646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Ａ：市町村等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31</xdr:col>
      <xdr:colOff>170739</xdr:colOff>
      <xdr:row>88</xdr:row>
      <xdr:rowOff>117261</xdr:rowOff>
    </xdr:from>
    <xdr:to>
      <xdr:col>40</xdr:col>
      <xdr:colOff>101600</xdr:colOff>
      <xdr:row>88</xdr:row>
      <xdr:rowOff>317500</xdr:rowOff>
    </xdr:to>
    <xdr:sp macro="" textlink="">
      <xdr:nvSpPr>
        <xdr:cNvPr id="11" name="テキスト ボックス 10"/>
        <xdr:cNvSpPr txBox="1"/>
      </xdr:nvSpPr>
      <xdr:spPr>
        <a:xfrm>
          <a:off x="6469939" y="39842861"/>
          <a:ext cx="1759661" cy="200239"/>
        </a:xfrm>
        <a:prstGeom prst="rect">
          <a:avLst/>
        </a:prstGeom>
        <a:no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補助金等交付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14941</xdr:colOff>
      <xdr:row>91</xdr:row>
      <xdr:rowOff>154695</xdr:rowOff>
    </xdr:from>
    <xdr:to>
      <xdr:col>45</xdr:col>
      <xdr:colOff>72464</xdr:colOff>
      <xdr:row>92</xdr:row>
      <xdr:rowOff>164172</xdr:rowOff>
    </xdr:to>
    <xdr:sp macro="" textlink="">
      <xdr:nvSpPr>
        <xdr:cNvPr id="12" name="大かっこ 13"/>
        <xdr:cNvSpPr>
          <a:spLocks noChangeArrowheads="1"/>
        </xdr:cNvSpPr>
      </xdr:nvSpPr>
      <xdr:spPr bwMode="auto">
        <a:xfrm>
          <a:off x="6178176" y="91878577"/>
          <a:ext cx="2298700" cy="36806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167341</xdr:colOff>
      <xdr:row>91</xdr:row>
      <xdr:rowOff>206178</xdr:rowOff>
    </xdr:from>
    <xdr:to>
      <xdr:col>45</xdr:col>
      <xdr:colOff>21663</xdr:colOff>
      <xdr:row>92</xdr:row>
      <xdr:rowOff>85114</xdr:rowOff>
    </xdr:to>
    <xdr:sp macro="" textlink="">
      <xdr:nvSpPr>
        <xdr:cNvPr id="13" name="テキスト ボックス 12"/>
        <xdr:cNvSpPr txBox="1"/>
      </xdr:nvSpPr>
      <xdr:spPr>
        <a:xfrm>
          <a:off x="6330576" y="91930060"/>
          <a:ext cx="2095499" cy="237525"/>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観光防災力強化事業の実施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8"/>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3.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25">
        <v>2022</v>
      </c>
      <c r="AE2" s="125"/>
      <c r="AF2" s="125"/>
      <c r="AG2" s="125"/>
      <c r="AH2" s="125"/>
      <c r="AI2" s="56" t="s">
        <v>242</v>
      </c>
      <c r="AJ2" s="125" t="s">
        <v>576</v>
      </c>
      <c r="AK2" s="125"/>
      <c r="AL2" s="125"/>
      <c r="AM2" s="125"/>
      <c r="AN2" s="56" t="s">
        <v>242</v>
      </c>
      <c r="AO2" s="125">
        <v>21</v>
      </c>
      <c r="AP2" s="125"/>
      <c r="AQ2" s="125"/>
      <c r="AR2" s="57" t="s">
        <v>242</v>
      </c>
      <c r="AS2" s="126">
        <v>106</v>
      </c>
      <c r="AT2" s="126"/>
      <c r="AU2" s="126"/>
      <c r="AV2" s="56" t="str">
        <f>IF(AW2="","","-")</f>
        <v/>
      </c>
      <c r="AW2" s="127"/>
      <c r="AX2" s="127"/>
    </row>
    <row r="3" spans="1:50" ht="21" customHeight="1" thickBot="1" x14ac:dyDescent="0.2">
      <c r="A3" s="128" t="s">
        <v>546</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21" t="s">
        <v>56</v>
      </c>
      <c r="AJ3" s="130" t="s">
        <v>555</v>
      </c>
      <c r="AK3" s="130"/>
      <c r="AL3" s="130"/>
      <c r="AM3" s="130"/>
      <c r="AN3" s="130"/>
      <c r="AO3" s="130"/>
      <c r="AP3" s="130"/>
      <c r="AQ3" s="130"/>
      <c r="AR3" s="130"/>
      <c r="AS3" s="130"/>
      <c r="AT3" s="130"/>
      <c r="AU3" s="130"/>
      <c r="AV3" s="130"/>
      <c r="AW3" s="130"/>
      <c r="AX3" s="22" t="s">
        <v>57</v>
      </c>
    </row>
    <row r="4" spans="1:50" ht="24.75" customHeight="1" x14ac:dyDescent="0.15">
      <c r="A4" s="100" t="s">
        <v>23</v>
      </c>
      <c r="B4" s="101"/>
      <c r="C4" s="101"/>
      <c r="D4" s="101"/>
      <c r="E4" s="101"/>
      <c r="F4" s="101"/>
      <c r="G4" s="102" t="s">
        <v>556</v>
      </c>
      <c r="H4" s="103"/>
      <c r="I4" s="103"/>
      <c r="J4" s="103"/>
      <c r="K4" s="103"/>
      <c r="L4" s="103"/>
      <c r="M4" s="103"/>
      <c r="N4" s="103"/>
      <c r="O4" s="103"/>
      <c r="P4" s="103"/>
      <c r="Q4" s="103"/>
      <c r="R4" s="103"/>
      <c r="S4" s="103"/>
      <c r="T4" s="103"/>
      <c r="U4" s="103"/>
      <c r="V4" s="103"/>
      <c r="W4" s="103"/>
      <c r="X4" s="103"/>
      <c r="Y4" s="104" t="s">
        <v>1</v>
      </c>
      <c r="Z4" s="105"/>
      <c r="AA4" s="105"/>
      <c r="AB4" s="105"/>
      <c r="AC4" s="105"/>
      <c r="AD4" s="106"/>
      <c r="AE4" s="107" t="s">
        <v>557</v>
      </c>
      <c r="AF4" s="108"/>
      <c r="AG4" s="108"/>
      <c r="AH4" s="108"/>
      <c r="AI4" s="108"/>
      <c r="AJ4" s="108"/>
      <c r="AK4" s="108"/>
      <c r="AL4" s="108"/>
      <c r="AM4" s="108"/>
      <c r="AN4" s="108"/>
      <c r="AO4" s="108"/>
      <c r="AP4" s="109"/>
      <c r="AQ4" s="110" t="s">
        <v>2</v>
      </c>
      <c r="AR4" s="105"/>
      <c r="AS4" s="105"/>
      <c r="AT4" s="105"/>
      <c r="AU4" s="105"/>
      <c r="AV4" s="105"/>
      <c r="AW4" s="105"/>
      <c r="AX4" s="111"/>
    </row>
    <row r="5" spans="1:50" ht="30" customHeight="1" x14ac:dyDescent="0.15">
      <c r="A5" s="112" t="s">
        <v>59</v>
      </c>
      <c r="B5" s="113"/>
      <c r="C5" s="113"/>
      <c r="D5" s="113"/>
      <c r="E5" s="113"/>
      <c r="F5" s="114"/>
      <c r="G5" s="115" t="s">
        <v>558</v>
      </c>
      <c r="H5" s="116"/>
      <c r="I5" s="116"/>
      <c r="J5" s="116"/>
      <c r="K5" s="116"/>
      <c r="L5" s="116"/>
      <c r="M5" s="117" t="s">
        <v>58</v>
      </c>
      <c r="N5" s="118"/>
      <c r="O5" s="118"/>
      <c r="P5" s="118"/>
      <c r="Q5" s="118"/>
      <c r="R5" s="119"/>
      <c r="S5" s="120" t="s">
        <v>559</v>
      </c>
      <c r="T5" s="116"/>
      <c r="U5" s="116"/>
      <c r="V5" s="116"/>
      <c r="W5" s="116"/>
      <c r="X5" s="121"/>
      <c r="Y5" s="122" t="s">
        <v>3</v>
      </c>
      <c r="Z5" s="123"/>
      <c r="AA5" s="123"/>
      <c r="AB5" s="123"/>
      <c r="AC5" s="123"/>
      <c r="AD5" s="124"/>
      <c r="AE5" s="147" t="s">
        <v>560</v>
      </c>
      <c r="AF5" s="147"/>
      <c r="AG5" s="147"/>
      <c r="AH5" s="147"/>
      <c r="AI5" s="147"/>
      <c r="AJ5" s="147"/>
      <c r="AK5" s="147"/>
      <c r="AL5" s="147"/>
      <c r="AM5" s="147"/>
      <c r="AN5" s="147"/>
      <c r="AO5" s="147"/>
      <c r="AP5" s="148"/>
      <c r="AQ5" s="149" t="s">
        <v>631</v>
      </c>
      <c r="AR5" s="150"/>
      <c r="AS5" s="150"/>
      <c r="AT5" s="150"/>
      <c r="AU5" s="150"/>
      <c r="AV5" s="150"/>
      <c r="AW5" s="150"/>
      <c r="AX5" s="151"/>
    </row>
    <row r="6" spans="1:50" ht="39" customHeight="1" x14ac:dyDescent="0.15">
      <c r="A6" s="152" t="s">
        <v>4</v>
      </c>
      <c r="B6" s="153"/>
      <c r="C6" s="153"/>
      <c r="D6" s="153"/>
      <c r="E6" s="153"/>
      <c r="F6" s="153"/>
      <c r="G6" s="154" t="str">
        <f>入力規則等!F39</f>
        <v>一般会計</v>
      </c>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6"/>
    </row>
    <row r="7" spans="1:50" ht="49.5" customHeight="1" x14ac:dyDescent="0.15">
      <c r="A7" s="131" t="s">
        <v>20</v>
      </c>
      <c r="B7" s="132"/>
      <c r="C7" s="132"/>
      <c r="D7" s="132"/>
      <c r="E7" s="132"/>
      <c r="F7" s="133"/>
      <c r="G7" s="157" t="s">
        <v>561</v>
      </c>
      <c r="H7" s="158"/>
      <c r="I7" s="158"/>
      <c r="J7" s="158"/>
      <c r="K7" s="158"/>
      <c r="L7" s="158"/>
      <c r="M7" s="158"/>
      <c r="N7" s="158"/>
      <c r="O7" s="158"/>
      <c r="P7" s="158"/>
      <c r="Q7" s="158"/>
      <c r="R7" s="158"/>
      <c r="S7" s="158"/>
      <c r="T7" s="158"/>
      <c r="U7" s="158"/>
      <c r="V7" s="158"/>
      <c r="W7" s="158"/>
      <c r="X7" s="159"/>
      <c r="Y7" s="160" t="s">
        <v>234</v>
      </c>
      <c r="Z7" s="161"/>
      <c r="AA7" s="161"/>
      <c r="AB7" s="161"/>
      <c r="AC7" s="161"/>
      <c r="AD7" s="162"/>
      <c r="AE7" s="163" t="s">
        <v>562</v>
      </c>
      <c r="AF7" s="164"/>
      <c r="AG7" s="164"/>
      <c r="AH7" s="164"/>
      <c r="AI7" s="164"/>
      <c r="AJ7" s="164"/>
      <c r="AK7" s="164"/>
      <c r="AL7" s="164"/>
      <c r="AM7" s="164"/>
      <c r="AN7" s="164"/>
      <c r="AO7" s="164"/>
      <c r="AP7" s="164"/>
      <c r="AQ7" s="164"/>
      <c r="AR7" s="164"/>
      <c r="AS7" s="164"/>
      <c r="AT7" s="164"/>
      <c r="AU7" s="164"/>
      <c r="AV7" s="164"/>
      <c r="AW7" s="164"/>
      <c r="AX7" s="165"/>
    </row>
    <row r="8" spans="1:50" ht="53.25" customHeight="1" x14ac:dyDescent="0.15">
      <c r="A8" s="131" t="s">
        <v>172</v>
      </c>
      <c r="B8" s="132"/>
      <c r="C8" s="132"/>
      <c r="D8" s="132"/>
      <c r="E8" s="132"/>
      <c r="F8" s="133"/>
      <c r="G8" s="134" t="str">
        <f>入力規則等!A27</f>
        <v>沖縄振興</v>
      </c>
      <c r="H8" s="135"/>
      <c r="I8" s="135"/>
      <c r="J8" s="135"/>
      <c r="K8" s="135"/>
      <c r="L8" s="135"/>
      <c r="M8" s="135"/>
      <c r="N8" s="135"/>
      <c r="O8" s="135"/>
      <c r="P8" s="135"/>
      <c r="Q8" s="135"/>
      <c r="R8" s="135"/>
      <c r="S8" s="135"/>
      <c r="T8" s="135"/>
      <c r="U8" s="135"/>
      <c r="V8" s="135"/>
      <c r="W8" s="135"/>
      <c r="X8" s="136"/>
      <c r="Y8" s="137" t="s">
        <v>173</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58.5" customHeight="1" x14ac:dyDescent="0.15">
      <c r="A9" s="142" t="s">
        <v>21</v>
      </c>
      <c r="B9" s="143"/>
      <c r="C9" s="143"/>
      <c r="D9" s="143"/>
      <c r="E9" s="143"/>
      <c r="F9" s="143"/>
      <c r="G9" s="144" t="s">
        <v>614</v>
      </c>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6"/>
    </row>
    <row r="10" spans="1:50" ht="80.25" customHeight="1" x14ac:dyDescent="0.15">
      <c r="A10" s="187" t="s">
        <v>27</v>
      </c>
      <c r="B10" s="188"/>
      <c r="C10" s="188"/>
      <c r="D10" s="188"/>
      <c r="E10" s="188"/>
      <c r="F10" s="188"/>
      <c r="G10" s="189" t="s">
        <v>577</v>
      </c>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1"/>
    </row>
    <row r="11" spans="1:50" ht="42" customHeight="1" x14ac:dyDescent="0.15">
      <c r="A11" s="187" t="s">
        <v>5</v>
      </c>
      <c r="B11" s="188"/>
      <c r="C11" s="188"/>
      <c r="D11" s="188"/>
      <c r="E11" s="188"/>
      <c r="F11" s="192"/>
      <c r="G11" s="193" t="str">
        <f>入力規則等!P10</f>
        <v>補助</v>
      </c>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5"/>
    </row>
    <row r="12" spans="1:50" ht="21" customHeight="1" x14ac:dyDescent="0.15">
      <c r="A12" s="196" t="s">
        <v>22</v>
      </c>
      <c r="B12" s="197"/>
      <c r="C12" s="197"/>
      <c r="D12" s="197"/>
      <c r="E12" s="197"/>
      <c r="F12" s="198"/>
      <c r="G12" s="203"/>
      <c r="H12" s="204"/>
      <c r="I12" s="204"/>
      <c r="J12" s="204"/>
      <c r="K12" s="204"/>
      <c r="L12" s="204"/>
      <c r="M12" s="204"/>
      <c r="N12" s="204"/>
      <c r="O12" s="204"/>
      <c r="P12" s="175" t="s">
        <v>374</v>
      </c>
      <c r="Q12" s="176"/>
      <c r="R12" s="176"/>
      <c r="S12" s="176"/>
      <c r="T12" s="176"/>
      <c r="U12" s="176"/>
      <c r="V12" s="205"/>
      <c r="W12" s="175" t="s">
        <v>526</v>
      </c>
      <c r="X12" s="176"/>
      <c r="Y12" s="176"/>
      <c r="Z12" s="176"/>
      <c r="AA12" s="176"/>
      <c r="AB12" s="176"/>
      <c r="AC12" s="205"/>
      <c r="AD12" s="175" t="s">
        <v>528</v>
      </c>
      <c r="AE12" s="176"/>
      <c r="AF12" s="176"/>
      <c r="AG12" s="176"/>
      <c r="AH12" s="176"/>
      <c r="AI12" s="176"/>
      <c r="AJ12" s="205"/>
      <c r="AK12" s="175" t="s">
        <v>538</v>
      </c>
      <c r="AL12" s="176"/>
      <c r="AM12" s="176"/>
      <c r="AN12" s="176"/>
      <c r="AO12" s="176"/>
      <c r="AP12" s="176"/>
      <c r="AQ12" s="205"/>
      <c r="AR12" s="175" t="s">
        <v>539</v>
      </c>
      <c r="AS12" s="176"/>
      <c r="AT12" s="176"/>
      <c r="AU12" s="176"/>
      <c r="AV12" s="176"/>
      <c r="AW12" s="176"/>
      <c r="AX12" s="177"/>
    </row>
    <row r="13" spans="1:50" ht="21" customHeight="1" x14ac:dyDescent="0.15">
      <c r="A13" s="199"/>
      <c r="B13" s="200"/>
      <c r="C13" s="200"/>
      <c r="D13" s="200"/>
      <c r="E13" s="200"/>
      <c r="F13" s="201"/>
      <c r="G13" s="219" t="s">
        <v>6</v>
      </c>
      <c r="H13" s="220"/>
      <c r="I13" s="178" t="s">
        <v>7</v>
      </c>
      <c r="J13" s="179"/>
      <c r="K13" s="179"/>
      <c r="L13" s="179"/>
      <c r="M13" s="179"/>
      <c r="N13" s="179"/>
      <c r="O13" s="180"/>
      <c r="P13" s="169">
        <v>950</v>
      </c>
      <c r="Q13" s="170"/>
      <c r="R13" s="170"/>
      <c r="S13" s="170"/>
      <c r="T13" s="170"/>
      <c r="U13" s="170"/>
      <c r="V13" s="171"/>
      <c r="W13" s="169">
        <v>950</v>
      </c>
      <c r="X13" s="170"/>
      <c r="Y13" s="170"/>
      <c r="Z13" s="170"/>
      <c r="AA13" s="170"/>
      <c r="AB13" s="170"/>
      <c r="AC13" s="171"/>
      <c r="AD13" s="169">
        <v>950</v>
      </c>
      <c r="AE13" s="170"/>
      <c r="AF13" s="170"/>
      <c r="AG13" s="170"/>
      <c r="AH13" s="170"/>
      <c r="AI13" s="170"/>
      <c r="AJ13" s="171"/>
      <c r="AK13" s="169" t="s">
        <v>625</v>
      </c>
      <c r="AL13" s="170"/>
      <c r="AM13" s="170"/>
      <c r="AN13" s="170"/>
      <c r="AO13" s="170"/>
      <c r="AP13" s="170"/>
      <c r="AQ13" s="171"/>
      <c r="AR13" s="181" t="s">
        <v>625</v>
      </c>
      <c r="AS13" s="182"/>
      <c r="AT13" s="182"/>
      <c r="AU13" s="182"/>
      <c r="AV13" s="182"/>
      <c r="AW13" s="182"/>
      <c r="AX13" s="183"/>
    </row>
    <row r="14" spans="1:50" ht="21" customHeight="1" x14ac:dyDescent="0.15">
      <c r="A14" s="199"/>
      <c r="B14" s="200"/>
      <c r="C14" s="200"/>
      <c r="D14" s="200"/>
      <c r="E14" s="200"/>
      <c r="F14" s="201"/>
      <c r="G14" s="221"/>
      <c r="H14" s="222"/>
      <c r="I14" s="166" t="s">
        <v>8</v>
      </c>
      <c r="J14" s="184"/>
      <c r="K14" s="184"/>
      <c r="L14" s="184"/>
      <c r="M14" s="184"/>
      <c r="N14" s="184"/>
      <c r="O14" s="185"/>
      <c r="P14" s="169" t="s">
        <v>563</v>
      </c>
      <c r="Q14" s="170"/>
      <c r="R14" s="170"/>
      <c r="S14" s="170"/>
      <c r="T14" s="170"/>
      <c r="U14" s="170"/>
      <c r="V14" s="171"/>
      <c r="W14" s="169" t="s">
        <v>563</v>
      </c>
      <c r="X14" s="170"/>
      <c r="Y14" s="170"/>
      <c r="Z14" s="170"/>
      <c r="AA14" s="170"/>
      <c r="AB14" s="170"/>
      <c r="AC14" s="171"/>
      <c r="AD14" s="169" t="s">
        <v>563</v>
      </c>
      <c r="AE14" s="170"/>
      <c r="AF14" s="170"/>
      <c r="AG14" s="170"/>
      <c r="AH14" s="170"/>
      <c r="AI14" s="170"/>
      <c r="AJ14" s="171"/>
      <c r="AK14" s="169" t="s">
        <v>625</v>
      </c>
      <c r="AL14" s="170"/>
      <c r="AM14" s="170"/>
      <c r="AN14" s="170"/>
      <c r="AO14" s="170"/>
      <c r="AP14" s="170"/>
      <c r="AQ14" s="171"/>
      <c r="AR14" s="225"/>
      <c r="AS14" s="225"/>
      <c r="AT14" s="225"/>
      <c r="AU14" s="225"/>
      <c r="AV14" s="225"/>
      <c r="AW14" s="225"/>
      <c r="AX14" s="226"/>
    </row>
    <row r="15" spans="1:50" ht="21" customHeight="1" x14ac:dyDescent="0.15">
      <c r="A15" s="199"/>
      <c r="B15" s="200"/>
      <c r="C15" s="200"/>
      <c r="D15" s="200"/>
      <c r="E15" s="200"/>
      <c r="F15" s="201"/>
      <c r="G15" s="221"/>
      <c r="H15" s="222"/>
      <c r="I15" s="166" t="s">
        <v>47</v>
      </c>
      <c r="J15" s="167"/>
      <c r="K15" s="167"/>
      <c r="L15" s="167"/>
      <c r="M15" s="167"/>
      <c r="N15" s="167"/>
      <c r="O15" s="168"/>
      <c r="P15" s="169" t="s">
        <v>563</v>
      </c>
      <c r="Q15" s="170"/>
      <c r="R15" s="170"/>
      <c r="S15" s="170"/>
      <c r="T15" s="170"/>
      <c r="U15" s="170"/>
      <c r="V15" s="171"/>
      <c r="W15" s="169" t="s">
        <v>563</v>
      </c>
      <c r="X15" s="170"/>
      <c r="Y15" s="170"/>
      <c r="Z15" s="170"/>
      <c r="AA15" s="170"/>
      <c r="AB15" s="170"/>
      <c r="AC15" s="171"/>
      <c r="AD15" s="169" t="s">
        <v>563</v>
      </c>
      <c r="AE15" s="170"/>
      <c r="AF15" s="170"/>
      <c r="AG15" s="170"/>
      <c r="AH15" s="170"/>
      <c r="AI15" s="170"/>
      <c r="AJ15" s="171"/>
      <c r="AK15" s="169" t="s">
        <v>625</v>
      </c>
      <c r="AL15" s="170"/>
      <c r="AM15" s="170"/>
      <c r="AN15" s="170"/>
      <c r="AO15" s="170"/>
      <c r="AP15" s="170"/>
      <c r="AQ15" s="171"/>
      <c r="AR15" s="169" t="s">
        <v>625</v>
      </c>
      <c r="AS15" s="170"/>
      <c r="AT15" s="170"/>
      <c r="AU15" s="170"/>
      <c r="AV15" s="170"/>
      <c r="AW15" s="170"/>
      <c r="AX15" s="186"/>
    </row>
    <row r="16" spans="1:50" ht="21" customHeight="1" x14ac:dyDescent="0.15">
      <c r="A16" s="199"/>
      <c r="B16" s="200"/>
      <c r="C16" s="200"/>
      <c r="D16" s="200"/>
      <c r="E16" s="200"/>
      <c r="F16" s="201"/>
      <c r="G16" s="221"/>
      <c r="H16" s="222"/>
      <c r="I16" s="166" t="s">
        <v>48</v>
      </c>
      <c r="J16" s="167"/>
      <c r="K16" s="167"/>
      <c r="L16" s="167"/>
      <c r="M16" s="167"/>
      <c r="N16" s="167"/>
      <c r="O16" s="168"/>
      <c r="P16" s="169" t="s">
        <v>563</v>
      </c>
      <c r="Q16" s="170"/>
      <c r="R16" s="170"/>
      <c r="S16" s="170"/>
      <c r="T16" s="170"/>
      <c r="U16" s="170"/>
      <c r="V16" s="171"/>
      <c r="W16" s="169" t="s">
        <v>563</v>
      </c>
      <c r="X16" s="170"/>
      <c r="Y16" s="170"/>
      <c r="Z16" s="170"/>
      <c r="AA16" s="170"/>
      <c r="AB16" s="170"/>
      <c r="AC16" s="171"/>
      <c r="AD16" s="169" t="s">
        <v>563</v>
      </c>
      <c r="AE16" s="170"/>
      <c r="AF16" s="170"/>
      <c r="AG16" s="170"/>
      <c r="AH16" s="170"/>
      <c r="AI16" s="170"/>
      <c r="AJ16" s="171"/>
      <c r="AK16" s="169" t="s">
        <v>625</v>
      </c>
      <c r="AL16" s="170"/>
      <c r="AM16" s="170"/>
      <c r="AN16" s="170"/>
      <c r="AO16" s="170"/>
      <c r="AP16" s="170"/>
      <c r="AQ16" s="171"/>
      <c r="AR16" s="172"/>
      <c r="AS16" s="173"/>
      <c r="AT16" s="173"/>
      <c r="AU16" s="173"/>
      <c r="AV16" s="173"/>
      <c r="AW16" s="173"/>
      <c r="AX16" s="174"/>
    </row>
    <row r="17" spans="1:50" ht="24.75" customHeight="1" x14ac:dyDescent="0.15">
      <c r="A17" s="199"/>
      <c r="B17" s="200"/>
      <c r="C17" s="200"/>
      <c r="D17" s="200"/>
      <c r="E17" s="200"/>
      <c r="F17" s="201"/>
      <c r="G17" s="221"/>
      <c r="H17" s="222"/>
      <c r="I17" s="166" t="s">
        <v>46</v>
      </c>
      <c r="J17" s="184"/>
      <c r="K17" s="184"/>
      <c r="L17" s="184"/>
      <c r="M17" s="184"/>
      <c r="N17" s="184"/>
      <c r="O17" s="185"/>
      <c r="P17" s="169" t="s">
        <v>563</v>
      </c>
      <c r="Q17" s="170"/>
      <c r="R17" s="170"/>
      <c r="S17" s="170"/>
      <c r="T17" s="170"/>
      <c r="U17" s="170"/>
      <c r="V17" s="171"/>
      <c r="W17" s="169" t="s">
        <v>563</v>
      </c>
      <c r="X17" s="170"/>
      <c r="Y17" s="170"/>
      <c r="Z17" s="170"/>
      <c r="AA17" s="170"/>
      <c r="AB17" s="170"/>
      <c r="AC17" s="171"/>
      <c r="AD17" s="169" t="s">
        <v>563</v>
      </c>
      <c r="AE17" s="170"/>
      <c r="AF17" s="170"/>
      <c r="AG17" s="170"/>
      <c r="AH17" s="170"/>
      <c r="AI17" s="170"/>
      <c r="AJ17" s="171"/>
      <c r="AK17" s="169" t="s">
        <v>625</v>
      </c>
      <c r="AL17" s="170"/>
      <c r="AM17" s="170"/>
      <c r="AN17" s="170"/>
      <c r="AO17" s="170"/>
      <c r="AP17" s="170"/>
      <c r="AQ17" s="171"/>
      <c r="AR17" s="217"/>
      <c r="AS17" s="217"/>
      <c r="AT17" s="217"/>
      <c r="AU17" s="217"/>
      <c r="AV17" s="217"/>
      <c r="AW17" s="217"/>
      <c r="AX17" s="218"/>
    </row>
    <row r="18" spans="1:50" ht="24.75" customHeight="1" x14ac:dyDescent="0.15">
      <c r="A18" s="199"/>
      <c r="B18" s="200"/>
      <c r="C18" s="200"/>
      <c r="D18" s="200"/>
      <c r="E18" s="200"/>
      <c r="F18" s="201"/>
      <c r="G18" s="223"/>
      <c r="H18" s="224"/>
      <c r="I18" s="210" t="s">
        <v>18</v>
      </c>
      <c r="J18" s="211"/>
      <c r="K18" s="211"/>
      <c r="L18" s="211"/>
      <c r="M18" s="211"/>
      <c r="N18" s="211"/>
      <c r="O18" s="212"/>
      <c r="P18" s="213">
        <f>SUM(P13:V17)</f>
        <v>950</v>
      </c>
      <c r="Q18" s="214"/>
      <c r="R18" s="214"/>
      <c r="S18" s="214"/>
      <c r="T18" s="214"/>
      <c r="U18" s="214"/>
      <c r="V18" s="215"/>
      <c r="W18" s="213">
        <f>SUM(W13:AC17)</f>
        <v>950</v>
      </c>
      <c r="X18" s="214"/>
      <c r="Y18" s="214"/>
      <c r="Z18" s="214"/>
      <c r="AA18" s="214"/>
      <c r="AB18" s="214"/>
      <c r="AC18" s="215"/>
      <c r="AD18" s="213">
        <f>SUM(AD13:AJ17)</f>
        <v>950</v>
      </c>
      <c r="AE18" s="214"/>
      <c r="AF18" s="214"/>
      <c r="AG18" s="214"/>
      <c r="AH18" s="214"/>
      <c r="AI18" s="214"/>
      <c r="AJ18" s="215"/>
      <c r="AK18" s="213">
        <f>SUM(AK13:AQ17)</f>
        <v>0</v>
      </c>
      <c r="AL18" s="214"/>
      <c r="AM18" s="214"/>
      <c r="AN18" s="214"/>
      <c r="AO18" s="214"/>
      <c r="AP18" s="214"/>
      <c r="AQ18" s="215"/>
      <c r="AR18" s="213">
        <f>SUM(AR13:AX17)</f>
        <v>0</v>
      </c>
      <c r="AS18" s="214"/>
      <c r="AT18" s="214"/>
      <c r="AU18" s="214"/>
      <c r="AV18" s="214"/>
      <c r="AW18" s="214"/>
      <c r="AX18" s="216"/>
    </row>
    <row r="19" spans="1:50" ht="24.75" customHeight="1" x14ac:dyDescent="0.15">
      <c r="A19" s="199"/>
      <c r="B19" s="200"/>
      <c r="C19" s="200"/>
      <c r="D19" s="200"/>
      <c r="E19" s="200"/>
      <c r="F19" s="201"/>
      <c r="G19" s="206" t="s">
        <v>9</v>
      </c>
      <c r="H19" s="207"/>
      <c r="I19" s="207"/>
      <c r="J19" s="207"/>
      <c r="K19" s="207"/>
      <c r="L19" s="207"/>
      <c r="M19" s="207"/>
      <c r="N19" s="207"/>
      <c r="O19" s="207"/>
      <c r="P19" s="169">
        <v>699</v>
      </c>
      <c r="Q19" s="170"/>
      <c r="R19" s="170"/>
      <c r="S19" s="170"/>
      <c r="T19" s="170"/>
      <c r="U19" s="170"/>
      <c r="V19" s="171"/>
      <c r="W19" s="169">
        <v>920</v>
      </c>
      <c r="X19" s="170"/>
      <c r="Y19" s="170"/>
      <c r="Z19" s="170"/>
      <c r="AA19" s="170"/>
      <c r="AB19" s="170"/>
      <c r="AC19" s="171"/>
      <c r="AD19" s="169">
        <v>900</v>
      </c>
      <c r="AE19" s="170"/>
      <c r="AF19" s="170"/>
      <c r="AG19" s="170"/>
      <c r="AH19" s="170"/>
      <c r="AI19" s="170"/>
      <c r="AJ19" s="171"/>
      <c r="AK19" s="208"/>
      <c r="AL19" s="208"/>
      <c r="AM19" s="208"/>
      <c r="AN19" s="208"/>
      <c r="AO19" s="208"/>
      <c r="AP19" s="208"/>
      <c r="AQ19" s="208"/>
      <c r="AR19" s="208"/>
      <c r="AS19" s="208"/>
      <c r="AT19" s="208"/>
      <c r="AU19" s="208"/>
      <c r="AV19" s="208"/>
      <c r="AW19" s="208"/>
      <c r="AX19" s="209"/>
    </row>
    <row r="20" spans="1:50" ht="24.75" customHeight="1" x14ac:dyDescent="0.15">
      <c r="A20" s="199"/>
      <c r="B20" s="200"/>
      <c r="C20" s="200"/>
      <c r="D20" s="200"/>
      <c r="E20" s="200"/>
      <c r="F20" s="201"/>
      <c r="G20" s="206" t="s">
        <v>10</v>
      </c>
      <c r="H20" s="207"/>
      <c r="I20" s="207"/>
      <c r="J20" s="207"/>
      <c r="K20" s="207"/>
      <c r="L20" s="207"/>
      <c r="M20" s="207"/>
      <c r="N20" s="207"/>
      <c r="O20" s="207"/>
      <c r="P20" s="241">
        <f>IF(P18=0, "-", SUM(P19)/P18)</f>
        <v>0.73578947368421055</v>
      </c>
      <c r="Q20" s="241"/>
      <c r="R20" s="241"/>
      <c r="S20" s="241"/>
      <c r="T20" s="241"/>
      <c r="U20" s="241"/>
      <c r="V20" s="241"/>
      <c r="W20" s="241">
        <f>IF(W18=0, "-", SUM(W19)/W18)</f>
        <v>0.96842105263157896</v>
      </c>
      <c r="X20" s="241"/>
      <c r="Y20" s="241"/>
      <c r="Z20" s="241"/>
      <c r="AA20" s="241"/>
      <c r="AB20" s="241"/>
      <c r="AC20" s="241"/>
      <c r="AD20" s="241">
        <f>IF(AD18=0, "-", SUM(AD19)/AD18)</f>
        <v>0.94736842105263153</v>
      </c>
      <c r="AE20" s="241"/>
      <c r="AF20" s="241"/>
      <c r="AG20" s="241"/>
      <c r="AH20" s="241"/>
      <c r="AI20" s="241"/>
      <c r="AJ20" s="241"/>
      <c r="AK20" s="208"/>
      <c r="AL20" s="208"/>
      <c r="AM20" s="208"/>
      <c r="AN20" s="208"/>
      <c r="AO20" s="208"/>
      <c r="AP20" s="208"/>
      <c r="AQ20" s="242"/>
      <c r="AR20" s="242"/>
      <c r="AS20" s="242"/>
      <c r="AT20" s="242"/>
      <c r="AU20" s="208"/>
      <c r="AV20" s="208"/>
      <c r="AW20" s="208"/>
      <c r="AX20" s="209"/>
    </row>
    <row r="21" spans="1:50" ht="25.5" customHeight="1" x14ac:dyDescent="0.15">
      <c r="A21" s="142"/>
      <c r="B21" s="143"/>
      <c r="C21" s="143"/>
      <c r="D21" s="143"/>
      <c r="E21" s="143"/>
      <c r="F21" s="202"/>
      <c r="G21" s="239" t="s">
        <v>209</v>
      </c>
      <c r="H21" s="240"/>
      <c r="I21" s="240"/>
      <c r="J21" s="240"/>
      <c r="K21" s="240"/>
      <c r="L21" s="240"/>
      <c r="M21" s="240"/>
      <c r="N21" s="240"/>
      <c r="O21" s="240"/>
      <c r="P21" s="241">
        <f>IF(P19=0, "-", SUM(P19)/SUM(P13,P14))</f>
        <v>0.73578947368421055</v>
      </c>
      <c r="Q21" s="241"/>
      <c r="R21" s="241"/>
      <c r="S21" s="241"/>
      <c r="T21" s="241"/>
      <c r="U21" s="241"/>
      <c r="V21" s="241"/>
      <c r="W21" s="241">
        <f>IF(W19=0, "-", SUM(W19)/SUM(W13,W14))</f>
        <v>0.96842105263157896</v>
      </c>
      <c r="X21" s="241"/>
      <c r="Y21" s="241"/>
      <c r="Z21" s="241"/>
      <c r="AA21" s="241"/>
      <c r="AB21" s="241"/>
      <c r="AC21" s="241"/>
      <c r="AD21" s="241">
        <f>IF(AD19=0, "-", SUM(AD19)/SUM(AD13,AD14))</f>
        <v>0.94736842105263153</v>
      </c>
      <c r="AE21" s="241"/>
      <c r="AF21" s="241"/>
      <c r="AG21" s="241"/>
      <c r="AH21" s="241"/>
      <c r="AI21" s="241"/>
      <c r="AJ21" s="241"/>
      <c r="AK21" s="208"/>
      <c r="AL21" s="208"/>
      <c r="AM21" s="208"/>
      <c r="AN21" s="208"/>
      <c r="AO21" s="208"/>
      <c r="AP21" s="208"/>
      <c r="AQ21" s="242"/>
      <c r="AR21" s="242"/>
      <c r="AS21" s="242"/>
      <c r="AT21" s="242"/>
      <c r="AU21" s="208"/>
      <c r="AV21" s="208"/>
      <c r="AW21" s="208"/>
      <c r="AX21" s="209"/>
    </row>
    <row r="22" spans="1:50" ht="18.75" customHeight="1" x14ac:dyDescent="0.15">
      <c r="A22" s="243" t="s">
        <v>542</v>
      </c>
      <c r="B22" s="244"/>
      <c r="C22" s="244"/>
      <c r="D22" s="244"/>
      <c r="E22" s="244"/>
      <c r="F22" s="245"/>
      <c r="G22" s="249" t="s">
        <v>203</v>
      </c>
      <c r="H22" s="228"/>
      <c r="I22" s="228"/>
      <c r="J22" s="228"/>
      <c r="K22" s="228"/>
      <c r="L22" s="228"/>
      <c r="M22" s="228"/>
      <c r="N22" s="228"/>
      <c r="O22" s="250"/>
      <c r="P22" s="227" t="s">
        <v>540</v>
      </c>
      <c r="Q22" s="228"/>
      <c r="R22" s="228"/>
      <c r="S22" s="228"/>
      <c r="T22" s="228"/>
      <c r="U22" s="228"/>
      <c r="V22" s="250"/>
      <c r="W22" s="227" t="s">
        <v>541</v>
      </c>
      <c r="X22" s="228"/>
      <c r="Y22" s="228"/>
      <c r="Z22" s="228"/>
      <c r="AA22" s="228"/>
      <c r="AB22" s="228"/>
      <c r="AC22" s="250"/>
      <c r="AD22" s="227" t="s">
        <v>202</v>
      </c>
      <c r="AE22" s="228"/>
      <c r="AF22" s="228"/>
      <c r="AG22" s="228"/>
      <c r="AH22" s="228"/>
      <c r="AI22" s="228"/>
      <c r="AJ22" s="228"/>
      <c r="AK22" s="228"/>
      <c r="AL22" s="228"/>
      <c r="AM22" s="228"/>
      <c r="AN22" s="228"/>
      <c r="AO22" s="228"/>
      <c r="AP22" s="228"/>
      <c r="AQ22" s="228"/>
      <c r="AR22" s="228"/>
      <c r="AS22" s="228"/>
      <c r="AT22" s="228"/>
      <c r="AU22" s="228"/>
      <c r="AV22" s="228"/>
      <c r="AW22" s="228"/>
      <c r="AX22" s="229"/>
    </row>
    <row r="23" spans="1:50" ht="25.5" customHeight="1" x14ac:dyDescent="0.15">
      <c r="A23" s="246"/>
      <c r="B23" s="247"/>
      <c r="C23" s="247"/>
      <c r="D23" s="247"/>
      <c r="E23" s="247"/>
      <c r="F23" s="248"/>
      <c r="G23" s="230" t="s">
        <v>628</v>
      </c>
      <c r="H23" s="231"/>
      <c r="I23" s="231"/>
      <c r="J23" s="231"/>
      <c r="K23" s="231"/>
      <c r="L23" s="231"/>
      <c r="M23" s="231"/>
      <c r="N23" s="231"/>
      <c r="O23" s="232"/>
      <c r="P23" s="181" t="s">
        <v>580</v>
      </c>
      <c r="Q23" s="182"/>
      <c r="R23" s="182"/>
      <c r="S23" s="182"/>
      <c r="T23" s="182"/>
      <c r="U23" s="182"/>
      <c r="V23" s="233"/>
      <c r="W23" s="181" t="s">
        <v>580</v>
      </c>
      <c r="X23" s="182"/>
      <c r="Y23" s="182"/>
      <c r="Z23" s="182"/>
      <c r="AA23" s="182"/>
      <c r="AB23" s="182"/>
      <c r="AC23" s="233"/>
      <c r="AD23" s="234" t="s">
        <v>625</v>
      </c>
      <c r="AE23" s="235"/>
      <c r="AF23" s="235"/>
      <c r="AG23" s="235"/>
      <c r="AH23" s="235"/>
      <c r="AI23" s="235"/>
      <c r="AJ23" s="235"/>
      <c r="AK23" s="235"/>
      <c r="AL23" s="235"/>
      <c r="AM23" s="235"/>
      <c r="AN23" s="235"/>
      <c r="AO23" s="235"/>
      <c r="AP23" s="235"/>
      <c r="AQ23" s="235"/>
      <c r="AR23" s="235"/>
      <c r="AS23" s="235"/>
      <c r="AT23" s="235"/>
      <c r="AU23" s="235"/>
      <c r="AV23" s="235"/>
      <c r="AW23" s="235"/>
      <c r="AX23" s="236"/>
    </row>
    <row r="24" spans="1:50" ht="25.5" customHeight="1" thickBot="1" x14ac:dyDescent="0.2">
      <c r="A24" s="246"/>
      <c r="B24" s="247"/>
      <c r="C24" s="247"/>
      <c r="D24" s="247"/>
      <c r="E24" s="247"/>
      <c r="F24" s="248"/>
      <c r="G24" s="80" t="s">
        <v>18</v>
      </c>
      <c r="H24" s="81"/>
      <c r="I24" s="81"/>
      <c r="J24" s="81"/>
      <c r="K24" s="81"/>
      <c r="L24" s="81"/>
      <c r="M24" s="81"/>
      <c r="N24" s="81"/>
      <c r="O24" s="82"/>
      <c r="P24" s="251" t="str">
        <f>AK13</f>
        <v>-</v>
      </c>
      <c r="Q24" s="252"/>
      <c r="R24" s="252"/>
      <c r="S24" s="252"/>
      <c r="T24" s="252"/>
      <c r="U24" s="252"/>
      <c r="V24" s="253"/>
      <c r="W24" s="254" t="str">
        <f>AR13</f>
        <v>-</v>
      </c>
      <c r="X24" s="255"/>
      <c r="Y24" s="255"/>
      <c r="Z24" s="255"/>
      <c r="AA24" s="255"/>
      <c r="AB24" s="255"/>
      <c r="AC24" s="256"/>
      <c r="AD24" s="237"/>
      <c r="AE24" s="237"/>
      <c r="AF24" s="237"/>
      <c r="AG24" s="237"/>
      <c r="AH24" s="237"/>
      <c r="AI24" s="237"/>
      <c r="AJ24" s="237"/>
      <c r="AK24" s="237"/>
      <c r="AL24" s="237"/>
      <c r="AM24" s="237"/>
      <c r="AN24" s="237"/>
      <c r="AO24" s="237"/>
      <c r="AP24" s="237"/>
      <c r="AQ24" s="237"/>
      <c r="AR24" s="237"/>
      <c r="AS24" s="237"/>
      <c r="AT24" s="237"/>
      <c r="AU24" s="237"/>
      <c r="AV24" s="237"/>
      <c r="AW24" s="237"/>
      <c r="AX24" s="238"/>
    </row>
    <row r="25" spans="1:50" ht="47.25" customHeight="1" x14ac:dyDescent="0.15">
      <c r="A25" s="257" t="s">
        <v>531</v>
      </c>
      <c r="B25" s="258"/>
      <c r="C25" s="258"/>
      <c r="D25" s="258"/>
      <c r="E25" s="258"/>
      <c r="F25" s="259"/>
      <c r="G25" s="260" t="s">
        <v>613</v>
      </c>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2"/>
    </row>
    <row r="26" spans="1:50" ht="31.5" customHeight="1" x14ac:dyDescent="0.15">
      <c r="A26" s="330" t="s">
        <v>532</v>
      </c>
      <c r="B26" s="331"/>
      <c r="C26" s="331"/>
      <c r="D26" s="331"/>
      <c r="E26" s="331"/>
      <c r="F26" s="332"/>
      <c r="G26" s="336" t="s">
        <v>530</v>
      </c>
      <c r="H26" s="337"/>
      <c r="I26" s="337"/>
      <c r="J26" s="337"/>
      <c r="K26" s="337"/>
      <c r="L26" s="337"/>
      <c r="M26" s="337"/>
      <c r="N26" s="337"/>
      <c r="O26" s="337"/>
      <c r="P26" s="338" t="s">
        <v>529</v>
      </c>
      <c r="Q26" s="337"/>
      <c r="R26" s="337"/>
      <c r="S26" s="337"/>
      <c r="T26" s="337"/>
      <c r="U26" s="337"/>
      <c r="V26" s="337"/>
      <c r="W26" s="337"/>
      <c r="X26" s="339"/>
      <c r="Y26" s="340"/>
      <c r="Z26" s="341"/>
      <c r="AA26" s="342"/>
      <c r="AB26" s="343" t="s">
        <v>11</v>
      </c>
      <c r="AC26" s="343"/>
      <c r="AD26" s="343"/>
      <c r="AE26" s="314" t="s">
        <v>374</v>
      </c>
      <c r="AF26" s="315"/>
      <c r="AG26" s="315"/>
      <c r="AH26" s="316"/>
      <c r="AI26" s="314" t="s">
        <v>526</v>
      </c>
      <c r="AJ26" s="315"/>
      <c r="AK26" s="315"/>
      <c r="AL26" s="316"/>
      <c r="AM26" s="314" t="s">
        <v>342</v>
      </c>
      <c r="AN26" s="315"/>
      <c r="AO26" s="315"/>
      <c r="AP26" s="316"/>
      <c r="AQ26" s="317" t="s">
        <v>373</v>
      </c>
      <c r="AR26" s="318"/>
      <c r="AS26" s="318"/>
      <c r="AT26" s="319"/>
      <c r="AU26" s="317" t="s">
        <v>543</v>
      </c>
      <c r="AV26" s="318"/>
      <c r="AW26" s="318"/>
      <c r="AX26" s="320"/>
    </row>
    <row r="27" spans="1:50" ht="23.25" customHeight="1" x14ac:dyDescent="0.15">
      <c r="A27" s="330"/>
      <c r="B27" s="331"/>
      <c r="C27" s="331"/>
      <c r="D27" s="331"/>
      <c r="E27" s="331"/>
      <c r="F27" s="332"/>
      <c r="G27" s="263" t="s">
        <v>579</v>
      </c>
      <c r="H27" s="264"/>
      <c r="I27" s="264"/>
      <c r="J27" s="264"/>
      <c r="K27" s="264"/>
      <c r="L27" s="264"/>
      <c r="M27" s="264"/>
      <c r="N27" s="264"/>
      <c r="O27" s="264"/>
      <c r="P27" s="267" t="s">
        <v>567</v>
      </c>
      <c r="Q27" s="268"/>
      <c r="R27" s="268"/>
      <c r="S27" s="268"/>
      <c r="T27" s="268"/>
      <c r="U27" s="268"/>
      <c r="V27" s="268"/>
      <c r="W27" s="268"/>
      <c r="X27" s="269"/>
      <c r="Y27" s="273" t="s">
        <v>51</v>
      </c>
      <c r="Z27" s="274"/>
      <c r="AA27" s="275"/>
      <c r="AB27" s="276" t="s">
        <v>620</v>
      </c>
      <c r="AC27" s="277"/>
      <c r="AD27" s="277"/>
      <c r="AE27" s="278">
        <v>35</v>
      </c>
      <c r="AF27" s="278"/>
      <c r="AG27" s="278"/>
      <c r="AH27" s="278"/>
      <c r="AI27" s="278">
        <v>37</v>
      </c>
      <c r="AJ27" s="278"/>
      <c r="AK27" s="278"/>
      <c r="AL27" s="278"/>
      <c r="AM27" s="278">
        <v>37</v>
      </c>
      <c r="AN27" s="278"/>
      <c r="AO27" s="278"/>
      <c r="AP27" s="278"/>
      <c r="AQ27" s="306" t="s">
        <v>578</v>
      </c>
      <c r="AR27" s="278"/>
      <c r="AS27" s="278"/>
      <c r="AT27" s="278"/>
      <c r="AU27" s="295" t="s">
        <v>578</v>
      </c>
      <c r="AV27" s="309"/>
      <c r="AW27" s="309"/>
      <c r="AX27" s="310"/>
    </row>
    <row r="28" spans="1:50" ht="23.25" customHeight="1" x14ac:dyDescent="0.15">
      <c r="A28" s="333"/>
      <c r="B28" s="334"/>
      <c r="C28" s="334"/>
      <c r="D28" s="334"/>
      <c r="E28" s="334"/>
      <c r="F28" s="335"/>
      <c r="G28" s="265"/>
      <c r="H28" s="266"/>
      <c r="I28" s="266"/>
      <c r="J28" s="266"/>
      <c r="K28" s="266"/>
      <c r="L28" s="266"/>
      <c r="M28" s="266"/>
      <c r="N28" s="266"/>
      <c r="O28" s="266"/>
      <c r="P28" s="270"/>
      <c r="Q28" s="271"/>
      <c r="R28" s="271"/>
      <c r="S28" s="271"/>
      <c r="T28" s="271"/>
      <c r="U28" s="271"/>
      <c r="V28" s="271"/>
      <c r="W28" s="271"/>
      <c r="X28" s="272"/>
      <c r="Y28" s="311" t="s">
        <v>52</v>
      </c>
      <c r="Z28" s="312"/>
      <c r="AA28" s="313"/>
      <c r="AB28" s="276" t="s">
        <v>620</v>
      </c>
      <c r="AC28" s="277"/>
      <c r="AD28" s="277"/>
      <c r="AE28" s="278">
        <v>10</v>
      </c>
      <c r="AF28" s="278"/>
      <c r="AG28" s="278"/>
      <c r="AH28" s="278"/>
      <c r="AI28" s="278">
        <v>35</v>
      </c>
      <c r="AJ28" s="278"/>
      <c r="AK28" s="278"/>
      <c r="AL28" s="278"/>
      <c r="AM28" s="278">
        <v>38</v>
      </c>
      <c r="AN28" s="278"/>
      <c r="AO28" s="278"/>
      <c r="AP28" s="278"/>
      <c r="AQ28" s="306" t="s">
        <v>578</v>
      </c>
      <c r="AR28" s="278"/>
      <c r="AS28" s="278"/>
      <c r="AT28" s="278"/>
      <c r="AU28" s="295" t="s">
        <v>578</v>
      </c>
      <c r="AV28" s="309"/>
      <c r="AW28" s="309"/>
      <c r="AX28" s="310"/>
    </row>
    <row r="29" spans="1:50" ht="23.25" customHeight="1" x14ac:dyDescent="0.15">
      <c r="A29" s="351" t="s">
        <v>533</v>
      </c>
      <c r="B29" s="352"/>
      <c r="C29" s="352"/>
      <c r="D29" s="352"/>
      <c r="E29" s="352"/>
      <c r="F29" s="353"/>
      <c r="G29" s="176" t="s">
        <v>534</v>
      </c>
      <c r="H29" s="176"/>
      <c r="I29" s="176"/>
      <c r="J29" s="176"/>
      <c r="K29" s="176"/>
      <c r="L29" s="176"/>
      <c r="M29" s="176"/>
      <c r="N29" s="176"/>
      <c r="O29" s="176"/>
      <c r="P29" s="176"/>
      <c r="Q29" s="176"/>
      <c r="R29" s="176"/>
      <c r="S29" s="176"/>
      <c r="T29" s="176"/>
      <c r="U29" s="176"/>
      <c r="V29" s="176"/>
      <c r="W29" s="176"/>
      <c r="X29" s="205"/>
      <c r="Y29" s="359"/>
      <c r="Z29" s="360"/>
      <c r="AA29" s="361"/>
      <c r="AB29" s="175" t="s">
        <v>11</v>
      </c>
      <c r="AC29" s="176"/>
      <c r="AD29" s="205"/>
      <c r="AE29" s="175" t="s">
        <v>374</v>
      </c>
      <c r="AF29" s="176"/>
      <c r="AG29" s="176"/>
      <c r="AH29" s="205"/>
      <c r="AI29" s="175" t="s">
        <v>526</v>
      </c>
      <c r="AJ29" s="176"/>
      <c r="AK29" s="176"/>
      <c r="AL29" s="205"/>
      <c r="AM29" s="175" t="s">
        <v>342</v>
      </c>
      <c r="AN29" s="176"/>
      <c r="AO29" s="176"/>
      <c r="AP29" s="205"/>
      <c r="AQ29" s="321" t="s">
        <v>544</v>
      </c>
      <c r="AR29" s="322"/>
      <c r="AS29" s="322"/>
      <c r="AT29" s="322"/>
      <c r="AU29" s="322"/>
      <c r="AV29" s="322"/>
      <c r="AW29" s="322"/>
      <c r="AX29" s="323"/>
    </row>
    <row r="30" spans="1:50" ht="23.25" customHeight="1" x14ac:dyDescent="0.15">
      <c r="A30" s="354"/>
      <c r="B30" s="355"/>
      <c r="C30" s="355"/>
      <c r="D30" s="355"/>
      <c r="E30" s="355"/>
      <c r="F30" s="356"/>
      <c r="G30" s="302" t="s">
        <v>568</v>
      </c>
      <c r="H30" s="303"/>
      <c r="I30" s="303"/>
      <c r="J30" s="303"/>
      <c r="K30" s="303"/>
      <c r="L30" s="303"/>
      <c r="M30" s="303"/>
      <c r="N30" s="303"/>
      <c r="O30" s="303"/>
      <c r="P30" s="303"/>
      <c r="Q30" s="303"/>
      <c r="R30" s="303"/>
      <c r="S30" s="303"/>
      <c r="T30" s="303"/>
      <c r="U30" s="303"/>
      <c r="V30" s="303"/>
      <c r="W30" s="303"/>
      <c r="X30" s="303"/>
      <c r="Y30" s="324" t="s">
        <v>533</v>
      </c>
      <c r="Z30" s="325"/>
      <c r="AA30" s="326"/>
      <c r="AB30" s="327" t="s">
        <v>569</v>
      </c>
      <c r="AC30" s="328"/>
      <c r="AD30" s="329"/>
      <c r="AE30" s="306">
        <v>19978</v>
      </c>
      <c r="AF30" s="306"/>
      <c r="AG30" s="306"/>
      <c r="AH30" s="306"/>
      <c r="AI30" s="306">
        <v>24865</v>
      </c>
      <c r="AJ30" s="306"/>
      <c r="AK30" s="306"/>
      <c r="AL30" s="306"/>
      <c r="AM30" s="306">
        <v>24320</v>
      </c>
      <c r="AN30" s="306"/>
      <c r="AO30" s="306"/>
      <c r="AP30" s="306"/>
      <c r="AQ30" s="295" t="s">
        <v>578</v>
      </c>
      <c r="AR30" s="279"/>
      <c r="AS30" s="279"/>
      <c r="AT30" s="279"/>
      <c r="AU30" s="279"/>
      <c r="AV30" s="279"/>
      <c r="AW30" s="279"/>
      <c r="AX30" s="280"/>
    </row>
    <row r="31" spans="1:50" ht="46.5" customHeight="1" x14ac:dyDescent="0.15">
      <c r="A31" s="357"/>
      <c r="B31" s="161"/>
      <c r="C31" s="161"/>
      <c r="D31" s="161"/>
      <c r="E31" s="161"/>
      <c r="F31" s="358"/>
      <c r="G31" s="304"/>
      <c r="H31" s="305"/>
      <c r="I31" s="305"/>
      <c r="J31" s="305"/>
      <c r="K31" s="305"/>
      <c r="L31" s="305"/>
      <c r="M31" s="305"/>
      <c r="N31" s="305"/>
      <c r="O31" s="305"/>
      <c r="P31" s="305"/>
      <c r="Q31" s="305"/>
      <c r="R31" s="305"/>
      <c r="S31" s="305"/>
      <c r="T31" s="305"/>
      <c r="U31" s="305"/>
      <c r="V31" s="305"/>
      <c r="W31" s="305"/>
      <c r="X31" s="305"/>
      <c r="Y31" s="292" t="s">
        <v>535</v>
      </c>
      <c r="Z31" s="307"/>
      <c r="AA31" s="308"/>
      <c r="AB31" s="362" t="s">
        <v>570</v>
      </c>
      <c r="AC31" s="363"/>
      <c r="AD31" s="364"/>
      <c r="AE31" s="344" t="s">
        <v>571</v>
      </c>
      <c r="AF31" s="344"/>
      <c r="AG31" s="344"/>
      <c r="AH31" s="344"/>
      <c r="AI31" s="344" t="s">
        <v>572</v>
      </c>
      <c r="AJ31" s="344"/>
      <c r="AK31" s="344"/>
      <c r="AL31" s="344"/>
      <c r="AM31" s="344" t="s">
        <v>581</v>
      </c>
      <c r="AN31" s="344"/>
      <c r="AO31" s="344"/>
      <c r="AP31" s="344"/>
      <c r="AQ31" s="344" t="s">
        <v>578</v>
      </c>
      <c r="AR31" s="344"/>
      <c r="AS31" s="344"/>
      <c r="AT31" s="344"/>
      <c r="AU31" s="344"/>
      <c r="AV31" s="344"/>
      <c r="AW31" s="344"/>
      <c r="AX31" s="345"/>
    </row>
    <row r="32" spans="1:50" ht="18.75" customHeight="1" x14ac:dyDescent="0.15">
      <c r="A32" s="370" t="s">
        <v>207</v>
      </c>
      <c r="B32" s="371"/>
      <c r="C32" s="371"/>
      <c r="D32" s="371"/>
      <c r="E32" s="371"/>
      <c r="F32" s="372"/>
      <c r="G32" s="380" t="s">
        <v>135</v>
      </c>
      <c r="H32" s="368"/>
      <c r="I32" s="368"/>
      <c r="J32" s="368"/>
      <c r="K32" s="368"/>
      <c r="L32" s="368"/>
      <c r="M32" s="368"/>
      <c r="N32" s="368"/>
      <c r="O32" s="381"/>
      <c r="P32" s="384" t="s">
        <v>55</v>
      </c>
      <c r="Q32" s="368"/>
      <c r="R32" s="368"/>
      <c r="S32" s="368"/>
      <c r="T32" s="368"/>
      <c r="U32" s="368"/>
      <c r="V32" s="368"/>
      <c r="W32" s="368"/>
      <c r="X32" s="381"/>
      <c r="Y32" s="386"/>
      <c r="Z32" s="387"/>
      <c r="AA32" s="388"/>
      <c r="AB32" s="392" t="s">
        <v>11</v>
      </c>
      <c r="AC32" s="393"/>
      <c r="AD32" s="394"/>
      <c r="AE32" s="392" t="s">
        <v>374</v>
      </c>
      <c r="AF32" s="393"/>
      <c r="AG32" s="393"/>
      <c r="AH32" s="394"/>
      <c r="AI32" s="397" t="s">
        <v>526</v>
      </c>
      <c r="AJ32" s="397"/>
      <c r="AK32" s="397"/>
      <c r="AL32" s="392"/>
      <c r="AM32" s="397" t="s">
        <v>342</v>
      </c>
      <c r="AN32" s="397"/>
      <c r="AO32" s="397"/>
      <c r="AP32" s="392"/>
      <c r="AQ32" s="365" t="s">
        <v>163</v>
      </c>
      <c r="AR32" s="366"/>
      <c r="AS32" s="366"/>
      <c r="AT32" s="367"/>
      <c r="AU32" s="368" t="s">
        <v>125</v>
      </c>
      <c r="AV32" s="368"/>
      <c r="AW32" s="368"/>
      <c r="AX32" s="369"/>
    </row>
    <row r="33" spans="1:51" ht="18.75" customHeight="1" x14ac:dyDescent="0.15">
      <c r="A33" s="373"/>
      <c r="B33" s="374"/>
      <c r="C33" s="374"/>
      <c r="D33" s="374"/>
      <c r="E33" s="374"/>
      <c r="F33" s="375"/>
      <c r="G33" s="382"/>
      <c r="H33" s="297"/>
      <c r="I33" s="297"/>
      <c r="J33" s="297"/>
      <c r="K33" s="297"/>
      <c r="L33" s="297"/>
      <c r="M33" s="297"/>
      <c r="N33" s="297"/>
      <c r="O33" s="383"/>
      <c r="P33" s="385"/>
      <c r="Q33" s="297"/>
      <c r="R33" s="297"/>
      <c r="S33" s="297"/>
      <c r="T33" s="297"/>
      <c r="U33" s="297"/>
      <c r="V33" s="297"/>
      <c r="W33" s="297"/>
      <c r="X33" s="383"/>
      <c r="Y33" s="389"/>
      <c r="Z33" s="390"/>
      <c r="AA33" s="391"/>
      <c r="AB33" s="314"/>
      <c r="AC33" s="395"/>
      <c r="AD33" s="396"/>
      <c r="AE33" s="314"/>
      <c r="AF33" s="395"/>
      <c r="AG33" s="395"/>
      <c r="AH33" s="396"/>
      <c r="AI33" s="398"/>
      <c r="AJ33" s="398"/>
      <c r="AK33" s="398"/>
      <c r="AL33" s="314"/>
      <c r="AM33" s="398"/>
      <c r="AN33" s="398"/>
      <c r="AO33" s="398"/>
      <c r="AP33" s="314"/>
      <c r="AQ33" s="346" t="s">
        <v>563</v>
      </c>
      <c r="AR33" s="347"/>
      <c r="AS33" s="348" t="s">
        <v>164</v>
      </c>
      <c r="AT33" s="349"/>
      <c r="AU33" s="350">
        <v>3</v>
      </c>
      <c r="AV33" s="350"/>
      <c r="AW33" s="297" t="s">
        <v>162</v>
      </c>
      <c r="AX33" s="298"/>
    </row>
    <row r="34" spans="1:51" ht="23.25" customHeight="1" x14ac:dyDescent="0.15">
      <c r="A34" s="376"/>
      <c r="B34" s="374"/>
      <c r="C34" s="374"/>
      <c r="D34" s="374"/>
      <c r="E34" s="374"/>
      <c r="F34" s="375"/>
      <c r="G34" s="281" t="s">
        <v>564</v>
      </c>
      <c r="H34" s="282"/>
      <c r="I34" s="282"/>
      <c r="J34" s="282"/>
      <c r="K34" s="282"/>
      <c r="L34" s="282"/>
      <c r="M34" s="282"/>
      <c r="N34" s="282"/>
      <c r="O34" s="283"/>
      <c r="P34" s="92" t="s">
        <v>565</v>
      </c>
      <c r="Q34" s="92"/>
      <c r="R34" s="92"/>
      <c r="S34" s="92"/>
      <c r="T34" s="92"/>
      <c r="U34" s="92"/>
      <c r="V34" s="92"/>
      <c r="W34" s="92"/>
      <c r="X34" s="93"/>
      <c r="Y34" s="292" t="s">
        <v>12</v>
      </c>
      <c r="Z34" s="293"/>
      <c r="AA34" s="294"/>
      <c r="AB34" s="276" t="s">
        <v>620</v>
      </c>
      <c r="AC34" s="276"/>
      <c r="AD34" s="276"/>
      <c r="AE34" s="295">
        <v>35</v>
      </c>
      <c r="AF34" s="279"/>
      <c r="AG34" s="279"/>
      <c r="AH34" s="279"/>
      <c r="AI34" s="295">
        <v>37</v>
      </c>
      <c r="AJ34" s="279"/>
      <c r="AK34" s="279"/>
      <c r="AL34" s="279"/>
      <c r="AM34" s="295">
        <v>37</v>
      </c>
      <c r="AN34" s="279"/>
      <c r="AO34" s="279"/>
      <c r="AP34" s="279"/>
      <c r="AQ34" s="299" t="s">
        <v>563</v>
      </c>
      <c r="AR34" s="300"/>
      <c r="AS34" s="300"/>
      <c r="AT34" s="301"/>
      <c r="AU34" s="279" t="s">
        <v>563</v>
      </c>
      <c r="AV34" s="279"/>
      <c r="AW34" s="279"/>
      <c r="AX34" s="280"/>
    </row>
    <row r="35" spans="1:51" ht="23.25" customHeight="1" x14ac:dyDescent="0.15">
      <c r="A35" s="377"/>
      <c r="B35" s="378"/>
      <c r="C35" s="378"/>
      <c r="D35" s="378"/>
      <c r="E35" s="378"/>
      <c r="F35" s="379"/>
      <c r="G35" s="284"/>
      <c r="H35" s="285"/>
      <c r="I35" s="285"/>
      <c r="J35" s="285"/>
      <c r="K35" s="285"/>
      <c r="L35" s="285"/>
      <c r="M35" s="285"/>
      <c r="N35" s="285"/>
      <c r="O35" s="286"/>
      <c r="P35" s="290"/>
      <c r="Q35" s="290"/>
      <c r="R35" s="290"/>
      <c r="S35" s="290"/>
      <c r="T35" s="290"/>
      <c r="U35" s="290"/>
      <c r="V35" s="290"/>
      <c r="W35" s="290"/>
      <c r="X35" s="291"/>
      <c r="Y35" s="175" t="s">
        <v>50</v>
      </c>
      <c r="Z35" s="176"/>
      <c r="AA35" s="205"/>
      <c r="AB35" s="399" t="s">
        <v>566</v>
      </c>
      <c r="AC35" s="399"/>
      <c r="AD35" s="399"/>
      <c r="AE35" s="295">
        <v>10</v>
      </c>
      <c r="AF35" s="279"/>
      <c r="AG35" s="279"/>
      <c r="AH35" s="279"/>
      <c r="AI35" s="295">
        <v>35</v>
      </c>
      <c r="AJ35" s="279"/>
      <c r="AK35" s="279"/>
      <c r="AL35" s="279"/>
      <c r="AM35" s="295">
        <v>41</v>
      </c>
      <c r="AN35" s="279"/>
      <c r="AO35" s="279"/>
      <c r="AP35" s="279"/>
      <c r="AQ35" s="299" t="s">
        <v>563</v>
      </c>
      <c r="AR35" s="300"/>
      <c r="AS35" s="300"/>
      <c r="AT35" s="301"/>
      <c r="AU35" s="279">
        <v>41</v>
      </c>
      <c r="AV35" s="279"/>
      <c r="AW35" s="279"/>
      <c r="AX35" s="280"/>
    </row>
    <row r="36" spans="1:51" ht="23.25" customHeight="1" x14ac:dyDescent="0.15">
      <c r="A36" s="376"/>
      <c r="B36" s="374"/>
      <c r="C36" s="374"/>
      <c r="D36" s="374"/>
      <c r="E36" s="374"/>
      <c r="F36" s="375"/>
      <c r="G36" s="287"/>
      <c r="H36" s="288"/>
      <c r="I36" s="288"/>
      <c r="J36" s="288"/>
      <c r="K36" s="288"/>
      <c r="L36" s="288"/>
      <c r="M36" s="288"/>
      <c r="N36" s="288"/>
      <c r="O36" s="289"/>
      <c r="P36" s="95"/>
      <c r="Q36" s="95"/>
      <c r="R36" s="95"/>
      <c r="S36" s="95"/>
      <c r="T36" s="95"/>
      <c r="U36" s="95"/>
      <c r="V36" s="95"/>
      <c r="W36" s="95"/>
      <c r="X36" s="96"/>
      <c r="Y36" s="175" t="s">
        <v>13</v>
      </c>
      <c r="Z36" s="176"/>
      <c r="AA36" s="205"/>
      <c r="AB36" s="296" t="s">
        <v>14</v>
      </c>
      <c r="AC36" s="296"/>
      <c r="AD36" s="296"/>
      <c r="AE36" s="295">
        <v>350</v>
      </c>
      <c r="AF36" s="279"/>
      <c r="AG36" s="279"/>
      <c r="AH36" s="279"/>
      <c r="AI36" s="295">
        <v>105.7</v>
      </c>
      <c r="AJ36" s="279"/>
      <c r="AK36" s="279"/>
      <c r="AL36" s="279"/>
      <c r="AM36" s="295">
        <f>37/41*100</f>
        <v>90.243902439024396</v>
      </c>
      <c r="AN36" s="279"/>
      <c r="AO36" s="279"/>
      <c r="AP36" s="279"/>
      <c r="AQ36" s="299" t="s">
        <v>563</v>
      </c>
      <c r="AR36" s="300"/>
      <c r="AS36" s="300"/>
      <c r="AT36" s="301"/>
      <c r="AU36" s="279" t="s">
        <v>563</v>
      </c>
      <c r="AV36" s="279"/>
      <c r="AW36" s="279"/>
      <c r="AX36" s="280"/>
    </row>
    <row r="37" spans="1:51" ht="23.25" customHeight="1" x14ac:dyDescent="0.15">
      <c r="A37" s="400" t="s">
        <v>226</v>
      </c>
      <c r="B37" s="401"/>
      <c r="C37" s="401"/>
      <c r="D37" s="401"/>
      <c r="E37" s="401"/>
      <c r="F37" s="402"/>
      <c r="G37" s="403" t="s">
        <v>561</v>
      </c>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5"/>
    </row>
    <row r="38" spans="1:51" ht="23.25" customHeight="1" thickBot="1" x14ac:dyDescent="0.2">
      <c r="A38" s="333"/>
      <c r="B38" s="334"/>
      <c r="C38" s="334"/>
      <c r="D38" s="334"/>
      <c r="E38" s="334"/>
      <c r="F38" s="335"/>
      <c r="G38" s="406"/>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8"/>
    </row>
    <row r="39" spans="1:51" ht="45" customHeight="1" x14ac:dyDescent="0.15">
      <c r="A39" s="441" t="s">
        <v>241</v>
      </c>
      <c r="B39" s="442"/>
      <c r="C39" s="444" t="s">
        <v>165</v>
      </c>
      <c r="D39" s="442"/>
      <c r="E39" s="445" t="s">
        <v>178</v>
      </c>
      <c r="F39" s="446"/>
      <c r="G39" s="447" t="s">
        <v>615</v>
      </c>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9"/>
    </row>
    <row r="40" spans="1:51" ht="32.25" customHeight="1" x14ac:dyDescent="0.15">
      <c r="A40" s="443"/>
      <c r="B40" s="434"/>
      <c r="C40" s="433"/>
      <c r="D40" s="434"/>
      <c r="E40" s="435" t="s">
        <v>177</v>
      </c>
      <c r="F40" s="402"/>
      <c r="G40" s="91" t="s">
        <v>618</v>
      </c>
      <c r="H40" s="92"/>
      <c r="I40" s="92"/>
      <c r="J40" s="92"/>
      <c r="K40" s="92"/>
      <c r="L40" s="92"/>
      <c r="M40" s="92"/>
      <c r="N40" s="92"/>
      <c r="O40" s="92"/>
      <c r="P40" s="92"/>
      <c r="Q40" s="92"/>
      <c r="R40" s="92"/>
      <c r="S40" s="92"/>
      <c r="T40" s="92"/>
      <c r="U40" s="92"/>
      <c r="V40" s="93"/>
      <c r="W40" s="422" t="s">
        <v>536</v>
      </c>
      <c r="X40" s="423"/>
      <c r="Y40" s="423"/>
      <c r="Z40" s="423"/>
      <c r="AA40" s="424"/>
      <c r="AB40" s="425" t="s">
        <v>622</v>
      </c>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7"/>
    </row>
    <row r="41" spans="1:51" ht="21" customHeight="1" x14ac:dyDescent="0.15">
      <c r="A41" s="443"/>
      <c r="B41" s="434"/>
      <c r="C41" s="433"/>
      <c r="D41" s="434"/>
      <c r="E41" s="437"/>
      <c r="F41" s="335"/>
      <c r="G41" s="94"/>
      <c r="H41" s="95"/>
      <c r="I41" s="95"/>
      <c r="J41" s="95"/>
      <c r="K41" s="95"/>
      <c r="L41" s="95"/>
      <c r="M41" s="95"/>
      <c r="N41" s="95"/>
      <c r="O41" s="95"/>
      <c r="P41" s="95"/>
      <c r="Q41" s="95"/>
      <c r="R41" s="95"/>
      <c r="S41" s="95"/>
      <c r="T41" s="95"/>
      <c r="U41" s="95"/>
      <c r="V41" s="96"/>
      <c r="W41" s="428" t="s">
        <v>537</v>
      </c>
      <c r="X41" s="429"/>
      <c r="Y41" s="429"/>
      <c r="Z41" s="429"/>
      <c r="AA41" s="430"/>
      <c r="AB41" s="425" t="s">
        <v>622</v>
      </c>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7"/>
    </row>
    <row r="42" spans="1:51" ht="34.5" customHeight="1" x14ac:dyDescent="0.15">
      <c r="A42" s="443"/>
      <c r="B42" s="434"/>
      <c r="C42" s="431" t="s">
        <v>548</v>
      </c>
      <c r="D42" s="432"/>
      <c r="E42" s="435" t="s">
        <v>237</v>
      </c>
      <c r="F42" s="402"/>
      <c r="G42" s="412" t="s">
        <v>168</v>
      </c>
      <c r="H42" s="413"/>
      <c r="I42" s="413"/>
      <c r="J42" s="438" t="s">
        <v>563</v>
      </c>
      <c r="K42" s="439"/>
      <c r="L42" s="439"/>
      <c r="M42" s="439"/>
      <c r="N42" s="439"/>
      <c r="O42" s="439"/>
      <c r="P42" s="439"/>
      <c r="Q42" s="439"/>
      <c r="R42" s="439"/>
      <c r="S42" s="439"/>
      <c r="T42" s="440"/>
      <c r="U42" s="410" t="s">
        <v>623</v>
      </c>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1"/>
      <c r="AY42" s="52"/>
    </row>
    <row r="43" spans="1:51" ht="34.5" customHeight="1" x14ac:dyDescent="0.15">
      <c r="A43" s="443"/>
      <c r="B43" s="434"/>
      <c r="C43" s="433"/>
      <c r="D43" s="434"/>
      <c r="E43" s="436"/>
      <c r="F43" s="332"/>
      <c r="G43" s="412" t="s">
        <v>549</v>
      </c>
      <c r="H43" s="413"/>
      <c r="I43" s="413"/>
      <c r="J43" s="413"/>
      <c r="K43" s="413"/>
      <c r="L43" s="413"/>
      <c r="M43" s="413"/>
      <c r="N43" s="413"/>
      <c r="O43" s="413"/>
      <c r="P43" s="413"/>
      <c r="Q43" s="413"/>
      <c r="R43" s="413"/>
      <c r="S43" s="413"/>
      <c r="T43" s="413"/>
      <c r="U43" s="409" t="s">
        <v>623</v>
      </c>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1"/>
      <c r="AY43" s="52"/>
    </row>
    <row r="44" spans="1:51" ht="34.5" customHeight="1" thickBot="1" x14ac:dyDescent="0.2">
      <c r="A44" s="443"/>
      <c r="B44" s="434"/>
      <c r="C44" s="433"/>
      <c r="D44" s="434"/>
      <c r="E44" s="437"/>
      <c r="F44" s="335"/>
      <c r="G44" s="412" t="s">
        <v>537</v>
      </c>
      <c r="H44" s="413"/>
      <c r="I44" s="413"/>
      <c r="J44" s="413"/>
      <c r="K44" s="413"/>
      <c r="L44" s="413"/>
      <c r="M44" s="413"/>
      <c r="N44" s="413"/>
      <c r="O44" s="413"/>
      <c r="P44" s="413"/>
      <c r="Q44" s="413"/>
      <c r="R44" s="413"/>
      <c r="S44" s="413"/>
      <c r="T44" s="413"/>
      <c r="U44" s="97" t="s">
        <v>623</v>
      </c>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9"/>
      <c r="AY44" s="52"/>
    </row>
    <row r="45" spans="1:51" ht="27" customHeight="1" x14ac:dyDescent="0.15">
      <c r="A45" s="414" t="s">
        <v>44</v>
      </c>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6"/>
    </row>
    <row r="46" spans="1:51" ht="27" customHeight="1" x14ac:dyDescent="0.15">
      <c r="A46" s="5"/>
      <c r="B46" s="6"/>
      <c r="C46" s="417" t="s">
        <v>29</v>
      </c>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9"/>
      <c r="AD46" s="418" t="s">
        <v>33</v>
      </c>
      <c r="AE46" s="418"/>
      <c r="AF46" s="418"/>
      <c r="AG46" s="420" t="s">
        <v>28</v>
      </c>
      <c r="AH46" s="418"/>
      <c r="AI46" s="418"/>
      <c r="AJ46" s="418"/>
      <c r="AK46" s="418"/>
      <c r="AL46" s="418"/>
      <c r="AM46" s="418"/>
      <c r="AN46" s="418"/>
      <c r="AO46" s="418"/>
      <c r="AP46" s="418"/>
      <c r="AQ46" s="418"/>
      <c r="AR46" s="418"/>
      <c r="AS46" s="418"/>
      <c r="AT46" s="418"/>
      <c r="AU46" s="418"/>
      <c r="AV46" s="418"/>
      <c r="AW46" s="418"/>
      <c r="AX46" s="421"/>
    </row>
    <row r="47" spans="1:51" ht="48.95" customHeight="1" x14ac:dyDescent="0.15">
      <c r="A47" s="483" t="s">
        <v>130</v>
      </c>
      <c r="B47" s="484"/>
      <c r="C47" s="489" t="s">
        <v>131</v>
      </c>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1"/>
      <c r="AD47" s="492" t="s">
        <v>575</v>
      </c>
      <c r="AE47" s="493"/>
      <c r="AF47" s="493"/>
      <c r="AG47" s="494" t="s">
        <v>582</v>
      </c>
      <c r="AH47" s="495"/>
      <c r="AI47" s="495"/>
      <c r="AJ47" s="495"/>
      <c r="AK47" s="495"/>
      <c r="AL47" s="495"/>
      <c r="AM47" s="495"/>
      <c r="AN47" s="495"/>
      <c r="AO47" s="495"/>
      <c r="AP47" s="495"/>
      <c r="AQ47" s="495"/>
      <c r="AR47" s="495"/>
      <c r="AS47" s="495"/>
      <c r="AT47" s="495"/>
      <c r="AU47" s="495"/>
      <c r="AV47" s="495"/>
      <c r="AW47" s="495"/>
      <c r="AX47" s="496"/>
    </row>
    <row r="48" spans="1:51" ht="34.5" customHeight="1" x14ac:dyDescent="0.15">
      <c r="A48" s="485"/>
      <c r="B48" s="486"/>
      <c r="C48" s="497" t="s">
        <v>34</v>
      </c>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9"/>
      <c r="AD48" s="473" t="s">
        <v>575</v>
      </c>
      <c r="AE48" s="474"/>
      <c r="AF48" s="474"/>
      <c r="AG48" s="500" t="s">
        <v>583</v>
      </c>
      <c r="AH48" s="501"/>
      <c r="AI48" s="501"/>
      <c r="AJ48" s="501"/>
      <c r="AK48" s="501"/>
      <c r="AL48" s="501"/>
      <c r="AM48" s="501"/>
      <c r="AN48" s="501"/>
      <c r="AO48" s="501"/>
      <c r="AP48" s="501"/>
      <c r="AQ48" s="501"/>
      <c r="AR48" s="501"/>
      <c r="AS48" s="501"/>
      <c r="AT48" s="501"/>
      <c r="AU48" s="501"/>
      <c r="AV48" s="501"/>
      <c r="AW48" s="501"/>
      <c r="AX48" s="502"/>
    </row>
    <row r="49" spans="1:50" ht="48.6" customHeight="1" x14ac:dyDescent="0.15">
      <c r="A49" s="487"/>
      <c r="B49" s="488"/>
      <c r="C49" s="503" t="s">
        <v>132</v>
      </c>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5"/>
      <c r="AD49" s="506" t="s">
        <v>575</v>
      </c>
      <c r="AE49" s="507"/>
      <c r="AF49" s="507"/>
      <c r="AG49" s="464" t="s">
        <v>584</v>
      </c>
      <c r="AH49" s="290"/>
      <c r="AI49" s="290"/>
      <c r="AJ49" s="290"/>
      <c r="AK49" s="290"/>
      <c r="AL49" s="290"/>
      <c r="AM49" s="290"/>
      <c r="AN49" s="290"/>
      <c r="AO49" s="290"/>
      <c r="AP49" s="290"/>
      <c r="AQ49" s="290"/>
      <c r="AR49" s="290"/>
      <c r="AS49" s="290"/>
      <c r="AT49" s="290"/>
      <c r="AU49" s="290"/>
      <c r="AV49" s="290"/>
      <c r="AW49" s="290"/>
      <c r="AX49" s="465"/>
    </row>
    <row r="50" spans="1:50" ht="27" customHeight="1" x14ac:dyDescent="0.15">
      <c r="A50" s="76" t="s">
        <v>36</v>
      </c>
      <c r="B50" s="450"/>
      <c r="C50" s="456" t="s">
        <v>38</v>
      </c>
      <c r="D50" s="457"/>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9"/>
      <c r="AD50" s="460" t="s">
        <v>575</v>
      </c>
      <c r="AE50" s="461"/>
      <c r="AF50" s="461"/>
      <c r="AG50" s="462" t="s">
        <v>591</v>
      </c>
      <c r="AH50" s="92"/>
      <c r="AI50" s="92"/>
      <c r="AJ50" s="92"/>
      <c r="AK50" s="92"/>
      <c r="AL50" s="92"/>
      <c r="AM50" s="92"/>
      <c r="AN50" s="92"/>
      <c r="AO50" s="92"/>
      <c r="AP50" s="92"/>
      <c r="AQ50" s="92"/>
      <c r="AR50" s="92"/>
      <c r="AS50" s="92"/>
      <c r="AT50" s="92"/>
      <c r="AU50" s="92"/>
      <c r="AV50" s="92"/>
      <c r="AW50" s="92"/>
      <c r="AX50" s="463"/>
    </row>
    <row r="51" spans="1:50" ht="35.25" customHeight="1" x14ac:dyDescent="0.15">
      <c r="A51" s="451"/>
      <c r="B51" s="452"/>
      <c r="C51" s="466"/>
      <c r="D51" s="467"/>
      <c r="E51" s="470" t="s">
        <v>227</v>
      </c>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2"/>
      <c r="AD51" s="473" t="s">
        <v>590</v>
      </c>
      <c r="AE51" s="474"/>
      <c r="AF51" s="475"/>
      <c r="AG51" s="464"/>
      <c r="AH51" s="290"/>
      <c r="AI51" s="290"/>
      <c r="AJ51" s="290"/>
      <c r="AK51" s="290"/>
      <c r="AL51" s="290"/>
      <c r="AM51" s="290"/>
      <c r="AN51" s="290"/>
      <c r="AO51" s="290"/>
      <c r="AP51" s="290"/>
      <c r="AQ51" s="290"/>
      <c r="AR51" s="290"/>
      <c r="AS51" s="290"/>
      <c r="AT51" s="290"/>
      <c r="AU51" s="290"/>
      <c r="AV51" s="290"/>
      <c r="AW51" s="290"/>
      <c r="AX51" s="465"/>
    </row>
    <row r="52" spans="1:50" ht="26.25" customHeight="1" x14ac:dyDescent="0.15">
      <c r="A52" s="451"/>
      <c r="B52" s="452"/>
      <c r="C52" s="468"/>
      <c r="D52" s="469"/>
      <c r="E52" s="476" t="s">
        <v>197</v>
      </c>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8"/>
      <c r="AD52" s="479" t="s">
        <v>590</v>
      </c>
      <c r="AE52" s="480"/>
      <c r="AF52" s="480"/>
      <c r="AG52" s="464"/>
      <c r="AH52" s="290"/>
      <c r="AI52" s="290"/>
      <c r="AJ52" s="290"/>
      <c r="AK52" s="290"/>
      <c r="AL52" s="290"/>
      <c r="AM52" s="290"/>
      <c r="AN52" s="290"/>
      <c r="AO52" s="290"/>
      <c r="AP52" s="290"/>
      <c r="AQ52" s="290"/>
      <c r="AR52" s="290"/>
      <c r="AS52" s="290"/>
      <c r="AT52" s="290"/>
      <c r="AU52" s="290"/>
      <c r="AV52" s="290"/>
      <c r="AW52" s="290"/>
      <c r="AX52" s="465"/>
    </row>
    <row r="53" spans="1:50" ht="26.25" customHeight="1" x14ac:dyDescent="0.15">
      <c r="A53" s="451"/>
      <c r="B53" s="453"/>
      <c r="C53" s="481" t="s">
        <v>39</v>
      </c>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525" t="s">
        <v>575</v>
      </c>
      <c r="AE53" s="526"/>
      <c r="AF53" s="526"/>
      <c r="AG53" s="527" t="s">
        <v>585</v>
      </c>
      <c r="AH53" s="528"/>
      <c r="AI53" s="528"/>
      <c r="AJ53" s="528"/>
      <c r="AK53" s="528"/>
      <c r="AL53" s="528"/>
      <c r="AM53" s="528"/>
      <c r="AN53" s="528"/>
      <c r="AO53" s="528"/>
      <c r="AP53" s="528"/>
      <c r="AQ53" s="528"/>
      <c r="AR53" s="528"/>
      <c r="AS53" s="528"/>
      <c r="AT53" s="528"/>
      <c r="AU53" s="528"/>
      <c r="AV53" s="528"/>
      <c r="AW53" s="528"/>
      <c r="AX53" s="529"/>
    </row>
    <row r="54" spans="1:50" ht="26.25" customHeight="1" x14ac:dyDescent="0.15">
      <c r="A54" s="451"/>
      <c r="B54" s="453"/>
      <c r="C54" s="520" t="s">
        <v>133</v>
      </c>
      <c r="D54" s="499"/>
      <c r="E54" s="499"/>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73" t="s">
        <v>588</v>
      </c>
      <c r="AE54" s="474"/>
      <c r="AF54" s="474"/>
      <c r="AG54" s="500" t="s">
        <v>616</v>
      </c>
      <c r="AH54" s="501"/>
      <c r="AI54" s="501"/>
      <c r="AJ54" s="501"/>
      <c r="AK54" s="501"/>
      <c r="AL54" s="501"/>
      <c r="AM54" s="501"/>
      <c r="AN54" s="501"/>
      <c r="AO54" s="501"/>
      <c r="AP54" s="501"/>
      <c r="AQ54" s="501"/>
      <c r="AR54" s="501"/>
      <c r="AS54" s="501"/>
      <c r="AT54" s="501"/>
      <c r="AU54" s="501"/>
      <c r="AV54" s="501"/>
      <c r="AW54" s="501"/>
      <c r="AX54" s="502"/>
    </row>
    <row r="55" spans="1:50" ht="26.25" customHeight="1" x14ac:dyDescent="0.15">
      <c r="A55" s="451"/>
      <c r="B55" s="453"/>
      <c r="C55" s="520" t="s">
        <v>35</v>
      </c>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73" t="s">
        <v>575</v>
      </c>
      <c r="AE55" s="474"/>
      <c r="AF55" s="474"/>
      <c r="AG55" s="500" t="s">
        <v>586</v>
      </c>
      <c r="AH55" s="501"/>
      <c r="AI55" s="501"/>
      <c r="AJ55" s="501"/>
      <c r="AK55" s="501"/>
      <c r="AL55" s="501"/>
      <c r="AM55" s="501"/>
      <c r="AN55" s="501"/>
      <c r="AO55" s="501"/>
      <c r="AP55" s="501"/>
      <c r="AQ55" s="501"/>
      <c r="AR55" s="501"/>
      <c r="AS55" s="501"/>
      <c r="AT55" s="501"/>
      <c r="AU55" s="501"/>
      <c r="AV55" s="501"/>
      <c r="AW55" s="501"/>
      <c r="AX55" s="502"/>
    </row>
    <row r="56" spans="1:50" ht="26.25" customHeight="1" x14ac:dyDescent="0.15">
      <c r="A56" s="451"/>
      <c r="B56" s="453"/>
      <c r="C56" s="520" t="s">
        <v>40</v>
      </c>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521"/>
      <c r="AD56" s="473" t="s">
        <v>575</v>
      </c>
      <c r="AE56" s="474"/>
      <c r="AF56" s="474"/>
      <c r="AG56" s="500" t="s">
        <v>587</v>
      </c>
      <c r="AH56" s="501"/>
      <c r="AI56" s="501"/>
      <c r="AJ56" s="501"/>
      <c r="AK56" s="501"/>
      <c r="AL56" s="501"/>
      <c r="AM56" s="501"/>
      <c r="AN56" s="501"/>
      <c r="AO56" s="501"/>
      <c r="AP56" s="501"/>
      <c r="AQ56" s="501"/>
      <c r="AR56" s="501"/>
      <c r="AS56" s="501"/>
      <c r="AT56" s="501"/>
      <c r="AU56" s="501"/>
      <c r="AV56" s="501"/>
      <c r="AW56" s="501"/>
      <c r="AX56" s="502"/>
    </row>
    <row r="57" spans="1:50" ht="46.5" customHeight="1" x14ac:dyDescent="0.15">
      <c r="A57" s="451"/>
      <c r="B57" s="453"/>
      <c r="C57" s="520" t="s">
        <v>205</v>
      </c>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521"/>
      <c r="AD57" s="506" t="s">
        <v>575</v>
      </c>
      <c r="AE57" s="507"/>
      <c r="AF57" s="507"/>
      <c r="AG57" s="522" t="s">
        <v>619</v>
      </c>
      <c r="AH57" s="523"/>
      <c r="AI57" s="523"/>
      <c r="AJ57" s="523"/>
      <c r="AK57" s="523"/>
      <c r="AL57" s="523"/>
      <c r="AM57" s="523"/>
      <c r="AN57" s="523"/>
      <c r="AO57" s="523"/>
      <c r="AP57" s="523"/>
      <c r="AQ57" s="523"/>
      <c r="AR57" s="523"/>
      <c r="AS57" s="523"/>
      <c r="AT57" s="523"/>
      <c r="AU57" s="523"/>
      <c r="AV57" s="523"/>
      <c r="AW57" s="523"/>
      <c r="AX57" s="524"/>
    </row>
    <row r="58" spans="1:50" ht="26.25" customHeight="1" x14ac:dyDescent="0.15">
      <c r="A58" s="451"/>
      <c r="B58" s="453"/>
      <c r="C58" s="508" t="s">
        <v>206</v>
      </c>
      <c r="D58" s="509"/>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10"/>
      <c r="AD58" s="473" t="s">
        <v>588</v>
      </c>
      <c r="AE58" s="474"/>
      <c r="AF58" s="475"/>
      <c r="AG58" s="500" t="s">
        <v>242</v>
      </c>
      <c r="AH58" s="501"/>
      <c r="AI58" s="501"/>
      <c r="AJ58" s="501"/>
      <c r="AK58" s="501"/>
      <c r="AL58" s="501"/>
      <c r="AM58" s="501"/>
      <c r="AN58" s="501"/>
      <c r="AO58" s="501"/>
      <c r="AP58" s="501"/>
      <c r="AQ58" s="501"/>
      <c r="AR58" s="501"/>
      <c r="AS58" s="501"/>
      <c r="AT58" s="501"/>
      <c r="AU58" s="501"/>
      <c r="AV58" s="501"/>
      <c r="AW58" s="501"/>
      <c r="AX58" s="502"/>
    </row>
    <row r="59" spans="1:50" ht="26.25" customHeight="1" x14ac:dyDescent="0.15">
      <c r="A59" s="454"/>
      <c r="B59" s="455"/>
      <c r="C59" s="511" t="s">
        <v>198</v>
      </c>
      <c r="D59" s="512"/>
      <c r="E59" s="512"/>
      <c r="F59" s="512"/>
      <c r="G59" s="512"/>
      <c r="H59" s="512"/>
      <c r="I59" s="512"/>
      <c r="J59" s="512"/>
      <c r="K59" s="512"/>
      <c r="L59" s="512"/>
      <c r="M59" s="512"/>
      <c r="N59" s="512"/>
      <c r="O59" s="512"/>
      <c r="P59" s="512"/>
      <c r="Q59" s="512"/>
      <c r="R59" s="512"/>
      <c r="S59" s="512"/>
      <c r="T59" s="512"/>
      <c r="U59" s="512"/>
      <c r="V59" s="512"/>
      <c r="W59" s="512"/>
      <c r="X59" s="512"/>
      <c r="Y59" s="512"/>
      <c r="Z59" s="512"/>
      <c r="AA59" s="512"/>
      <c r="AB59" s="512"/>
      <c r="AC59" s="513"/>
      <c r="AD59" s="514" t="s">
        <v>588</v>
      </c>
      <c r="AE59" s="515"/>
      <c r="AF59" s="516"/>
      <c r="AG59" s="517" t="s">
        <v>242</v>
      </c>
      <c r="AH59" s="518"/>
      <c r="AI59" s="518"/>
      <c r="AJ59" s="518"/>
      <c r="AK59" s="518"/>
      <c r="AL59" s="518"/>
      <c r="AM59" s="518"/>
      <c r="AN59" s="518"/>
      <c r="AO59" s="518"/>
      <c r="AP59" s="518"/>
      <c r="AQ59" s="518"/>
      <c r="AR59" s="518"/>
      <c r="AS59" s="518"/>
      <c r="AT59" s="518"/>
      <c r="AU59" s="518"/>
      <c r="AV59" s="518"/>
      <c r="AW59" s="518"/>
      <c r="AX59" s="519"/>
    </row>
    <row r="60" spans="1:50" ht="44.45" customHeight="1" x14ac:dyDescent="0.15">
      <c r="A60" s="76" t="s">
        <v>37</v>
      </c>
      <c r="B60" s="532"/>
      <c r="C60" s="533" t="s">
        <v>199</v>
      </c>
      <c r="D60" s="534"/>
      <c r="E60" s="534"/>
      <c r="F60" s="534"/>
      <c r="G60" s="534"/>
      <c r="H60" s="534"/>
      <c r="I60" s="534"/>
      <c r="J60" s="534"/>
      <c r="K60" s="534"/>
      <c r="L60" s="534"/>
      <c r="M60" s="534"/>
      <c r="N60" s="534"/>
      <c r="O60" s="534"/>
      <c r="P60" s="534"/>
      <c r="Q60" s="534"/>
      <c r="R60" s="534"/>
      <c r="S60" s="534"/>
      <c r="T60" s="534"/>
      <c r="U60" s="534"/>
      <c r="V60" s="534"/>
      <c r="W60" s="534"/>
      <c r="X60" s="534"/>
      <c r="Y60" s="534"/>
      <c r="Z60" s="534"/>
      <c r="AA60" s="534"/>
      <c r="AB60" s="534"/>
      <c r="AC60" s="535"/>
      <c r="AD60" s="525" t="s">
        <v>575</v>
      </c>
      <c r="AE60" s="526"/>
      <c r="AF60" s="536"/>
      <c r="AG60" s="527" t="s">
        <v>617</v>
      </c>
      <c r="AH60" s="528"/>
      <c r="AI60" s="528"/>
      <c r="AJ60" s="528"/>
      <c r="AK60" s="528"/>
      <c r="AL60" s="528"/>
      <c r="AM60" s="528"/>
      <c r="AN60" s="528"/>
      <c r="AO60" s="528"/>
      <c r="AP60" s="528"/>
      <c r="AQ60" s="528"/>
      <c r="AR60" s="528"/>
      <c r="AS60" s="528"/>
      <c r="AT60" s="528"/>
      <c r="AU60" s="528"/>
      <c r="AV60" s="528"/>
      <c r="AW60" s="528"/>
      <c r="AX60" s="529"/>
    </row>
    <row r="61" spans="1:50" ht="35.25" customHeight="1" x14ac:dyDescent="0.15">
      <c r="A61" s="451"/>
      <c r="B61" s="453"/>
      <c r="C61" s="537" t="s">
        <v>42</v>
      </c>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c r="AD61" s="540" t="s">
        <v>588</v>
      </c>
      <c r="AE61" s="541"/>
      <c r="AF61" s="541"/>
      <c r="AG61" s="500" t="s">
        <v>242</v>
      </c>
      <c r="AH61" s="501"/>
      <c r="AI61" s="501"/>
      <c r="AJ61" s="501"/>
      <c r="AK61" s="501"/>
      <c r="AL61" s="501"/>
      <c r="AM61" s="501"/>
      <c r="AN61" s="501"/>
      <c r="AO61" s="501"/>
      <c r="AP61" s="501"/>
      <c r="AQ61" s="501"/>
      <c r="AR61" s="501"/>
      <c r="AS61" s="501"/>
      <c r="AT61" s="501"/>
      <c r="AU61" s="501"/>
      <c r="AV61" s="501"/>
      <c r="AW61" s="501"/>
      <c r="AX61" s="502"/>
    </row>
    <row r="62" spans="1:50" ht="27" customHeight="1" x14ac:dyDescent="0.15">
      <c r="A62" s="451"/>
      <c r="B62" s="453"/>
      <c r="C62" s="520" t="s">
        <v>166</v>
      </c>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73" t="s">
        <v>575</v>
      </c>
      <c r="AE62" s="474"/>
      <c r="AF62" s="474"/>
      <c r="AG62" s="500" t="s">
        <v>621</v>
      </c>
      <c r="AH62" s="501"/>
      <c r="AI62" s="501"/>
      <c r="AJ62" s="501"/>
      <c r="AK62" s="501"/>
      <c r="AL62" s="501"/>
      <c r="AM62" s="501"/>
      <c r="AN62" s="501"/>
      <c r="AO62" s="501"/>
      <c r="AP62" s="501"/>
      <c r="AQ62" s="501"/>
      <c r="AR62" s="501"/>
      <c r="AS62" s="501"/>
      <c r="AT62" s="501"/>
      <c r="AU62" s="501"/>
      <c r="AV62" s="501"/>
      <c r="AW62" s="501"/>
      <c r="AX62" s="502"/>
    </row>
    <row r="63" spans="1:50" ht="27" customHeight="1" x14ac:dyDescent="0.15">
      <c r="A63" s="454"/>
      <c r="B63" s="455"/>
      <c r="C63" s="520" t="s">
        <v>41</v>
      </c>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73" t="s">
        <v>575</v>
      </c>
      <c r="AE63" s="474"/>
      <c r="AF63" s="474"/>
      <c r="AG63" s="530" t="s">
        <v>589</v>
      </c>
      <c r="AH63" s="95"/>
      <c r="AI63" s="95"/>
      <c r="AJ63" s="95"/>
      <c r="AK63" s="95"/>
      <c r="AL63" s="95"/>
      <c r="AM63" s="95"/>
      <c r="AN63" s="95"/>
      <c r="AO63" s="95"/>
      <c r="AP63" s="95"/>
      <c r="AQ63" s="95"/>
      <c r="AR63" s="95"/>
      <c r="AS63" s="95"/>
      <c r="AT63" s="95"/>
      <c r="AU63" s="95"/>
      <c r="AV63" s="95"/>
      <c r="AW63" s="95"/>
      <c r="AX63" s="531"/>
    </row>
    <row r="64" spans="1:50" ht="41.25" customHeight="1" x14ac:dyDescent="0.15">
      <c r="A64" s="542" t="s">
        <v>54</v>
      </c>
      <c r="B64" s="543"/>
      <c r="C64" s="544" t="s">
        <v>134</v>
      </c>
      <c r="D64" s="545"/>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457"/>
      <c r="AD64" s="460" t="s">
        <v>588</v>
      </c>
      <c r="AE64" s="461"/>
      <c r="AF64" s="546"/>
      <c r="AG64" s="462" t="s">
        <v>625</v>
      </c>
      <c r="AH64" s="92"/>
      <c r="AI64" s="92"/>
      <c r="AJ64" s="92"/>
      <c r="AK64" s="92"/>
      <c r="AL64" s="92"/>
      <c r="AM64" s="92"/>
      <c r="AN64" s="92"/>
      <c r="AO64" s="92"/>
      <c r="AP64" s="92"/>
      <c r="AQ64" s="92"/>
      <c r="AR64" s="92"/>
      <c r="AS64" s="92"/>
      <c r="AT64" s="92"/>
      <c r="AU64" s="92"/>
      <c r="AV64" s="92"/>
      <c r="AW64" s="92"/>
      <c r="AX64" s="463"/>
    </row>
    <row r="65" spans="1:52" ht="67.5" customHeight="1" x14ac:dyDescent="0.15">
      <c r="A65" s="76" t="s">
        <v>45</v>
      </c>
      <c r="B65" s="77"/>
      <c r="C65" s="80" t="s">
        <v>49</v>
      </c>
      <c r="D65" s="81"/>
      <c r="E65" s="81"/>
      <c r="F65" s="82"/>
      <c r="G65" s="83" t="s">
        <v>624</v>
      </c>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4"/>
    </row>
    <row r="66" spans="1:52" ht="67.5" customHeight="1" thickBot="1" x14ac:dyDescent="0.2">
      <c r="A66" s="78"/>
      <c r="B66" s="79"/>
      <c r="C66" s="85" t="s">
        <v>53</v>
      </c>
      <c r="D66" s="86"/>
      <c r="E66" s="86"/>
      <c r="F66" s="87"/>
      <c r="G66" s="88" t="s">
        <v>612</v>
      </c>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9"/>
    </row>
    <row r="67" spans="1:52" ht="24" customHeight="1" x14ac:dyDescent="0.15">
      <c r="A67" s="63" t="s">
        <v>30</v>
      </c>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5"/>
    </row>
    <row r="68" spans="1:52" ht="67.5" customHeight="1" thickBot="1" x14ac:dyDescent="0.2">
      <c r="A68" s="66" t="s">
        <v>626</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8"/>
    </row>
    <row r="69" spans="1:52" ht="24.75" customHeight="1" x14ac:dyDescent="0.15">
      <c r="A69" s="69" t="s">
        <v>31</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1"/>
    </row>
    <row r="70" spans="1:52" ht="67.5" customHeight="1" thickBot="1" x14ac:dyDescent="0.2">
      <c r="A70" s="72" t="s">
        <v>630</v>
      </c>
      <c r="B70" s="73"/>
      <c r="C70" s="73"/>
      <c r="D70" s="73"/>
      <c r="E70" s="74"/>
      <c r="F70" s="75" t="s">
        <v>629</v>
      </c>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8"/>
    </row>
    <row r="71" spans="1:52" ht="24.75" customHeight="1" x14ac:dyDescent="0.15">
      <c r="A71" s="69" t="s">
        <v>43</v>
      </c>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1"/>
    </row>
    <row r="72" spans="1:52" ht="66" customHeight="1" thickBot="1" x14ac:dyDescent="0.2">
      <c r="A72" s="72" t="s">
        <v>228</v>
      </c>
      <c r="B72" s="73"/>
      <c r="C72" s="73"/>
      <c r="D72" s="73"/>
      <c r="E72" s="74"/>
      <c r="F72" s="547" t="s">
        <v>632</v>
      </c>
      <c r="G72" s="548"/>
      <c r="H72" s="548"/>
      <c r="I72" s="548"/>
      <c r="J72" s="548"/>
      <c r="K72" s="548"/>
      <c r="L72" s="548"/>
      <c r="M72" s="548"/>
      <c r="N72" s="548"/>
      <c r="O72" s="548"/>
      <c r="P72" s="548"/>
      <c r="Q72" s="548"/>
      <c r="R72" s="548"/>
      <c r="S72" s="548"/>
      <c r="T72" s="548"/>
      <c r="U72" s="548"/>
      <c r="V72" s="548"/>
      <c r="W72" s="548"/>
      <c r="X72" s="548"/>
      <c r="Y72" s="548"/>
      <c r="Z72" s="548"/>
      <c r="AA72" s="548"/>
      <c r="AB72" s="548"/>
      <c r="AC72" s="548"/>
      <c r="AD72" s="548"/>
      <c r="AE72" s="548"/>
      <c r="AF72" s="548"/>
      <c r="AG72" s="548"/>
      <c r="AH72" s="548"/>
      <c r="AI72" s="548"/>
      <c r="AJ72" s="548"/>
      <c r="AK72" s="548"/>
      <c r="AL72" s="548"/>
      <c r="AM72" s="548"/>
      <c r="AN72" s="548"/>
      <c r="AO72" s="548"/>
      <c r="AP72" s="548"/>
      <c r="AQ72" s="548"/>
      <c r="AR72" s="548"/>
      <c r="AS72" s="548"/>
      <c r="AT72" s="548"/>
      <c r="AU72" s="548"/>
      <c r="AV72" s="548"/>
      <c r="AW72" s="548"/>
      <c r="AX72" s="549"/>
    </row>
    <row r="73" spans="1:52" ht="24.75" customHeight="1" x14ac:dyDescent="0.15">
      <c r="A73" s="550" t="s">
        <v>32</v>
      </c>
      <c r="B73" s="551"/>
      <c r="C73" s="551"/>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c r="AL73" s="551"/>
      <c r="AM73" s="551"/>
      <c r="AN73" s="551"/>
      <c r="AO73" s="551"/>
      <c r="AP73" s="551"/>
      <c r="AQ73" s="551"/>
      <c r="AR73" s="551"/>
      <c r="AS73" s="551"/>
      <c r="AT73" s="551"/>
      <c r="AU73" s="551"/>
      <c r="AV73" s="551"/>
      <c r="AW73" s="551"/>
      <c r="AX73" s="552"/>
    </row>
    <row r="74" spans="1:52" ht="67.5" customHeight="1" thickBot="1" x14ac:dyDescent="0.2">
      <c r="A74" s="553" t="s">
        <v>627</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9"/>
    </row>
    <row r="75" spans="1:52" ht="24.75" customHeight="1" x14ac:dyDescent="0.15">
      <c r="A75" s="554" t="s">
        <v>208</v>
      </c>
      <c r="B75" s="555"/>
      <c r="C75" s="555"/>
      <c r="D75" s="555"/>
      <c r="E75" s="555"/>
      <c r="F75" s="555"/>
      <c r="G75" s="555"/>
      <c r="H75" s="555"/>
      <c r="I75" s="555"/>
      <c r="J75" s="555"/>
      <c r="K75" s="555"/>
      <c r="L75" s="555"/>
      <c r="M75" s="555"/>
      <c r="N75" s="555"/>
      <c r="O75" s="555"/>
      <c r="P75" s="555"/>
      <c r="Q75" s="555"/>
      <c r="R75" s="555"/>
      <c r="S75" s="555"/>
      <c r="T75" s="555"/>
      <c r="U75" s="555"/>
      <c r="V75" s="555"/>
      <c r="W75" s="555"/>
      <c r="X75" s="555"/>
      <c r="Y75" s="555"/>
      <c r="Z75" s="555"/>
      <c r="AA75" s="555"/>
      <c r="AB75" s="555"/>
      <c r="AC75" s="555"/>
      <c r="AD75" s="555"/>
      <c r="AE75" s="555"/>
      <c r="AF75" s="555"/>
      <c r="AG75" s="555"/>
      <c r="AH75" s="555"/>
      <c r="AI75" s="555"/>
      <c r="AJ75" s="555"/>
      <c r="AK75" s="555"/>
      <c r="AL75" s="555"/>
      <c r="AM75" s="555"/>
      <c r="AN75" s="555"/>
      <c r="AO75" s="555"/>
      <c r="AP75" s="555"/>
      <c r="AQ75" s="555"/>
      <c r="AR75" s="555"/>
      <c r="AS75" s="555"/>
      <c r="AT75" s="555"/>
      <c r="AU75" s="555"/>
      <c r="AV75" s="555"/>
      <c r="AW75" s="555"/>
      <c r="AX75" s="556"/>
      <c r="AZ75" s="10"/>
    </row>
    <row r="76" spans="1:52" ht="24.75" customHeight="1" x14ac:dyDescent="0.15">
      <c r="A76" s="557" t="s">
        <v>235</v>
      </c>
      <c r="B76" s="557"/>
      <c r="C76" s="557"/>
      <c r="D76" s="557"/>
      <c r="E76" s="558" t="s">
        <v>573</v>
      </c>
      <c r="F76" s="559"/>
      <c r="G76" s="559"/>
      <c r="H76" s="559"/>
      <c r="I76" s="559"/>
      <c r="J76" s="559"/>
      <c r="K76" s="559"/>
      <c r="L76" s="559"/>
      <c r="M76" s="559"/>
      <c r="N76" s="559"/>
      <c r="O76" s="559"/>
      <c r="P76" s="560"/>
      <c r="Q76" s="558"/>
      <c r="R76" s="559"/>
      <c r="S76" s="559"/>
      <c r="T76" s="559"/>
      <c r="U76" s="559"/>
      <c r="V76" s="559"/>
      <c r="W76" s="559"/>
      <c r="X76" s="559"/>
      <c r="Y76" s="559"/>
      <c r="Z76" s="559"/>
      <c r="AA76" s="559"/>
      <c r="AB76" s="560"/>
      <c r="AC76" s="558"/>
      <c r="AD76" s="559"/>
      <c r="AE76" s="559"/>
      <c r="AF76" s="559"/>
      <c r="AG76" s="559"/>
      <c r="AH76" s="559"/>
      <c r="AI76" s="559"/>
      <c r="AJ76" s="559"/>
      <c r="AK76" s="559"/>
      <c r="AL76" s="559"/>
      <c r="AM76" s="559"/>
      <c r="AN76" s="560"/>
      <c r="AO76" s="558"/>
      <c r="AP76" s="559"/>
      <c r="AQ76" s="559"/>
      <c r="AR76" s="559"/>
      <c r="AS76" s="559"/>
      <c r="AT76" s="559"/>
      <c r="AU76" s="559"/>
      <c r="AV76" s="559"/>
      <c r="AW76" s="559"/>
      <c r="AX76" s="561"/>
    </row>
    <row r="77" spans="1:52" ht="24.75" customHeight="1" x14ac:dyDescent="0.15">
      <c r="A77" s="557" t="s">
        <v>374</v>
      </c>
      <c r="B77" s="557"/>
      <c r="C77" s="557"/>
      <c r="D77" s="557"/>
      <c r="E77" s="564" t="s">
        <v>555</v>
      </c>
      <c r="F77" s="565"/>
      <c r="G77" s="565"/>
      <c r="H77" s="58" t="str">
        <f>IF(E77="","","-")</f>
        <v>-</v>
      </c>
      <c r="I77" s="565" t="s">
        <v>574</v>
      </c>
      <c r="J77" s="565"/>
      <c r="K77" s="58" t="str">
        <f>IF(I77="","","-")</f>
        <v>-</v>
      </c>
      <c r="L77" s="62">
        <v>2</v>
      </c>
      <c r="M77" s="62"/>
      <c r="N77" s="58" t="str">
        <f>IF(O77="","","-")</f>
        <v/>
      </c>
      <c r="O77" s="562"/>
      <c r="P77" s="563"/>
      <c r="Q77" s="564"/>
      <c r="R77" s="565"/>
      <c r="S77" s="565"/>
      <c r="T77" s="58" t="str">
        <f>IF(Q77="","","-")</f>
        <v/>
      </c>
      <c r="U77" s="565"/>
      <c r="V77" s="565"/>
      <c r="W77" s="58" t="str">
        <f>IF(U77="","","-")</f>
        <v/>
      </c>
      <c r="X77" s="62"/>
      <c r="Y77" s="62"/>
      <c r="Z77" s="58" t="str">
        <f>IF(AA77="","","-")</f>
        <v/>
      </c>
      <c r="AA77" s="562"/>
      <c r="AB77" s="563"/>
      <c r="AC77" s="564"/>
      <c r="AD77" s="565"/>
      <c r="AE77" s="565"/>
      <c r="AF77" s="58" t="str">
        <f>IF(AC77="","","-")</f>
        <v/>
      </c>
      <c r="AG77" s="565"/>
      <c r="AH77" s="565"/>
      <c r="AI77" s="58" t="str">
        <f>IF(AG77="","","-")</f>
        <v/>
      </c>
      <c r="AJ77" s="62"/>
      <c r="AK77" s="62"/>
      <c r="AL77" s="58" t="str">
        <f>IF(AM77="","","-")</f>
        <v/>
      </c>
      <c r="AM77" s="562"/>
      <c r="AN77" s="563"/>
      <c r="AO77" s="564"/>
      <c r="AP77" s="565"/>
      <c r="AQ77" s="58" t="str">
        <f>IF(AO77="","","-")</f>
        <v/>
      </c>
      <c r="AR77" s="565"/>
      <c r="AS77" s="565"/>
      <c r="AT77" s="58" t="str">
        <f>IF(AR77="","","-")</f>
        <v/>
      </c>
      <c r="AU77" s="62"/>
      <c r="AV77" s="62"/>
      <c r="AW77" s="58" t="str">
        <f>IF(AX77="","","-")</f>
        <v/>
      </c>
      <c r="AX77" s="60"/>
    </row>
    <row r="78" spans="1:52" ht="24.75" customHeight="1" x14ac:dyDescent="0.15">
      <c r="A78" s="557" t="s">
        <v>545</v>
      </c>
      <c r="B78" s="557"/>
      <c r="C78" s="557"/>
      <c r="D78" s="557"/>
      <c r="E78" s="564" t="s">
        <v>555</v>
      </c>
      <c r="F78" s="565"/>
      <c r="G78" s="565"/>
      <c r="H78" s="58"/>
      <c r="I78" s="565"/>
      <c r="J78" s="565"/>
      <c r="K78" s="58"/>
      <c r="L78" s="62">
        <v>97</v>
      </c>
      <c r="M78" s="62"/>
      <c r="N78" s="58" t="str">
        <f>IF(O78="","","-")</f>
        <v/>
      </c>
      <c r="O78" s="562"/>
      <c r="P78" s="563"/>
      <c r="Q78" s="564"/>
      <c r="R78" s="565"/>
      <c r="S78" s="565"/>
      <c r="T78" s="58" t="str">
        <f>IF(Q78="","","-")</f>
        <v/>
      </c>
      <c r="U78" s="565"/>
      <c r="V78" s="565"/>
      <c r="W78" s="58" t="str">
        <f>IF(U78="","","-")</f>
        <v/>
      </c>
      <c r="X78" s="62"/>
      <c r="Y78" s="62"/>
      <c r="Z78" s="58" t="str">
        <f>IF(AA78="","","-")</f>
        <v/>
      </c>
      <c r="AA78" s="562"/>
      <c r="AB78" s="563"/>
      <c r="AC78" s="564"/>
      <c r="AD78" s="565"/>
      <c r="AE78" s="565"/>
      <c r="AF78" s="58" t="str">
        <f>IF(AC78="","","-")</f>
        <v/>
      </c>
      <c r="AG78" s="565"/>
      <c r="AH78" s="565"/>
      <c r="AI78" s="58" t="str">
        <f>IF(AG78="","","-")</f>
        <v/>
      </c>
      <c r="AJ78" s="62"/>
      <c r="AK78" s="62"/>
      <c r="AL78" s="58" t="str">
        <f>IF(AM78="","","-")</f>
        <v/>
      </c>
      <c r="AM78" s="562"/>
      <c r="AN78" s="563"/>
      <c r="AO78" s="564"/>
      <c r="AP78" s="565"/>
      <c r="AQ78" s="58" t="str">
        <f>IF(AO78="","","-")</f>
        <v/>
      </c>
      <c r="AR78" s="565"/>
      <c r="AS78" s="565"/>
      <c r="AT78" s="58" t="str">
        <f>IF(AR78="","","-")</f>
        <v/>
      </c>
      <c r="AU78" s="62"/>
      <c r="AV78" s="62"/>
      <c r="AW78" s="58" t="str">
        <f>IF(AX78="","","-")</f>
        <v/>
      </c>
      <c r="AX78" s="60"/>
    </row>
    <row r="79" spans="1:52" ht="24.75" customHeight="1" x14ac:dyDescent="0.15">
      <c r="A79" s="557" t="s">
        <v>342</v>
      </c>
      <c r="B79" s="557"/>
      <c r="C79" s="557"/>
      <c r="D79" s="557"/>
      <c r="E79" s="567">
        <v>2021</v>
      </c>
      <c r="F79" s="90"/>
      <c r="G79" s="565" t="s">
        <v>576</v>
      </c>
      <c r="H79" s="565"/>
      <c r="I79" s="565"/>
      <c r="J79" s="90">
        <v>20</v>
      </c>
      <c r="K79" s="90"/>
      <c r="L79" s="62">
        <v>110</v>
      </c>
      <c r="M79" s="62"/>
      <c r="N79" s="62"/>
      <c r="O79" s="90"/>
      <c r="P79" s="90"/>
      <c r="Q79" s="567"/>
      <c r="R79" s="90"/>
      <c r="S79" s="565"/>
      <c r="T79" s="565"/>
      <c r="U79" s="565"/>
      <c r="V79" s="90"/>
      <c r="W79" s="90"/>
      <c r="X79" s="62"/>
      <c r="Y79" s="62"/>
      <c r="Z79" s="62"/>
      <c r="AA79" s="90"/>
      <c r="AB79" s="566"/>
      <c r="AC79" s="567"/>
      <c r="AD79" s="90"/>
      <c r="AE79" s="565"/>
      <c r="AF79" s="565"/>
      <c r="AG79" s="565"/>
      <c r="AH79" s="90"/>
      <c r="AI79" s="90"/>
      <c r="AJ79" s="62"/>
      <c r="AK79" s="62"/>
      <c r="AL79" s="62"/>
      <c r="AM79" s="90"/>
      <c r="AN79" s="566"/>
      <c r="AO79" s="567"/>
      <c r="AP79" s="90"/>
      <c r="AQ79" s="565"/>
      <c r="AR79" s="565"/>
      <c r="AS79" s="565"/>
      <c r="AT79" s="90"/>
      <c r="AU79" s="90"/>
      <c r="AV79" s="62"/>
      <c r="AW79" s="62"/>
      <c r="AX79" s="60"/>
    </row>
    <row r="80" spans="1:52" ht="28.35" customHeight="1" x14ac:dyDescent="0.15">
      <c r="A80" s="199" t="s">
        <v>229</v>
      </c>
      <c r="B80" s="200"/>
      <c r="C80" s="200"/>
      <c r="D80" s="200"/>
      <c r="E80" s="200"/>
      <c r="F80" s="201"/>
      <c r="G80" s="46" t="s">
        <v>547</v>
      </c>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5"/>
    </row>
    <row r="81" spans="1:50" ht="7.5" customHeight="1" x14ac:dyDescent="0.15">
      <c r="A81" s="199"/>
      <c r="B81" s="200"/>
      <c r="C81" s="200"/>
      <c r="D81" s="200"/>
      <c r="E81" s="200"/>
      <c r="F81" s="201"/>
      <c r="G81" s="3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7.5" customHeight="1" x14ac:dyDescent="0.15">
      <c r="A82" s="199"/>
      <c r="B82" s="200"/>
      <c r="C82" s="200"/>
      <c r="D82" s="200"/>
      <c r="E82" s="200"/>
      <c r="F82" s="201"/>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99"/>
      <c r="B83" s="200"/>
      <c r="C83" s="200"/>
      <c r="D83" s="200"/>
      <c r="E83" s="200"/>
      <c r="F83" s="201"/>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7.75" customHeight="1" x14ac:dyDescent="0.15">
      <c r="A84" s="199"/>
      <c r="B84" s="200"/>
      <c r="C84" s="200"/>
      <c r="D84" s="200"/>
      <c r="E84" s="200"/>
      <c r="F84" s="201"/>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99"/>
      <c r="B85" s="200"/>
      <c r="C85" s="200"/>
      <c r="D85" s="200"/>
      <c r="E85" s="200"/>
      <c r="F85" s="201"/>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99"/>
      <c r="B86" s="200"/>
      <c r="C86" s="200"/>
      <c r="D86" s="200"/>
      <c r="E86" s="200"/>
      <c r="F86" s="201"/>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7.75" customHeight="1" x14ac:dyDescent="0.15">
      <c r="A87" s="199"/>
      <c r="B87" s="200"/>
      <c r="C87" s="200"/>
      <c r="D87" s="200"/>
      <c r="E87" s="200"/>
      <c r="F87" s="201"/>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99"/>
      <c r="B88" s="200"/>
      <c r="C88" s="200"/>
      <c r="D88" s="200"/>
      <c r="E88" s="200"/>
      <c r="F88" s="201"/>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99"/>
      <c r="B89" s="200"/>
      <c r="C89" s="200"/>
      <c r="D89" s="200"/>
      <c r="E89" s="200"/>
      <c r="F89" s="201"/>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99"/>
      <c r="B90" s="200"/>
      <c r="C90" s="200"/>
      <c r="D90" s="200"/>
      <c r="E90" s="200"/>
      <c r="F90" s="201"/>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99"/>
      <c r="B91" s="200"/>
      <c r="C91" s="200"/>
      <c r="D91" s="200"/>
      <c r="E91" s="200"/>
      <c r="F91" s="20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99"/>
      <c r="B92" s="200"/>
      <c r="C92" s="200"/>
      <c r="D92" s="200"/>
      <c r="E92" s="200"/>
      <c r="F92" s="20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7.75" customHeight="1" x14ac:dyDescent="0.15">
      <c r="A93" s="199"/>
      <c r="B93" s="200"/>
      <c r="C93" s="200"/>
      <c r="D93" s="200"/>
      <c r="E93" s="200"/>
      <c r="F93" s="20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4.75" customHeight="1" thickBot="1" x14ac:dyDescent="0.2">
      <c r="A94" s="568"/>
      <c r="B94" s="569"/>
      <c r="C94" s="569"/>
      <c r="D94" s="569"/>
      <c r="E94" s="569"/>
      <c r="F94" s="570"/>
      <c r="G94" s="36"/>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8"/>
    </row>
    <row r="95" spans="1:50" ht="24.75" customHeight="1" x14ac:dyDescent="0.15">
      <c r="A95" s="571" t="s">
        <v>231</v>
      </c>
      <c r="B95" s="572"/>
      <c r="C95" s="572"/>
      <c r="D95" s="572"/>
      <c r="E95" s="572"/>
      <c r="F95" s="573"/>
      <c r="G95" s="577" t="s">
        <v>611</v>
      </c>
      <c r="H95" s="578"/>
      <c r="I95" s="578"/>
      <c r="J95" s="578"/>
      <c r="K95" s="578"/>
      <c r="L95" s="578"/>
      <c r="M95" s="578"/>
      <c r="N95" s="578"/>
      <c r="O95" s="578"/>
      <c r="P95" s="578"/>
      <c r="Q95" s="578"/>
      <c r="R95" s="578"/>
      <c r="S95" s="578"/>
      <c r="T95" s="578"/>
      <c r="U95" s="578"/>
      <c r="V95" s="578"/>
      <c r="W95" s="578"/>
      <c r="X95" s="578"/>
      <c r="Y95" s="578"/>
      <c r="Z95" s="578"/>
      <c r="AA95" s="578"/>
      <c r="AB95" s="579"/>
      <c r="AC95" s="577" t="s">
        <v>242</v>
      </c>
      <c r="AD95" s="578"/>
      <c r="AE95" s="578"/>
      <c r="AF95" s="578"/>
      <c r="AG95" s="578"/>
      <c r="AH95" s="578"/>
      <c r="AI95" s="578"/>
      <c r="AJ95" s="578"/>
      <c r="AK95" s="578"/>
      <c r="AL95" s="578"/>
      <c r="AM95" s="578"/>
      <c r="AN95" s="578"/>
      <c r="AO95" s="578"/>
      <c r="AP95" s="578"/>
      <c r="AQ95" s="578"/>
      <c r="AR95" s="578"/>
      <c r="AS95" s="578"/>
      <c r="AT95" s="578"/>
      <c r="AU95" s="578"/>
      <c r="AV95" s="578"/>
      <c r="AW95" s="578"/>
      <c r="AX95" s="580"/>
    </row>
    <row r="96" spans="1:50" ht="24.75" customHeight="1" x14ac:dyDescent="0.15">
      <c r="A96" s="574"/>
      <c r="B96" s="575"/>
      <c r="C96" s="575"/>
      <c r="D96" s="575"/>
      <c r="E96" s="575"/>
      <c r="F96" s="576"/>
      <c r="G96" s="80" t="s">
        <v>15</v>
      </c>
      <c r="H96" s="581"/>
      <c r="I96" s="581"/>
      <c r="J96" s="581"/>
      <c r="K96" s="581"/>
      <c r="L96" s="582" t="s">
        <v>16</v>
      </c>
      <c r="M96" s="581"/>
      <c r="N96" s="581"/>
      <c r="O96" s="581"/>
      <c r="P96" s="581"/>
      <c r="Q96" s="581"/>
      <c r="R96" s="581"/>
      <c r="S96" s="581"/>
      <c r="T96" s="581"/>
      <c r="U96" s="581"/>
      <c r="V96" s="581"/>
      <c r="W96" s="581"/>
      <c r="X96" s="583"/>
      <c r="Y96" s="606" t="s">
        <v>17</v>
      </c>
      <c r="Z96" s="607"/>
      <c r="AA96" s="607"/>
      <c r="AB96" s="608"/>
      <c r="AC96" s="80" t="s">
        <v>15</v>
      </c>
      <c r="AD96" s="581"/>
      <c r="AE96" s="581"/>
      <c r="AF96" s="581"/>
      <c r="AG96" s="581"/>
      <c r="AH96" s="582" t="s">
        <v>16</v>
      </c>
      <c r="AI96" s="581"/>
      <c r="AJ96" s="581"/>
      <c r="AK96" s="581"/>
      <c r="AL96" s="581"/>
      <c r="AM96" s="581"/>
      <c r="AN96" s="581"/>
      <c r="AO96" s="581"/>
      <c r="AP96" s="581"/>
      <c r="AQ96" s="581"/>
      <c r="AR96" s="581"/>
      <c r="AS96" s="581"/>
      <c r="AT96" s="583"/>
      <c r="AU96" s="606" t="s">
        <v>17</v>
      </c>
      <c r="AV96" s="607"/>
      <c r="AW96" s="607"/>
      <c r="AX96" s="609"/>
    </row>
    <row r="97" spans="1:51" ht="24.75" customHeight="1" x14ac:dyDescent="0.15">
      <c r="A97" s="574"/>
      <c r="B97" s="575"/>
      <c r="C97" s="575"/>
      <c r="D97" s="575"/>
      <c r="E97" s="575"/>
      <c r="F97" s="576"/>
      <c r="G97" s="610" t="s">
        <v>604</v>
      </c>
      <c r="H97" s="611"/>
      <c r="I97" s="611"/>
      <c r="J97" s="611"/>
      <c r="K97" s="612"/>
      <c r="L97" s="587" t="s">
        <v>609</v>
      </c>
      <c r="M97" s="613"/>
      <c r="N97" s="613"/>
      <c r="O97" s="613"/>
      <c r="P97" s="613"/>
      <c r="Q97" s="613"/>
      <c r="R97" s="613"/>
      <c r="S97" s="613"/>
      <c r="T97" s="613"/>
      <c r="U97" s="613"/>
      <c r="V97" s="613"/>
      <c r="W97" s="613"/>
      <c r="X97" s="614"/>
      <c r="Y97" s="590">
        <v>38.6</v>
      </c>
      <c r="Z97" s="591"/>
      <c r="AA97" s="591"/>
      <c r="AB97" s="592"/>
      <c r="AC97" s="610" t="s">
        <v>625</v>
      </c>
      <c r="AD97" s="611"/>
      <c r="AE97" s="611"/>
      <c r="AF97" s="611"/>
      <c r="AG97" s="612"/>
      <c r="AH97" s="587" t="s">
        <v>625</v>
      </c>
      <c r="AI97" s="613"/>
      <c r="AJ97" s="613"/>
      <c r="AK97" s="613"/>
      <c r="AL97" s="613"/>
      <c r="AM97" s="613"/>
      <c r="AN97" s="613"/>
      <c r="AO97" s="613"/>
      <c r="AP97" s="613"/>
      <c r="AQ97" s="613"/>
      <c r="AR97" s="613"/>
      <c r="AS97" s="613"/>
      <c r="AT97" s="614"/>
      <c r="AU97" s="590" t="s">
        <v>625</v>
      </c>
      <c r="AV97" s="591"/>
      <c r="AW97" s="591"/>
      <c r="AX97" s="592"/>
    </row>
    <row r="98" spans="1:51" ht="24.75" customHeight="1" x14ac:dyDescent="0.15">
      <c r="A98" s="574"/>
      <c r="B98" s="575"/>
      <c r="C98" s="575"/>
      <c r="D98" s="575"/>
      <c r="E98" s="575"/>
      <c r="F98" s="576"/>
      <c r="G98" s="584" t="s">
        <v>604</v>
      </c>
      <c r="H98" s="585"/>
      <c r="I98" s="585"/>
      <c r="J98" s="585"/>
      <c r="K98" s="586"/>
      <c r="L98" s="601" t="s">
        <v>610</v>
      </c>
      <c r="M98" s="602"/>
      <c r="N98" s="602"/>
      <c r="O98" s="602"/>
      <c r="P98" s="602"/>
      <c r="Q98" s="602"/>
      <c r="R98" s="602"/>
      <c r="S98" s="602"/>
      <c r="T98" s="602"/>
      <c r="U98" s="602"/>
      <c r="V98" s="602"/>
      <c r="W98" s="602"/>
      <c r="X98" s="603"/>
      <c r="Y98" s="598">
        <v>36.76</v>
      </c>
      <c r="Z98" s="599"/>
      <c r="AA98" s="599"/>
      <c r="AB98" s="600"/>
      <c r="AC98" s="584" t="s">
        <v>625</v>
      </c>
      <c r="AD98" s="593"/>
      <c r="AE98" s="593"/>
      <c r="AF98" s="593"/>
      <c r="AG98" s="594"/>
      <c r="AH98" s="595" t="s">
        <v>625</v>
      </c>
      <c r="AI98" s="604"/>
      <c r="AJ98" s="604"/>
      <c r="AK98" s="604"/>
      <c r="AL98" s="604"/>
      <c r="AM98" s="604"/>
      <c r="AN98" s="604"/>
      <c r="AO98" s="604"/>
      <c r="AP98" s="604"/>
      <c r="AQ98" s="604"/>
      <c r="AR98" s="604"/>
      <c r="AS98" s="604"/>
      <c r="AT98" s="605"/>
      <c r="AU98" s="598" t="s">
        <v>625</v>
      </c>
      <c r="AV98" s="599"/>
      <c r="AW98" s="599"/>
      <c r="AX98" s="600"/>
    </row>
    <row r="99" spans="1:51" ht="24.75" customHeight="1" x14ac:dyDescent="0.15">
      <c r="A99" s="574"/>
      <c r="B99" s="575"/>
      <c r="C99" s="575"/>
      <c r="D99" s="575"/>
      <c r="E99" s="575"/>
      <c r="F99" s="576"/>
      <c r="G99" s="584" t="s">
        <v>604</v>
      </c>
      <c r="H99" s="585"/>
      <c r="I99" s="585"/>
      <c r="J99" s="585"/>
      <c r="K99" s="586"/>
      <c r="L99" s="587" t="s">
        <v>605</v>
      </c>
      <c r="M99" s="588"/>
      <c r="N99" s="588"/>
      <c r="O99" s="588"/>
      <c r="P99" s="588"/>
      <c r="Q99" s="588"/>
      <c r="R99" s="588"/>
      <c r="S99" s="588"/>
      <c r="T99" s="588"/>
      <c r="U99" s="588"/>
      <c r="V99" s="588"/>
      <c r="W99" s="588"/>
      <c r="X99" s="589"/>
      <c r="Y99" s="590">
        <v>6.069</v>
      </c>
      <c r="Z99" s="591"/>
      <c r="AA99" s="591"/>
      <c r="AB99" s="592"/>
      <c r="AC99" s="584" t="s">
        <v>625</v>
      </c>
      <c r="AD99" s="593"/>
      <c r="AE99" s="593"/>
      <c r="AF99" s="593"/>
      <c r="AG99" s="594"/>
      <c r="AH99" s="595" t="s">
        <v>625</v>
      </c>
      <c r="AI99" s="596"/>
      <c r="AJ99" s="596"/>
      <c r="AK99" s="596"/>
      <c r="AL99" s="596"/>
      <c r="AM99" s="596"/>
      <c r="AN99" s="596"/>
      <c r="AO99" s="596"/>
      <c r="AP99" s="596"/>
      <c r="AQ99" s="596"/>
      <c r="AR99" s="596"/>
      <c r="AS99" s="596"/>
      <c r="AT99" s="597"/>
      <c r="AU99" s="598" t="s">
        <v>625</v>
      </c>
      <c r="AV99" s="599"/>
      <c r="AW99" s="599"/>
      <c r="AX99" s="600"/>
    </row>
    <row r="100" spans="1:51" ht="24.75" customHeight="1" x14ac:dyDescent="0.15">
      <c r="A100" s="574"/>
      <c r="B100" s="575"/>
      <c r="C100" s="575"/>
      <c r="D100" s="575"/>
      <c r="E100" s="575"/>
      <c r="F100" s="576"/>
      <c r="G100" s="584" t="s">
        <v>604</v>
      </c>
      <c r="H100" s="585"/>
      <c r="I100" s="585"/>
      <c r="J100" s="585"/>
      <c r="K100" s="586"/>
      <c r="L100" s="595" t="s">
        <v>606</v>
      </c>
      <c r="M100" s="596"/>
      <c r="N100" s="596"/>
      <c r="O100" s="596"/>
      <c r="P100" s="596"/>
      <c r="Q100" s="596"/>
      <c r="R100" s="596"/>
      <c r="S100" s="596"/>
      <c r="T100" s="596"/>
      <c r="U100" s="596"/>
      <c r="V100" s="596"/>
      <c r="W100" s="596"/>
      <c r="X100" s="597"/>
      <c r="Y100" s="598">
        <v>2.56</v>
      </c>
      <c r="Z100" s="599"/>
      <c r="AA100" s="599"/>
      <c r="AB100" s="600"/>
      <c r="AC100" s="584" t="s">
        <v>625</v>
      </c>
      <c r="AD100" s="593"/>
      <c r="AE100" s="593"/>
      <c r="AF100" s="593"/>
      <c r="AG100" s="594"/>
      <c r="AH100" s="595" t="s">
        <v>625</v>
      </c>
      <c r="AI100" s="596"/>
      <c r="AJ100" s="596"/>
      <c r="AK100" s="596"/>
      <c r="AL100" s="596"/>
      <c r="AM100" s="596"/>
      <c r="AN100" s="596"/>
      <c r="AO100" s="596"/>
      <c r="AP100" s="596"/>
      <c r="AQ100" s="596"/>
      <c r="AR100" s="596"/>
      <c r="AS100" s="596"/>
      <c r="AT100" s="597"/>
      <c r="AU100" s="598" t="s">
        <v>625</v>
      </c>
      <c r="AV100" s="599"/>
      <c r="AW100" s="599"/>
      <c r="AX100" s="600"/>
    </row>
    <row r="101" spans="1:51" ht="24.75" customHeight="1" x14ac:dyDescent="0.15">
      <c r="A101" s="574"/>
      <c r="B101" s="575"/>
      <c r="C101" s="575"/>
      <c r="D101" s="575"/>
      <c r="E101" s="575"/>
      <c r="F101" s="576"/>
      <c r="G101" s="584" t="s">
        <v>604</v>
      </c>
      <c r="H101" s="585"/>
      <c r="I101" s="585"/>
      <c r="J101" s="585"/>
      <c r="K101" s="586"/>
      <c r="L101" s="595" t="s">
        <v>607</v>
      </c>
      <c r="M101" s="596"/>
      <c r="N101" s="596"/>
      <c r="O101" s="596"/>
      <c r="P101" s="596"/>
      <c r="Q101" s="596"/>
      <c r="R101" s="596"/>
      <c r="S101" s="596"/>
      <c r="T101" s="596"/>
      <c r="U101" s="596"/>
      <c r="V101" s="596"/>
      <c r="W101" s="596"/>
      <c r="X101" s="597"/>
      <c r="Y101" s="598">
        <v>1.98</v>
      </c>
      <c r="Z101" s="599"/>
      <c r="AA101" s="599"/>
      <c r="AB101" s="600"/>
      <c r="AC101" s="584" t="s">
        <v>625</v>
      </c>
      <c r="AD101" s="593"/>
      <c r="AE101" s="593"/>
      <c r="AF101" s="593"/>
      <c r="AG101" s="594"/>
      <c r="AH101" s="595" t="s">
        <v>625</v>
      </c>
      <c r="AI101" s="596"/>
      <c r="AJ101" s="596"/>
      <c r="AK101" s="596"/>
      <c r="AL101" s="596"/>
      <c r="AM101" s="596"/>
      <c r="AN101" s="596"/>
      <c r="AO101" s="596"/>
      <c r="AP101" s="596"/>
      <c r="AQ101" s="596"/>
      <c r="AR101" s="596"/>
      <c r="AS101" s="596"/>
      <c r="AT101" s="597"/>
      <c r="AU101" s="598" t="s">
        <v>625</v>
      </c>
      <c r="AV101" s="599"/>
      <c r="AW101" s="599"/>
      <c r="AX101" s="600"/>
    </row>
    <row r="102" spans="1:51" ht="24.75" customHeight="1" x14ac:dyDescent="0.15">
      <c r="A102" s="574"/>
      <c r="B102" s="575"/>
      <c r="C102" s="575"/>
      <c r="D102" s="575"/>
      <c r="E102" s="575"/>
      <c r="F102" s="576"/>
      <c r="G102" s="584" t="s">
        <v>604</v>
      </c>
      <c r="H102" s="585"/>
      <c r="I102" s="585"/>
      <c r="J102" s="585"/>
      <c r="K102" s="586"/>
      <c r="L102" s="595" t="s">
        <v>608</v>
      </c>
      <c r="M102" s="596"/>
      <c r="N102" s="596"/>
      <c r="O102" s="596"/>
      <c r="P102" s="596"/>
      <c r="Q102" s="596"/>
      <c r="R102" s="596"/>
      <c r="S102" s="596"/>
      <c r="T102" s="596"/>
      <c r="U102" s="596"/>
      <c r="V102" s="596"/>
      <c r="W102" s="596"/>
      <c r="X102" s="597"/>
      <c r="Y102" s="598">
        <v>1.74</v>
      </c>
      <c r="Z102" s="599"/>
      <c r="AA102" s="599"/>
      <c r="AB102" s="600"/>
      <c r="AC102" s="584" t="s">
        <v>625</v>
      </c>
      <c r="AD102" s="593"/>
      <c r="AE102" s="593"/>
      <c r="AF102" s="593"/>
      <c r="AG102" s="594"/>
      <c r="AH102" s="595" t="s">
        <v>625</v>
      </c>
      <c r="AI102" s="596"/>
      <c r="AJ102" s="596"/>
      <c r="AK102" s="596"/>
      <c r="AL102" s="596"/>
      <c r="AM102" s="596"/>
      <c r="AN102" s="596"/>
      <c r="AO102" s="596"/>
      <c r="AP102" s="596"/>
      <c r="AQ102" s="596"/>
      <c r="AR102" s="596"/>
      <c r="AS102" s="596"/>
      <c r="AT102" s="597"/>
      <c r="AU102" s="598" t="s">
        <v>625</v>
      </c>
      <c r="AV102" s="599"/>
      <c r="AW102" s="599"/>
      <c r="AX102" s="600"/>
    </row>
    <row r="103" spans="1:51" ht="24.75" customHeight="1" x14ac:dyDescent="0.15">
      <c r="A103" s="574"/>
      <c r="B103" s="575"/>
      <c r="C103" s="575"/>
      <c r="D103" s="575"/>
      <c r="E103" s="575"/>
      <c r="F103" s="576"/>
      <c r="G103" s="615" t="s">
        <v>18</v>
      </c>
      <c r="H103" s="616"/>
      <c r="I103" s="616"/>
      <c r="J103" s="616"/>
      <c r="K103" s="616"/>
      <c r="L103" s="617"/>
      <c r="M103" s="618"/>
      <c r="N103" s="618"/>
      <c r="O103" s="618"/>
      <c r="P103" s="618"/>
      <c r="Q103" s="618"/>
      <c r="R103" s="618"/>
      <c r="S103" s="618"/>
      <c r="T103" s="618"/>
      <c r="U103" s="618"/>
      <c r="V103" s="618"/>
      <c r="W103" s="618"/>
      <c r="X103" s="619"/>
      <c r="Y103" s="620">
        <f>SUM(Y97:AB102)</f>
        <v>87.709000000000003</v>
      </c>
      <c r="Z103" s="621"/>
      <c r="AA103" s="621"/>
      <c r="AB103" s="622"/>
      <c r="AC103" s="615" t="s">
        <v>18</v>
      </c>
      <c r="AD103" s="616"/>
      <c r="AE103" s="616"/>
      <c r="AF103" s="616"/>
      <c r="AG103" s="616"/>
      <c r="AH103" s="617"/>
      <c r="AI103" s="618"/>
      <c r="AJ103" s="618"/>
      <c r="AK103" s="618"/>
      <c r="AL103" s="618"/>
      <c r="AM103" s="618"/>
      <c r="AN103" s="618"/>
      <c r="AO103" s="618"/>
      <c r="AP103" s="618"/>
      <c r="AQ103" s="618"/>
      <c r="AR103" s="618"/>
      <c r="AS103" s="618"/>
      <c r="AT103" s="619"/>
      <c r="AU103" s="620">
        <f>SUM(AU97:AX102)</f>
        <v>0</v>
      </c>
      <c r="AV103" s="621"/>
      <c r="AW103" s="621"/>
      <c r="AX103" s="623"/>
    </row>
    <row r="104" spans="1:51" ht="24.75" customHeight="1" x14ac:dyDescent="0.15">
      <c r="A104" s="4"/>
      <c r="B104" s="4"/>
      <c r="C104" s="4"/>
      <c r="D104" s="4"/>
      <c r="E104" s="4"/>
      <c r="F104" s="4"/>
      <c r="G104" s="7"/>
      <c r="H104" s="7"/>
      <c r="I104" s="7"/>
      <c r="J104" s="7"/>
      <c r="K104" s="7"/>
      <c r="L104" s="3"/>
      <c r="M104" s="7"/>
      <c r="N104" s="7"/>
      <c r="O104" s="7"/>
      <c r="P104" s="7"/>
      <c r="Q104" s="7"/>
      <c r="R104" s="7"/>
      <c r="S104" s="7"/>
      <c r="T104" s="7"/>
      <c r="U104" s="7"/>
      <c r="V104" s="7"/>
      <c r="W104" s="7"/>
      <c r="X104" s="7"/>
      <c r="Y104" s="8"/>
      <c r="Z104" s="8"/>
      <c r="AA104" s="8"/>
      <c r="AB104" s="8"/>
      <c r="AC104" s="7"/>
      <c r="AD104" s="7"/>
      <c r="AE104" s="7"/>
      <c r="AF104" s="7"/>
      <c r="AG104" s="7"/>
      <c r="AH104" s="3"/>
      <c r="AI104" s="7"/>
      <c r="AJ104" s="7"/>
      <c r="AK104" s="7"/>
      <c r="AL104" s="7"/>
      <c r="AM104" s="7"/>
      <c r="AN104" s="7"/>
      <c r="AO104" s="7"/>
      <c r="AP104" s="7"/>
      <c r="AQ104" s="7"/>
      <c r="AR104" s="7"/>
      <c r="AS104" s="7"/>
      <c r="AT104" s="7"/>
      <c r="AU104" s="8"/>
      <c r="AV104" s="8"/>
      <c r="AW104" s="8"/>
      <c r="AX104" s="8"/>
    </row>
    <row r="105" spans="1:51" ht="24.75" customHeight="1" x14ac:dyDescent="0.15"/>
    <row r="106" spans="1:51" ht="24.75" customHeight="1" x14ac:dyDescent="0.15">
      <c r="A106" s="9"/>
      <c r="B106" s="1" t="s">
        <v>26</v>
      </c>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row>
    <row r="107" spans="1:51" ht="24.75" customHeight="1" x14ac:dyDescent="0.15">
      <c r="A107" s="9"/>
      <c r="B107" s="39" t="s">
        <v>212</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59.25" customHeight="1" x14ac:dyDescent="0.15">
      <c r="A108" s="624"/>
      <c r="B108" s="624"/>
      <c r="C108" s="624" t="s">
        <v>24</v>
      </c>
      <c r="D108" s="624"/>
      <c r="E108" s="624"/>
      <c r="F108" s="624"/>
      <c r="G108" s="624"/>
      <c r="H108" s="624"/>
      <c r="I108" s="624"/>
      <c r="J108" s="625" t="s">
        <v>180</v>
      </c>
      <c r="K108" s="557"/>
      <c r="L108" s="557"/>
      <c r="M108" s="557"/>
      <c r="N108" s="557"/>
      <c r="O108" s="557"/>
      <c r="P108" s="626" t="s">
        <v>25</v>
      </c>
      <c r="Q108" s="626"/>
      <c r="R108" s="626"/>
      <c r="S108" s="626"/>
      <c r="T108" s="626"/>
      <c r="U108" s="626"/>
      <c r="V108" s="626"/>
      <c r="W108" s="626"/>
      <c r="X108" s="626"/>
      <c r="Y108" s="627" t="s">
        <v>179</v>
      </c>
      <c r="Z108" s="628"/>
      <c r="AA108" s="628"/>
      <c r="AB108" s="628"/>
      <c r="AC108" s="625" t="s">
        <v>204</v>
      </c>
      <c r="AD108" s="625"/>
      <c r="AE108" s="625"/>
      <c r="AF108" s="625"/>
      <c r="AG108" s="625"/>
      <c r="AH108" s="627" t="s">
        <v>217</v>
      </c>
      <c r="AI108" s="624"/>
      <c r="AJ108" s="624"/>
      <c r="AK108" s="624"/>
      <c r="AL108" s="624" t="s">
        <v>19</v>
      </c>
      <c r="AM108" s="624"/>
      <c r="AN108" s="624"/>
      <c r="AO108" s="629"/>
      <c r="AP108" s="649" t="s">
        <v>181</v>
      </c>
      <c r="AQ108" s="649"/>
      <c r="AR108" s="649"/>
      <c r="AS108" s="649"/>
      <c r="AT108" s="649"/>
      <c r="AU108" s="649"/>
      <c r="AV108" s="649"/>
      <c r="AW108" s="649"/>
      <c r="AX108" s="649"/>
    </row>
    <row r="109" spans="1:51" ht="40.5" customHeight="1" x14ac:dyDescent="0.15">
      <c r="A109" s="636">
        <v>1</v>
      </c>
      <c r="B109" s="636">
        <v>1</v>
      </c>
      <c r="C109" s="637" t="s">
        <v>593</v>
      </c>
      <c r="D109" s="650"/>
      <c r="E109" s="650"/>
      <c r="F109" s="650"/>
      <c r="G109" s="650"/>
      <c r="H109" s="650"/>
      <c r="I109" s="651"/>
      <c r="J109" s="640">
        <v>4000020472140</v>
      </c>
      <c r="K109" s="641"/>
      <c r="L109" s="641"/>
      <c r="M109" s="641"/>
      <c r="N109" s="641"/>
      <c r="O109" s="641"/>
      <c r="P109" s="642" t="s">
        <v>603</v>
      </c>
      <c r="Q109" s="643"/>
      <c r="R109" s="643"/>
      <c r="S109" s="643"/>
      <c r="T109" s="643"/>
      <c r="U109" s="643"/>
      <c r="V109" s="643"/>
      <c r="W109" s="643"/>
      <c r="X109" s="643"/>
      <c r="Y109" s="644">
        <v>87.7</v>
      </c>
      <c r="Z109" s="645"/>
      <c r="AA109" s="645"/>
      <c r="AB109" s="646"/>
      <c r="AC109" s="647" t="s">
        <v>602</v>
      </c>
      <c r="AD109" s="648"/>
      <c r="AE109" s="648"/>
      <c r="AF109" s="648"/>
      <c r="AG109" s="648"/>
      <c r="AH109" s="630" t="s">
        <v>242</v>
      </c>
      <c r="AI109" s="631"/>
      <c r="AJ109" s="631"/>
      <c r="AK109" s="631"/>
      <c r="AL109" s="632" t="s">
        <v>242</v>
      </c>
      <c r="AM109" s="633"/>
      <c r="AN109" s="633"/>
      <c r="AO109" s="634"/>
      <c r="AP109" s="635" t="s">
        <v>242</v>
      </c>
      <c r="AQ109" s="635"/>
      <c r="AR109" s="635"/>
      <c r="AS109" s="635"/>
      <c r="AT109" s="635"/>
      <c r="AU109" s="635"/>
      <c r="AV109" s="635"/>
      <c r="AW109" s="635"/>
      <c r="AX109" s="635"/>
    </row>
    <row r="110" spans="1:51" ht="40.5" customHeight="1" x14ac:dyDescent="0.15">
      <c r="A110" s="636">
        <v>2</v>
      </c>
      <c r="B110" s="636">
        <v>1</v>
      </c>
      <c r="C110" s="637" t="s">
        <v>594</v>
      </c>
      <c r="D110" s="638"/>
      <c r="E110" s="638"/>
      <c r="F110" s="638"/>
      <c r="G110" s="638"/>
      <c r="H110" s="638"/>
      <c r="I110" s="639"/>
      <c r="J110" s="640">
        <v>2000020472051</v>
      </c>
      <c r="K110" s="641"/>
      <c r="L110" s="641"/>
      <c r="M110" s="641"/>
      <c r="N110" s="641"/>
      <c r="O110" s="641"/>
      <c r="P110" s="642" t="s">
        <v>603</v>
      </c>
      <c r="Q110" s="643"/>
      <c r="R110" s="643"/>
      <c r="S110" s="643"/>
      <c r="T110" s="643"/>
      <c r="U110" s="643"/>
      <c r="V110" s="643"/>
      <c r="W110" s="643"/>
      <c r="X110" s="643"/>
      <c r="Y110" s="644">
        <v>79.900000000000006</v>
      </c>
      <c r="Z110" s="645"/>
      <c r="AA110" s="645"/>
      <c r="AB110" s="646"/>
      <c r="AC110" s="647" t="s">
        <v>602</v>
      </c>
      <c r="AD110" s="648"/>
      <c r="AE110" s="648"/>
      <c r="AF110" s="648"/>
      <c r="AG110" s="648"/>
      <c r="AH110" s="630" t="s">
        <v>242</v>
      </c>
      <c r="AI110" s="631"/>
      <c r="AJ110" s="631"/>
      <c r="AK110" s="631"/>
      <c r="AL110" s="632" t="s">
        <v>242</v>
      </c>
      <c r="AM110" s="633"/>
      <c r="AN110" s="633"/>
      <c r="AO110" s="634"/>
      <c r="AP110" s="635" t="s">
        <v>242</v>
      </c>
      <c r="AQ110" s="635"/>
      <c r="AR110" s="635"/>
      <c r="AS110" s="635"/>
      <c r="AT110" s="635"/>
      <c r="AU110" s="635"/>
      <c r="AV110" s="635"/>
      <c r="AW110" s="635"/>
      <c r="AX110" s="635"/>
      <c r="AY110">
        <f>COUNTA($C$110)</f>
        <v>1</v>
      </c>
    </row>
    <row r="111" spans="1:51" ht="40.5" customHeight="1" x14ac:dyDescent="0.15">
      <c r="A111" s="636">
        <v>3</v>
      </c>
      <c r="B111" s="636">
        <v>1</v>
      </c>
      <c r="C111" s="637" t="s">
        <v>592</v>
      </c>
      <c r="D111" s="638"/>
      <c r="E111" s="638"/>
      <c r="F111" s="638"/>
      <c r="G111" s="638"/>
      <c r="H111" s="638"/>
      <c r="I111" s="639"/>
      <c r="J111" s="640">
        <v>3000020472018</v>
      </c>
      <c r="K111" s="641"/>
      <c r="L111" s="641"/>
      <c r="M111" s="641"/>
      <c r="N111" s="641"/>
      <c r="O111" s="641"/>
      <c r="P111" s="642" t="s">
        <v>603</v>
      </c>
      <c r="Q111" s="643"/>
      <c r="R111" s="643"/>
      <c r="S111" s="643"/>
      <c r="T111" s="643"/>
      <c r="U111" s="643"/>
      <c r="V111" s="643"/>
      <c r="W111" s="643"/>
      <c r="X111" s="643"/>
      <c r="Y111" s="644">
        <v>78.599999999999994</v>
      </c>
      <c r="Z111" s="645"/>
      <c r="AA111" s="645"/>
      <c r="AB111" s="646"/>
      <c r="AC111" s="647" t="s">
        <v>602</v>
      </c>
      <c r="AD111" s="648"/>
      <c r="AE111" s="648"/>
      <c r="AF111" s="648"/>
      <c r="AG111" s="648"/>
      <c r="AH111" s="630" t="s">
        <v>242</v>
      </c>
      <c r="AI111" s="631"/>
      <c r="AJ111" s="631"/>
      <c r="AK111" s="631"/>
      <c r="AL111" s="632" t="s">
        <v>242</v>
      </c>
      <c r="AM111" s="633"/>
      <c r="AN111" s="633"/>
      <c r="AO111" s="634"/>
      <c r="AP111" s="635" t="s">
        <v>242</v>
      </c>
      <c r="AQ111" s="635"/>
      <c r="AR111" s="635"/>
      <c r="AS111" s="635"/>
      <c r="AT111" s="635"/>
      <c r="AU111" s="635"/>
      <c r="AV111" s="635"/>
      <c r="AW111" s="635"/>
      <c r="AX111" s="635"/>
      <c r="AY111">
        <f>COUNTA($C$111)</f>
        <v>1</v>
      </c>
    </row>
    <row r="112" spans="1:51" ht="40.5" customHeight="1" x14ac:dyDescent="0.15">
      <c r="A112" s="636">
        <v>4</v>
      </c>
      <c r="B112" s="636">
        <v>1</v>
      </c>
      <c r="C112" s="637" t="s">
        <v>595</v>
      </c>
      <c r="D112" s="638"/>
      <c r="E112" s="638"/>
      <c r="F112" s="638"/>
      <c r="G112" s="638"/>
      <c r="H112" s="638"/>
      <c r="I112" s="639"/>
      <c r="J112" s="640">
        <v>5000020472131</v>
      </c>
      <c r="K112" s="641"/>
      <c r="L112" s="641"/>
      <c r="M112" s="641"/>
      <c r="N112" s="641"/>
      <c r="O112" s="641"/>
      <c r="P112" s="642" t="s">
        <v>603</v>
      </c>
      <c r="Q112" s="643"/>
      <c r="R112" s="643"/>
      <c r="S112" s="643"/>
      <c r="T112" s="643"/>
      <c r="U112" s="643"/>
      <c r="V112" s="643"/>
      <c r="W112" s="643"/>
      <c r="X112" s="643"/>
      <c r="Y112" s="644">
        <v>76.7</v>
      </c>
      <c r="Z112" s="645"/>
      <c r="AA112" s="645"/>
      <c r="AB112" s="646"/>
      <c r="AC112" s="647" t="s">
        <v>602</v>
      </c>
      <c r="AD112" s="648"/>
      <c r="AE112" s="648"/>
      <c r="AF112" s="648"/>
      <c r="AG112" s="648"/>
      <c r="AH112" s="630" t="s">
        <v>242</v>
      </c>
      <c r="AI112" s="631"/>
      <c r="AJ112" s="631"/>
      <c r="AK112" s="631"/>
      <c r="AL112" s="632" t="s">
        <v>242</v>
      </c>
      <c r="AM112" s="633"/>
      <c r="AN112" s="633"/>
      <c r="AO112" s="634"/>
      <c r="AP112" s="635" t="s">
        <v>242</v>
      </c>
      <c r="AQ112" s="635"/>
      <c r="AR112" s="635"/>
      <c r="AS112" s="635"/>
      <c r="AT112" s="635"/>
      <c r="AU112" s="635"/>
      <c r="AV112" s="635"/>
      <c r="AW112" s="635"/>
      <c r="AX112" s="635"/>
      <c r="AY112">
        <f>COUNTA($C$112)</f>
        <v>1</v>
      </c>
    </row>
    <row r="113" spans="1:51" ht="40.5" customHeight="1" x14ac:dyDescent="0.15">
      <c r="A113" s="636">
        <v>5</v>
      </c>
      <c r="B113" s="636">
        <v>1</v>
      </c>
      <c r="C113" s="637" t="s">
        <v>596</v>
      </c>
      <c r="D113" s="638"/>
      <c r="E113" s="638"/>
      <c r="F113" s="638"/>
      <c r="G113" s="638"/>
      <c r="H113" s="638"/>
      <c r="I113" s="639"/>
      <c r="J113" s="640">
        <v>3000020472158</v>
      </c>
      <c r="K113" s="641"/>
      <c r="L113" s="641"/>
      <c r="M113" s="641"/>
      <c r="N113" s="641"/>
      <c r="O113" s="641"/>
      <c r="P113" s="642" t="s">
        <v>603</v>
      </c>
      <c r="Q113" s="643"/>
      <c r="R113" s="643"/>
      <c r="S113" s="643"/>
      <c r="T113" s="643"/>
      <c r="U113" s="643"/>
      <c r="V113" s="643"/>
      <c r="W113" s="643"/>
      <c r="X113" s="643"/>
      <c r="Y113" s="644">
        <v>70.400000000000006</v>
      </c>
      <c r="Z113" s="645"/>
      <c r="AA113" s="645"/>
      <c r="AB113" s="646"/>
      <c r="AC113" s="647" t="s">
        <v>602</v>
      </c>
      <c r="AD113" s="648"/>
      <c r="AE113" s="648"/>
      <c r="AF113" s="648"/>
      <c r="AG113" s="648"/>
      <c r="AH113" s="630" t="s">
        <v>242</v>
      </c>
      <c r="AI113" s="631"/>
      <c r="AJ113" s="631"/>
      <c r="AK113" s="631"/>
      <c r="AL113" s="632" t="s">
        <v>242</v>
      </c>
      <c r="AM113" s="633"/>
      <c r="AN113" s="633"/>
      <c r="AO113" s="634"/>
      <c r="AP113" s="635" t="s">
        <v>242</v>
      </c>
      <c r="AQ113" s="635"/>
      <c r="AR113" s="635"/>
      <c r="AS113" s="635"/>
      <c r="AT113" s="635"/>
      <c r="AU113" s="635"/>
      <c r="AV113" s="635"/>
      <c r="AW113" s="635"/>
      <c r="AX113" s="635"/>
      <c r="AY113">
        <f>COUNTA($C$113)</f>
        <v>1</v>
      </c>
    </row>
    <row r="114" spans="1:51" ht="40.5" customHeight="1" x14ac:dyDescent="0.15">
      <c r="A114" s="636">
        <v>6</v>
      </c>
      <c r="B114" s="636">
        <v>1</v>
      </c>
      <c r="C114" s="637" t="s">
        <v>597</v>
      </c>
      <c r="D114" s="638"/>
      <c r="E114" s="638"/>
      <c r="F114" s="638"/>
      <c r="G114" s="638"/>
      <c r="H114" s="638"/>
      <c r="I114" s="639"/>
      <c r="J114" s="640">
        <v>5000020472115</v>
      </c>
      <c r="K114" s="641"/>
      <c r="L114" s="641"/>
      <c r="M114" s="641"/>
      <c r="N114" s="641"/>
      <c r="O114" s="641"/>
      <c r="P114" s="642" t="s">
        <v>603</v>
      </c>
      <c r="Q114" s="643"/>
      <c r="R114" s="643"/>
      <c r="S114" s="643"/>
      <c r="T114" s="643"/>
      <c r="U114" s="643"/>
      <c r="V114" s="643"/>
      <c r="W114" s="643"/>
      <c r="X114" s="643"/>
      <c r="Y114" s="644">
        <v>60.8</v>
      </c>
      <c r="Z114" s="645"/>
      <c r="AA114" s="645"/>
      <c r="AB114" s="646"/>
      <c r="AC114" s="647" t="s">
        <v>602</v>
      </c>
      <c r="AD114" s="648"/>
      <c r="AE114" s="648"/>
      <c r="AF114" s="648"/>
      <c r="AG114" s="648"/>
      <c r="AH114" s="630" t="s">
        <v>242</v>
      </c>
      <c r="AI114" s="631"/>
      <c r="AJ114" s="631"/>
      <c r="AK114" s="631"/>
      <c r="AL114" s="632" t="s">
        <v>242</v>
      </c>
      <c r="AM114" s="633"/>
      <c r="AN114" s="633"/>
      <c r="AO114" s="634"/>
      <c r="AP114" s="635" t="s">
        <v>242</v>
      </c>
      <c r="AQ114" s="635"/>
      <c r="AR114" s="635"/>
      <c r="AS114" s="635"/>
      <c r="AT114" s="635"/>
      <c r="AU114" s="635"/>
      <c r="AV114" s="635"/>
      <c r="AW114" s="635"/>
      <c r="AX114" s="635"/>
      <c r="AY114">
        <f>COUNTA($C$114)</f>
        <v>1</v>
      </c>
    </row>
    <row r="115" spans="1:51" ht="40.5" customHeight="1" x14ac:dyDescent="0.15">
      <c r="A115" s="636">
        <v>7</v>
      </c>
      <c r="B115" s="636">
        <v>1</v>
      </c>
      <c r="C115" s="637" t="s">
        <v>598</v>
      </c>
      <c r="D115" s="638"/>
      <c r="E115" s="638"/>
      <c r="F115" s="638"/>
      <c r="G115" s="638"/>
      <c r="H115" s="638"/>
      <c r="I115" s="639"/>
      <c r="J115" s="640">
        <v>1000020472077</v>
      </c>
      <c r="K115" s="641"/>
      <c r="L115" s="641"/>
      <c r="M115" s="641"/>
      <c r="N115" s="641"/>
      <c r="O115" s="641"/>
      <c r="P115" s="642" t="s">
        <v>603</v>
      </c>
      <c r="Q115" s="643"/>
      <c r="R115" s="643"/>
      <c r="S115" s="643"/>
      <c r="T115" s="643"/>
      <c r="U115" s="643"/>
      <c r="V115" s="643"/>
      <c r="W115" s="643"/>
      <c r="X115" s="643"/>
      <c r="Y115" s="644">
        <v>56.2</v>
      </c>
      <c r="Z115" s="645"/>
      <c r="AA115" s="645"/>
      <c r="AB115" s="646"/>
      <c r="AC115" s="647" t="s">
        <v>602</v>
      </c>
      <c r="AD115" s="648"/>
      <c r="AE115" s="648"/>
      <c r="AF115" s="648"/>
      <c r="AG115" s="648"/>
      <c r="AH115" s="630" t="s">
        <v>242</v>
      </c>
      <c r="AI115" s="631"/>
      <c r="AJ115" s="631"/>
      <c r="AK115" s="631"/>
      <c r="AL115" s="632" t="s">
        <v>242</v>
      </c>
      <c r="AM115" s="633"/>
      <c r="AN115" s="633"/>
      <c r="AO115" s="634"/>
      <c r="AP115" s="635" t="s">
        <v>242</v>
      </c>
      <c r="AQ115" s="635"/>
      <c r="AR115" s="635"/>
      <c r="AS115" s="635"/>
      <c r="AT115" s="635"/>
      <c r="AU115" s="635"/>
      <c r="AV115" s="635"/>
      <c r="AW115" s="635"/>
      <c r="AX115" s="635"/>
      <c r="AY115">
        <f>COUNTA($C$115)</f>
        <v>1</v>
      </c>
    </row>
    <row r="116" spans="1:51" ht="40.5" customHeight="1" x14ac:dyDescent="0.15">
      <c r="A116" s="636">
        <v>8</v>
      </c>
      <c r="B116" s="636">
        <v>1</v>
      </c>
      <c r="C116" s="637" t="s">
        <v>599</v>
      </c>
      <c r="D116" s="650"/>
      <c r="E116" s="650"/>
      <c r="F116" s="650"/>
      <c r="G116" s="650"/>
      <c r="H116" s="650"/>
      <c r="I116" s="651"/>
      <c r="J116" s="640">
        <v>8000020473812</v>
      </c>
      <c r="K116" s="641"/>
      <c r="L116" s="641"/>
      <c r="M116" s="641"/>
      <c r="N116" s="641"/>
      <c r="O116" s="641"/>
      <c r="P116" s="642" t="s">
        <v>603</v>
      </c>
      <c r="Q116" s="643"/>
      <c r="R116" s="643"/>
      <c r="S116" s="643"/>
      <c r="T116" s="643"/>
      <c r="U116" s="643"/>
      <c r="V116" s="643"/>
      <c r="W116" s="643"/>
      <c r="X116" s="643"/>
      <c r="Y116" s="644">
        <v>40.9</v>
      </c>
      <c r="Z116" s="645"/>
      <c r="AA116" s="645"/>
      <c r="AB116" s="646"/>
      <c r="AC116" s="647" t="s">
        <v>602</v>
      </c>
      <c r="AD116" s="648"/>
      <c r="AE116" s="648"/>
      <c r="AF116" s="648"/>
      <c r="AG116" s="648"/>
      <c r="AH116" s="630" t="s">
        <v>242</v>
      </c>
      <c r="AI116" s="631"/>
      <c r="AJ116" s="631"/>
      <c r="AK116" s="631"/>
      <c r="AL116" s="632" t="s">
        <v>242</v>
      </c>
      <c r="AM116" s="633"/>
      <c r="AN116" s="633"/>
      <c r="AO116" s="634"/>
      <c r="AP116" s="635" t="s">
        <v>242</v>
      </c>
      <c r="AQ116" s="635"/>
      <c r="AR116" s="635"/>
      <c r="AS116" s="635"/>
      <c r="AT116" s="635"/>
      <c r="AU116" s="635"/>
      <c r="AV116" s="635"/>
      <c r="AW116" s="635"/>
      <c r="AX116" s="635"/>
      <c r="AY116">
        <f>COUNTA($C$116)</f>
        <v>1</v>
      </c>
    </row>
    <row r="117" spans="1:51" ht="40.5" customHeight="1" x14ac:dyDescent="0.15">
      <c r="A117" s="636">
        <v>9</v>
      </c>
      <c r="B117" s="636">
        <v>1</v>
      </c>
      <c r="C117" s="637" t="s">
        <v>600</v>
      </c>
      <c r="D117" s="650"/>
      <c r="E117" s="650"/>
      <c r="F117" s="650"/>
      <c r="G117" s="650"/>
      <c r="H117" s="650"/>
      <c r="I117" s="651"/>
      <c r="J117" s="640">
        <v>5000020472123</v>
      </c>
      <c r="K117" s="641"/>
      <c r="L117" s="641"/>
      <c r="M117" s="641"/>
      <c r="N117" s="641"/>
      <c r="O117" s="641"/>
      <c r="P117" s="642" t="s">
        <v>603</v>
      </c>
      <c r="Q117" s="643"/>
      <c r="R117" s="643"/>
      <c r="S117" s="643"/>
      <c r="T117" s="643"/>
      <c r="U117" s="643"/>
      <c r="V117" s="643"/>
      <c r="W117" s="643"/>
      <c r="X117" s="643"/>
      <c r="Y117" s="644">
        <v>30.5</v>
      </c>
      <c r="Z117" s="645"/>
      <c r="AA117" s="645"/>
      <c r="AB117" s="646"/>
      <c r="AC117" s="647" t="s">
        <v>602</v>
      </c>
      <c r="AD117" s="648"/>
      <c r="AE117" s="648"/>
      <c r="AF117" s="648"/>
      <c r="AG117" s="648"/>
      <c r="AH117" s="630" t="s">
        <v>242</v>
      </c>
      <c r="AI117" s="631"/>
      <c r="AJ117" s="631"/>
      <c r="AK117" s="631"/>
      <c r="AL117" s="632" t="s">
        <v>242</v>
      </c>
      <c r="AM117" s="633"/>
      <c r="AN117" s="633"/>
      <c r="AO117" s="634"/>
      <c r="AP117" s="635" t="s">
        <v>242</v>
      </c>
      <c r="AQ117" s="635"/>
      <c r="AR117" s="635"/>
      <c r="AS117" s="635"/>
      <c r="AT117" s="635"/>
      <c r="AU117" s="635"/>
      <c r="AV117" s="635"/>
      <c r="AW117" s="635"/>
      <c r="AX117" s="635"/>
      <c r="AY117">
        <f>COUNTA($C$117)</f>
        <v>1</v>
      </c>
    </row>
    <row r="118" spans="1:51" ht="40.5" customHeight="1" x14ac:dyDescent="0.15">
      <c r="A118" s="636">
        <v>10</v>
      </c>
      <c r="B118" s="636">
        <v>1</v>
      </c>
      <c r="C118" s="637" t="s">
        <v>601</v>
      </c>
      <c r="D118" s="650"/>
      <c r="E118" s="650"/>
      <c r="F118" s="650"/>
      <c r="G118" s="650"/>
      <c r="H118" s="650"/>
      <c r="I118" s="651"/>
      <c r="J118" s="640">
        <v>3000020473065</v>
      </c>
      <c r="K118" s="641"/>
      <c r="L118" s="641"/>
      <c r="M118" s="641"/>
      <c r="N118" s="641"/>
      <c r="O118" s="641"/>
      <c r="P118" s="642" t="s">
        <v>603</v>
      </c>
      <c r="Q118" s="643"/>
      <c r="R118" s="643"/>
      <c r="S118" s="643"/>
      <c r="T118" s="643"/>
      <c r="U118" s="643"/>
      <c r="V118" s="643"/>
      <c r="W118" s="643"/>
      <c r="X118" s="643"/>
      <c r="Y118" s="644">
        <v>28.7</v>
      </c>
      <c r="Z118" s="645"/>
      <c r="AA118" s="645"/>
      <c r="AB118" s="646"/>
      <c r="AC118" s="647" t="s">
        <v>602</v>
      </c>
      <c r="AD118" s="648"/>
      <c r="AE118" s="648"/>
      <c r="AF118" s="648"/>
      <c r="AG118" s="648"/>
      <c r="AH118" s="630" t="s">
        <v>242</v>
      </c>
      <c r="AI118" s="631"/>
      <c r="AJ118" s="631"/>
      <c r="AK118" s="631"/>
      <c r="AL118" s="632" t="s">
        <v>242</v>
      </c>
      <c r="AM118" s="633"/>
      <c r="AN118" s="633"/>
      <c r="AO118" s="634"/>
      <c r="AP118" s="635" t="s">
        <v>242</v>
      </c>
      <c r="AQ118" s="635"/>
      <c r="AR118" s="635"/>
      <c r="AS118" s="635"/>
      <c r="AT118" s="635"/>
      <c r="AU118" s="635"/>
      <c r="AV118" s="635"/>
      <c r="AW118" s="635"/>
      <c r="AX118" s="635"/>
      <c r="AY118">
        <f>COUNTA($C$118)</f>
        <v>1</v>
      </c>
    </row>
  </sheetData>
  <sheetProtection formatRows="0"/>
  <dataConsolidate link="1"/>
  <mergeCells count="501">
    <mergeCell ref="AR77:AS77"/>
    <mergeCell ref="AU77:AV77"/>
    <mergeCell ref="E79:F79"/>
    <mergeCell ref="G79:I79"/>
    <mergeCell ref="J79:K79"/>
    <mergeCell ref="Q79:R79"/>
    <mergeCell ref="S79:U79"/>
    <mergeCell ref="V79:W79"/>
    <mergeCell ref="AC79:AD79"/>
    <mergeCell ref="AE79:AG79"/>
    <mergeCell ref="AH79:AI79"/>
    <mergeCell ref="AQ79:AS79"/>
    <mergeCell ref="E77:G77"/>
    <mergeCell ref="I77:J77"/>
    <mergeCell ref="L77:M77"/>
    <mergeCell ref="O77:P77"/>
    <mergeCell ref="Q77:S77"/>
    <mergeCell ref="U77:V77"/>
    <mergeCell ref="X77:Y77"/>
    <mergeCell ref="A117:B117"/>
    <mergeCell ref="C117:I117"/>
    <mergeCell ref="J117:O117"/>
    <mergeCell ref="P117:X117"/>
    <mergeCell ref="Y117:AB117"/>
    <mergeCell ref="AC117:AG117"/>
    <mergeCell ref="AH117:AK117"/>
    <mergeCell ref="AL117:AO117"/>
    <mergeCell ref="AP117:AX117"/>
    <mergeCell ref="AH118:AK118"/>
    <mergeCell ref="AL118:AO118"/>
    <mergeCell ref="AP118:AX118"/>
    <mergeCell ref="A118:B118"/>
    <mergeCell ref="C118:I118"/>
    <mergeCell ref="J118:O118"/>
    <mergeCell ref="P118:X118"/>
    <mergeCell ref="Y118:AB118"/>
    <mergeCell ref="AC118:AG118"/>
    <mergeCell ref="AH114:AK114"/>
    <mergeCell ref="AL114:AO114"/>
    <mergeCell ref="AP114:AX114"/>
    <mergeCell ref="A115:B115"/>
    <mergeCell ref="C115:I115"/>
    <mergeCell ref="J115:O115"/>
    <mergeCell ref="P115:X115"/>
    <mergeCell ref="Y115:AB115"/>
    <mergeCell ref="AC115:AG115"/>
    <mergeCell ref="AH115:AK115"/>
    <mergeCell ref="A114:B114"/>
    <mergeCell ref="C114:I114"/>
    <mergeCell ref="J114:O114"/>
    <mergeCell ref="P114:X114"/>
    <mergeCell ref="Y114:AB114"/>
    <mergeCell ref="AC114:AG114"/>
    <mergeCell ref="AL115:AO115"/>
    <mergeCell ref="AP115:AX115"/>
    <mergeCell ref="A116:B116"/>
    <mergeCell ref="C116:I116"/>
    <mergeCell ref="J116:O116"/>
    <mergeCell ref="P116:X116"/>
    <mergeCell ref="Y116:AB116"/>
    <mergeCell ref="AC116:AG116"/>
    <mergeCell ref="AH116:AK116"/>
    <mergeCell ref="AL116:AO116"/>
    <mergeCell ref="AP116:AX116"/>
    <mergeCell ref="AP112:AX112"/>
    <mergeCell ref="A113:B113"/>
    <mergeCell ref="C113:I113"/>
    <mergeCell ref="J113:O113"/>
    <mergeCell ref="P113:X113"/>
    <mergeCell ref="Y113:AB113"/>
    <mergeCell ref="AC113:AG113"/>
    <mergeCell ref="AH113:AK113"/>
    <mergeCell ref="AL113:AO113"/>
    <mergeCell ref="AP113:AX113"/>
    <mergeCell ref="A112:B112"/>
    <mergeCell ref="C112:I112"/>
    <mergeCell ref="J112:O112"/>
    <mergeCell ref="P112:X112"/>
    <mergeCell ref="Y112:AB112"/>
    <mergeCell ref="AC112:AG112"/>
    <mergeCell ref="AH112:AK112"/>
    <mergeCell ref="AL112:AO112"/>
    <mergeCell ref="AP108:AX108"/>
    <mergeCell ref="A109:B109"/>
    <mergeCell ref="C109:I109"/>
    <mergeCell ref="J109:O109"/>
    <mergeCell ref="P109:X109"/>
    <mergeCell ref="Y109:AB109"/>
    <mergeCell ref="AC109:AG109"/>
    <mergeCell ref="AH109:AK109"/>
    <mergeCell ref="AL109:AO109"/>
    <mergeCell ref="AP109:AX109"/>
    <mergeCell ref="AP110:AX110"/>
    <mergeCell ref="A111:B111"/>
    <mergeCell ref="C111:I111"/>
    <mergeCell ref="J111:O111"/>
    <mergeCell ref="P111:X111"/>
    <mergeCell ref="Y111:AB111"/>
    <mergeCell ref="AC111:AG111"/>
    <mergeCell ref="AH111:AK111"/>
    <mergeCell ref="A110:B110"/>
    <mergeCell ref="C110:I110"/>
    <mergeCell ref="J110:O110"/>
    <mergeCell ref="P110:X110"/>
    <mergeCell ref="Y110:AB110"/>
    <mergeCell ref="AC110:AG110"/>
    <mergeCell ref="AL111:AO111"/>
    <mergeCell ref="AP111:AX111"/>
    <mergeCell ref="A108:B108"/>
    <mergeCell ref="C108:I108"/>
    <mergeCell ref="J108:O108"/>
    <mergeCell ref="P108:X108"/>
    <mergeCell ref="Y108:AB108"/>
    <mergeCell ref="AC108:AG108"/>
    <mergeCell ref="AH108:AK108"/>
    <mergeCell ref="AL108:AO108"/>
    <mergeCell ref="AH110:AK110"/>
    <mergeCell ref="AL110:AO110"/>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96:AB96"/>
    <mergeCell ref="AC96:AG96"/>
    <mergeCell ref="AH96:AT96"/>
    <mergeCell ref="AU96:AX96"/>
    <mergeCell ref="G97:K97"/>
    <mergeCell ref="L97:X97"/>
    <mergeCell ref="Y97:AB97"/>
    <mergeCell ref="AC97:AG97"/>
    <mergeCell ref="AH97:AT97"/>
    <mergeCell ref="AU97:AX97"/>
    <mergeCell ref="Y99:AB99"/>
    <mergeCell ref="AC99:AG99"/>
    <mergeCell ref="AH99:AT99"/>
    <mergeCell ref="AU99:AX99"/>
    <mergeCell ref="G98:K98"/>
    <mergeCell ref="L98:X98"/>
    <mergeCell ref="Y98:AB98"/>
    <mergeCell ref="AC98:AG98"/>
    <mergeCell ref="AH98:AT98"/>
    <mergeCell ref="AU98:AX98"/>
    <mergeCell ref="A78:D78"/>
    <mergeCell ref="E78:G78"/>
    <mergeCell ref="I78:J78"/>
    <mergeCell ref="L78:M78"/>
    <mergeCell ref="O78:P78"/>
    <mergeCell ref="Q78:S78"/>
    <mergeCell ref="L79:N79"/>
    <mergeCell ref="G99:K99"/>
    <mergeCell ref="L99:X99"/>
    <mergeCell ref="AJ77:AK77"/>
    <mergeCell ref="AM77:AN77"/>
    <mergeCell ref="AO77:AP77"/>
    <mergeCell ref="AM79:AN79"/>
    <mergeCell ref="AO79:AP79"/>
    <mergeCell ref="A80:F94"/>
    <mergeCell ref="A95:F103"/>
    <mergeCell ref="G95:AB95"/>
    <mergeCell ref="AC95:AX95"/>
    <mergeCell ref="G96:K96"/>
    <mergeCell ref="L96:X96"/>
    <mergeCell ref="AA79:AB79"/>
    <mergeCell ref="AM78:AN78"/>
    <mergeCell ref="AO78:AP78"/>
    <mergeCell ref="AR78:AS78"/>
    <mergeCell ref="AU78:AV78"/>
    <mergeCell ref="A79:D79"/>
    <mergeCell ref="O79:P79"/>
    <mergeCell ref="U78:V78"/>
    <mergeCell ref="X78:Y78"/>
    <mergeCell ref="AA78:AB78"/>
    <mergeCell ref="AC78:AE78"/>
    <mergeCell ref="AG78:AH78"/>
    <mergeCell ref="AJ78:AK78"/>
    <mergeCell ref="A64:B64"/>
    <mergeCell ref="C64:AC64"/>
    <mergeCell ref="AD64:AF64"/>
    <mergeCell ref="AG64:AX64"/>
    <mergeCell ref="A72:E72"/>
    <mergeCell ref="F72:AX72"/>
    <mergeCell ref="A73:AX73"/>
    <mergeCell ref="A74:AX74"/>
    <mergeCell ref="A75:AX75"/>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79:Z79"/>
    <mergeCell ref="AJ79:AL79"/>
    <mergeCell ref="A67:AX67"/>
    <mergeCell ref="A68:AX68"/>
    <mergeCell ref="A69:AX69"/>
    <mergeCell ref="A70:E70"/>
    <mergeCell ref="F70:AX70"/>
    <mergeCell ref="A71:AX71"/>
    <mergeCell ref="A65:B66"/>
    <mergeCell ref="C65:F65"/>
    <mergeCell ref="G65:AX65"/>
    <mergeCell ref="C66:F66"/>
    <mergeCell ref="G66:AX66"/>
    <mergeCell ref="AT79:AU79"/>
    <mergeCell ref="AV79:AW79"/>
    <mergeCell ref="A76:D76"/>
    <mergeCell ref="E76:P76"/>
    <mergeCell ref="Q76:AB76"/>
    <mergeCell ref="AC76:AN76"/>
    <mergeCell ref="AO76:AX76"/>
    <mergeCell ref="A77:D77"/>
    <mergeCell ref="AA77:AB77"/>
    <mergeCell ref="AC77:AE77"/>
    <mergeCell ref="AG77:AH77"/>
  </mergeCells>
  <phoneticPr fontId="5"/>
  <conditionalFormatting sqref="P14:AQ14">
    <cfRule type="expression" dxfId="97" priority="933">
      <formula>IF(RIGHT(TEXT(P14,"0.#"),1)=".",FALSE,TRUE)</formula>
    </cfRule>
    <cfRule type="expression" dxfId="96" priority="934">
      <formula>IF(RIGHT(TEXT(P14,"0.#"),1)=".",TRUE,FALSE)</formula>
    </cfRule>
  </conditionalFormatting>
  <conditionalFormatting sqref="P18:AX18">
    <cfRule type="expression" dxfId="95" priority="931">
      <formula>IF(RIGHT(TEXT(P18,"0.#"),1)=".",FALSE,TRUE)</formula>
    </cfRule>
    <cfRule type="expression" dxfId="94" priority="932">
      <formula>IF(RIGHT(TEXT(P18,"0.#"),1)=".",TRUE,FALSE)</formula>
    </cfRule>
  </conditionalFormatting>
  <conditionalFormatting sqref="Y103">
    <cfRule type="expression" dxfId="93" priority="927">
      <formula>IF(RIGHT(TEXT(Y103,"0.#"),1)=".",FALSE,TRUE)</formula>
    </cfRule>
    <cfRule type="expression" dxfId="92" priority="928">
      <formula>IF(RIGHT(TEXT(Y103,"0.#"),1)=".",TRUE,FALSE)</formula>
    </cfRule>
  </conditionalFormatting>
  <conditionalFormatting sqref="P16:AQ17 P15:AX15 P13:AX13">
    <cfRule type="expression" dxfId="91" priority="925">
      <formula>IF(RIGHT(TEXT(P13,"0.#"),1)=".",FALSE,TRUE)</formula>
    </cfRule>
    <cfRule type="expression" dxfId="90" priority="926">
      <formula>IF(RIGHT(TEXT(P13,"0.#"),1)=".",TRUE,FALSE)</formula>
    </cfRule>
  </conditionalFormatting>
  <conditionalFormatting sqref="P19:AJ19">
    <cfRule type="expression" dxfId="89" priority="923">
      <formula>IF(RIGHT(TEXT(P19,"0.#"),1)=".",FALSE,TRUE)</formula>
    </cfRule>
    <cfRule type="expression" dxfId="88" priority="924">
      <formula>IF(RIGHT(TEXT(P19,"0.#"),1)=".",TRUE,FALSE)</formula>
    </cfRule>
  </conditionalFormatting>
  <conditionalFormatting sqref="AE27 AQ27">
    <cfRule type="expression" dxfId="87" priority="921">
      <formula>IF(RIGHT(TEXT(AE27,"0.#"),1)=".",FALSE,TRUE)</formula>
    </cfRule>
    <cfRule type="expression" dxfId="86" priority="922">
      <formula>IF(RIGHT(TEXT(AE27,"0.#"),1)=".",TRUE,FALSE)</formula>
    </cfRule>
  </conditionalFormatting>
  <conditionalFormatting sqref="AU103">
    <cfRule type="expression" dxfId="85" priority="915">
      <formula>IF(RIGHT(TEXT(AU103,"0.#"),1)=".",FALSE,TRUE)</formula>
    </cfRule>
    <cfRule type="expression" dxfId="84" priority="916">
      <formula>IF(RIGHT(TEXT(AU103,"0.#"),1)=".",TRUE,FALSE)</formula>
    </cfRule>
  </conditionalFormatting>
  <conditionalFormatting sqref="AI27">
    <cfRule type="expression" dxfId="83" priority="899">
      <formula>IF(RIGHT(TEXT(AI27,"0.#"),1)=".",FALSE,TRUE)</formula>
    </cfRule>
    <cfRule type="expression" dxfId="82" priority="900">
      <formula>IF(RIGHT(TEXT(AI27,"0.#"),1)=".",TRUE,FALSE)</formula>
    </cfRule>
  </conditionalFormatting>
  <conditionalFormatting sqref="AM27">
    <cfRule type="expression" dxfId="81" priority="897">
      <formula>IF(RIGHT(TEXT(AM27,"0.#"),1)=".",FALSE,TRUE)</formula>
    </cfRule>
    <cfRule type="expression" dxfId="80" priority="898">
      <formula>IF(RIGHT(TEXT(AM27,"0.#"),1)=".",TRUE,FALSE)</formula>
    </cfRule>
  </conditionalFormatting>
  <conditionalFormatting sqref="AE28">
    <cfRule type="expression" dxfId="79" priority="895">
      <formula>IF(RIGHT(TEXT(AE28,"0.#"),1)=".",FALSE,TRUE)</formula>
    </cfRule>
    <cfRule type="expression" dxfId="78" priority="896">
      <formula>IF(RIGHT(TEXT(AE28,"0.#"),1)=".",TRUE,FALSE)</formula>
    </cfRule>
  </conditionalFormatting>
  <conditionalFormatting sqref="AI28">
    <cfRule type="expression" dxfId="77" priority="893">
      <formula>IF(RIGHT(TEXT(AI28,"0.#"),1)=".",FALSE,TRUE)</formula>
    </cfRule>
    <cfRule type="expression" dxfId="76" priority="894">
      <formula>IF(RIGHT(TEXT(AI28,"0.#"),1)=".",TRUE,FALSE)</formula>
    </cfRule>
  </conditionalFormatting>
  <conditionalFormatting sqref="AM28">
    <cfRule type="expression" dxfId="75" priority="891">
      <formula>IF(RIGHT(TEXT(AM28,"0.#"),1)=".",FALSE,TRUE)</formula>
    </cfRule>
    <cfRule type="expression" dxfId="74" priority="892">
      <formula>IF(RIGHT(TEXT(AM28,"0.#"),1)=".",TRUE,FALSE)</formula>
    </cfRule>
  </conditionalFormatting>
  <conditionalFormatting sqref="AQ28">
    <cfRule type="expression" dxfId="73" priority="889">
      <formula>IF(RIGHT(TEXT(AQ28,"0.#"),1)=".",FALSE,TRUE)</formula>
    </cfRule>
    <cfRule type="expression" dxfId="72" priority="890">
      <formula>IF(RIGHT(TEXT(AQ28,"0.#"),1)=".",TRUE,FALSE)</formula>
    </cfRule>
  </conditionalFormatting>
  <conditionalFormatting sqref="Y111:Y118">
    <cfRule type="expression" dxfId="71" priority="861">
      <formula>IF(RIGHT(TEXT(Y111,"0.#"),1)=".",FALSE,TRUE)</formula>
    </cfRule>
    <cfRule type="expression" dxfId="70" priority="862">
      <formula>IF(RIGHT(TEXT(Y111,"0.#"),1)=".",TRUE,FALSE)</formula>
    </cfRule>
  </conditionalFormatting>
  <conditionalFormatting sqref="Y109:Y110">
    <cfRule type="expression" dxfId="69" priority="849">
      <formula>IF(RIGHT(TEXT(Y109,"0.#"),1)=".",FALSE,TRUE)</formula>
    </cfRule>
    <cfRule type="expression" dxfId="68" priority="850">
      <formula>IF(RIGHT(TEXT(Y109,"0.#"),1)=".",TRUE,FALSE)</formula>
    </cfRule>
  </conditionalFormatting>
  <conditionalFormatting sqref="W23">
    <cfRule type="expression" dxfId="67" priority="847">
      <formula>IF(RIGHT(TEXT(W23,"0.#"),1)=".",FALSE,TRUE)</formula>
    </cfRule>
    <cfRule type="expression" dxfId="66" priority="848">
      <formula>IF(RIGHT(TEXT(W23,"0.#"),1)=".",TRUE,FALSE)</formula>
    </cfRule>
  </conditionalFormatting>
  <conditionalFormatting sqref="P23">
    <cfRule type="expression" dxfId="65" priority="841">
      <formula>IF(RIGHT(TEXT(P23,"0.#"),1)=".",FALSE,TRUE)</formula>
    </cfRule>
    <cfRule type="expression" dxfId="64" priority="842">
      <formula>IF(RIGHT(TEXT(P23,"0.#"),1)=".",TRUE,FALSE)</formula>
    </cfRule>
  </conditionalFormatting>
  <conditionalFormatting sqref="AU28">
    <cfRule type="expression" dxfId="63" priority="705">
      <formula>IF(RIGHT(TEXT(AU28,"0.#"),1)=".",FALSE,TRUE)</formula>
    </cfRule>
    <cfRule type="expression" dxfId="62" priority="706">
      <formula>IF(RIGHT(TEXT(AU28,"0.#"),1)=".",TRUE,FALSE)</formula>
    </cfRule>
  </conditionalFormatting>
  <conditionalFormatting sqref="AU27">
    <cfRule type="expression" dxfId="61" priority="707">
      <formula>IF(RIGHT(TEXT(AU27,"0.#"),1)=".",FALSE,TRUE)</formula>
    </cfRule>
    <cfRule type="expression" dxfId="60" priority="708">
      <formula>IF(RIGHT(TEXT(AU27,"0.#"),1)=".",TRUE,FALSE)</formula>
    </cfRule>
  </conditionalFormatting>
  <conditionalFormatting sqref="P24:AC24">
    <cfRule type="expression" dxfId="59" priority="703">
      <formula>IF(RIGHT(TEXT(P24,"0.#"),1)=".",FALSE,TRUE)</formula>
    </cfRule>
    <cfRule type="expression" dxfId="58" priority="704">
      <formula>IF(RIGHT(TEXT(P24,"0.#"),1)=".",TRUE,FALSE)</formula>
    </cfRule>
  </conditionalFormatting>
  <conditionalFormatting sqref="AM36">
    <cfRule type="expression" dxfId="57" priority="685">
      <formula>IF(RIGHT(TEXT(AM36,"0.#"),1)=".",FALSE,TRUE)</formula>
    </cfRule>
    <cfRule type="expression" dxfId="56" priority="686">
      <formula>IF(RIGHT(TEXT(AM36,"0.#"),1)=".",TRUE,FALSE)</formula>
    </cfRule>
  </conditionalFormatting>
  <conditionalFormatting sqref="AM35">
    <cfRule type="expression" dxfId="55" priority="687">
      <formula>IF(RIGHT(TEXT(AM35,"0.#"),1)=".",FALSE,TRUE)</formula>
    </cfRule>
    <cfRule type="expression" dxfId="54" priority="688">
      <formula>IF(RIGHT(TEXT(AM35,"0.#"),1)=".",TRUE,FALSE)</formula>
    </cfRule>
  </conditionalFormatting>
  <conditionalFormatting sqref="AE34">
    <cfRule type="expression" dxfId="53" priority="701">
      <formula>IF(RIGHT(TEXT(AE34,"0.#"),1)=".",FALSE,TRUE)</formula>
    </cfRule>
    <cfRule type="expression" dxfId="52" priority="702">
      <formula>IF(RIGHT(TEXT(AE34,"0.#"),1)=".",TRUE,FALSE)</formula>
    </cfRule>
  </conditionalFormatting>
  <conditionalFormatting sqref="AQ34:AQ36">
    <cfRule type="expression" dxfId="51" priority="683">
      <formula>IF(RIGHT(TEXT(AQ34,"0.#"),1)=".",FALSE,TRUE)</formula>
    </cfRule>
    <cfRule type="expression" dxfId="50" priority="684">
      <formula>IF(RIGHT(TEXT(AQ34,"0.#"),1)=".",TRUE,FALSE)</formula>
    </cfRule>
  </conditionalFormatting>
  <conditionalFormatting sqref="AU34:AU36">
    <cfRule type="expression" dxfId="49" priority="681">
      <formula>IF(RIGHT(TEXT(AU34,"0.#"),1)=".",FALSE,TRUE)</formula>
    </cfRule>
    <cfRule type="expression" dxfId="48" priority="682">
      <formula>IF(RIGHT(TEXT(AU34,"0.#"),1)=".",TRUE,FALSE)</formula>
    </cfRule>
  </conditionalFormatting>
  <conditionalFormatting sqref="AI36">
    <cfRule type="expression" dxfId="47" priority="695">
      <formula>IF(RIGHT(TEXT(AI36,"0.#"),1)=".",FALSE,TRUE)</formula>
    </cfRule>
    <cfRule type="expression" dxfId="46" priority="696">
      <formula>IF(RIGHT(TEXT(AI36,"0.#"),1)=".",TRUE,FALSE)</formula>
    </cfRule>
  </conditionalFormatting>
  <conditionalFormatting sqref="AE35">
    <cfRule type="expression" dxfId="45" priority="699">
      <formula>IF(RIGHT(TEXT(AE35,"0.#"),1)=".",FALSE,TRUE)</formula>
    </cfRule>
    <cfRule type="expression" dxfId="44" priority="700">
      <formula>IF(RIGHT(TEXT(AE35,"0.#"),1)=".",TRUE,FALSE)</formula>
    </cfRule>
  </conditionalFormatting>
  <conditionalFormatting sqref="AE36">
    <cfRule type="expression" dxfId="43" priority="697">
      <formula>IF(RIGHT(TEXT(AE36,"0.#"),1)=".",FALSE,TRUE)</formula>
    </cfRule>
    <cfRule type="expression" dxfId="42" priority="698">
      <formula>IF(RIGHT(TEXT(AE36,"0.#"),1)=".",TRUE,FALSE)</formula>
    </cfRule>
  </conditionalFormatting>
  <conditionalFormatting sqref="AM34">
    <cfRule type="expression" dxfId="41" priority="689">
      <formula>IF(RIGHT(TEXT(AM34,"0.#"),1)=".",FALSE,TRUE)</formula>
    </cfRule>
    <cfRule type="expression" dxfId="40" priority="690">
      <formula>IF(RIGHT(TEXT(AM34,"0.#"),1)=".",TRUE,FALSE)</formula>
    </cfRule>
  </conditionalFormatting>
  <conditionalFormatting sqref="AI34">
    <cfRule type="expression" dxfId="39" priority="691">
      <formula>IF(RIGHT(TEXT(AI34,"0.#"),1)=".",FALSE,TRUE)</formula>
    </cfRule>
    <cfRule type="expression" dxfId="38" priority="692">
      <formula>IF(RIGHT(TEXT(AI34,"0.#"),1)=".",TRUE,FALSE)</formula>
    </cfRule>
  </conditionalFormatting>
  <conditionalFormatting sqref="AI35">
    <cfRule type="expression" dxfId="37" priority="693">
      <formula>IF(RIGHT(TEXT(AI35,"0.#"),1)=".",FALSE,TRUE)</formula>
    </cfRule>
    <cfRule type="expression" dxfId="36" priority="694">
      <formula>IF(RIGHT(TEXT(AI35,"0.#"),1)=".",TRUE,FALSE)</formula>
    </cfRule>
  </conditionalFormatting>
  <conditionalFormatting sqref="AM30">
    <cfRule type="expression" dxfId="35" priority="569">
      <formula>IF(RIGHT(TEXT(AM30,"0.#"),1)=".",FALSE,TRUE)</formula>
    </cfRule>
    <cfRule type="expression" dxfId="34" priority="570">
      <formula>IF(RIGHT(TEXT(AM30,"0.#"),1)=".",TRUE,FALSE)</formula>
    </cfRule>
  </conditionalFormatting>
  <conditionalFormatting sqref="AE31 AM31">
    <cfRule type="expression" dxfId="33" priority="567">
      <formula>IF(RIGHT(TEXT(AE31,"0.#"),1)=".",FALSE,TRUE)</formula>
    </cfRule>
    <cfRule type="expression" dxfId="32" priority="568">
      <formula>IF(RIGHT(TEXT(AE31,"0.#"),1)=".",TRUE,FALSE)</formula>
    </cfRule>
  </conditionalFormatting>
  <conditionalFormatting sqref="AI31">
    <cfRule type="expression" dxfId="31" priority="565">
      <formula>IF(RIGHT(TEXT(AI31,"0.#"),1)=".",FALSE,TRUE)</formula>
    </cfRule>
    <cfRule type="expression" dxfId="30" priority="566">
      <formula>IF(RIGHT(TEXT(AI31,"0.#"),1)=".",TRUE,FALSE)</formula>
    </cfRule>
  </conditionalFormatting>
  <conditionalFormatting sqref="AQ31">
    <cfRule type="expression" dxfId="29" priority="563">
      <formula>IF(RIGHT(TEXT(AQ31,"0.#"),1)=".",FALSE,TRUE)</formula>
    </cfRule>
    <cfRule type="expression" dxfId="28" priority="564">
      <formula>IF(RIGHT(TEXT(AQ31,"0.#"),1)=".",TRUE,FALSE)</formula>
    </cfRule>
  </conditionalFormatting>
  <conditionalFormatting sqref="AE30 AQ30">
    <cfRule type="expression" dxfId="27" priority="573">
      <formula>IF(RIGHT(TEXT(AE30,"0.#"),1)=".",FALSE,TRUE)</formula>
    </cfRule>
    <cfRule type="expression" dxfId="26" priority="574">
      <formula>IF(RIGHT(TEXT(AE30,"0.#"),1)=".",TRUE,FALSE)</formula>
    </cfRule>
  </conditionalFormatting>
  <conditionalFormatting sqref="AI30">
    <cfRule type="expression" dxfId="25" priority="571">
      <formula>IF(RIGHT(TEXT(AI30,"0.#"),1)=".",FALSE,TRUE)</formula>
    </cfRule>
    <cfRule type="expression" dxfId="24" priority="572">
      <formula>IF(RIGHT(TEXT(AI30,"0.#"),1)=".",TRUE,FALSE)</formula>
    </cfRule>
  </conditionalFormatting>
  <conditionalFormatting sqref="AL109:AO109">
    <cfRule type="expression" dxfId="23" priority="25">
      <formula>IF(AND(AL109&gt;=0, RIGHT(TEXT(AL109,"0.#"),1)&lt;&gt;"."),TRUE,FALSE)</formula>
    </cfRule>
    <cfRule type="expression" dxfId="22" priority="26">
      <formula>IF(AND(AL109&gt;=0, RIGHT(TEXT(AL109,"0.#"),1)="."),TRUE,FALSE)</formula>
    </cfRule>
    <cfRule type="expression" dxfId="21" priority="27">
      <formula>IF(AND(AL109&lt;0, RIGHT(TEXT(AL109,"0.#"),1)&lt;&gt;"."),TRUE,FALSE)</formula>
    </cfRule>
    <cfRule type="expression" dxfId="20" priority="28">
      <formula>IF(AND(AL109&lt;0, RIGHT(TEXT(AL109,"0.#"),1)="."),TRUE,FALSE)</formula>
    </cfRule>
  </conditionalFormatting>
  <conditionalFormatting sqref="AL110:AO118">
    <cfRule type="expression" dxfId="19" priority="21">
      <formula>IF(AND(AL110&gt;=0, RIGHT(TEXT(AL110,"0.#"),1)&lt;&gt;"."),TRUE,FALSE)</formula>
    </cfRule>
    <cfRule type="expression" dxfId="18" priority="22">
      <formula>IF(AND(AL110&gt;=0, RIGHT(TEXT(AL110,"0.#"),1)="."),TRUE,FALSE)</formula>
    </cfRule>
    <cfRule type="expression" dxfId="17" priority="23">
      <formula>IF(AND(AL110&lt;0, RIGHT(TEXT(AL110,"0.#"),1)&lt;&gt;"."),TRUE,FALSE)</formula>
    </cfRule>
    <cfRule type="expression" dxfId="16" priority="24">
      <formula>IF(AND(AL110&lt;0, RIGHT(TEXT(AL110,"0.#"),1)="."),TRUE,FALSE)</formula>
    </cfRule>
  </conditionalFormatting>
  <conditionalFormatting sqref="AU98">
    <cfRule type="expression" dxfId="15" priority="19">
      <formula>IF(RIGHT(TEXT(AU98,"0.#"),1)=".",FALSE,TRUE)</formula>
    </cfRule>
    <cfRule type="expression" dxfId="14" priority="20">
      <formula>IF(RIGHT(TEXT(AU98,"0.#"),1)=".",TRUE,FALSE)</formula>
    </cfRule>
  </conditionalFormatting>
  <conditionalFormatting sqref="AU99:AU102 AU97">
    <cfRule type="expression" dxfId="13" priority="17">
      <formula>IF(RIGHT(TEXT(AU97,"0.#"),1)=".",FALSE,TRUE)</formula>
    </cfRule>
    <cfRule type="expression" dxfId="12" priority="18">
      <formula>IF(RIGHT(TEXT(AU97,"0.#"),1)=".",TRUE,FALSE)</formula>
    </cfRule>
  </conditionalFormatting>
  <conditionalFormatting sqref="Y98">
    <cfRule type="expression" dxfId="11" priority="13">
      <formula>IF(RIGHT(TEXT(Y98,"0.#"),1)=".",FALSE,TRUE)</formula>
    </cfRule>
    <cfRule type="expression" dxfId="10" priority="14">
      <formula>IF(RIGHT(TEXT(Y98,"0.#"),1)=".",TRUE,FALSE)</formula>
    </cfRule>
  </conditionalFormatting>
  <conditionalFormatting sqref="Y99">
    <cfRule type="expression" dxfId="9" priority="11">
      <formula>IF(RIGHT(TEXT(Y99,"0.#"),1)=".",FALSE,TRUE)</formula>
    </cfRule>
    <cfRule type="expression" dxfId="8" priority="12">
      <formula>IF(RIGHT(TEXT(Y99,"0.#"),1)=".",TRUE,FALSE)</formula>
    </cfRule>
  </conditionalFormatting>
  <conditionalFormatting sqref="Y100">
    <cfRule type="expression" dxfId="7" priority="7">
      <formula>IF(RIGHT(TEXT(Y100,"0.#"),1)=".",FALSE,TRUE)</formula>
    </cfRule>
    <cfRule type="expression" dxfId="6" priority="8">
      <formula>IF(RIGHT(TEXT(Y100,"0.#"),1)=".",TRUE,FALSE)</formula>
    </cfRule>
  </conditionalFormatting>
  <conditionalFormatting sqref="Y101">
    <cfRule type="expression" dxfId="5" priority="5">
      <formula>IF(RIGHT(TEXT(Y101,"0.#"),1)=".",FALSE,TRUE)</formula>
    </cfRule>
    <cfRule type="expression" dxfId="4" priority="6">
      <formula>IF(RIGHT(TEXT(Y101,"0.#"),1)=".",TRUE,FALSE)</formula>
    </cfRule>
  </conditionalFormatting>
  <conditionalFormatting sqref="Y102">
    <cfRule type="expression" dxfId="3" priority="3">
      <formula>IF(RIGHT(TEXT(Y102,"0.#"),1)=".",FALSE,TRUE)</formula>
    </cfRule>
    <cfRule type="expression" dxfId="2" priority="4">
      <formula>IF(RIGHT(TEXT(Y102,"0.#"),1)=".",TRUE,FALSE)</formula>
    </cfRule>
  </conditionalFormatting>
  <conditionalFormatting sqref="Y97">
    <cfRule type="expression" dxfId="1" priority="1">
      <formula>IF(RIGHT(TEXT(Y97,"0.#"),1)=".",FALSE,TRUE)</formula>
    </cfRule>
    <cfRule type="expression" dxfId="0" priority="2">
      <formula>IF(RIGHT(TEXT(Y97,"0.#"),1)=".",TRUE,FALSE)</formula>
    </cfRule>
  </conditionalFormatting>
  <dataValidations count="15">
    <dataValidation type="whole" allowBlank="1" showInputMessage="1" showErrorMessage="1" sqref="O77:P78 AX77:AX79 AA77:AB78 AM77:AN78">
      <formula1>0</formula1>
      <formula2>99</formula2>
    </dataValidation>
    <dataValidation type="whole" allowBlank="1" showInputMessage="1" showErrorMessage="1" sqref="AJ77:AK78 X77:Y78 AJ79 L77:L79 M77:M78 X79 AU77:AV7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0:E70">
      <formula1>T行政事業レビュー推進チームの所見</formula1>
    </dataValidation>
    <dataValidation type="custom" imeMode="disabled" allowBlank="1" showInputMessage="1" showErrorMessage="1" sqref="AH109:AK118">
      <formula1>OR(AND(MOD(IF(ISNUMBER(AH109), AH109, 0.5),1)=0, 0&lt;=AH109), AH109="-")</formula1>
    </dataValidation>
    <dataValidation type="whole" imeMode="disabled" allowBlank="1" showInputMessage="1" showErrorMessage="1" sqref="AW2:AX2">
      <formula1>0</formula1>
      <formula2>99</formula2>
    </dataValidation>
    <dataValidation type="list" allowBlank="1" showInputMessage="1" showErrorMessage="1" sqref="A72:E72">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97:AB102 AU97:AX102 Y109:AB118 AL109:AO118 AQ33:AR33 AU33:AX33 AE34:AX36 AE27:AX28 AE30:AX30 P23:AC24">
      <formula1>OR(ISNUMBER(P13), P13="-")</formula1>
    </dataValidation>
    <dataValidation type="list" allowBlank="1" showInputMessage="1" showErrorMessage="1" sqref="Q79:R79 AC79:AD79 AO79:AP79">
      <formula1>#REF!</formula1>
    </dataValidation>
    <dataValidation type="custom" allowBlank="1" showInputMessage="1" showErrorMessage="1" errorTitle="法人番号チェック" error="法人番号は13桁の数字で入力してください。" sqref="J109:O118">
      <formula1>OR(J109="-",AND(LEN(J109)=13,IFERROR(SEARCH("-",J109),"")="",IFERROR(SEARCH(".",J109),"")="",ISNUMBER(J109)))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16383" man="1"/>
    <brk id="66" max="16383" man="1"/>
    <brk id="9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U78:V78 I78:J78 AG78:AH78 AR78:AS78</xm:sqref>
        </x14:dataValidation>
        <x14:dataValidation type="list" allowBlank="1" showInputMessage="1" showErrorMessage="1">
          <x14:formula1>
            <xm:f>入力規則等!$U$40:$U$42</xm:f>
          </x14:formula1>
          <xm:sqref>AG77:AH77 U77:V77 I77:J77 AR77:AS77</xm:sqref>
        </x14:dataValidation>
        <x14:dataValidation type="list" allowBlank="1" showInputMessage="1" showErrorMessage="1">
          <x14:formula1>
            <xm:f>入力規則等!$AG$2:$AG$13</xm:f>
          </x14:formula1>
          <xm:sqref>AC109:AG118</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AO77:AP78 Q77:S78 AC77:AE78 E77:G78</xm:sqref>
        </x14:dataValidation>
        <x14:dataValidation type="list" allowBlank="1" showInputMessage="1" showErrorMessage="1">
          <x14:formula1>
            <xm:f>入力規則等!$U$48</xm:f>
          </x14:formula1>
          <xm:sqref>E79:F79</xm:sqref>
        </x14:dataValidation>
        <x14:dataValidation type="list" allowBlank="1" showInputMessage="1" showErrorMessage="1">
          <x14:formula1>
            <xm:f>入力規則等!$U$13:$U$35</xm:f>
          </x14:formula1>
          <xm:sqref>AJ2:AM2 AE79:AG79 G79:I79 AQ79:AS79 S79:U79</xm:sqref>
        </x14:dataValidation>
        <x14:dataValidation type="list" allowBlank="1" showInputMessage="1" showErrorMessage="1">
          <x14:formula1>
            <xm:f>入力規則等!$U$56:$U$58</xm:f>
          </x14:formula1>
          <xm:sqref>J79:K79 AT79:AU79 AH79:AI79 V79:W79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375</v>
      </c>
      <c r="AA1" s="27" t="s">
        <v>74</v>
      </c>
      <c r="AB1" s="27" t="s">
        <v>376</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575</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9">
        <v>21</v>
      </c>
      <c r="W2" s="30" t="s">
        <v>161</v>
      </c>
      <c r="Y2" s="30" t="s">
        <v>60</v>
      </c>
      <c r="Z2" s="30" t="s">
        <v>60</v>
      </c>
      <c r="AA2" s="53" t="s">
        <v>245</v>
      </c>
      <c r="AB2" s="53" t="s">
        <v>470</v>
      </c>
      <c r="AC2" s="54" t="s">
        <v>126</v>
      </c>
      <c r="AD2" s="26"/>
      <c r="AE2" s="32" t="s">
        <v>157</v>
      </c>
      <c r="AF2" s="28"/>
      <c r="AG2" s="41" t="s">
        <v>218</v>
      </c>
      <c r="AI2" s="40" t="s">
        <v>242</v>
      </c>
      <c r="AK2" s="40" t="s">
        <v>175</v>
      </c>
      <c r="AM2" s="45"/>
      <c r="AN2" s="45"/>
      <c r="AP2" s="41" t="s">
        <v>218</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501</v>
      </c>
      <c r="W3" s="30" t="s">
        <v>136</v>
      </c>
      <c r="Y3" s="30" t="s">
        <v>61</v>
      </c>
      <c r="Z3" s="30" t="s">
        <v>377</v>
      </c>
      <c r="AA3" s="53" t="s">
        <v>343</v>
      </c>
      <c r="AB3" s="53" t="s">
        <v>471</v>
      </c>
      <c r="AC3" s="54" t="s">
        <v>127</v>
      </c>
      <c r="AD3" s="26"/>
      <c r="AE3" s="32" t="s">
        <v>158</v>
      </c>
      <c r="AF3" s="28"/>
      <c r="AG3" s="41" t="s">
        <v>219</v>
      </c>
      <c r="AI3" s="40" t="s">
        <v>169</v>
      </c>
      <c r="AK3" s="40" t="str">
        <f>CHAR(CODE(AK2)+1)</f>
        <v>B</v>
      </c>
      <c r="AM3" s="45"/>
      <c r="AN3" s="45"/>
      <c r="AP3" s="41" t="s">
        <v>219</v>
      </c>
    </row>
    <row r="4" spans="1:42" ht="13.5" customHeight="1" x14ac:dyDescent="0.15">
      <c r="A4" s="14" t="s">
        <v>79</v>
      </c>
      <c r="B4" s="15" t="s">
        <v>575</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575</v>
      </c>
      <c r="R4" s="13" t="str">
        <f t="shared" si="3"/>
        <v>補助</v>
      </c>
      <c r="S4" s="13" t="str">
        <f t="shared" si="4"/>
        <v>補助</v>
      </c>
      <c r="T4" s="13"/>
      <c r="U4" s="30" t="s">
        <v>553</v>
      </c>
      <c r="W4" s="30" t="s">
        <v>137</v>
      </c>
      <c r="Y4" s="30" t="s">
        <v>250</v>
      </c>
      <c r="Z4" s="30" t="s">
        <v>378</v>
      </c>
      <c r="AA4" s="53" t="s">
        <v>344</v>
      </c>
      <c r="AB4" s="53" t="s">
        <v>472</v>
      </c>
      <c r="AC4" s="53" t="s">
        <v>128</v>
      </c>
      <c r="AD4" s="26"/>
      <c r="AE4" s="32" t="s">
        <v>159</v>
      </c>
      <c r="AF4" s="28"/>
      <c r="AG4" s="41" t="s">
        <v>220</v>
      </c>
      <c r="AI4" s="40" t="s">
        <v>171</v>
      </c>
      <c r="AK4" s="40" t="str">
        <f t="shared" ref="AK4:AK49" si="7">CHAR(CODE(AK3)+1)</f>
        <v>C</v>
      </c>
      <c r="AM4" s="45"/>
      <c r="AN4" s="45"/>
      <c r="AP4" s="41" t="s">
        <v>220</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525</v>
      </c>
      <c r="Y5" s="30" t="s">
        <v>251</v>
      </c>
      <c r="Z5" s="30" t="s">
        <v>379</v>
      </c>
      <c r="AA5" s="53" t="s">
        <v>345</v>
      </c>
      <c r="AB5" s="53" t="s">
        <v>473</v>
      </c>
      <c r="AC5" s="53" t="s">
        <v>160</v>
      </c>
      <c r="AD5" s="29"/>
      <c r="AE5" s="32" t="s">
        <v>230</v>
      </c>
      <c r="AF5" s="28"/>
      <c r="AG5" s="41" t="s">
        <v>221</v>
      </c>
      <c r="AI5" s="40" t="s">
        <v>248</v>
      </c>
      <c r="AK5" s="40" t="str">
        <f t="shared" si="7"/>
        <v>D</v>
      </c>
      <c r="AP5" s="41" t="s">
        <v>221</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232</v>
      </c>
      <c r="W6" s="30" t="s">
        <v>527</v>
      </c>
      <c r="Y6" s="30" t="s">
        <v>252</v>
      </c>
      <c r="Z6" s="30" t="s">
        <v>380</v>
      </c>
      <c r="AA6" s="53" t="s">
        <v>346</v>
      </c>
      <c r="AB6" s="53" t="s">
        <v>474</v>
      </c>
      <c r="AC6" s="53" t="s">
        <v>129</v>
      </c>
      <c r="AD6" s="29"/>
      <c r="AE6" s="32" t="s">
        <v>228</v>
      </c>
      <c r="AF6" s="28"/>
      <c r="AG6" s="41" t="s">
        <v>222</v>
      </c>
      <c r="AI6" s="40" t="s">
        <v>249</v>
      </c>
      <c r="AK6" s="40" t="str">
        <f>CHAR(CODE(AK5)+1)</f>
        <v>E</v>
      </c>
      <c r="AP6" s="41" t="s">
        <v>222</v>
      </c>
    </row>
    <row r="7" spans="1:42" ht="13.5" customHeight="1" x14ac:dyDescent="0.15">
      <c r="A7" s="14" t="s">
        <v>82</v>
      </c>
      <c r="B7" s="15"/>
      <c r="C7" s="13" t="str">
        <f t="shared" si="0"/>
        <v/>
      </c>
      <c r="D7" s="13" t="str">
        <f t="shared" si="8"/>
        <v>沖縄振興</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253</v>
      </c>
      <c r="Z7" s="30" t="s">
        <v>381</v>
      </c>
      <c r="AA7" s="53" t="s">
        <v>347</v>
      </c>
      <c r="AB7" s="53" t="s">
        <v>475</v>
      </c>
      <c r="AC7" s="29"/>
      <c r="AD7" s="29"/>
      <c r="AE7" s="30" t="s">
        <v>129</v>
      </c>
      <c r="AF7" s="28"/>
      <c r="AG7" s="41" t="s">
        <v>223</v>
      </c>
      <c r="AH7" s="48"/>
      <c r="AI7" s="41" t="s">
        <v>238</v>
      </c>
      <c r="AK7" s="40" t="str">
        <f>CHAR(CODE(AK6)+1)</f>
        <v>F</v>
      </c>
      <c r="AP7" s="41" t="s">
        <v>223</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246</v>
      </c>
      <c r="W8" s="30" t="s">
        <v>139</v>
      </c>
      <c r="Y8" s="30" t="s">
        <v>254</v>
      </c>
      <c r="Z8" s="30" t="s">
        <v>382</v>
      </c>
      <c r="AA8" s="53" t="s">
        <v>348</v>
      </c>
      <c r="AB8" s="53" t="s">
        <v>476</v>
      </c>
      <c r="AC8" s="29"/>
      <c r="AD8" s="29"/>
      <c r="AE8" s="29"/>
      <c r="AF8" s="28"/>
      <c r="AG8" s="41" t="s">
        <v>224</v>
      </c>
      <c r="AI8" s="40" t="s">
        <v>239</v>
      </c>
      <c r="AK8" s="40" t="str">
        <f t="shared" si="7"/>
        <v>G</v>
      </c>
      <c r="AP8" s="41" t="s">
        <v>224</v>
      </c>
    </row>
    <row r="9" spans="1:42" ht="13.5" customHeight="1" x14ac:dyDescent="0.15">
      <c r="A9" s="14" t="s">
        <v>84</v>
      </c>
      <c r="B9" s="15"/>
      <c r="C9" s="13" t="str">
        <f t="shared" si="0"/>
        <v/>
      </c>
      <c r="D9" s="13" t="str">
        <f t="shared" si="8"/>
        <v>沖縄振興</v>
      </c>
      <c r="F9" s="18" t="s">
        <v>183</v>
      </c>
      <c r="G9" s="17"/>
      <c r="H9" s="13" t="str">
        <f t="shared" si="1"/>
        <v/>
      </c>
      <c r="I9" s="13" t="str">
        <f t="shared" si="5"/>
        <v>一般会計</v>
      </c>
      <c r="K9" s="14" t="s">
        <v>101</v>
      </c>
      <c r="L9" s="15"/>
      <c r="M9" s="13" t="str">
        <f t="shared" si="2"/>
        <v/>
      </c>
      <c r="N9" s="13" t="str">
        <f t="shared" si="6"/>
        <v/>
      </c>
      <c r="O9" s="13"/>
      <c r="P9" s="13"/>
      <c r="Q9" s="19"/>
      <c r="T9" s="13"/>
      <c r="U9" s="30" t="s">
        <v>247</v>
      </c>
      <c r="W9" s="30" t="s">
        <v>140</v>
      </c>
      <c r="Y9" s="30" t="s">
        <v>255</v>
      </c>
      <c r="Z9" s="30" t="s">
        <v>383</v>
      </c>
      <c r="AA9" s="53" t="s">
        <v>349</v>
      </c>
      <c r="AB9" s="53" t="s">
        <v>477</v>
      </c>
      <c r="AC9" s="29"/>
      <c r="AD9" s="29"/>
      <c r="AE9" s="29"/>
      <c r="AF9" s="28"/>
      <c r="AG9" s="41" t="s">
        <v>225</v>
      </c>
      <c r="AI9" s="44"/>
      <c r="AK9" s="40" t="str">
        <f t="shared" si="7"/>
        <v>H</v>
      </c>
      <c r="AP9" s="41" t="s">
        <v>225</v>
      </c>
    </row>
    <row r="10" spans="1:42" ht="13.5" customHeight="1" x14ac:dyDescent="0.15">
      <c r="A10" s="14" t="s">
        <v>200</v>
      </c>
      <c r="B10" s="15"/>
      <c r="C10" s="13" t="str">
        <f t="shared" si="0"/>
        <v/>
      </c>
      <c r="D10" s="13" t="str">
        <f t="shared" si="8"/>
        <v>沖縄振興</v>
      </c>
      <c r="F10" s="18" t="s">
        <v>108</v>
      </c>
      <c r="G10" s="17"/>
      <c r="H10" s="13" t="str">
        <f t="shared" si="1"/>
        <v/>
      </c>
      <c r="I10" s="13" t="str">
        <f t="shared" si="5"/>
        <v>一般会計</v>
      </c>
      <c r="K10" s="14" t="s">
        <v>201</v>
      </c>
      <c r="L10" s="15"/>
      <c r="M10" s="13" t="str">
        <f t="shared" si="2"/>
        <v/>
      </c>
      <c r="N10" s="13" t="str">
        <f t="shared" si="6"/>
        <v/>
      </c>
      <c r="O10" s="13"/>
      <c r="P10" s="13" t="str">
        <f>S8</f>
        <v>補助</v>
      </c>
      <c r="Q10" s="19"/>
      <c r="T10" s="13"/>
      <c r="W10" s="30" t="s">
        <v>141</v>
      </c>
      <c r="Y10" s="30" t="s">
        <v>256</v>
      </c>
      <c r="Z10" s="30" t="s">
        <v>384</v>
      </c>
      <c r="AA10" s="53" t="s">
        <v>350</v>
      </c>
      <c r="AB10" s="53" t="s">
        <v>478</v>
      </c>
      <c r="AC10" s="29"/>
      <c r="AD10" s="29"/>
      <c r="AE10" s="29"/>
      <c r="AF10" s="28"/>
      <c r="AG10" s="41" t="s">
        <v>213</v>
      </c>
      <c r="AK10" s="40" t="str">
        <f t="shared" si="7"/>
        <v>I</v>
      </c>
      <c r="AP10" s="40" t="s">
        <v>211</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575</v>
      </c>
      <c r="M11" s="13" t="str">
        <f t="shared" si="2"/>
        <v>その他の事項経費</v>
      </c>
      <c r="N11" s="13" t="str">
        <f t="shared" si="6"/>
        <v>その他の事項経費</v>
      </c>
      <c r="O11" s="13"/>
      <c r="P11" s="13"/>
      <c r="Q11" s="19"/>
      <c r="T11" s="13"/>
      <c r="W11" s="30" t="s">
        <v>550</v>
      </c>
      <c r="Y11" s="30" t="s">
        <v>257</v>
      </c>
      <c r="Z11" s="30" t="s">
        <v>385</v>
      </c>
      <c r="AA11" s="53" t="s">
        <v>351</v>
      </c>
      <c r="AB11" s="53" t="s">
        <v>479</v>
      </c>
      <c r="AC11" s="29"/>
      <c r="AD11" s="29"/>
      <c r="AE11" s="29"/>
      <c r="AF11" s="28"/>
      <c r="AG11" s="40" t="s">
        <v>216</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502</v>
      </c>
      <c r="W12" s="30" t="s">
        <v>142</v>
      </c>
      <c r="Y12" s="30" t="s">
        <v>258</v>
      </c>
      <c r="Z12" s="30" t="s">
        <v>386</v>
      </c>
      <c r="AA12" s="53" t="s">
        <v>352</v>
      </c>
      <c r="AB12" s="53" t="s">
        <v>480</v>
      </c>
      <c r="AC12" s="29"/>
      <c r="AD12" s="29"/>
      <c r="AE12" s="29"/>
      <c r="AF12" s="28"/>
      <c r="AG12" s="40" t="s">
        <v>214</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259</v>
      </c>
      <c r="Z13" s="30" t="s">
        <v>387</v>
      </c>
      <c r="AA13" s="53" t="s">
        <v>353</v>
      </c>
      <c r="AB13" s="53" t="s">
        <v>481</v>
      </c>
      <c r="AC13" s="29"/>
      <c r="AD13" s="29"/>
      <c r="AE13" s="29"/>
      <c r="AF13" s="28"/>
      <c r="AG13" s="40" t="s">
        <v>215</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503</v>
      </c>
      <c r="W14" s="30" t="s">
        <v>144</v>
      </c>
      <c r="Y14" s="30" t="s">
        <v>260</v>
      </c>
      <c r="Z14" s="30" t="s">
        <v>388</v>
      </c>
      <c r="AA14" s="53" t="s">
        <v>354</v>
      </c>
      <c r="AB14" s="53" t="s">
        <v>482</v>
      </c>
      <c r="AC14" s="29"/>
      <c r="AD14" s="29"/>
      <c r="AE14" s="29"/>
      <c r="AF14" s="28"/>
      <c r="AG14" s="4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504</v>
      </c>
      <c r="W15" s="30" t="s">
        <v>145</v>
      </c>
      <c r="Y15" s="30" t="s">
        <v>261</v>
      </c>
      <c r="Z15" s="30" t="s">
        <v>389</v>
      </c>
      <c r="AA15" s="53" t="s">
        <v>355</v>
      </c>
      <c r="AB15" s="53" t="s">
        <v>483</v>
      </c>
      <c r="AC15" s="29"/>
      <c r="AD15" s="29"/>
      <c r="AE15" s="29"/>
      <c r="AF15" s="28"/>
      <c r="AG15" s="4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505</v>
      </c>
      <c r="W16" s="30" t="s">
        <v>146</v>
      </c>
      <c r="Y16" s="30" t="s">
        <v>262</v>
      </c>
      <c r="Z16" s="30" t="s">
        <v>390</v>
      </c>
      <c r="AA16" s="53" t="s">
        <v>356</v>
      </c>
      <c r="AB16" s="53" t="s">
        <v>484</v>
      </c>
      <c r="AC16" s="29"/>
      <c r="AD16" s="29"/>
      <c r="AE16" s="29"/>
      <c r="AF16" s="28"/>
      <c r="AG16" s="4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523</v>
      </c>
      <c r="W17" s="30" t="s">
        <v>147</v>
      </c>
      <c r="Y17" s="30" t="s">
        <v>263</v>
      </c>
      <c r="Z17" s="30" t="s">
        <v>391</v>
      </c>
      <c r="AA17" s="53" t="s">
        <v>357</v>
      </c>
      <c r="AB17" s="53" t="s">
        <v>485</v>
      </c>
      <c r="AC17" s="29"/>
      <c r="AD17" s="29"/>
      <c r="AE17" s="29"/>
      <c r="AF17" s="28"/>
      <c r="AG17" s="4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506</v>
      </c>
      <c r="W18" s="30" t="s">
        <v>148</v>
      </c>
      <c r="Y18" s="30" t="s">
        <v>264</v>
      </c>
      <c r="Z18" s="30" t="s">
        <v>392</v>
      </c>
      <c r="AA18" s="53" t="s">
        <v>358</v>
      </c>
      <c r="AB18" s="53" t="s">
        <v>486</v>
      </c>
      <c r="AC18" s="29"/>
      <c r="AD18" s="29"/>
      <c r="AE18" s="29"/>
      <c r="AF18" s="28"/>
      <c r="AK18" s="40" t="str">
        <f t="shared" si="7"/>
        <v>Q</v>
      </c>
    </row>
    <row r="19" spans="1:37" ht="13.5" customHeight="1" x14ac:dyDescent="0.15">
      <c r="A19" s="14" t="s">
        <v>193</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507</v>
      </c>
      <c r="W19" s="30" t="s">
        <v>149</v>
      </c>
      <c r="Y19" s="30" t="s">
        <v>265</v>
      </c>
      <c r="Z19" s="30" t="s">
        <v>393</v>
      </c>
      <c r="AA19" s="53" t="s">
        <v>359</v>
      </c>
      <c r="AB19" s="53" t="s">
        <v>487</v>
      </c>
      <c r="AC19" s="29"/>
      <c r="AD19" s="29"/>
      <c r="AE19" s="29"/>
      <c r="AF19" s="28"/>
      <c r="AK19" s="40" t="str">
        <f t="shared" si="7"/>
        <v>R</v>
      </c>
    </row>
    <row r="20" spans="1:37" ht="13.5" customHeight="1" x14ac:dyDescent="0.15">
      <c r="A20" s="14" t="s">
        <v>194</v>
      </c>
      <c r="B20" s="15"/>
      <c r="C20" s="13" t="str">
        <f t="shared" si="9"/>
        <v/>
      </c>
      <c r="D20" s="13" t="str">
        <f t="shared" si="8"/>
        <v>沖縄振興</v>
      </c>
      <c r="F20" s="18" t="s">
        <v>192</v>
      </c>
      <c r="G20" s="17"/>
      <c r="H20" s="13" t="str">
        <f t="shared" si="1"/>
        <v/>
      </c>
      <c r="I20" s="13" t="str">
        <f t="shared" si="5"/>
        <v>一般会計</v>
      </c>
      <c r="K20" s="13"/>
      <c r="L20" s="13"/>
      <c r="O20" s="13"/>
      <c r="P20" s="13"/>
      <c r="Q20" s="19"/>
      <c r="T20" s="13"/>
      <c r="U20" s="30" t="s">
        <v>508</v>
      </c>
      <c r="W20" s="30" t="s">
        <v>150</v>
      </c>
      <c r="Y20" s="30" t="s">
        <v>266</v>
      </c>
      <c r="Z20" s="30" t="s">
        <v>394</v>
      </c>
      <c r="AA20" s="53" t="s">
        <v>360</v>
      </c>
      <c r="AB20" s="53" t="s">
        <v>488</v>
      </c>
      <c r="AC20" s="29"/>
      <c r="AD20" s="29"/>
      <c r="AE20" s="29"/>
      <c r="AF20" s="28"/>
      <c r="AK20" s="40" t="str">
        <f t="shared" si="7"/>
        <v>S</v>
      </c>
    </row>
    <row r="21" spans="1:37" ht="13.5" customHeight="1" x14ac:dyDescent="0.15">
      <c r="A21" s="14" t="s">
        <v>195</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509</v>
      </c>
      <c r="W21" s="30" t="s">
        <v>151</v>
      </c>
      <c r="Y21" s="30" t="s">
        <v>267</v>
      </c>
      <c r="Z21" s="30" t="s">
        <v>395</v>
      </c>
      <c r="AA21" s="53" t="s">
        <v>361</v>
      </c>
      <c r="AB21" s="53" t="s">
        <v>489</v>
      </c>
      <c r="AC21" s="29"/>
      <c r="AD21" s="29"/>
      <c r="AE21" s="29"/>
      <c r="AF21" s="28"/>
      <c r="AK21" s="40" t="str">
        <f t="shared" si="7"/>
        <v>T</v>
      </c>
    </row>
    <row r="22" spans="1:37" ht="13.5" customHeight="1" x14ac:dyDescent="0.15">
      <c r="A22" s="14" t="s">
        <v>196</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552</v>
      </c>
      <c r="W22" s="30" t="s">
        <v>152</v>
      </c>
      <c r="Y22" s="30" t="s">
        <v>268</v>
      </c>
      <c r="Z22" s="30" t="s">
        <v>396</v>
      </c>
      <c r="AA22" s="53" t="s">
        <v>362</v>
      </c>
      <c r="AB22" s="53" t="s">
        <v>490</v>
      </c>
      <c r="AC22" s="29"/>
      <c r="AD22" s="29"/>
      <c r="AE22" s="29"/>
      <c r="AF22" s="28"/>
      <c r="AK22" s="40" t="str">
        <f t="shared" si="7"/>
        <v>U</v>
      </c>
    </row>
    <row r="23" spans="1:37" ht="13.5" customHeight="1" x14ac:dyDescent="0.15">
      <c r="A23" s="51" t="s">
        <v>240</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510</v>
      </c>
      <c r="W23" s="30" t="s">
        <v>153</v>
      </c>
      <c r="Y23" s="30" t="s">
        <v>269</v>
      </c>
      <c r="Z23" s="30" t="s">
        <v>397</v>
      </c>
      <c r="AA23" s="53" t="s">
        <v>363</v>
      </c>
      <c r="AB23" s="53" t="s">
        <v>491</v>
      </c>
      <c r="AC23" s="29"/>
      <c r="AD23" s="29"/>
      <c r="AE23" s="29"/>
      <c r="AF23" s="28"/>
      <c r="AK23" s="40" t="str">
        <f t="shared" si="7"/>
        <v>V</v>
      </c>
    </row>
    <row r="24" spans="1:37" ht="13.5" customHeight="1" x14ac:dyDescent="0.15">
      <c r="A24" s="61"/>
      <c r="B24" s="49"/>
      <c r="F24" s="18" t="s">
        <v>243</v>
      </c>
      <c r="G24" s="17"/>
      <c r="H24" s="13" t="str">
        <f t="shared" si="1"/>
        <v/>
      </c>
      <c r="I24" s="13" t="str">
        <f t="shared" si="5"/>
        <v>一般会計</v>
      </c>
      <c r="K24" s="13"/>
      <c r="L24" s="13"/>
      <c r="O24" s="13"/>
      <c r="P24" s="13"/>
      <c r="Q24" s="19"/>
      <c r="T24" s="13"/>
      <c r="U24" s="30" t="s">
        <v>511</v>
      </c>
      <c r="W24" s="30" t="s">
        <v>154</v>
      </c>
      <c r="Y24" s="30" t="s">
        <v>270</v>
      </c>
      <c r="Z24" s="30" t="s">
        <v>398</v>
      </c>
      <c r="AA24" s="53" t="s">
        <v>364</v>
      </c>
      <c r="AB24" s="53" t="s">
        <v>492</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512</v>
      </c>
      <c r="W25" s="43"/>
      <c r="Y25" s="30" t="s">
        <v>271</v>
      </c>
      <c r="Z25" s="30" t="s">
        <v>399</v>
      </c>
      <c r="AA25" s="53" t="s">
        <v>365</v>
      </c>
      <c r="AB25" s="53" t="s">
        <v>493</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513</v>
      </c>
      <c r="Y26" s="30" t="s">
        <v>272</v>
      </c>
      <c r="Z26" s="30" t="s">
        <v>400</v>
      </c>
      <c r="AA26" s="53" t="s">
        <v>366</v>
      </c>
      <c r="AB26" s="53" t="s">
        <v>494</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514</v>
      </c>
      <c r="Y27" s="30" t="s">
        <v>273</v>
      </c>
      <c r="Z27" s="30" t="s">
        <v>401</v>
      </c>
      <c r="AA27" s="53" t="s">
        <v>367</v>
      </c>
      <c r="AB27" s="53" t="s">
        <v>495</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515</v>
      </c>
      <c r="Y28" s="30" t="s">
        <v>274</v>
      </c>
      <c r="Z28" s="30" t="s">
        <v>402</v>
      </c>
      <c r="AA28" s="53" t="s">
        <v>368</v>
      </c>
      <c r="AB28" s="53" t="s">
        <v>496</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516</v>
      </c>
      <c r="Y29" s="30" t="s">
        <v>275</v>
      </c>
      <c r="Z29" s="30" t="s">
        <v>403</v>
      </c>
      <c r="AA29" s="53" t="s">
        <v>369</v>
      </c>
      <c r="AB29" s="53" t="s">
        <v>497</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517</v>
      </c>
      <c r="Y30" s="30" t="s">
        <v>276</v>
      </c>
      <c r="Z30" s="30" t="s">
        <v>404</v>
      </c>
      <c r="AA30" s="53" t="s">
        <v>370</v>
      </c>
      <c r="AB30" s="53" t="s">
        <v>498</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518</v>
      </c>
      <c r="Y31" s="30" t="s">
        <v>277</v>
      </c>
      <c r="Z31" s="30" t="s">
        <v>405</v>
      </c>
      <c r="AA31" s="53" t="s">
        <v>371</v>
      </c>
      <c r="AB31" s="53" t="s">
        <v>499</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519</v>
      </c>
      <c r="Y32" s="30" t="s">
        <v>278</v>
      </c>
      <c r="Z32" s="30" t="s">
        <v>406</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520</v>
      </c>
      <c r="Y33" s="30" t="s">
        <v>279</v>
      </c>
      <c r="Z33" s="30" t="s">
        <v>407</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521</v>
      </c>
      <c r="Y34" s="30" t="s">
        <v>280</v>
      </c>
      <c r="Z34" s="30" t="s">
        <v>408</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522</v>
      </c>
      <c r="Y35" s="30" t="s">
        <v>281</v>
      </c>
      <c r="Z35" s="30" t="s">
        <v>409</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282</v>
      </c>
      <c r="Z36" s="30" t="s">
        <v>410</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283</v>
      </c>
      <c r="Z37" s="30" t="s">
        <v>411</v>
      </c>
      <c r="AF37" s="28"/>
      <c r="AK37" s="40" t="str">
        <f t="shared" si="7"/>
        <v>j</v>
      </c>
    </row>
    <row r="38" spans="1:37" x14ac:dyDescent="0.15">
      <c r="A38" s="13"/>
      <c r="B38" s="13"/>
      <c r="F38" s="13"/>
      <c r="G38" s="19"/>
      <c r="K38" s="13"/>
      <c r="L38" s="13"/>
      <c r="O38" s="13"/>
      <c r="P38" s="13"/>
      <c r="Q38" s="19"/>
      <c r="T38" s="13"/>
      <c r="Y38" s="30" t="s">
        <v>284</v>
      </c>
      <c r="Z38" s="30" t="s">
        <v>412</v>
      </c>
      <c r="AF38" s="28"/>
      <c r="AK38" s="40" t="str">
        <f t="shared" si="7"/>
        <v>k</v>
      </c>
    </row>
    <row r="39" spans="1:37" x14ac:dyDescent="0.15">
      <c r="A39" s="13"/>
      <c r="B39" s="13"/>
      <c r="F39" s="13" t="str">
        <f>I37</f>
        <v>一般会計</v>
      </c>
      <c r="G39" s="19"/>
      <c r="K39" s="13"/>
      <c r="L39" s="13"/>
      <c r="O39" s="13"/>
      <c r="P39" s="13"/>
      <c r="Q39" s="19"/>
      <c r="T39" s="13"/>
      <c r="U39" s="30" t="s">
        <v>524</v>
      </c>
      <c r="Y39" s="30" t="s">
        <v>285</v>
      </c>
      <c r="Z39" s="30" t="s">
        <v>413</v>
      </c>
      <c r="AF39" s="28"/>
      <c r="AK39" s="40" t="str">
        <f t="shared" si="7"/>
        <v>l</v>
      </c>
    </row>
    <row r="40" spans="1:37" x14ac:dyDescent="0.15">
      <c r="A40" s="13"/>
      <c r="B40" s="13"/>
      <c r="F40" s="13"/>
      <c r="G40" s="19"/>
      <c r="K40" s="13"/>
      <c r="L40" s="13"/>
      <c r="O40" s="13"/>
      <c r="P40" s="13"/>
      <c r="Q40" s="19"/>
      <c r="T40" s="13"/>
      <c r="U40" s="30"/>
      <c r="Y40" s="30" t="s">
        <v>286</v>
      </c>
      <c r="Z40" s="30" t="s">
        <v>414</v>
      </c>
      <c r="AF40" s="28"/>
      <c r="AK40" s="40" t="str">
        <f t="shared" si="7"/>
        <v>m</v>
      </c>
    </row>
    <row r="41" spans="1:37" x14ac:dyDescent="0.15">
      <c r="A41" s="13"/>
      <c r="B41" s="13"/>
      <c r="F41" s="13"/>
      <c r="G41" s="19"/>
      <c r="K41" s="13"/>
      <c r="L41" s="13"/>
      <c r="O41" s="13"/>
      <c r="P41" s="13"/>
      <c r="Q41" s="19"/>
      <c r="T41" s="13"/>
      <c r="U41" s="30" t="s">
        <v>233</v>
      </c>
      <c r="Y41" s="30" t="s">
        <v>287</v>
      </c>
      <c r="Z41" s="30" t="s">
        <v>415</v>
      </c>
      <c r="AF41" s="28"/>
      <c r="AK41" s="40" t="str">
        <f t="shared" si="7"/>
        <v>n</v>
      </c>
    </row>
    <row r="42" spans="1:37" x14ac:dyDescent="0.15">
      <c r="A42" s="13"/>
      <c r="B42" s="13"/>
      <c r="F42" s="13"/>
      <c r="G42" s="19"/>
      <c r="K42" s="13"/>
      <c r="L42" s="13"/>
      <c r="O42" s="13"/>
      <c r="P42" s="13"/>
      <c r="Q42" s="19"/>
      <c r="T42" s="13"/>
      <c r="U42" s="30" t="s">
        <v>236</v>
      </c>
      <c r="Y42" s="30" t="s">
        <v>288</v>
      </c>
      <c r="Z42" s="30" t="s">
        <v>416</v>
      </c>
      <c r="AF42" s="28"/>
      <c r="AK42" s="40" t="str">
        <f t="shared" si="7"/>
        <v>o</v>
      </c>
    </row>
    <row r="43" spans="1:37" x14ac:dyDescent="0.15">
      <c r="A43" s="13"/>
      <c r="B43" s="13"/>
      <c r="F43" s="13"/>
      <c r="G43" s="19"/>
      <c r="K43" s="13"/>
      <c r="L43" s="13"/>
      <c r="O43" s="13"/>
      <c r="P43" s="13"/>
      <c r="Q43" s="19"/>
      <c r="T43" s="13"/>
      <c r="Y43" s="30" t="s">
        <v>289</v>
      </c>
      <c r="Z43" s="30" t="s">
        <v>417</v>
      </c>
      <c r="AF43" s="28"/>
      <c r="AK43" s="40" t="str">
        <f t="shared" si="7"/>
        <v>p</v>
      </c>
    </row>
    <row r="44" spans="1:37" x14ac:dyDescent="0.15">
      <c r="A44" s="13"/>
      <c r="B44" s="13"/>
      <c r="F44" s="13"/>
      <c r="G44" s="19"/>
      <c r="K44" s="13"/>
      <c r="L44" s="13"/>
      <c r="O44" s="13"/>
      <c r="P44" s="13"/>
      <c r="Q44" s="19"/>
      <c r="T44" s="13"/>
      <c r="Y44" s="30" t="s">
        <v>290</v>
      </c>
      <c r="Z44" s="30" t="s">
        <v>418</v>
      </c>
      <c r="AF44" s="28"/>
      <c r="AK44" s="40" t="str">
        <f t="shared" si="7"/>
        <v>q</v>
      </c>
    </row>
    <row r="45" spans="1:37" x14ac:dyDescent="0.15">
      <c r="A45" s="13"/>
      <c r="B45" s="13"/>
      <c r="F45" s="13"/>
      <c r="G45" s="19"/>
      <c r="K45" s="13"/>
      <c r="L45" s="13"/>
      <c r="O45" s="13"/>
      <c r="P45" s="13"/>
      <c r="Q45" s="19"/>
      <c r="T45" s="13"/>
      <c r="U45" s="27" t="s">
        <v>156</v>
      </c>
      <c r="Y45" s="30" t="s">
        <v>291</v>
      </c>
      <c r="Z45" s="30" t="s">
        <v>419</v>
      </c>
      <c r="AF45" s="28"/>
      <c r="AK45" s="40" t="str">
        <f t="shared" si="7"/>
        <v>r</v>
      </c>
    </row>
    <row r="46" spans="1:37" x14ac:dyDescent="0.15">
      <c r="A46" s="13"/>
      <c r="B46" s="13"/>
      <c r="F46" s="13"/>
      <c r="G46" s="19"/>
      <c r="K46" s="13"/>
      <c r="L46" s="13"/>
      <c r="O46" s="13"/>
      <c r="P46" s="13"/>
      <c r="Q46" s="19"/>
      <c r="T46" s="13"/>
      <c r="U46" s="59" t="s">
        <v>551</v>
      </c>
      <c r="Y46" s="30" t="s">
        <v>292</v>
      </c>
      <c r="Z46" s="30" t="s">
        <v>420</v>
      </c>
      <c r="AF46" s="28"/>
      <c r="AK46" s="40" t="str">
        <f t="shared" si="7"/>
        <v>s</v>
      </c>
    </row>
    <row r="47" spans="1:37" x14ac:dyDescent="0.15">
      <c r="A47" s="13"/>
      <c r="B47" s="13"/>
      <c r="F47" s="13"/>
      <c r="G47" s="19"/>
      <c r="K47" s="13"/>
      <c r="L47" s="13"/>
      <c r="O47" s="13"/>
      <c r="P47" s="13"/>
      <c r="Q47" s="19"/>
      <c r="T47" s="13"/>
      <c r="Y47" s="30" t="s">
        <v>293</v>
      </c>
      <c r="Z47" s="30" t="s">
        <v>421</v>
      </c>
      <c r="AF47" s="28"/>
      <c r="AK47" s="40" t="str">
        <f t="shared" si="7"/>
        <v>t</v>
      </c>
    </row>
    <row r="48" spans="1:37" x14ac:dyDescent="0.15">
      <c r="A48" s="13"/>
      <c r="B48" s="13"/>
      <c r="F48" s="13"/>
      <c r="G48" s="19"/>
      <c r="K48" s="13"/>
      <c r="L48" s="13"/>
      <c r="O48" s="13"/>
      <c r="P48" s="13"/>
      <c r="Q48" s="19"/>
      <c r="T48" s="13"/>
      <c r="U48" s="59">
        <v>2021</v>
      </c>
      <c r="Y48" s="30" t="s">
        <v>294</v>
      </c>
      <c r="Z48" s="30" t="s">
        <v>422</v>
      </c>
      <c r="AF48" s="28"/>
      <c r="AK48" s="40" t="str">
        <f t="shared" si="7"/>
        <v>u</v>
      </c>
    </row>
    <row r="49" spans="1:37" x14ac:dyDescent="0.15">
      <c r="A49" s="13"/>
      <c r="B49" s="13"/>
      <c r="F49" s="13"/>
      <c r="G49" s="19"/>
      <c r="K49" s="13"/>
      <c r="L49" s="13"/>
      <c r="O49" s="13"/>
      <c r="P49" s="13"/>
      <c r="Q49" s="19"/>
      <c r="T49" s="13"/>
      <c r="U49" s="59">
        <v>2022</v>
      </c>
      <c r="Y49" s="30" t="s">
        <v>295</v>
      </c>
      <c r="Z49" s="30" t="s">
        <v>423</v>
      </c>
      <c r="AF49" s="28"/>
      <c r="AK49" s="40" t="str">
        <f t="shared" si="7"/>
        <v>v</v>
      </c>
    </row>
    <row r="50" spans="1:37" x14ac:dyDescent="0.15">
      <c r="A50" s="13"/>
      <c r="B50" s="13"/>
      <c r="F50" s="13"/>
      <c r="G50" s="19"/>
      <c r="K50" s="13"/>
      <c r="L50" s="13"/>
      <c r="O50" s="13"/>
      <c r="P50" s="13"/>
      <c r="Q50" s="19"/>
      <c r="T50" s="13"/>
      <c r="U50" s="59">
        <v>2023</v>
      </c>
      <c r="Y50" s="30" t="s">
        <v>296</v>
      </c>
      <c r="Z50" s="30" t="s">
        <v>424</v>
      </c>
      <c r="AF50" s="28"/>
    </row>
    <row r="51" spans="1:37" x14ac:dyDescent="0.15">
      <c r="A51" s="13"/>
      <c r="B51" s="13"/>
      <c r="F51" s="13"/>
      <c r="G51" s="19"/>
      <c r="K51" s="13"/>
      <c r="L51" s="13"/>
      <c r="O51" s="13"/>
      <c r="P51" s="13"/>
      <c r="Q51" s="19"/>
      <c r="T51" s="13"/>
      <c r="U51" s="59">
        <v>2024</v>
      </c>
      <c r="Y51" s="30" t="s">
        <v>297</v>
      </c>
      <c r="Z51" s="30" t="s">
        <v>425</v>
      </c>
      <c r="AF51" s="28"/>
    </row>
    <row r="52" spans="1:37" x14ac:dyDescent="0.15">
      <c r="A52" s="13"/>
      <c r="B52" s="13"/>
      <c r="F52" s="13"/>
      <c r="G52" s="19"/>
      <c r="K52" s="13"/>
      <c r="L52" s="13"/>
      <c r="O52" s="13"/>
      <c r="P52" s="13"/>
      <c r="Q52" s="19"/>
      <c r="T52" s="13"/>
      <c r="U52" s="59">
        <v>2025</v>
      </c>
      <c r="Y52" s="30" t="s">
        <v>298</v>
      </c>
      <c r="Z52" s="30" t="s">
        <v>426</v>
      </c>
      <c r="AF52" s="28"/>
    </row>
    <row r="53" spans="1:37" x14ac:dyDescent="0.15">
      <c r="A53" s="13"/>
      <c r="B53" s="13"/>
      <c r="F53" s="13"/>
      <c r="G53" s="19"/>
      <c r="K53" s="13"/>
      <c r="L53" s="13"/>
      <c r="O53" s="13"/>
      <c r="P53" s="13"/>
      <c r="Q53" s="19"/>
      <c r="T53" s="13"/>
      <c r="U53" s="59">
        <v>2026</v>
      </c>
      <c r="Y53" s="30" t="s">
        <v>299</v>
      </c>
      <c r="Z53" s="30" t="s">
        <v>427</v>
      </c>
      <c r="AF53" s="28"/>
    </row>
    <row r="54" spans="1:37" x14ac:dyDescent="0.15">
      <c r="A54" s="13"/>
      <c r="B54" s="13"/>
      <c r="F54" s="13"/>
      <c r="G54" s="19"/>
      <c r="K54" s="13"/>
      <c r="L54" s="13"/>
      <c r="O54" s="13"/>
      <c r="P54" s="20"/>
      <c r="Q54" s="19"/>
      <c r="T54" s="13"/>
      <c r="Y54" s="30" t="s">
        <v>300</v>
      </c>
      <c r="Z54" s="30" t="s">
        <v>428</v>
      </c>
      <c r="AF54" s="28"/>
    </row>
    <row r="55" spans="1:37" x14ac:dyDescent="0.15">
      <c r="A55" s="13"/>
      <c r="B55" s="13"/>
      <c r="F55" s="13"/>
      <c r="G55" s="19"/>
      <c r="K55" s="13"/>
      <c r="L55" s="13"/>
      <c r="O55" s="13"/>
      <c r="P55" s="13"/>
      <c r="Q55" s="19"/>
      <c r="T55" s="13"/>
      <c r="Y55" s="30" t="s">
        <v>301</v>
      </c>
      <c r="Z55" s="30" t="s">
        <v>429</v>
      </c>
      <c r="AF55" s="28"/>
    </row>
    <row r="56" spans="1:37" x14ac:dyDescent="0.15">
      <c r="A56" s="13"/>
      <c r="B56" s="13"/>
      <c r="F56" s="13"/>
      <c r="G56" s="19"/>
      <c r="K56" s="13"/>
      <c r="L56" s="13"/>
      <c r="O56" s="13"/>
      <c r="P56" s="13"/>
      <c r="Q56" s="19"/>
      <c r="T56" s="13"/>
      <c r="U56" s="59">
        <v>20</v>
      </c>
      <c r="Y56" s="30" t="s">
        <v>302</v>
      </c>
      <c r="Z56" s="30" t="s">
        <v>430</v>
      </c>
      <c r="AF56" s="28"/>
    </row>
    <row r="57" spans="1:37" x14ac:dyDescent="0.15">
      <c r="A57" s="13"/>
      <c r="B57" s="13"/>
      <c r="F57" s="13"/>
      <c r="G57" s="19"/>
      <c r="K57" s="13"/>
      <c r="L57" s="13"/>
      <c r="O57" s="13"/>
      <c r="P57" s="13"/>
      <c r="Q57" s="19"/>
      <c r="T57" s="13"/>
      <c r="U57" s="30" t="s">
        <v>500</v>
      </c>
      <c r="Y57" s="30" t="s">
        <v>303</v>
      </c>
      <c r="Z57" s="30" t="s">
        <v>431</v>
      </c>
      <c r="AF57" s="28"/>
    </row>
    <row r="58" spans="1:37" x14ac:dyDescent="0.15">
      <c r="A58" s="13"/>
      <c r="B58" s="13"/>
      <c r="F58" s="13"/>
      <c r="G58" s="19"/>
      <c r="K58" s="13"/>
      <c r="L58" s="13"/>
      <c r="O58" s="13"/>
      <c r="P58" s="13"/>
      <c r="Q58" s="19"/>
      <c r="T58" s="13"/>
      <c r="U58" s="30" t="s">
        <v>501</v>
      </c>
      <c r="Y58" s="30" t="s">
        <v>304</v>
      </c>
      <c r="Z58" s="30" t="s">
        <v>432</v>
      </c>
      <c r="AF58" s="28"/>
    </row>
    <row r="59" spans="1:37" x14ac:dyDescent="0.15">
      <c r="A59" s="13"/>
      <c r="B59" s="13"/>
      <c r="F59" s="13"/>
      <c r="G59" s="19"/>
      <c r="K59" s="13"/>
      <c r="L59" s="13"/>
      <c r="O59" s="13"/>
      <c r="P59" s="13"/>
      <c r="Q59" s="19"/>
      <c r="T59" s="13"/>
      <c r="Y59" s="30" t="s">
        <v>305</v>
      </c>
      <c r="Z59" s="30" t="s">
        <v>433</v>
      </c>
      <c r="AF59" s="28"/>
    </row>
    <row r="60" spans="1:37" x14ac:dyDescent="0.15">
      <c r="A60" s="13"/>
      <c r="B60" s="13"/>
      <c r="F60" s="13"/>
      <c r="G60" s="19"/>
      <c r="K60" s="13"/>
      <c r="L60" s="13"/>
      <c r="O60" s="13"/>
      <c r="P60" s="13"/>
      <c r="Q60" s="19"/>
      <c r="T60" s="13"/>
      <c r="Y60" s="30" t="s">
        <v>306</v>
      </c>
      <c r="Z60" s="30" t="s">
        <v>434</v>
      </c>
      <c r="AF60" s="28"/>
    </row>
    <row r="61" spans="1:37" x14ac:dyDescent="0.15">
      <c r="A61" s="13"/>
      <c r="B61" s="13"/>
      <c r="F61" s="13"/>
      <c r="G61" s="19"/>
      <c r="K61" s="13"/>
      <c r="L61" s="13"/>
      <c r="O61" s="13"/>
      <c r="P61" s="13"/>
      <c r="Q61" s="19"/>
      <c r="T61" s="13"/>
      <c r="Y61" s="30" t="s">
        <v>307</v>
      </c>
      <c r="Z61" s="30" t="s">
        <v>435</v>
      </c>
      <c r="AF61" s="28"/>
    </row>
    <row r="62" spans="1:37" x14ac:dyDescent="0.15">
      <c r="A62" s="13"/>
      <c r="B62" s="13"/>
      <c r="F62" s="13"/>
      <c r="G62" s="19"/>
      <c r="K62" s="13"/>
      <c r="L62" s="13"/>
      <c r="O62" s="13"/>
      <c r="P62" s="13"/>
      <c r="Q62" s="19"/>
      <c r="T62" s="13"/>
      <c r="Y62" s="30" t="s">
        <v>308</v>
      </c>
      <c r="Z62" s="30" t="s">
        <v>436</v>
      </c>
      <c r="AF62" s="28"/>
    </row>
    <row r="63" spans="1:37" x14ac:dyDescent="0.15">
      <c r="A63" s="13"/>
      <c r="B63" s="13"/>
      <c r="F63" s="13"/>
      <c r="G63" s="19"/>
      <c r="K63" s="13"/>
      <c r="L63" s="13"/>
      <c r="O63" s="13"/>
      <c r="P63" s="13"/>
      <c r="Q63" s="19"/>
      <c r="T63" s="13"/>
      <c r="Y63" s="30" t="s">
        <v>309</v>
      </c>
      <c r="Z63" s="30" t="s">
        <v>437</v>
      </c>
      <c r="AF63" s="28"/>
    </row>
    <row r="64" spans="1:37" x14ac:dyDescent="0.15">
      <c r="A64" s="13"/>
      <c r="B64" s="13"/>
      <c r="F64" s="13"/>
      <c r="G64" s="19"/>
      <c r="K64" s="13"/>
      <c r="L64" s="13"/>
      <c r="O64" s="13"/>
      <c r="P64" s="13"/>
      <c r="Q64" s="19"/>
      <c r="T64" s="13"/>
      <c r="Y64" s="30" t="s">
        <v>310</v>
      </c>
      <c r="Z64" s="30" t="s">
        <v>438</v>
      </c>
      <c r="AF64" s="28"/>
    </row>
    <row r="65" spans="1:32" x14ac:dyDescent="0.15">
      <c r="A65" s="13"/>
      <c r="B65" s="13"/>
      <c r="F65" s="13"/>
      <c r="G65" s="19"/>
      <c r="K65" s="13"/>
      <c r="L65" s="13"/>
      <c r="O65" s="13"/>
      <c r="P65" s="13"/>
      <c r="Q65" s="19"/>
      <c r="T65" s="13"/>
      <c r="Y65" s="30" t="s">
        <v>311</v>
      </c>
      <c r="Z65" s="30" t="s">
        <v>439</v>
      </c>
      <c r="AF65" s="28"/>
    </row>
    <row r="66" spans="1:32" x14ac:dyDescent="0.15">
      <c r="A66" s="13"/>
      <c r="B66" s="13"/>
      <c r="F66" s="13"/>
      <c r="G66" s="19"/>
      <c r="K66" s="13"/>
      <c r="L66" s="13"/>
      <c r="O66" s="13"/>
      <c r="P66" s="13"/>
      <c r="Q66" s="19"/>
      <c r="T66" s="13"/>
      <c r="Y66" s="30" t="s">
        <v>63</v>
      </c>
      <c r="Z66" s="30" t="s">
        <v>440</v>
      </c>
      <c r="AF66" s="28"/>
    </row>
    <row r="67" spans="1:32" x14ac:dyDescent="0.15">
      <c r="A67" s="13"/>
      <c r="B67" s="13"/>
      <c r="F67" s="13"/>
      <c r="G67" s="19"/>
      <c r="K67" s="13"/>
      <c r="L67" s="13"/>
      <c r="O67" s="13"/>
      <c r="P67" s="13"/>
      <c r="Q67" s="19"/>
      <c r="T67" s="13"/>
      <c r="Y67" s="30" t="s">
        <v>312</v>
      </c>
      <c r="Z67" s="30" t="s">
        <v>441</v>
      </c>
      <c r="AF67" s="28"/>
    </row>
    <row r="68" spans="1:32" x14ac:dyDescent="0.15">
      <c r="A68" s="13"/>
      <c r="B68" s="13"/>
      <c r="F68" s="13"/>
      <c r="G68" s="19"/>
      <c r="K68" s="13"/>
      <c r="L68" s="13"/>
      <c r="O68" s="13"/>
      <c r="P68" s="13"/>
      <c r="Q68" s="19"/>
      <c r="T68" s="13"/>
      <c r="Y68" s="30" t="s">
        <v>313</v>
      </c>
      <c r="Z68" s="30" t="s">
        <v>442</v>
      </c>
      <c r="AF68" s="28"/>
    </row>
    <row r="69" spans="1:32" x14ac:dyDescent="0.15">
      <c r="A69" s="13"/>
      <c r="B69" s="13"/>
      <c r="F69" s="13"/>
      <c r="G69" s="19"/>
      <c r="K69" s="13"/>
      <c r="L69" s="13"/>
      <c r="O69" s="13"/>
      <c r="P69" s="13"/>
      <c r="Q69" s="19"/>
      <c r="T69" s="13"/>
      <c r="Y69" s="30" t="s">
        <v>314</v>
      </c>
      <c r="Z69" s="30" t="s">
        <v>443</v>
      </c>
      <c r="AF69" s="28"/>
    </row>
    <row r="70" spans="1:32" x14ac:dyDescent="0.15">
      <c r="A70" s="13"/>
      <c r="B70" s="13"/>
      <c r="Y70" s="30" t="s">
        <v>315</v>
      </c>
      <c r="Z70" s="30" t="s">
        <v>444</v>
      </c>
    </row>
    <row r="71" spans="1:32" x14ac:dyDescent="0.15">
      <c r="Y71" s="30" t="s">
        <v>316</v>
      </c>
      <c r="Z71" s="30" t="s">
        <v>445</v>
      </c>
    </row>
    <row r="72" spans="1:32" x14ac:dyDescent="0.15">
      <c r="Y72" s="30" t="s">
        <v>317</v>
      </c>
      <c r="Z72" s="30" t="s">
        <v>446</v>
      </c>
    </row>
    <row r="73" spans="1:32" x14ac:dyDescent="0.15">
      <c r="Y73" s="30" t="s">
        <v>318</v>
      </c>
      <c r="Z73" s="30" t="s">
        <v>447</v>
      </c>
    </row>
    <row r="74" spans="1:32" x14ac:dyDescent="0.15">
      <c r="Y74" s="30" t="s">
        <v>319</v>
      </c>
      <c r="Z74" s="30" t="s">
        <v>448</v>
      </c>
    </row>
    <row r="75" spans="1:32" x14ac:dyDescent="0.15">
      <c r="Y75" s="30" t="s">
        <v>320</v>
      </c>
      <c r="Z75" s="30" t="s">
        <v>449</v>
      </c>
    </row>
    <row r="76" spans="1:32" x14ac:dyDescent="0.15">
      <c r="Y76" s="30" t="s">
        <v>321</v>
      </c>
      <c r="Z76" s="30" t="s">
        <v>450</v>
      </c>
    </row>
    <row r="77" spans="1:32" x14ac:dyDescent="0.15">
      <c r="Y77" s="30" t="s">
        <v>322</v>
      </c>
      <c r="Z77" s="30" t="s">
        <v>451</v>
      </c>
    </row>
    <row r="78" spans="1:32" x14ac:dyDescent="0.15">
      <c r="Y78" s="30" t="s">
        <v>323</v>
      </c>
      <c r="Z78" s="30" t="s">
        <v>452</v>
      </c>
    </row>
    <row r="79" spans="1:32" x14ac:dyDescent="0.15">
      <c r="Y79" s="30" t="s">
        <v>324</v>
      </c>
      <c r="Z79" s="30" t="s">
        <v>453</v>
      </c>
    </row>
    <row r="80" spans="1:32" x14ac:dyDescent="0.15">
      <c r="Y80" s="30" t="s">
        <v>325</v>
      </c>
      <c r="Z80" s="30" t="s">
        <v>454</v>
      </c>
    </row>
    <row r="81" spans="25:26" x14ac:dyDescent="0.15">
      <c r="Y81" s="30" t="s">
        <v>326</v>
      </c>
      <c r="Z81" s="30" t="s">
        <v>455</v>
      </c>
    </row>
    <row r="82" spans="25:26" x14ac:dyDescent="0.15">
      <c r="Y82" s="30" t="s">
        <v>327</v>
      </c>
      <c r="Z82" s="30" t="s">
        <v>456</v>
      </c>
    </row>
    <row r="83" spans="25:26" x14ac:dyDescent="0.15">
      <c r="Y83" s="30" t="s">
        <v>328</v>
      </c>
      <c r="Z83" s="30" t="s">
        <v>457</v>
      </c>
    </row>
    <row r="84" spans="25:26" x14ac:dyDescent="0.15">
      <c r="Y84" s="30" t="s">
        <v>329</v>
      </c>
      <c r="Z84" s="30" t="s">
        <v>458</v>
      </c>
    </row>
    <row r="85" spans="25:26" x14ac:dyDescent="0.15">
      <c r="Y85" s="30" t="s">
        <v>330</v>
      </c>
      <c r="Z85" s="30" t="s">
        <v>459</v>
      </c>
    </row>
    <row r="86" spans="25:26" x14ac:dyDescent="0.15">
      <c r="Y86" s="30" t="s">
        <v>331</v>
      </c>
      <c r="Z86" s="30" t="s">
        <v>460</v>
      </c>
    </row>
    <row r="87" spans="25:26" x14ac:dyDescent="0.15">
      <c r="Y87" s="30" t="s">
        <v>332</v>
      </c>
      <c r="Z87" s="30" t="s">
        <v>461</v>
      </c>
    </row>
    <row r="88" spans="25:26" x14ac:dyDescent="0.15">
      <c r="Y88" s="30" t="s">
        <v>333</v>
      </c>
      <c r="Z88" s="30" t="s">
        <v>462</v>
      </c>
    </row>
    <row r="89" spans="25:26" x14ac:dyDescent="0.15">
      <c r="Y89" s="30" t="s">
        <v>334</v>
      </c>
      <c r="Z89" s="30" t="s">
        <v>463</v>
      </c>
    </row>
    <row r="90" spans="25:26" x14ac:dyDescent="0.15">
      <c r="Y90" s="30" t="s">
        <v>335</v>
      </c>
      <c r="Z90" s="30" t="s">
        <v>464</v>
      </c>
    </row>
    <row r="91" spans="25:26" x14ac:dyDescent="0.15">
      <c r="Y91" s="30" t="s">
        <v>336</v>
      </c>
      <c r="Z91" s="30" t="s">
        <v>465</v>
      </c>
    </row>
    <row r="92" spans="25:26" x14ac:dyDescent="0.15">
      <c r="Y92" s="30" t="s">
        <v>337</v>
      </c>
      <c r="Z92" s="30" t="s">
        <v>466</v>
      </c>
    </row>
    <row r="93" spans="25:26" x14ac:dyDescent="0.15">
      <c r="Y93" s="30" t="s">
        <v>338</v>
      </c>
      <c r="Z93" s="30" t="s">
        <v>467</v>
      </c>
    </row>
    <row r="94" spans="25:26" x14ac:dyDescent="0.15">
      <c r="Y94" s="30" t="s">
        <v>339</v>
      </c>
      <c r="Z94" s="30" t="s">
        <v>468</v>
      </c>
    </row>
    <row r="95" spans="25:26" x14ac:dyDescent="0.15">
      <c r="Y95" s="30" t="s">
        <v>340</v>
      </c>
      <c r="Z95" s="30" t="s">
        <v>469</v>
      </c>
    </row>
    <row r="96" spans="25:26" x14ac:dyDescent="0.15">
      <c r="Y96" s="30" t="s">
        <v>244</v>
      </c>
      <c r="Z96" s="30" t="s">
        <v>470</v>
      </c>
    </row>
    <row r="97" spans="25:26" x14ac:dyDescent="0.15">
      <c r="Y97" s="30" t="s">
        <v>341</v>
      </c>
      <c r="Z97" s="30" t="s">
        <v>471</v>
      </c>
    </row>
    <row r="98" spans="25:26" x14ac:dyDescent="0.15">
      <c r="Y98" s="30" t="s">
        <v>342</v>
      </c>
      <c r="Z98" s="30" t="s">
        <v>472</v>
      </c>
    </row>
    <row r="99" spans="25:26" x14ac:dyDescent="0.15">
      <c r="Y99" s="30" t="s">
        <v>372</v>
      </c>
      <c r="Z99" s="30" t="s">
        <v>473</v>
      </c>
    </row>
    <row r="100" spans="25:26" x14ac:dyDescent="0.15">
      <c r="Y100" s="30" t="s">
        <v>554</v>
      </c>
      <c r="Z100" s="30" t="s">
        <v>474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2022-08-26T13:43:55Z</dcterms:created>
  <dcterms:modified xsi:type="dcterms:W3CDTF">2022-08-26T14:59:35Z</dcterms:modified>
</cp:coreProperties>
</file>