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行政事業レビューシート!$AZ$1:$AZ$139</definedName>
    <definedName name="_xlnm.Print_Area" localSheetId="0">行政事業レビューシート!$A$1:$AX$139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0" i="11" l="1"/>
  <c r="AY122" i="11" l="1"/>
  <c r="AY124" i="11" s="1"/>
  <c r="AY112" i="11"/>
  <c r="AY108" i="11"/>
  <c r="AY123" i="11" l="1"/>
  <c r="AY125" i="11"/>
  <c r="AY114" i="11"/>
  <c r="AY110" i="11"/>
  <c r="AY111" i="11"/>
  <c r="AY109" i="11"/>
  <c r="AY113" i="11"/>
  <c r="AW79" i="11" l="1"/>
  <c r="AT79" i="11"/>
  <c r="AQ79" i="11"/>
  <c r="AL79" i="11"/>
  <c r="AI79" i="11"/>
  <c r="AF79" i="11"/>
  <c r="Z79" i="11"/>
  <c r="W79" i="11"/>
  <c r="T79" i="11"/>
  <c r="N79" i="11"/>
  <c r="AW78" i="11"/>
  <c r="AT78" i="11"/>
  <c r="AQ78" i="11"/>
  <c r="AL78" i="11"/>
  <c r="AI78" i="11"/>
  <c r="AF78" i="11"/>
  <c r="Z78" i="11"/>
  <c r="W78" i="11"/>
  <c r="T78" i="11"/>
  <c r="N78" i="11"/>
  <c r="K78" i="11"/>
  <c r="H78" i="11"/>
  <c r="AY139" i="11" l="1"/>
  <c r="AY135" i="11"/>
  <c r="AY138" i="11" s="1"/>
  <c r="AY131" i="11"/>
  <c r="AY133" i="11" s="1"/>
  <c r="AY130" i="11"/>
  <c r="AY126" i="11"/>
  <c r="AY129" i="11" s="1"/>
  <c r="AU115" i="11"/>
  <c r="Y115" i="11"/>
  <c r="AY115" i="11"/>
  <c r="AU111" i="11"/>
  <c r="Y111" i="11"/>
  <c r="AU107" i="11"/>
  <c r="Y107" i="11"/>
  <c r="W24" i="11"/>
  <c r="P24" i="11"/>
  <c r="AD21" i="11"/>
  <c r="W21" i="11"/>
  <c r="P21" i="11"/>
  <c r="AR18" i="11"/>
  <c r="AK18" i="11"/>
  <c r="AD18" i="11"/>
  <c r="AD20" i="11" s="1"/>
  <c r="W18" i="11"/>
  <c r="W20" i="11" s="1"/>
  <c r="P18" i="11"/>
  <c r="P20" i="11" s="1"/>
  <c r="AV2" i="11"/>
  <c r="AY134" i="11" l="1"/>
  <c r="AY132" i="11"/>
  <c r="AY128" i="11"/>
  <c r="AY137" i="11"/>
  <c r="AY127" i="11"/>
  <c r="AY13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<sst xmlns="http://schemas.openxmlformats.org/spreadsheetml/2006/main" count="833" uniqueCount="638">
  <si>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</si>
  <si>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</si>
  <si>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</si>
  <si>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</si>
  <si>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</si>
  <si>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</si>
  <si>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</si>
  <si>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</si>
  <si>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</si>
  <si>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</si>
  <si>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</si>
  <si>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</si>
  <si>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</si>
  <si>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</si>
  <si>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</si>
  <si>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</si>
  <si>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</si>
  <si>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</si>
  <si>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</si>
  <si>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</si>
  <si>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</si>
  <si>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</si>
  <si>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</si>
  <si>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</si>
  <si>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</si>
  <si>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</si>
  <si>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</si>
  <si>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</si>
  <si>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</si>
  <si>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</si>
  <si>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</si>
  <si>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</si>
  <si>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</si>
  <si>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</si>
  <si>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</si>
  <si>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</si>
  <si>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</si>
  <si>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</si>
  <si>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</si>
  <si>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</si>
  <si>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</si>
  <si>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</si>
  <si>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</si>
  <si>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</si>
  <si>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</si>
  <si>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</si>
  <si>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</si>
  <si>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</si>
  <si>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</si>
  <si>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</si>
  <si>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</si>
  <si>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</si>
  <si>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</si>
  <si>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</si>
  <si>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</si>
  <si>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</si>
  <si>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</si>
  <si>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</si>
  <si>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</si>
  <si>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</si>
  <si>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</si>
  <si>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</si>
  <si>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</si>
  <si>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</si>
  <si>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</si>
  <si>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</si>
  <si>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</si>
  <si>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</si>
  <si>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</si>
  <si>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</si>
  <si>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</si>
  <si>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</si>
  <si>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</si>
  <si>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</si>
  <si>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</si>
  <si>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</si>
  <si>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</si>
  <si>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</si>
  <si>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</si>
  <si>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</si>
  <si>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</si>
  <si>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</si>
  <si>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</si>
  <si>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</si>
  <si>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</si>
  <si>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</si>
  <si>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</si>
  <si>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</si>
  <si>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</si>
  <si>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</si>
  <si>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</si>
  <si>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</si>
  <si>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</si>
  <si>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</si>
  <si>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</si>
  <si>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</si>
  <si>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</si>
  <si>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</si>
  <si>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</si>
  <si>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</si>
  <si>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</si>
  <si>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</si>
  <si>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</si>
  <si>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</si>
  <si>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</si>
  <si>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</si>
  <si>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</si>
  <si>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</si>
  <si>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</si>
  <si>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</si>
  <si>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</si>
  <si>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</si>
  <si>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</si>
  <si>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</si>
  <si>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</si>
  <si>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</si>
  <si>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</si>
  <si>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</si>
  <si>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</si>
  <si>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</si>
  <si>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</si>
  <si>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</si>
  <si>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</si>
  <si>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</si>
  <si>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</si>
  <si>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</si>
  <si>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</si>
  <si>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</si>
  <si>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</si>
  <si>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</si>
  <si>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</si>
  <si>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</si>
  <si>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</si>
  <si>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</si>
  <si>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</si>
  <si>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</si>
  <si>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</si>
  <si>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</si>
  <si>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</si>
  <si>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</si>
  <si>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</si>
  <si>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</si>
  <si>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</si>
  <si>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</si>
  <si>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</si>
  <si>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</si>
  <si>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</si>
  <si>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</si>
  <si>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</si>
  <si>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</si>
  <si>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</si>
  <si>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</si>
  <si>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</si>
  <si>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</si>
  <si>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</si>
  <si>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</si>
  <si>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</si>
  <si>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</si>
  <si>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</si>
  <si>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</si>
  <si>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</si>
  <si>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</si>
  <si>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</si>
  <si>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</si>
  <si>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</si>
  <si>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</si>
  <si>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</si>
  <si>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</si>
  <si>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</si>
  <si>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</si>
  <si>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</si>
  <si>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</si>
  <si>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</si>
  <si>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</si>
  <si>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</si>
  <si>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</si>
  <si>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</si>
  <si>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</si>
  <si>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</si>
  <si>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</si>
  <si>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</si>
  <si>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</si>
  <si>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</si>
  <si>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</si>
  <si>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</si>
  <si>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</si>
  <si>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</si>
  <si>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</si>
  <si>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</si>
  <si>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</si>
  <si>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</si>
  <si>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</si>
  <si>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</si>
  <si>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</si>
  <si>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</si>
  <si>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</si>
  <si>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</si>
  <si>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</si>
  <si>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</si>
  <si>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</si>
  <si>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</si>
  <si>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</si>
  <si>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</si>
  <si>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</si>
  <si>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</si>
  <si>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</si>
  <si>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</si>
  <si>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</si>
  <si>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</si>
  <si>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</si>
  <si>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</si>
  <si>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</si>
  <si>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</si>
  <si>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</si>
  <si>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</si>
  <si>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</si>
  <si>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</si>
  <si>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</si>
  <si>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</si>
  <si>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</si>
  <si>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</si>
  <si>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</si>
  <si>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</si>
  <si>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</si>
  <si>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</si>
  <si>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</si>
  <si>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</si>
  <si>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</si>
  <si>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</si>
  <si>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</si>
  <si>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</si>
  <si>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</si>
  <si>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</si>
  <si>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</si>
  <si>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</si>
  <si>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</si>
  <si>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</si>
  <si>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</si>
  <si>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</si>
  <si>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</si>
  <si>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</si>
  <si>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</si>
  <si>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</si>
  <si>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</si>
  <si>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</si>
  <si>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</si>
  <si>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</si>
  <si>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</si>
  <si>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</si>
  <si>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</si>
  <si>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</si>
  <si>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</si>
  <si>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</si>
  <si>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</si>
  <si>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</si>
  <si>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</si>
  <si>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</si>
  <si>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</si>
  <si>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</si>
  <si>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</si>
  <si>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</si>
  <si>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</si>
  <si>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</si>
  <si>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</si>
  <si>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</si>
  <si>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</si>
  <si>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</si>
  <si>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</si>
  <si>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</si>
  <si>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</si>
  <si>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</si>
  <si>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</si>
  <si>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</si>
  <si>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</si>
  <si>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</si>
  <si>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</si>
  <si>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</si>
  <si>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</si>
  <si>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</si>
  <si>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</si>
  <si>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</si>
  <si>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</si>
  <si>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</si>
  <si>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</si>
  <si>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</si>
  <si>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</si>
  <si>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</si>
  <si>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</si>
  <si>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</si>
  <si>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</si>
  <si>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</si>
  <si>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</si>
  <si>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</si>
  <si>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</si>
  <si>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</si>
  <si>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</si>
  <si>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</si>
  <si>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</si>
  <si>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</si>
  <si>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</si>
  <si>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</si>
  <si>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</si>
  <si>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</si>
  <si>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</si>
  <si>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</si>
  <si>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</si>
  <si>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</si>
  <si>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</si>
  <si>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</si>
  <si>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</si>
  <si>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</si>
  <si>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</si>
  <si>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</si>
  <si>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</si>
  <si>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</si>
  <si>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</si>
  <si>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</si>
  <si>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</si>
  <si>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</si>
  <si>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</si>
  <si>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</si>
  <si>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</si>
  <si>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</si>
  <si>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</si>
  <si>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</si>
  <si>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</si>
  <si>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</si>
  <si>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</si>
  <si>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</si>
  <si>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</si>
  <si>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</si>
  <si>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</si>
  <si>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</si>
  <si>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</si>
  <si>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</si>
  <si>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</si>
  <si>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</si>
  <si>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</si>
  <si>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</si>
  <si>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</si>
  <si>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</si>
  <si>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</si>
  <si>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</si>
  <si>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</si>
  <si>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</si>
  <si>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</si>
  <si>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</si>
  <si>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</si>
  <si>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</si>
  <si>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</si>
  <si>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</si>
  <si>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</si>
  <si>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</si>
  <si>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</si>
  <si>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</si>
  <si>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</si>
  <si>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</si>
  <si>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</si>
  <si>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</si>
  <si>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</si>
  <si>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</si>
  <si>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</si>
  <si>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</si>
  <si>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</si>
  <si>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</si>
  <si>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</si>
  <si>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</si>
  <si>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</si>
  <si>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</si>
  <si>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</si>
  <si>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</si>
  <si>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</si>
  <si>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</si>
  <si>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</si>
  <si>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</si>
  <si>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</si>
  <si>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</si>
  <si>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</si>
  <si>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</si>
  <si>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</si>
  <si>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</si>
  <si>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</si>
  <si>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</si>
  <si>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</si>
  <si>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</si>
  <si>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</si>
  <si>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</si>
  <si>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</si>
  <si>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</si>
  <si>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</si>
  <si>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</si>
  <si>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</si>
  <si>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</si>
  <si>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</si>
  <si>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</si>
  <si>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</si>
  <si>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</si>
  <si>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</si>
  <si>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</si>
  <si>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</si>
  <si>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</si>
  <si>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</si>
  <si>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</si>
  <si>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</si>
  <si>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</si>
  <si>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</si>
  <si>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</si>
  <si>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</si>
  <si>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</si>
  <si>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</si>
  <si>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</si>
  <si>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</si>
  <si>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</si>
  <si>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</si>
  <si>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</si>
  <si>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</si>
  <si>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</si>
  <si>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</si>
  <si>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</si>
  <si>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</si>
  <si>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</si>
  <si>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</si>
  <si>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</si>
  <si>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</si>
  <si>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</si>
  <si>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</si>
  <si>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</si>
  <si>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</si>
  <si>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</si>
  <si>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</si>
  <si>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</si>
  <si>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</si>
  <si>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</si>
  <si>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</si>
  <si>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</si>
  <si>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</si>
  <si>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</si>
  <si>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</si>
  <si>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</si>
  <si>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</si>
  <si>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</si>
  <si>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</si>
  <si>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</si>
  <si>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</si>
  <si>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</si>
  <si>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</si>
  <si>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</si>
  <si>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</si>
  <si>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</si>
  <si>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</si>
  <si>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</si>
  <si>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</si>
  <si>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</si>
  <si>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</si>
  <si>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</si>
  <si>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</si>
  <si>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</si>
  <si>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</si>
  <si>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</si>
  <si>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</si>
  <si>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</si>
  <si>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</si>
  <si>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</si>
  <si>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</si>
  <si>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</si>
  <si>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</si>
  <si>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</si>
  <si>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</si>
  <si>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</si>
  <si>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</si>
  <si>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</si>
  <si>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</si>
  <si>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</si>
  <si>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</si>
  <si>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</si>
  <si>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</si>
  <si>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</si>
  <si>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</si>
  <si>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</si>
  <si>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</si>
  <si>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</si>
  <si>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</si>
  <si>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</si>
  <si>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</si>
  <si>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</si>
  <si>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</si>
  <si>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</si>
  <si>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</si>
  <si>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</si>
  <si>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</si>
  <si>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</si>
  <si>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</si>
  <si>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</si>
  <si>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</si>
  <si>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</si>
  <si>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</si>
  <si>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</si>
  <si>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</si>
  <si>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</si>
  <si>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</si>
  <si>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</si>
  <si>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</si>
  <si>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</si>
  <si>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</si>
  <si>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</si>
  <si>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</si>
  <si>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</si>
  <si>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</si>
  <si>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</si>
  <si>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</si>
  <si>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</si>
  <si>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</si>
  <si>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</si>
  <si>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</si>
  <si>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</si>
  <si>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</si>
  <si>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</si>
  <si>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</si>
  <si>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</si>
  <si>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</si>
  <si>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</si>
  <si>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</si>
  <si>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</si>
  <si>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</si>
  <si>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</si>
  <si>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</si>
  <si>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</si>
  <si>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</si>
  <si>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</si>
  <si>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</si>
  <si>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</si>
  <si>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</si>
  <si>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</si>
  <si>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</si>
  <si>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</si>
  <si>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</si>
  <si>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</si>
  <si>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</si>
  <si>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</si>
  <si>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</si>
  <si>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</si>
  <si>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</si>
  <si>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</si>
  <si>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</si>
  <si>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</si>
  <si>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</si>
  <si>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</si>
  <si>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</si>
  <si>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</si>
  <si>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</si>
  <si>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</si>
  <si>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</si>
  <si>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</si>
  <si>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</si>
  <si>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</si>
  <si>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</si>
  <si>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府</t>
  </si>
  <si>
    <t>○</t>
  </si>
  <si>
    <t>総務課事業振興室</t>
    <rPh sb="0" eb="3">
      <t>ソウムカ</t>
    </rPh>
    <rPh sb="3" eb="5">
      <t>ジギョウ</t>
    </rPh>
    <rPh sb="5" eb="7">
      <t>シンコウ</t>
    </rPh>
    <rPh sb="7" eb="8">
      <t>シツ</t>
    </rPh>
    <phoneticPr fontId="5"/>
  </si>
  <si>
    <t>沖縄振興局</t>
    <rPh sb="0" eb="2">
      <t>オキナワ</t>
    </rPh>
    <rPh sb="2" eb="4">
      <t>シンコウ</t>
    </rPh>
    <rPh sb="4" eb="5">
      <t>キョク</t>
    </rPh>
    <phoneticPr fontId="5"/>
  </si>
  <si>
    <t>内閣府</t>
  </si>
  <si>
    <t>室長　伊藤　経人</t>
    <rPh sb="0" eb="2">
      <t>シツチョウ</t>
    </rPh>
    <rPh sb="3" eb="5">
      <t>イトウ</t>
    </rPh>
    <rPh sb="6" eb="7">
      <t>ケイ</t>
    </rPh>
    <rPh sb="7" eb="8">
      <t>ヒト</t>
    </rPh>
    <phoneticPr fontId="5"/>
  </si>
  <si>
    <t>沖縄振興特別措置法　第83条の2</t>
    <phoneticPr fontId="5"/>
  </si>
  <si>
    <t>-</t>
    <phoneticPr fontId="5"/>
  </si>
  <si>
    <t>沖縄雇用促進・人材育成等推進事業費補助金</t>
    <phoneticPr fontId="5"/>
  </si>
  <si>
    <t>沖縄県子どもの貧困対策実態調査事業・報告書、学校基本調査</t>
    <phoneticPr fontId="5"/>
  </si>
  <si>
    <t>専門学校進学率を26.1％まで高める</t>
    <phoneticPr fontId="5"/>
  </si>
  <si>
    <t>専門学校進学率</t>
    <phoneticPr fontId="5"/>
  </si>
  <si>
    <t>執行額（X)／給付人数（Y)　　　　　　　　　　　　　　　　　　</t>
    <phoneticPr fontId="5"/>
  </si>
  <si>
    <t>百万円</t>
    <rPh sb="0" eb="3">
      <t>ヒャクマンエン</t>
    </rPh>
    <phoneticPr fontId="5"/>
  </si>
  <si>
    <t>　　　X/Y</t>
    <phoneticPr fontId="5"/>
  </si>
  <si>
    <t>78/200</t>
    <phoneticPr fontId="5"/>
  </si>
  <si>
    <t>57/56</t>
    <phoneticPr fontId="5"/>
  </si>
  <si>
    <t>人</t>
    <rPh sb="0" eb="1">
      <t>ヒト</t>
    </rPh>
    <phoneticPr fontId="5"/>
  </si>
  <si>
    <t>新30-0010</t>
    <phoneticPr fontId="5"/>
  </si>
  <si>
    <t>引き続き、制度を必要とする者へ事業周知を行う等、効果的な事業の実施を図っていく。</t>
    <phoneticPr fontId="5"/>
  </si>
  <si>
    <t>貧困の連鎖を断ち切り、沖縄の将来を担う人材を育成することを目的に事業を実施しているものであり、国として引き続き支援を行っていくことが必要である。
このような補助金の目的に鑑み、上記の通り点検した結果、事業費の支出内容は適切である。</t>
    <phoneticPr fontId="5"/>
  </si>
  <si>
    <t>‐</t>
  </si>
  <si>
    <t>給付実績は見込みを下回ったが、制度を必要とし申請をした人に対して適切に給付を実施した。</t>
    <phoneticPr fontId="5"/>
  </si>
  <si>
    <t>有</t>
  </si>
  <si>
    <t>採用人数が当初想定を下回ったため。</t>
    <phoneticPr fontId="5"/>
  </si>
  <si>
    <t>補助金等に係る予算の執行の適正化に関する法律に基づき、事業の目的や効果等、内容の審査を行い、交付決定している。</t>
    <phoneticPr fontId="5"/>
  </si>
  <si>
    <t>本事業の実施に必要な経費のみを補助対象としている。</t>
    <phoneticPr fontId="5"/>
  </si>
  <si>
    <t>補助金等に係る予算の執行の適正化に関する法律等の法令及び交付要綱に基づき、適切に手続きを行っており、資金の流れの中間段階での支出は合理的なものとなっている。</t>
    <phoneticPr fontId="5"/>
  </si>
  <si>
    <t>適切な執行を行い、単位当たりのコスト削減に努めることとする。</t>
    <phoneticPr fontId="5"/>
  </si>
  <si>
    <t>本事業を実施することで沖縄の人材育成が推進されることから、適切な負担関係となっている。</t>
    <phoneticPr fontId="5"/>
  </si>
  <si>
    <t>本事業は貧困の連鎖を断ち切り沖縄の将来を担う人材を育成することを目的に実施するものであり、沖縄振興の観点からも国民のニーズを的確に反映している。</t>
    <phoneticPr fontId="5"/>
  </si>
  <si>
    <t>本事業は沖縄振興の観点からも確実に実施する必要があり、安定的かつ効果的に実施するためにも、国において実施すべきものである。</t>
    <phoneticPr fontId="5"/>
  </si>
  <si>
    <t>本事業は貧困の連鎖を断ち切り沖縄の将来を担う人材を育成することを目的に実施するものであり、沖縄振興の観点からも優先度は高い。</t>
    <phoneticPr fontId="5"/>
  </si>
  <si>
    <t>補助金等に係る予算の執行の適正化に関する法律等の法令及び交付要綱に基づき、適切に手続きを行っており、支出先の選定は妥当である。</t>
    <phoneticPr fontId="5"/>
  </si>
  <si>
    <t>株式会社オーシーシー</t>
    <rPh sb="0" eb="2">
      <t>カブシキ</t>
    </rPh>
    <rPh sb="2" eb="4">
      <t>カイシャ</t>
    </rPh>
    <phoneticPr fontId="5"/>
  </si>
  <si>
    <r>
      <t>A</t>
    </r>
    <r>
      <rPr>
        <sz val="11"/>
        <rFont val="ＭＳ Ｐゴシック"/>
        <family val="3"/>
        <charset val="128"/>
      </rPr>
      <t>I教材システム使用料</t>
    </r>
    <rPh sb="2" eb="4">
      <t>キョウザイ</t>
    </rPh>
    <rPh sb="8" eb="11">
      <t>シヨウリョウ</t>
    </rPh>
    <phoneticPr fontId="5"/>
  </si>
  <si>
    <t>株式会社アール・イー・アイ伊江島情報通信事業所（イーコム）</t>
    <rPh sb="0" eb="2">
      <t>カブシキ</t>
    </rPh>
    <rPh sb="2" eb="4">
      <t>カイシャ</t>
    </rPh>
    <rPh sb="13" eb="16">
      <t>イエジマ</t>
    </rPh>
    <rPh sb="16" eb="18">
      <t>ジョウホウ</t>
    </rPh>
    <rPh sb="18" eb="20">
      <t>ツウシン</t>
    </rPh>
    <rPh sb="20" eb="23">
      <t>ジギョウショ</t>
    </rPh>
    <phoneticPr fontId="5"/>
  </si>
  <si>
    <t>AI教材等を活用した教育手法の調査研究の実施</t>
    <rPh sb="2" eb="4">
      <t>キョウザイ</t>
    </rPh>
    <rPh sb="4" eb="5">
      <t>トウ</t>
    </rPh>
    <rPh sb="6" eb="8">
      <t>カツヨウ</t>
    </rPh>
    <rPh sb="10" eb="12">
      <t>キョウイク</t>
    </rPh>
    <rPh sb="12" eb="14">
      <t>シュホウ</t>
    </rPh>
    <rPh sb="15" eb="17">
      <t>チョウサ</t>
    </rPh>
    <rPh sb="17" eb="19">
      <t>ケンキュウ</t>
    </rPh>
    <rPh sb="20" eb="22">
      <t>ジッシ</t>
    </rPh>
    <phoneticPr fontId="5"/>
  </si>
  <si>
    <t>伊江村</t>
    <rPh sb="0" eb="3">
      <t>イエソン</t>
    </rPh>
    <phoneticPr fontId="5"/>
  </si>
  <si>
    <t>伊平屋村</t>
    <rPh sb="0" eb="2">
      <t>イヘイ</t>
    </rPh>
    <rPh sb="2" eb="3">
      <t>ヤ</t>
    </rPh>
    <rPh sb="3" eb="4">
      <t>ソン</t>
    </rPh>
    <phoneticPr fontId="5"/>
  </si>
  <si>
    <t>離島におけるAI教材等を活用した教育手法の調査研究の実施</t>
    <rPh sb="26" eb="28">
      <t>ジッシ</t>
    </rPh>
    <phoneticPr fontId="5"/>
  </si>
  <si>
    <t>補助金等交付</t>
  </si>
  <si>
    <t>C.伊江村</t>
    <phoneticPr fontId="5"/>
  </si>
  <si>
    <t>委託費</t>
    <rPh sb="0" eb="2">
      <t>イタク</t>
    </rPh>
    <rPh sb="2" eb="3">
      <t>ヒ</t>
    </rPh>
    <phoneticPr fontId="5"/>
  </si>
  <si>
    <t>離島等におけるICTを活用した教育の手法や
効果的な実施のための調査研究の実施</t>
    <rPh sb="35" eb="36">
      <t>キワ</t>
    </rPh>
    <rPh sb="37" eb="39">
      <t>ジッシ</t>
    </rPh>
    <phoneticPr fontId="5"/>
  </si>
  <si>
    <t>事業費</t>
    <rPh sb="0" eb="3">
      <t>ジギョウヒ</t>
    </rPh>
    <phoneticPr fontId="5"/>
  </si>
  <si>
    <t>E. 株式会社アール・イー・アイ伊江島情報通信事業所</t>
    <phoneticPr fontId="5"/>
  </si>
  <si>
    <t>事業費</t>
    <phoneticPr fontId="5"/>
  </si>
  <si>
    <t>離島等におけるICTを活用した教育の手法や
効果的な実施のための調査研究の実施</t>
    <phoneticPr fontId="5"/>
  </si>
  <si>
    <t>株式会社アソシア</t>
    <phoneticPr fontId="5"/>
  </si>
  <si>
    <t>若年者キャリア形成支援モデル事業</t>
    <phoneticPr fontId="5"/>
  </si>
  <si>
    <t>D.株式会社アソシア</t>
    <phoneticPr fontId="5"/>
  </si>
  <si>
    <t>社会生活に困難を有する若年者を、社会で自立できる人材へと育てるため、企業等と連携し職場体験実習等を通じて生活習慣や就業意識等を身につけるキャリア形成支援プログラムを実施する。</t>
    <phoneticPr fontId="5"/>
  </si>
  <si>
    <t>B.沖縄県</t>
    <phoneticPr fontId="5"/>
  </si>
  <si>
    <t>沖縄県</t>
    <phoneticPr fontId="5"/>
  </si>
  <si>
    <t>高校中退者等キャリア形成支援事業の実施</t>
    <rPh sb="0" eb="2">
      <t>コウコウ</t>
    </rPh>
    <rPh sb="2" eb="5">
      <t>チュウタイシャ</t>
    </rPh>
    <rPh sb="5" eb="6">
      <t>ナド</t>
    </rPh>
    <rPh sb="10" eb="12">
      <t>ケイセイ</t>
    </rPh>
    <rPh sb="12" eb="14">
      <t>シエン</t>
    </rPh>
    <rPh sb="14" eb="16">
      <t>ジギョウ</t>
    </rPh>
    <rPh sb="17" eb="19">
      <t>ジッシ</t>
    </rPh>
    <phoneticPr fontId="5"/>
  </si>
  <si>
    <t>公益財団法人沖縄県国際交流・人材育成財団</t>
    <rPh sb="0" eb="2">
      <t>コウエキ</t>
    </rPh>
    <rPh sb="2" eb="4">
      <t>ザイダン</t>
    </rPh>
    <rPh sb="4" eb="6">
      <t>ホウジン</t>
    </rPh>
    <phoneticPr fontId="5"/>
  </si>
  <si>
    <t>給付型奨学金の給付</t>
    <phoneticPr fontId="5"/>
  </si>
  <si>
    <t>A.（公財）沖縄県国際交流・人材育成財団</t>
    <phoneticPr fontId="5"/>
  </si>
  <si>
    <t>奨学金</t>
    <rPh sb="0" eb="3">
      <t>ショウガクキン</t>
    </rPh>
    <phoneticPr fontId="5"/>
  </si>
  <si>
    <t>奨学金給付</t>
    <rPh sb="0" eb="3">
      <t>ショウガクキン</t>
    </rPh>
    <rPh sb="3" eb="5">
      <t>キュウフ</t>
    </rPh>
    <phoneticPr fontId="5"/>
  </si>
  <si>
    <t>人件費</t>
    <rPh sb="0" eb="3">
      <t>ジンケンヒ</t>
    </rPh>
    <phoneticPr fontId="5"/>
  </si>
  <si>
    <t>奨学生の採用、適格認定及び奨学金の支給事務手続き等に関する職員人件費</t>
    <rPh sb="0" eb="3">
      <t>ショウガクセイ</t>
    </rPh>
    <rPh sb="4" eb="6">
      <t>サイヨウ</t>
    </rPh>
    <rPh sb="7" eb="9">
      <t>テキカク</t>
    </rPh>
    <rPh sb="9" eb="11">
      <t>ニンテイ</t>
    </rPh>
    <rPh sb="11" eb="12">
      <t>オヨ</t>
    </rPh>
    <rPh sb="13" eb="16">
      <t>ショウガクキン</t>
    </rPh>
    <rPh sb="17" eb="19">
      <t>シキュウ</t>
    </rPh>
    <rPh sb="19" eb="21">
      <t>ジム</t>
    </rPh>
    <rPh sb="21" eb="23">
      <t>テツヅ</t>
    </rPh>
    <rPh sb="24" eb="25">
      <t>トウ</t>
    </rPh>
    <rPh sb="26" eb="27">
      <t>カン</t>
    </rPh>
    <rPh sb="29" eb="31">
      <t>ショクイン</t>
    </rPh>
    <rPh sb="31" eb="34">
      <t>ジンケンヒショクインジンケンヒ</t>
    </rPh>
    <phoneticPr fontId="5"/>
  </si>
  <si>
    <t>庁費</t>
    <rPh sb="0" eb="1">
      <t>チョウ</t>
    </rPh>
    <rPh sb="1" eb="2">
      <t>ヒ</t>
    </rPh>
    <phoneticPr fontId="5"/>
  </si>
  <si>
    <t>借料及び損料、通信運搬費等</t>
    <rPh sb="0" eb="2">
      <t>シャクリョウ</t>
    </rPh>
    <rPh sb="2" eb="3">
      <t>オヨ</t>
    </rPh>
    <rPh sb="4" eb="6">
      <t>ソンリョウ</t>
    </rPh>
    <rPh sb="7" eb="9">
      <t>ツウシン</t>
    </rPh>
    <rPh sb="9" eb="11">
      <t>ウンパン</t>
    </rPh>
    <rPh sb="11" eb="12">
      <t>ヒ</t>
    </rPh>
    <rPh sb="12" eb="13">
      <t>ナド</t>
    </rPh>
    <phoneticPr fontId="5"/>
  </si>
  <si>
    <t>沖縄の高校中退者等に係る人材育成推進に必要な経費</t>
    <rPh sb="0" eb="2">
      <t>オキナワ</t>
    </rPh>
    <rPh sb="3" eb="5">
      <t>コウコウ</t>
    </rPh>
    <rPh sb="5" eb="8">
      <t>チュウタイシャ</t>
    </rPh>
    <rPh sb="8" eb="9">
      <t>トウ</t>
    </rPh>
    <rPh sb="10" eb="11">
      <t>カカ</t>
    </rPh>
    <rPh sb="12" eb="14">
      <t>ジンザイ</t>
    </rPh>
    <rPh sb="14" eb="16">
      <t>イクセイ</t>
    </rPh>
    <rPh sb="16" eb="18">
      <t>スイシン</t>
    </rPh>
    <rPh sb="19" eb="21">
      <t>ヒツヨウ</t>
    </rPh>
    <rPh sb="22" eb="24">
      <t>ケイヒ</t>
    </rPh>
    <phoneticPr fontId="5"/>
  </si>
  <si>
    <t>沖縄振興基本方針（令和４年５月　内閣総理大臣決定）
沖縄振興計画（沖縄県）</t>
    <phoneticPr fontId="5"/>
  </si>
  <si>
    <t>44/44</t>
    <phoneticPr fontId="5"/>
  </si>
  <si>
    <t>　沖縄の子供たちが家庭の経済状況にかかわらず進学の機会を得られるよう、主として観光及び情報通信分野の専門学校へ進学した場合に経済的に支援する奨学金の給付事業に加え、高校中退者等を対象とするキャリア形成支援事業を実施することで、沖縄の人材育成に資することを目的とする。</t>
    <phoneticPr fontId="5"/>
  </si>
  <si>
    <t>　沖縄における人材育成を推進するため、主として観光や情報通信分野の専門学校に進学した学生に経済的支援を行う沖縄独自の給付型奨学金や、高校中退者等を対象とするキャリア形成支援事業に対し補助を実施する。なお、沖縄独自の給付型奨学金については、国の給付型奨学金制度の対象となる県内の専門学校が増えたことを踏まえて、令和４年度からは新規分の募集は終了し、継続者のみ支給する。</t>
    <phoneticPr fontId="5"/>
  </si>
  <si>
    <t>-</t>
    <phoneticPr fontId="5"/>
  </si>
  <si>
    <t>点検対象外</t>
    <rPh sb="0" eb="2">
      <t>テンケン</t>
    </rPh>
    <rPh sb="2" eb="4">
      <t>タイショウ</t>
    </rPh>
    <rPh sb="4" eb="5">
      <t>ガイ</t>
    </rPh>
    <phoneticPr fontId="5"/>
  </si>
  <si>
    <t>44/57</t>
    <phoneticPr fontId="5"/>
  </si>
  <si>
    <t>引き続き事業を行い、成果目標に近づくための支援を行っていく。</t>
    <phoneticPr fontId="5"/>
  </si>
  <si>
    <t>・給付型奨学金…主として観光や情報通信分野の専門学校に通学する生徒に対して沖縄独自の給付型奨学金を支弁するもの
・高校中退者等キャリア形成支援事業…高校中退者等を対象に研修等を通じたキャリア教育を実施し、観光、IT分野等就業へ向けたキャリア形成の支援をモデル的に実施</t>
    <phoneticPr fontId="5"/>
  </si>
  <si>
    <t>沖縄独自の給付型奨学金を給付する</t>
  </si>
  <si>
    <t>沖縄独自の給付型奨学金の給付人数</t>
  </si>
  <si>
    <t>高校中退者等キャリア形成支援事業についてのアウトプット及びアウトカムが設定されていないように見受けられるため、追記することを検討されたい。また、事業の有効性、効率性及び成果実績について、より一層の検証に努め、執行実績を適切に概算要求に反映させること。</t>
    <rPh sb="0" eb="2">
      <t>コウコウ</t>
    </rPh>
    <rPh sb="27" eb="28">
      <t>オヨ</t>
    </rPh>
    <rPh sb="35" eb="37">
      <t>セッテイ</t>
    </rPh>
    <rPh sb="46" eb="48">
      <t>ミウ</t>
    </rPh>
    <rPh sb="55" eb="57">
      <t>ツイキ</t>
    </rPh>
    <rPh sb="62" eb="64">
      <t>ケントウ</t>
    </rPh>
    <rPh sb="72" eb="74">
      <t>ジギョウ</t>
    </rPh>
    <rPh sb="104" eb="106">
      <t>シッコウ</t>
    </rPh>
    <rPh sb="106" eb="108">
      <t>ジッセキ</t>
    </rPh>
    <rPh sb="109" eb="111">
      <t>テキセツ</t>
    </rPh>
    <rPh sb="112" eb="114">
      <t>ガイサン</t>
    </rPh>
    <rPh sb="114" eb="116">
      <t>ヨウキュウ</t>
    </rPh>
    <rPh sb="117" eb="119">
      <t>ハンエイ</t>
    </rPh>
    <phoneticPr fontId="5"/>
  </si>
  <si>
    <t>・高校中退者等キャリア形成支援事業については、事業の目的が達成されたことから令和４年度をもって終了することとしたため、アウトプット及びアウトカムを設定していない。
・事業の有効性、効率性及び成果実績についてより一層の検証を行い、執行実績を適切に概算要求へ反映させるよう努める。</t>
    <rPh sb="1" eb="3">
      <t>コウコウ</t>
    </rPh>
    <rPh sb="3" eb="6">
      <t>チュウタイシャ</t>
    </rPh>
    <rPh sb="6" eb="7">
      <t>トウ</t>
    </rPh>
    <rPh sb="11" eb="13">
      <t>ケイセイ</t>
    </rPh>
    <rPh sb="13" eb="15">
      <t>シエン</t>
    </rPh>
    <rPh sb="15" eb="17">
      <t>ジギョウ</t>
    </rPh>
    <rPh sb="65" eb="66">
      <t>オヨ</t>
    </rPh>
    <rPh sb="73" eb="75">
      <t>セッテイ</t>
    </rPh>
    <rPh sb="83" eb="85">
      <t>ジギョウ</t>
    </rPh>
    <rPh sb="86" eb="89">
      <t>ユウコウセイ</t>
    </rPh>
    <rPh sb="90" eb="93">
      <t>コウリツセイ</t>
    </rPh>
    <rPh sb="93" eb="94">
      <t>オヨ</t>
    </rPh>
    <rPh sb="95" eb="97">
      <t>セイカ</t>
    </rPh>
    <rPh sb="97" eb="99">
      <t>ジッセキ</t>
    </rPh>
    <rPh sb="105" eb="107">
      <t>イッソウ</t>
    </rPh>
    <rPh sb="114" eb="116">
      <t>シッコウ</t>
    </rPh>
    <rPh sb="116" eb="118">
      <t>ジッセキ</t>
    </rPh>
    <rPh sb="119" eb="121">
      <t>テキセツ</t>
    </rPh>
    <phoneticPr fontId="5"/>
  </si>
  <si>
    <t>高校中退者等キャリア形成支援事業については、事業の目的が達成されたことから令和４年度をもって終了することとしたため。</t>
    <phoneticPr fontId="5"/>
  </si>
  <si>
    <t>無</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</si>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</sst>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7" fontId="0" fillId="0" borderId="11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8" xfId="0" applyFont="1" applyFill="1" applyBorder="1" applyAlignment="1">
      <alignment vertical="center" wrapText="1"/>
    </xf>
    <xf numFmtId="0" fontId="0" fillId="5" borderId="100" xfId="0" applyFont="1" applyFill="1" applyBorder="1" applyAlignment="1">
      <alignment vertical="center" wrapText="1"/>
    </xf>
    <xf numFmtId="0" fontId="0" fillId="5" borderId="120"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1" xfId="0" applyFont="1" applyBorder="1" applyAlignment="1">
      <alignment horizontal="center" vertical="center"/>
    </xf>
    <xf numFmtId="0" fontId="0" fillId="0" borderId="98"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2" borderId="111"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7"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2" borderId="1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7"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4"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145361</xdr:colOff>
      <xdr:row>81</xdr:row>
      <xdr:rowOff>32845</xdr:rowOff>
    </xdr:from>
    <xdr:to>
      <xdr:col>32</xdr:col>
      <xdr:colOff>9187</xdr:colOff>
      <xdr:row>84</xdr:row>
      <xdr:rowOff>27173</xdr:rowOff>
    </xdr:to>
    <xdr:sp macro="" textlink="">
      <xdr:nvSpPr>
        <xdr:cNvPr id="2" name="テキスト ボックス 1"/>
        <xdr:cNvSpPr txBox="1"/>
      </xdr:nvSpPr>
      <xdr:spPr>
        <a:xfrm>
          <a:off x="4745936" y="36008770"/>
          <a:ext cx="1664051" cy="7468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７３百万円</a:t>
          </a:r>
        </a:p>
      </xdr:txBody>
    </xdr:sp>
    <xdr:clientData/>
  </xdr:twoCellAnchor>
  <xdr:twoCellAnchor>
    <xdr:from>
      <xdr:col>32</xdr:col>
      <xdr:colOff>173803</xdr:colOff>
      <xdr:row>84</xdr:row>
      <xdr:rowOff>170789</xdr:rowOff>
    </xdr:from>
    <xdr:to>
      <xdr:col>40</xdr:col>
      <xdr:colOff>1014</xdr:colOff>
      <xdr:row>85</xdr:row>
      <xdr:rowOff>191930</xdr:rowOff>
    </xdr:to>
    <xdr:sp macro="" textlink="">
      <xdr:nvSpPr>
        <xdr:cNvPr id="3" name="大かっこ 2"/>
        <xdr:cNvSpPr/>
      </xdr:nvSpPr>
      <xdr:spPr>
        <a:xfrm>
          <a:off x="6628391" y="35895142"/>
          <a:ext cx="1440858" cy="3685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補助金の交付等</a:t>
          </a:r>
        </a:p>
      </xdr:txBody>
    </xdr:sp>
    <xdr:clientData/>
  </xdr:twoCellAnchor>
  <xdr:twoCellAnchor>
    <xdr:from>
      <xdr:col>15</xdr:col>
      <xdr:colOff>171450</xdr:colOff>
      <xdr:row>86</xdr:row>
      <xdr:rowOff>152400</xdr:rowOff>
    </xdr:from>
    <xdr:to>
      <xdr:col>40</xdr:col>
      <xdr:colOff>57150</xdr:colOff>
      <xdr:row>86</xdr:row>
      <xdr:rowOff>171450</xdr:rowOff>
    </xdr:to>
    <xdr:cxnSp macro="">
      <xdr:nvCxnSpPr>
        <xdr:cNvPr id="4" name="直線コネクタ 3"/>
        <xdr:cNvCxnSpPr/>
      </xdr:nvCxnSpPr>
      <xdr:spPr>
        <a:xfrm>
          <a:off x="3171825" y="35185350"/>
          <a:ext cx="4886325" cy="19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172799</xdr:colOff>
      <xdr:row>86</xdr:row>
      <xdr:rowOff>151725</xdr:rowOff>
    </xdr:from>
    <xdr:to>
      <xdr:col>15</xdr:col>
      <xdr:colOff>172800</xdr:colOff>
      <xdr:row>88</xdr:row>
      <xdr:rowOff>147511</xdr:rowOff>
    </xdr:to>
    <xdr:cxnSp macro="">
      <xdr:nvCxnSpPr>
        <xdr:cNvPr id="5" name="直線矢印コネクタ 4"/>
        <xdr:cNvCxnSpPr/>
      </xdr:nvCxnSpPr>
      <xdr:spPr>
        <a:xfrm>
          <a:off x="3144093" y="35208783"/>
          <a:ext cx="1" cy="7038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55116</xdr:colOff>
      <xdr:row>86</xdr:row>
      <xdr:rowOff>166682</xdr:rowOff>
    </xdr:from>
    <xdr:to>
      <xdr:col>40</xdr:col>
      <xdr:colOff>55979</xdr:colOff>
      <xdr:row>88</xdr:row>
      <xdr:rowOff>123691</xdr:rowOff>
    </xdr:to>
    <xdr:cxnSp macro="">
      <xdr:nvCxnSpPr>
        <xdr:cNvPr id="6" name="直線矢印コネクタ 5"/>
        <xdr:cNvCxnSpPr/>
      </xdr:nvCxnSpPr>
      <xdr:spPr>
        <a:xfrm>
          <a:off x="8059318" y="35325138"/>
          <a:ext cx="863" cy="66137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197639</xdr:colOff>
      <xdr:row>86</xdr:row>
      <xdr:rowOff>165529</xdr:rowOff>
    </xdr:from>
    <xdr:to>
      <xdr:col>27</xdr:col>
      <xdr:colOff>197640</xdr:colOff>
      <xdr:row>88</xdr:row>
      <xdr:rowOff>101834</xdr:rowOff>
    </xdr:to>
    <xdr:cxnSp macro="">
      <xdr:nvCxnSpPr>
        <xdr:cNvPr id="7" name="直線矢印コネクタ 6"/>
        <xdr:cNvCxnSpPr/>
      </xdr:nvCxnSpPr>
      <xdr:spPr>
        <a:xfrm flipH="1">
          <a:off x="5600475" y="35323985"/>
          <a:ext cx="1" cy="6406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792</xdr:colOff>
      <xdr:row>83</xdr:row>
      <xdr:rowOff>346652</xdr:rowOff>
    </xdr:from>
    <xdr:to>
      <xdr:col>22</xdr:col>
      <xdr:colOff>178301</xdr:colOff>
      <xdr:row>85</xdr:row>
      <xdr:rowOff>34408</xdr:rowOff>
    </xdr:to>
    <xdr:sp macro="" textlink="">
      <xdr:nvSpPr>
        <xdr:cNvPr id="9" name="テキスト ボックス 8"/>
        <xdr:cNvSpPr txBox="1"/>
      </xdr:nvSpPr>
      <xdr:spPr>
        <a:xfrm>
          <a:off x="2601117" y="36722627"/>
          <a:ext cx="1977734" cy="39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補助金等交付</a:t>
          </a:r>
          <a:r>
            <a:rPr kumimoji="1" lang="en-US" altLang="ja-JP" sz="1200"/>
            <a:t>】</a:t>
          </a:r>
          <a:endParaRPr kumimoji="1" lang="ja-JP" altLang="en-US" sz="1200"/>
        </a:p>
      </xdr:txBody>
    </xdr:sp>
    <xdr:clientData/>
  </xdr:twoCellAnchor>
  <xdr:twoCellAnchor>
    <xdr:from>
      <xdr:col>9</xdr:col>
      <xdr:colOff>114300</xdr:colOff>
      <xdr:row>88</xdr:row>
      <xdr:rowOff>138904</xdr:rowOff>
    </xdr:from>
    <xdr:to>
      <xdr:col>22</xdr:col>
      <xdr:colOff>150646</xdr:colOff>
      <xdr:row>92</xdr:row>
      <xdr:rowOff>105810</xdr:rowOff>
    </xdr:to>
    <xdr:sp macro="" textlink="">
      <xdr:nvSpPr>
        <xdr:cNvPr id="12" name="テキスト ボックス 11"/>
        <xdr:cNvSpPr txBox="1"/>
      </xdr:nvSpPr>
      <xdr:spPr>
        <a:xfrm>
          <a:off x="1914525" y="35876704"/>
          <a:ext cx="2636671" cy="13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Ａ．（公財）沖縄県国際交流・</a:t>
          </a:r>
          <a:endParaRPr kumimoji="1" lang="en-US" altLang="ja-JP" sz="1400"/>
        </a:p>
        <a:p>
          <a:pPr algn="ctr"/>
          <a:r>
            <a:rPr kumimoji="1" lang="ja-JP" altLang="en-US" sz="1400"/>
            <a:t>人材育成財団</a:t>
          </a:r>
          <a:endParaRPr kumimoji="1" lang="en-US" altLang="ja-JP" sz="1400"/>
        </a:p>
        <a:p>
          <a:pPr algn="ctr"/>
          <a:r>
            <a:rPr kumimoji="1" lang="ja-JP" altLang="en-US" sz="1400"/>
            <a:t>４４百万円</a:t>
          </a:r>
        </a:p>
      </xdr:txBody>
    </xdr:sp>
    <xdr:clientData/>
  </xdr:twoCellAnchor>
  <xdr:twoCellAnchor>
    <xdr:from>
      <xdr:col>24</xdr:col>
      <xdr:colOff>44307</xdr:colOff>
      <xdr:row>88</xdr:row>
      <xdr:rowOff>118407</xdr:rowOff>
    </xdr:from>
    <xdr:to>
      <xdr:col>32</xdr:col>
      <xdr:colOff>67255</xdr:colOff>
      <xdr:row>92</xdr:row>
      <xdr:rowOff>108258</xdr:rowOff>
    </xdr:to>
    <xdr:sp macro="" textlink="">
      <xdr:nvSpPr>
        <xdr:cNvPr id="13" name="テキスト ボックス 12"/>
        <xdr:cNvSpPr txBox="1"/>
      </xdr:nvSpPr>
      <xdr:spPr>
        <a:xfrm>
          <a:off x="4828958" y="37260369"/>
          <a:ext cx="1617832" cy="14075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Ｂ．沖縄県</a:t>
          </a:r>
          <a:endParaRPr kumimoji="1" lang="en-US" altLang="ja-JP" sz="1400"/>
        </a:p>
        <a:p>
          <a:pPr algn="ctr"/>
          <a:r>
            <a:rPr kumimoji="1" lang="ja-JP" altLang="en-US" sz="1400"/>
            <a:t>２５百万円</a:t>
          </a:r>
        </a:p>
      </xdr:txBody>
    </xdr:sp>
    <xdr:clientData/>
  </xdr:twoCellAnchor>
  <xdr:twoCellAnchor>
    <xdr:from>
      <xdr:col>34</xdr:col>
      <xdr:colOff>76199</xdr:colOff>
      <xdr:row>88</xdr:row>
      <xdr:rowOff>110432</xdr:rowOff>
    </xdr:from>
    <xdr:to>
      <xdr:col>45</xdr:col>
      <xdr:colOff>142875</xdr:colOff>
      <xdr:row>92</xdr:row>
      <xdr:rowOff>125732</xdr:rowOff>
    </xdr:to>
    <xdr:sp macro="" textlink="">
      <xdr:nvSpPr>
        <xdr:cNvPr id="14" name="テキスト ボックス 13"/>
        <xdr:cNvSpPr txBox="1"/>
      </xdr:nvSpPr>
      <xdr:spPr>
        <a:xfrm>
          <a:off x="6877049" y="35848232"/>
          <a:ext cx="2266951" cy="1425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t>Ｃ．</a:t>
          </a:r>
          <a:r>
            <a:rPr kumimoji="1" lang="ja-JP" altLang="ja-JP" sz="1400">
              <a:solidFill>
                <a:schemeClr val="dk1"/>
              </a:solidFill>
              <a:effectLst/>
              <a:latin typeface="+mn-lt"/>
              <a:ea typeface="+mn-ea"/>
              <a:cs typeface="+mn-cs"/>
            </a:rPr>
            <a:t>伊江村</a:t>
          </a:r>
          <a:r>
            <a:rPr kumimoji="1" lang="ja-JP" altLang="en-US" sz="1400"/>
            <a:t>・</a:t>
          </a:r>
          <a:r>
            <a:rPr kumimoji="1" lang="ja-JP" altLang="ja-JP" sz="1400">
              <a:solidFill>
                <a:schemeClr val="dk1"/>
              </a:solidFill>
              <a:effectLst/>
              <a:latin typeface="+mn-lt"/>
              <a:ea typeface="+mn-ea"/>
              <a:cs typeface="+mn-cs"/>
            </a:rPr>
            <a:t>伊平屋村</a:t>
          </a:r>
          <a:endParaRPr kumimoji="1" lang="en-US" altLang="ja-JP" sz="1400"/>
        </a:p>
        <a:p>
          <a:pPr algn="ctr"/>
          <a:r>
            <a:rPr kumimoji="1" lang="ja-JP" altLang="en-US" sz="1400"/>
            <a:t>４百万円</a:t>
          </a:r>
        </a:p>
      </xdr:txBody>
    </xdr:sp>
    <xdr:clientData/>
  </xdr:twoCellAnchor>
  <xdr:twoCellAnchor>
    <xdr:from>
      <xdr:col>27</xdr:col>
      <xdr:colOff>196103</xdr:colOff>
      <xdr:row>84</xdr:row>
      <xdr:rowOff>64034</xdr:rowOff>
    </xdr:from>
    <xdr:to>
      <xdr:col>28</xdr:col>
      <xdr:colOff>0</xdr:colOff>
      <xdr:row>86</xdr:row>
      <xdr:rowOff>163993</xdr:rowOff>
    </xdr:to>
    <xdr:cxnSp macro="">
      <xdr:nvCxnSpPr>
        <xdr:cNvPr id="15" name="直線矢印コネクタ 14"/>
        <xdr:cNvCxnSpPr/>
      </xdr:nvCxnSpPr>
      <xdr:spPr>
        <a:xfrm flipH="1">
          <a:off x="5598939" y="34518120"/>
          <a:ext cx="4002" cy="8043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141588</xdr:colOff>
      <xdr:row>92</xdr:row>
      <xdr:rowOff>262402</xdr:rowOff>
    </xdr:from>
    <xdr:to>
      <xdr:col>21</xdr:col>
      <xdr:colOff>98087</xdr:colOff>
      <xdr:row>95</xdr:row>
      <xdr:rowOff>97664</xdr:rowOff>
    </xdr:to>
    <xdr:sp macro="" textlink="">
      <xdr:nvSpPr>
        <xdr:cNvPr id="16" name="大かっこ 15"/>
        <xdr:cNvSpPr/>
      </xdr:nvSpPr>
      <xdr:spPr>
        <a:xfrm>
          <a:off x="2336199" y="37416338"/>
          <a:ext cx="1951601" cy="8971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給付型奨学金の給付</a:t>
          </a:r>
        </a:p>
      </xdr:txBody>
    </xdr:sp>
    <xdr:clientData/>
  </xdr:twoCellAnchor>
  <xdr:twoCellAnchor>
    <xdr:from>
      <xdr:col>23</xdr:col>
      <xdr:colOff>89695</xdr:colOff>
      <xdr:row>92</xdr:row>
      <xdr:rowOff>248979</xdr:rowOff>
    </xdr:from>
    <xdr:to>
      <xdr:col>33</xdr:col>
      <xdr:colOff>5539</xdr:colOff>
      <xdr:row>95</xdr:row>
      <xdr:rowOff>55222</xdr:rowOff>
    </xdr:to>
    <xdr:sp macro="" textlink="">
      <xdr:nvSpPr>
        <xdr:cNvPr id="17" name="大かっこ 16"/>
        <xdr:cNvSpPr/>
      </xdr:nvSpPr>
      <xdr:spPr>
        <a:xfrm>
          <a:off x="4674986" y="38808616"/>
          <a:ext cx="1909448" cy="86949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高校中退者等キャリア形成支援事業の実施</a:t>
          </a:r>
        </a:p>
      </xdr:txBody>
    </xdr:sp>
    <xdr:clientData/>
  </xdr:twoCellAnchor>
  <xdr:twoCellAnchor>
    <xdr:from>
      <xdr:col>35</xdr:col>
      <xdr:colOff>114507</xdr:colOff>
      <xdr:row>92</xdr:row>
      <xdr:rowOff>238638</xdr:rowOff>
    </xdr:from>
    <xdr:to>
      <xdr:col>44</xdr:col>
      <xdr:colOff>138719</xdr:colOff>
      <xdr:row>95</xdr:row>
      <xdr:rowOff>91969</xdr:rowOff>
    </xdr:to>
    <xdr:sp macro="" textlink="">
      <xdr:nvSpPr>
        <xdr:cNvPr id="18" name="大かっこ 17"/>
        <xdr:cNvSpPr/>
      </xdr:nvSpPr>
      <xdr:spPr>
        <a:xfrm>
          <a:off x="7171350" y="37441758"/>
          <a:ext cx="1838829" cy="9066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離島における</a:t>
          </a:r>
          <a:r>
            <a:rPr kumimoji="1" lang="en-US" altLang="ja-JP" sz="1100"/>
            <a:t>AI</a:t>
          </a:r>
          <a:r>
            <a:rPr kumimoji="1" lang="ja-JP" altLang="en-US" sz="1100"/>
            <a:t>教材等を活用した教育手法の調査研究の実施</a:t>
          </a:r>
        </a:p>
      </xdr:txBody>
    </xdr:sp>
    <xdr:clientData/>
  </xdr:twoCellAnchor>
  <xdr:twoCellAnchor>
    <xdr:from>
      <xdr:col>12</xdr:col>
      <xdr:colOff>148411</xdr:colOff>
      <xdr:row>96</xdr:row>
      <xdr:rowOff>280231</xdr:rowOff>
    </xdr:from>
    <xdr:to>
      <xdr:col>20</xdr:col>
      <xdr:colOff>88944</xdr:colOff>
      <xdr:row>98</xdr:row>
      <xdr:rowOff>276005</xdr:rowOff>
    </xdr:to>
    <xdr:sp macro="" textlink="">
      <xdr:nvSpPr>
        <xdr:cNvPr id="20" name="テキスト ボックス 19"/>
        <xdr:cNvSpPr txBox="1"/>
      </xdr:nvSpPr>
      <xdr:spPr>
        <a:xfrm>
          <a:off x="2548711" y="40218556"/>
          <a:ext cx="1540733" cy="10149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学生（５７人）　</a:t>
          </a:r>
          <a:endParaRPr kumimoji="1" lang="en-US" altLang="ja-JP" sz="1400"/>
        </a:p>
        <a:p>
          <a:pPr algn="ctr"/>
          <a:r>
            <a:rPr kumimoji="1" lang="ja-JP" altLang="en-US" sz="1400"/>
            <a:t>３３百万円</a:t>
          </a:r>
        </a:p>
      </xdr:txBody>
    </xdr:sp>
    <xdr:clientData/>
  </xdr:twoCellAnchor>
  <xdr:twoCellAnchor>
    <xdr:from>
      <xdr:col>22</xdr:col>
      <xdr:colOff>118259</xdr:colOff>
      <xdr:row>96</xdr:row>
      <xdr:rowOff>337805</xdr:rowOff>
    </xdr:from>
    <xdr:to>
      <xdr:col>32</xdr:col>
      <xdr:colOff>188918</xdr:colOff>
      <xdr:row>99</xdr:row>
      <xdr:rowOff>65028</xdr:rowOff>
    </xdr:to>
    <xdr:sp macro="" textlink="">
      <xdr:nvSpPr>
        <xdr:cNvPr id="21" name="テキスト ボックス 20"/>
        <xdr:cNvSpPr txBox="1"/>
      </xdr:nvSpPr>
      <xdr:spPr>
        <a:xfrm>
          <a:off x="4504189" y="40315116"/>
          <a:ext cx="2064264" cy="14107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Ｄ．株式会社アソシア　</a:t>
          </a:r>
          <a:endParaRPr kumimoji="1" lang="en-US" altLang="ja-JP" sz="1400"/>
        </a:p>
        <a:p>
          <a:pPr algn="ctr"/>
          <a:r>
            <a:rPr kumimoji="1" lang="ja-JP" altLang="en-US" sz="1400"/>
            <a:t>２５百万円</a:t>
          </a:r>
        </a:p>
      </xdr:txBody>
    </xdr:sp>
    <xdr:clientData/>
  </xdr:twoCellAnchor>
  <xdr:twoCellAnchor>
    <xdr:from>
      <xdr:col>14</xdr:col>
      <xdr:colOff>191521</xdr:colOff>
      <xdr:row>95</xdr:row>
      <xdr:rowOff>98470</xdr:rowOff>
    </xdr:from>
    <xdr:to>
      <xdr:col>25</xdr:col>
      <xdr:colOff>106924</xdr:colOff>
      <xdr:row>96</xdr:row>
      <xdr:rowOff>132718</xdr:rowOff>
    </xdr:to>
    <xdr:sp macro="" textlink="">
      <xdr:nvSpPr>
        <xdr:cNvPr id="22" name="テキスト ボックス 21"/>
        <xdr:cNvSpPr txBox="1"/>
      </xdr:nvSpPr>
      <xdr:spPr>
        <a:xfrm>
          <a:off x="2991871" y="38303245"/>
          <a:ext cx="2115678" cy="386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奨学金給付</a:t>
          </a:r>
          <a:r>
            <a:rPr kumimoji="1" lang="en-US" altLang="ja-JP" sz="1200"/>
            <a:t>】</a:t>
          </a:r>
          <a:endParaRPr kumimoji="1" lang="ja-JP" altLang="en-US" sz="1200"/>
        </a:p>
      </xdr:txBody>
    </xdr:sp>
    <xdr:clientData/>
  </xdr:twoCellAnchor>
  <xdr:twoCellAnchor>
    <xdr:from>
      <xdr:col>37</xdr:col>
      <xdr:colOff>140140</xdr:colOff>
      <xdr:row>94</xdr:row>
      <xdr:rowOff>307047</xdr:rowOff>
    </xdr:from>
    <xdr:to>
      <xdr:col>52</xdr:col>
      <xdr:colOff>78659</xdr:colOff>
      <xdr:row>96</xdr:row>
      <xdr:rowOff>329999</xdr:rowOff>
    </xdr:to>
    <xdr:sp macro="" textlink="">
      <xdr:nvSpPr>
        <xdr:cNvPr id="23" name="テキスト ボックス 22"/>
        <xdr:cNvSpPr txBox="1"/>
      </xdr:nvSpPr>
      <xdr:spPr>
        <a:xfrm>
          <a:off x="7482328" y="38416969"/>
          <a:ext cx="2994456" cy="737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随意契約（少額・その他）</a:t>
          </a:r>
          <a:r>
            <a:rPr kumimoji="1" lang="en-US" altLang="ja-JP" sz="1200"/>
            <a:t>】</a:t>
          </a:r>
          <a:endParaRPr kumimoji="1" lang="ja-JP" altLang="en-US" sz="1200"/>
        </a:p>
      </xdr:txBody>
    </xdr:sp>
    <xdr:clientData/>
  </xdr:twoCellAnchor>
  <xdr:twoCellAnchor>
    <xdr:from>
      <xdr:col>16</xdr:col>
      <xdr:colOff>198253</xdr:colOff>
      <xdr:row>94</xdr:row>
      <xdr:rowOff>335368</xdr:rowOff>
    </xdr:from>
    <xdr:to>
      <xdr:col>17</xdr:col>
      <xdr:colOff>917</xdr:colOff>
      <xdr:row>96</xdr:row>
      <xdr:rowOff>230151</xdr:rowOff>
    </xdr:to>
    <xdr:cxnSp macro="">
      <xdr:nvCxnSpPr>
        <xdr:cNvPr id="24" name="直線矢印コネクタ 23"/>
        <xdr:cNvCxnSpPr/>
      </xdr:nvCxnSpPr>
      <xdr:spPr>
        <a:xfrm flipH="1">
          <a:off x="3398653" y="39568843"/>
          <a:ext cx="2689" cy="5996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94</xdr:row>
      <xdr:rowOff>351127</xdr:rowOff>
    </xdr:from>
    <xdr:to>
      <xdr:col>28</xdr:col>
      <xdr:colOff>0</xdr:colOff>
      <xdr:row>96</xdr:row>
      <xdr:rowOff>335665</xdr:rowOff>
    </xdr:to>
    <xdr:cxnSp macro="">
      <xdr:nvCxnSpPr>
        <xdr:cNvPr id="25" name="直線矢印コネクタ 24"/>
        <xdr:cNvCxnSpPr/>
      </xdr:nvCxnSpPr>
      <xdr:spPr>
        <a:xfrm>
          <a:off x="5582093" y="39619601"/>
          <a:ext cx="0" cy="6933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17455</xdr:colOff>
      <xdr:row>95</xdr:row>
      <xdr:rowOff>1</xdr:rowOff>
    </xdr:from>
    <xdr:to>
      <xdr:col>40</xdr:col>
      <xdr:colOff>20857</xdr:colOff>
      <xdr:row>96</xdr:row>
      <xdr:rowOff>343539</xdr:rowOff>
    </xdr:to>
    <xdr:cxnSp macro="">
      <xdr:nvCxnSpPr>
        <xdr:cNvPr id="26" name="直線矢印コネクタ 25"/>
        <xdr:cNvCxnSpPr/>
      </xdr:nvCxnSpPr>
      <xdr:spPr>
        <a:xfrm flipH="1">
          <a:off x="8082419" y="38256433"/>
          <a:ext cx="3402" cy="69464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33909</xdr:colOff>
      <xdr:row>96</xdr:row>
      <xdr:rowOff>343837</xdr:rowOff>
    </xdr:from>
    <xdr:to>
      <xdr:col>45</xdr:col>
      <xdr:colOff>33118</xdr:colOff>
      <xdr:row>99</xdr:row>
      <xdr:rowOff>10345</xdr:rowOff>
    </xdr:to>
    <xdr:sp macro="" textlink="">
      <xdr:nvSpPr>
        <xdr:cNvPr id="27" name="テキスト ボックス 26"/>
        <xdr:cNvSpPr txBox="1"/>
      </xdr:nvSpPr>
      <xdr:spPr>
        <a:xfrm>
          <a:off x="7090752" y="38951373"/>
          <a:ext cx="2015450" cy="13525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Ｅ．民間企業 ２社　</a:t>
          </a:r>
          <a:endParaRPr kumimoji="1" lang="en-US" altLang="ja-JP" sz="1400"/>
        </a:p>
        <a:p>
          <a:pPr algn="ctr"/>
          <a:r>
            <a:rPr kumimoji="1" lang="ja-JP" altLang="en-US" sz="1400" b="0"/>
            <a:t>４</a:t>
          </a:r>
          <a:r>
            <a:rPr kumimoji="1" lang="ja-JP" altLang="en-US" sz="1400"/>
            <a:t>百万円</a:t>
          </a:r>
        </a:p>
      </xdr:txBody>
    </xdr:sp>
    <xdr:clientData/>
  </xdr:twoCellAnchor>
  <xdr:twoCellAnchor>
    <xdr:from>
      <xdr:col>27</xdr:col>
      <xdr:colOff>51990</xdr:colOff>
      <xdr:row>95</xdr:row>
      <xdr:rowOff>1217</xdr:rowOff>
    </xdr:from>
    <xdr:to>
      <xdr:col>38</xdr:col>
      <xdr:colOff>4366</xdr:colOff>
      <xdr:row>96</xdr:row>
      <xdr:rowOff>251508</xdr:rowOff>
    </xdr:to>
    <xdr:sp macro="" textlink="">
      <xdr:nvSpPr>
        <xdr:cNvPr id="28" name="テキスト ボックス 27"/>
        <xdr:cNvSpPr txBox="1"/>
      </xdr:nvSpPr>
      <xdr:spPr>
        <a:xfrm>
          <a:off x="5409803" y="38468326"/>
          <a:ext cx="2135188" cy="607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随意契約（企画競争）</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1" t="s">
        <v>0</v>
      </c>
      <c r="Y2" s="54"/>
      <c r="Z2" s="39"/>
      <c r="AA2" s="39"/>
      <c r="AB2" s="39"/>
      <c r="AC2" s="39"/>
      <c r="AD2" s="558">
        <v>2022</v>
      </c>
      <c r="AE2" s="558"/>
      <c r="AF2" s="558"/>
      <c r="AG2" s="558"/>
      <c r="AH2" s="558"/>
      <c r="AI2" s="63" t="s">
        <v>247</v>
      </c>
      <c r="AJ2" s="558" t="s">
        <v>556</v>
      </c>
      <c r="AK2" s="558"/>
      <c r="AL2" s="558"/>
      <c r="AM2" s="558"/>
      <c r="AN2" s="63" t="s">
        <v>247</v>
      </c>
      <c r="AO2" s="558">
        <v>21</v>
      </c>
      <c r="AP2" s="558"/>
      <c r="AQ2" s="558"/>
      <c r="AR2" s="64" t="s">
        <v>247</v>
      </c>
      <c r="AS2" s="559">
        <v>101</v>
      </c>
      <c r="AT2" s="559"/>
      <c r="AU2" s="559"/>
      <c r="AV2" s="63" t="str">
        <f>IF(AW2="","","-")</f>
        <v/>
      </c>
      <c r="AW2" s="560"/>
      <c r="AX2" s="560"/>
    </row>
    <row r="3" spans="1:50" ht="21" customHeight="1" thickBot="1" x14ac:dyDescent="0.2">
      <c r="A3" s="561" t="s">
        <v>549</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21" t="s">
        <v>56</v>
      </c>
      <c r="AJ3" s="563" t="s">
        <v>560</v>
      </c>
      <c r="AK3" s="563"/>
      <c r="AL3" s="563"/>
      <c r="AM3" s="563"/>
      <c r="AN3" s="563"/>
      <c r="AO3" s="563"/>
      <c r="AP3" s="563"/>
      <c r="AQ3" s="563"/>
      <c r="AR3" s="563"/>
      <c r="AS3" s="563"/>
      <c r="AT3" s="563"/>
      <c r="AU3" s="563"/>
      <c r="AV3" s="563"/>
      <c r="AW3" s="563"/>
      <c r="AX3" s="22" t="s">
        <v>57</v>
      </c>
    </row>
    <row r="4" spans="1:50" ht="24.75" customHeight="1" x14ac:dyDescent="0.15">
      <c r="A4" s="533" t="s">
        <v>23</v>
      </c>
      <c r="B4" s="534"/>
      <c r="C4" s="534"/>
      <c r="D4" s="534"/>
      <c r="E4" s="534"/>
      <c r="F4" s="534"/>
      <c r="G4" s="535" t="s">
        <v>621</v>
      </c>
      <c r="H4" s="536"/>
      <c r="I4" s="536"/>
      <c r="J4" s="536"/>
      <c r="K4" s="536"/>
      <c r="L4" s="536"/>
      <c r="M4" s="536"/>
      <c r="N4" s="536"/>
      <c r="O4" s="536"/>
      <c r="P4" s="536"/>
      <c r="Q4" s="536"/>
      <c r="R4" s="536"/>
      <c r="S4" s="536"/>
      <c r="T4" s="536"/>
      <c r="U4" s="536"/>
      <c r="V4" s="536"/>
      <c r="W4" s="536"/>
      <c r="X4" s="536"/>
      <c r="Y4" s="537" t="s">
        <v>1</v>
      </c>
      <c r="Z4" s="538"/>
      <c r="AA4" s="538"/>
      <c r="AB4" s="538"/>
      <c r="AC4" s="538"/>
      <c r="AD4" s="539"/>
      <c r="AE4" s="540" t="s">
        <v>559</v>
      </c>
      <c r="AF4" s="541"/>
      <c r="AG4" s="541"/>
      <c r="AH4" s="541"/>
      <c r="AI4" s="541"/>
      <c r="AJ4" s="541"/>
      <c r="AK4" s="541"/>
      <c r="AL4" s="541"/>
      <c r="AM4" s="541"/>
      <c r="AN4" s="541"/>
      <c r="AO4" s="541"/>
      <c r="AP4" s="542"/>
      <c r="AQ4" s="543" t="s">
        <v>2</v>
      </c>
      <c r="AR4" s="538"/>
      <c r="AS4" s="538"/>
      <c r="AT4" s="538"/>
      <c r="AU4" s="538"/>
      <c r="AV4" s="538"/>
      <c r="AW4" s="538"/>
      <c r="AX4" s="544"/>
    </row>
    <row r="5" spans="1:50" ht="30" customHeight="1" x14ac:dyDescent="0.15">
      <c r="A5" s="545" t="s">
        <v>59</v>
      </c>
      <c r="B5" s="546"/>
      <c r="C5" s="546"/>
      <c r="D5" s="546"/>
      <c r="E5" s="546"/>
      <c r="F5" s="547"/>
      <c r="G5" s="548" t="s">
        <v>345</v>
      </c>
      <c r="H5" s="549"/>
      <c r="I5" s="549"/>
      <c r="J5" s="549"/>
      <c r="K5" s="549"/>
      <c r="L5" s="549"/>
      <c r="M5" s="550" t="s">
        <v>58</v>
      </c>
      <c r="N5" s="551"/>
      <c r="O5" s="551"/>
      <c r="P5" s="551"/>
      <c r="Q5" s="551"/>
      <c r="R5" s="552"/>
      <c r="S5" s="553" t="s">
        <v>62</v>
      </c>
      <c r="T5" s="549"/>
      <c r="U5" s="549"/>
      <c r="V5" s="549"/>
      <c r="W5" s="549"/>
      <c r="X5" s="554"/>
      <c r="Y5" s="555" t="s">
        <v>3</v>
      </c>
      <c r="Z5" s="556"/>
      <c r="AA5" s="556"/>
      <c r="AB5" s="556"/>
      <c r="AC5" s="556"/>
      <c r="AD5" s="557"/>
      <c r="AE5" s="578" t="s">
        <v>558</v>
      </c>
      <c r="AF5" s="578"/>
      <c r="AG5" s="578"/>
      <c r="AH5" s="578"/>
      <c r="AI5" s="578"/>
      <c r="AJ5" s="578"/>
      <c r="AK5" s="578"/>
      <c r="AL5" s="578"/>
      <c r="AM5" s="578"/>
      <c r="AN5" s="578"/>
      <c r="AO5" s="578"/>
      <c r="AP5" s="579"/>
      <c r="AQ5" s="580" t="s">
        <v>561</v>
      </c>
      <c r="AR5" s="581"/>
      <c r="AS5" s="581"/>
      <c r="AT5" s="581"/>
      <c r="AU5" s="581"/>
      <c r="AV5" s="581"/>
      <c r="AW5" s="581"/>
      <c r="AX5" s="582"/>
    </row>
    <row r="6" spans="1:50" ht="39" customHeight="1" x14ac:dyDescent="0.15">
      <c r="A6" s="583" t="s">
        <v>4</v>
      </c>
      <c r="B6" s="584"/>
      <c r="C6" s="584"/>
      <c r="D6" s="584"/>
      <c r="E6" s="584"/>
      <c r="F6" s="584"/>
      <c r="G6" s="585" t="str">
        <f>入力規則等!F39</f>
        <v>一般会計</v>
      </c>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7"/>
    </row>
    <row r="7" spans="1:50" ht="49.5" customHeight="1" x14ac:dyDescent="0.15">
      <c r="A7" s="564" t="s">
        <v>20</v>
      </c>
      <c r="B7" s="565"/>
      <c r="C7" s="565"/>
      <c r="D7" s="565"/>
      <c r="E7" s="565"/>
      <c r="F7" s="566"/>
      <c r="G7" s="588" t="s">
        <v>562</v>
      </c>
      <c r="H7" s="589"/>
      <c r="I7" s="589"/>
      <c r="J7" s="589"/>
      <c r="K7" s="589"/>
      <c r="L7" s="589"/>
      <c r="M7" s="589"/>
      <c r="N7" s="589"/>
      <c r="O7" s="589"/>
      <c r="P7" s="589"/>
      <c r="Q7" s="589"/>
      <c r="R7" s="589"/>
      <c r="S7" s="589"/>
      <c r="T7" s="589"/>
      <c r="U7" s="589"/>
      <c r="V7" s="589"/>
      <c r="W7" s="589"/>
      <c r="X7" s="590"/>
      <c r="Y7" s="591" t="s">
        <v>234</v>
      </c>
      <c r="Z7" s="345"/>
      <c r="AA7" s="345"/>
      <c r="AB7" s="345"/>
      <c r="AC7" s="345"/>
      <c r="AD7" s="592"/>
      <c r="AE7" s="521" t="s">
        <v>622</v>
      </c>
      <c r="AF7" s="522"/>
      <c r="AG7" s="522"/>
      <c r="AH7" s="522"/>
      <c r="AI7" s="522"/>
      <c r="AJ7" s="522"/>
      <c r="AK7" s="522"/>
      <c r="AL7" s="522"/>
      <c r="AM7" s="522"/>
      <c r="AN7" s="522"/>
      <c r="AO7" s="522"/>
      <c r="AP7" s="522"/>
      <c r="AQ7" s="522"/>
      <c r="AR7" s="522"/>
      <c r="AS7" s="522"/>
      <c r="AT7" s="522"/>
      <c r="AU7" s="522"/>
      <c r="AV7" s="522"/>
      <c r="AW7" s="522"/>
      <c r="AX7" s="523"/>
    </row>
    <row r="8" spans="1:50" ht="53.25" customHeight="1" x14ac:dyDescent="0.15">
      <c r="A8" s="564" t="s">
        <v>173</v>
      </c>
      <c r="B8" s="565"/>
      <c r="C8" s="565"/>
      <c r="D8" s="565"/>
      <c r="E8" s="565"/>
      <c r="F8" s="566"/>
      <c r="G8" s="567" t="str">
        <f>入力規則等!A27</f>
        <v>沖縄振興、地方創生</v>
      </c>
      <c r="H8" s="568"/>
      <c r="I8" s="568"/>
      <c r="J8" s="568"/>
      <c r="K8" s="568"/>
      <c r="L8" s="568"/>
      <c r="M8" s="568"/>
      <c r="N8" s="568"/>
      <c r="O8" s="568"/>
      <c r="P8" s="568"/>
      <c r="Q8" s="568"/>
      <c r="R8" s="568"/>
      <c r="S8" s="568"/>
      <c r="T8" s="568"/>
      <c r="U8" s="568"/>
      <c r="V8" s="568"/>
      <c r="W8" s="568"/>
      <c r="X8" s="569"/>
      <c r="Y8" s="570" t="s">
        <v>174</v>
      </c>
      <c r="Z8" s="571"/>
      <c r="AA8" s="571"/>
      <c r="AB8" s="571"/>
      <c r="AC8" s="571"/>
      <c r="AD8" s="572"/>
      <c r="AE8" s="573" t="str">
        <f>入力規則等!K13</f>
        <v>その他の事項経費</v>
      </c>
      <c r="AF8" s="568"/>
      <c r="AG8" s="568"/>
      <c r="AH8" s="568"/>
      <c r="AI8" s="568"/>
      <c r="AJ8" s="568"/>
      <c r="AK8" s="568"/>
      <c r="AL8" s="568"/>
      <c r="AM8" s="568"/>
      <c r="AN8" s="568"/>
      <c r="AO8" s="568"/>
      <c r="AP8" s="568"/>
      <c r="AQ8" s="568"/>
      <c r="AR8" s="568"/>
      <c r="AS8" s="568"/>
      <c r="AT8" s="568"/>
      <c r="AU8" s="568"/>
      <c r="AV8" s="568"/>
      <c r="AW8" s="568"/>
      <c r="AX8" s="574"/>
    </row>
    <row r="9" spans="1:50" ht="58.5" customHeight="1" x14ac:dyDescent="0.15">
      <c r="A9" s="491" t="s">
        <v>21</v>
      </c>
      <c r="B9" s="492"/>
      <c r="C9" s="492"/>
      <c r="D9" s="492"/>
      <c r="E9" s="492"/>
      <c r="F9" s="492"/>
      <c r="G9" s="575" t="s">
        <v>624</v>
      </c>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7"/>
    </row>
    <row r="10" spans="1:50" ht="80.25" customHeight="1" x14ac:dyDescent="0.15">
      <c r="A10" s="479" t="s">
        <v>27</v>
      </c>
      <c r="B10" s="480"/>
      <c r="C10" s="480"/>
      <c r="D10" s="480"/>
      <c r="E10" s="480"/>
      <c r="F10" s="480"/>
      <c r="G10" s="481" t="s">
        <v>625</v>
      </c>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3"/>
    </row>
    <row r="11" spans="1:50" ht="42" customHeight="1" x14ac:dyDescent="0.15">
      <c r="A11" s="479" t="s">
        <v>5</v>
      </c>
      <c r="B11" s="480"/>
      <c r="C11" s="480"/>
      <c r="D11" s="480"/>
      <c r="E11" s="480"/>
      <c r="F11" s="484"/>
      <c r="G11" s="485" t="str">
        <f>入力規則等!P10</f>
        <v>委託・請負、補助</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7"/>
    </row>
    <row r="12" spans="1:50" ht="21" customHeight="1" x14ac:dyDescent="0.15">
      <c r="A12" s="488" t="s">
        <v>22</v>
      </c>
      <c r="B12" s="489"/>
      <c r="C12" s="489"/>
      <c r="D12" s="489"/>
      <c r="E12" s="489"/>
      <c r="F12" s="490"/>
      <c r="G12" s="494"/>
      <c r="H12" s="495"/>
      <c r="I12" s="495"/>
      <c r="J12" s="495"/>
      <c r="K12" s="495"/>
      <c r="L12" s="495"/>
      <c r="M12" s="495"/>
      <c r="N12" s="495"/>
      <c r="O12" s="495"/>
      <c r="P12" s="302" t="s">
        <v>379</v>
      </c>
      <c r="Q12" s="303"/>
      <c r="R12" s="303"/>
      <c r="S12" s="303"/>
      <c r="T12" s="303"/>
      <c r="U12" s="303"/>
      <c r="V12" s="304"/>
      <c r="W12" s="302" t="s">
        <v>531</v>
      </c>
      <c r="X12" s="303"/>
      <c r="Y12" s="303"/>
      <c r="Z12" s="303"/>
      <c r="AA12" s="303"/>
      <c r="AB12" s="303"/>
      <c r="AC12" s="304"/>
      <c r="AD12" s="302" t="s">
        <v>533</v>
      </c>
      <c r="AE12" s="303"/>
      <c r="AF12" s="303"/>
      <c r="AG12" s="303"/>
      <c r="AH12" s="303"/>
      <c r="AI12" s="303"/>
      <c r="AJ12" s="304"/>
      <c r="AK12" s="302" t="s">
        <v>541</v>
      </c>
      <c r="AL12" s="303"/>
      <c r="AM12" s="303"/>
      <c r="AN12" s="303"/>
      <c r="AO12" s="303"/>
      <c r="AP12" s="303"/>
      <c r="AQ12" s="304"/>
      <c r="AR12" s="302" t="s">
        <v>542</v>
      </c>
      <c r="AS12" s="303"/>
      <c r="AT12" s="303"/>
      <c r="AU12" s="303"/>
      <c r="AV12" s="303"/>
      <c r="AW12" s="303"/>
      <c r="AX12" s="527"/>
    </row>
    <row r="13" spans="1:50" ht="21" customHeight="1" x14ac:dyDescent="0.15">
      <c r="A13" s="144"/>
      <c r="B13" s="145"/>
      <c r="C13" s="145"/>
      <c r="D13" s="145"/>
      <c r="E13" s="145"/>
      <c r="F13" s="146"/>
      <c r="G13" s="511" t="s">
        <v>6</v>
      </c>
      <c r="H13" s="512"/>
      <c r="I13" s="528" t="s">
        <v>7</v>
      </c>
      <c r="J13" s="529"/>
      <c r="K13" s="529"/>
      <c r="L13" s="529"/>
      <c r="M13" s="529"/>
      <c r="N13" s="529"/>
      <c r="O13" s="530"/>
      <c r="P13" s="496">
        <v>272</v>
      </c>
      <c r="Q13" s="497"/>
      <c r="R13" s="497"/>
      <c r="S13" s="497"/>
      <c r="T13" s="497"/>
      <c r="U13" s="497"/>
      <c r="V13" s="498"/>
      <c r="W13" s="496">
        <v>183</v>
      </c>
      <c r="X13" s="497"/>
      <c r="Y13" s="497"/>
      <c r="Z13" s="497"/>
      <c r="AA13" s="497"/>
      <c r="AB13" s="497"/>
      <c r="AC13" s="498"/>
      <c r="AD13" s="496">
        <v>156</v>
      </c>
      <c r="AE13" s="497"/>
      <c r="AF13" s="497"/>
      <c r="AG13" s="497"/>
      <c r="AH13" s="497"/>
      <c r="AI13" s="497"/>
      <c r="AJ13" s="498"/>
      <c r="AK13" s="496">
        <v>72</v>
      </c>
      <c r="AL13" s="497"/>
      <c r="AM13" s="497"/>
      <c r="AN13" s="497"/>
      <c r="AO13" s="497"/>
      <c r="AP13" s="497"/>
      <c r="AQ13" s="498"/>
      <c r="AR13" s="463">
        <v>15</v>
      </c>
      <c r="AS13" s="464"/>
      <c r="AT13" s="464"/>
      <c r="AU13" s="464"/>
      <c r="AV13" s="464"/>
      <c r="AW13" s="464"/>
      <c r="AX13" s="531"/>
    </row>
    <row r="14" spans="1:50" ht="21" customHeight="1" x14ac:dyDescent="0.15">
      <c r="A14" s="144"/>
      <c r="B14" s="145"/>
      <c r="C14" s="145"/>
      <c r="D14" s="145"/>
      <c r="E14" s="145"/>
      <c r="F14" s="146"/>
      <c r="G14" s="513"/>
      <c r="H14" s="514"/>
      <c r="I14" s="506" t="s">
        <v>8</v>
      </c>
      <c r="J14" s="507"/>
      <c r="K14" s="507"/>
      <c r="L14" s="507"/>
      <c r="M14" s="507"/>
      <c r="N14" s="507"/>
      <c r="O14" s="508"/>
      <c r="P14" s="496" t="s">
        <v>563</v>
      </c>
      <c r="Q14" s="497"/>
      <c r="R14" s="497"/>
      <c r="S14" s="497"/>
      <c r="T14" s="497"/>
      <c r="U14" s="497"/>
      <c r="V14" s="498"/>
      <c r="W14" s="496" t="s">
        <v>563</v>
      </c>
      <c r="X14" s="497"/>
      <c r="Y14" s="497"/>
      <c r="Z14" s="497"/>
      <c r="AA14" s="497"/>
      <c r="AB14" s="497"/>
      <c r="AC14" s="498"/>
      <c r="AD14" s="496" t="s">
        <v>563</v>
      </c>
      <c r="AE14" s="497"/>
      <c r="AF14" s="497"/>
      <c r="AG14" s="497"/>
      <c r="AH14" s="497"/>
      <c r="AI14" s="497"/>
      <c r="AJ14" s="498"/>
      <c r="AK14" s="496" t="s">
        <v>563</v>
      </c>
      <c r="AL14" s="497"/>
      <c r="AM14" s="497"/>
      <c r="AN14" s="497"/>
      <c r="AO14" s="497"/>
      <c r="AP14" s="497"/>
      <c r="AQ14" s="498"/>
      <c r="AR14" s="517"/>
      <c r="AS14" s="517"/>
      <c r="AT14" s="517"/>
      <c r="AU14" s="517"/>
      <c r="AV14" s="517"/>
      <c r="AW14" s="517"/>
      <c r="AX14" s="518"/>
    </row>
    <row r="15" spans="1:50" ht="21" customHeight="1" x14ac:dyDescent="0.15">
      <c r="A15" s="144"/>
      <c r="B15" s="145"/>
      <c r="C15" s="145"/>
      <c r="D15" s="145"/>
      <c r="E15" s="145"/>
      <c r="F15" s="146"/>
      <c r="G15" s="513"/>
      <c r="H15" s="514"/>
      <c r="I15" s="506" t="s">
        <v>47</v>
      </c>
      <c r="J15" s="519"/>
      <c r="K15" s="519"/>
      <c r="L15" s="519"/>
      <c r="M15" s="519"/>
      <c r="N15" s="519"/>
      <c r="O15" s="520"/>
      <c r="P15" s="496" t="s">
        <v>563</v>
      </c>
      <c r="Q15" s="497"/>
      <c r="R15" s="497"/>
      <c r="S15" s="497"/>
      <c r="T15" s="497"/>
      <c r="U15" s="497"/>
      <c r="V15" s="498"/>
      <c r="W15" s="496" t="s">
        <v>563</v>
      </c>
      <c r="X15" s="497"/>
      <c r="Y15" s="497"/>
      <c r="Z15" s="497"/>
      <c r="AA15" s="497"/>
      <c r="AB15" s="497"/>
      <c r="AC15" s="498"/>
      <c r="AD15" s="496" t="s">
        <v>563</v>
      </c>
      <c r="AE15" s="497"/>
      <c r="AF15" s="497"/>
      <c r="AG15" s="497"/>
      <c r="AH15" s="497"/>
      <c r="AI15" s="497"/>
      <c r="AJ15" s="498"/>
      <c r="AK15" s="496" t="s">
        <v>563</v>
      </c>
      <c r="AL15" s="497"/>
      <c r="AM15" s="497"/>
      <c r="AN15" s="497"/>
      <c r="AO15" s="497"/>
      <c r="AP15" s="497"/>
      <c r="AQ15" s="498"/>
      <c r="AR15" s="496"/>
      <c r="AS15" s="497"/>
      <c r="AT15" s="497"/>
      <c r="AU15" s="497"/>
      <c r="AV15" s="497"/>
      <c r="AW15" s="497"/>
      <c r="AX15" s="532"/>
    </row>
    <row r="16" spans="1:50" ht="21" customHeight="1" x14ac:dyDescent="0.15">
      <c r="A16" s="144"/>
      <c r="B16" s="145"/>
      <c r="C16" s="145"/>
      <c r="D16" s="145"/>
      <c r="E16" s="145"/>
      <c r="F16" s="146"/>
      <c r="G16" s="513"/>
      <c r="H16" s="514"/>
      <c r="I16" s="506" t="s">
        <v>48</v>
      </c>
      <c r="J16" s="519"/>
      <c r="K16" s="519"/>
      <c r="L16" s="519"/>
      <c r="M16" s="519"/>
      <c r="N16" s="519"/>
      <c r="O16" s="520"/>
      <c r="P16" s="496" t="s">
        <v>563</v>
      </c>
      <c r="Q16" s="497"/>
      <c r="R16" s="497"/>
      <c r="S16" s="497"/>
      <c r="T16" s="497"/>
      <c r="U16" s="497"/>
      <c r="V16" s="498"/>
      <c r="W16" s="496" t="s">
        <v>563</v>
      </c>
      <c r="X16" s="497"/>
      <c r="Y16" s="497"/>
      <c r="Z16" s="497"/>
      <c r="AA16" s="497"/>
      <c r="AB16" s="497"/>
      <c r="AC16" s="498"/>
      <c r="AD16" s="496" t="s">
        <v>563</v>
      </c>
      <c r="AE16" s="497"/>
      <c r="AF16" s="497"/>
      <c r="AG16" s="497"/>
      <c r="AH16" s="497"/>
      <c r="AI16" s="497"/>
      <c r="AJ16" s="498"/>
      <c r="AK16" s="496" t="s">
        <v>563</v>
      </c>
      <c r="AL16" s="497"/>
      <c r="AM16" s="497"/>
      <c r="AN16" s="497"/>
      <c r="AO16" s="497"/>
      <c r="AP16" s="497"/>
      <c r="AQ16" s="498"/>
      <c r="AR16" s="524"/>
      <c r="AS16" s="525"/>
      <c r="AT16" s="525"/>
      <c r="AU16" s="525"/>
      <c r="AV16" s="525"/>
      <c r="AW16" s="525"/>
      <c r="AX16" s="526"/>
    </row>
    <row r="17" spans="1:50" ht="24.75" customHeight="1" x14ac:dyDescent="0.15">
      <c r="A17" s="144"/>
      <c r="B17" s="145"/>
      <c r="C17" s="145"/>
      <c r="D17" s="145"/>
      <c r="E17" s="145"/>
      <c r="F17" s="146"/>
      <c r="G17" s="513"/>
      <c r="H17" s="514"/>
      <c r="I17" s="506" t="s">
        <v>46</v>
      </c>
      <c r="J17" s="507"/>
      <c r="K17" s="507"/>
      <c r="L17" s="507"/>
      <c r="M17" s="507"/>
      <c r="N17" s="507"/>
      <c r="O17" s="508"/>
      <c r="P17" s="496" t="s">
        <v>563</v>
      </c>
      <c r="Q17" s="497"/>
      <c r="R17" s="497"/>
      <c r="S17" s="497"/>
      <c r="T17" s="497"/>
      <c r="U17" s="497"/>
      <c r="V17" s="498"/>
      <c r="W17" s="496" t="s">
        <v>563</v>
      </c>
      <c r="X17" s="497"/>
      <c r="Y17" s="497"/>
      <c r="Z17" s="497"/>
      <c r="AA17" s="497"/>
      <c r="AB17" s="497"/>
      <c r="AC17" s="498"/>
      <c r="AD17" s="496" t="s">
        <v>563</v>
      </c>
      <c r="AE17" s="497"/>
      <c r="AF17" s="497"/>
      <c r="AG17" s="497"/>
      <c r="AH17" s="497"/>
      <c r="AI17" s="497"/>
      <c r="AJ17" s="498"/>
      <c r="AK17" s="496" t="s">
        <v>563</v>
      </c>
      <c r="AL17" s="497"/>
      <c r="AM17" s="497"/>
      <c r="AN17" s="497"/>
      <c r="AO17" s="497"/>
      <c r="AP17" s="497"/>
      <c r="AQ17" s="498"/>
      <c r="AR17" s="509"/>
      <c r="AS17" s="509"/>
      <c r="AT17" s="509"/>
      <c r="AU17" s="509"/>
      <c r="AV17" s="509"/>
      <c r="AW17" s="509"/>
      <c r="AX17" s="510"/>
    </row>
    <row r="18" spans="1:50" ht="24.75" customHeight="1" x14ac:dyDescent="0.15">
      <c r="A18" s="144"/>
      <c r="B18" s="145"/>
      <c r="C18" s="145"/>
      <c r="D18" s="145"/>
      <c r="E18" s="145"/>
      <c r="F18" s="146"/>
      <c r="G18" s="515"/>
      <c r="H18" s="516"/>
      <c r="I18" s="499" t="s">
        <v>18</v>
      </c>
      <c r="J18" s="500"/>
      <c r="K18" s="500"/>
      <c r="L18" s="500"/>
      <c r="M18" s="500"/>
      <c r="N18" s="500"/>
      <c r="O18" s="501"/>
      <c r="P18" s="502">
        <f>SUM(P13:V17)</f>
        <v>272</v>
      </c>
      <c r="Q18" s="503"/>
      <c r="R18" s="503"/>
      <c r="S18" s="503"/>
      <c r="T18" s="503"/>
      <c r="U18" s="503"/>
      <c r="V18" s="504"/>
      <c r="W18" s="502">
        <f>SUM(W13:AC17)</f>
        <v>183</v>
      </c>
      <c r="X18" s="503"/>
      <c r="Y18" s="503"/>
      <c r="Z18" s="503"/>
      <c r="AA18" s="503"/>
      <c r="AB18" s="503"/>
      <c r="AC18" s="504"/>
      <c r="AD18" s="502">
        <f>SUM(AD13:AJ17)</f>
        <v>156</v>
      </c>
      <c r="AE18" s="503"/>
      <c r="AF18" s="503"/>
      <c r="AG18" s="503"/>
      <c r="AH18" s="503"/>
      <c r="AI18" s="503"/>
      <c r="AJ18" s="504"/>
      <c r="AK18" s="502">
        <f>SUM(AK13:AQ17)</f>
        <v>72</v>
      </c>
      <c r="AL18" s="503"/>
      <c r="AM18" s="503"/>
      <c r="AN18" s="503"/>
      <c r="AO18" s="503"/>
      <c r="AP18" s="503"/>
      <c r="AQ18" s="504"/>
      <c r="AR18" s="502">
        <f>SUM(AR13:AX17)</f>
        <v>15</v>
      </c>
      <c r="AS18" s="503"/>
      <c r="AT18" s="503"/>
      <c r="AU18" s="503"/>
      <c r="AV18" s="503"/>
      <c r="AW18" s="503"/>
      <c r="AX18" s="505"/>
    </row>
    <row r="19" spans="1:50" ht="24.75" customHeight="1" x14ac:dyDescent="0.15">
      <c r="A19" s="144"/>
      <c r="B19" s="145"/>
      <c r="C19" s="145"/>
      <c r="D19" s="145"/>
      <c r="E19" s="145"/>
      <c r="F19" s="146"/>
      <c r="G19" s="477" t="s">
        <v>9</v>
      </c>
      <c r="H19" s="478"/>
      <c r="I19" s="478"/>
      <c r="J19" s="478"/>
      <c r="K19" s="478"/>
      <c r="L19" s="478"/>
      <c r="M19" s="478"/>
      <c r="N19" s="478"/>
      <c r="O19" s="478"/>
      <c r="P19" s="496">
        <v>188</v>
      </c>
      <c r="Q19" s="497"/>
      <c r="R19" s="497"/>
      <c r="S19" s="497"/>
      <c r="T19" s="497"/>
      <c r="U19" s="497"/>
      <c r="V19" s="498"/>
      <c r="W19" s="496">
        <v>99</v>
      </c>
      <c r="X19" s="497"/>
      <c r="Y19" s="497"/>
      <c r="Z19" s="497"/>
      <c r="AA19" s="497"/>
      <c r="AB19" s="497"/>
      <c r="AC19" s="498"/>
      <c r="AD19" s="496">
        <v>73</v>
      </c>
      <c r="AE19" s="497"/>
      <c r="AF19" s="497"/>
      <c r="AG19" s="497"/>
      <c r="AH19" s="497"/>
      <c r="AI19" s="497"/>
      <c r="AJ19" s="498"/>
      <c r="AK19" s="474"/>
      <c r="AL19" s="474"/>
      <c r="AM19" s="474"/>
      <c r="AN19" s="474"/>
      <c r="AO19" s="474"/>
      <c r="AP19" s="474"/>
      <c r="AQ19" s="474"/>
      <c r="AR19" s="474"/>
      <c r="AS19" s="474"/>
      <c r="AT19" s="474"/>
      <c r="AU19" s="474"/>
      <c r="AV19" s="474"/>
      <c r="AW19" s="474"/>
      <c r="AX19" s="476"/>
    </row>
    <row r="20" spans="1:50" ht="24.75" customHeight="1" x14ac:dyDescent="0.15">
      <c r="A20" s="144"/>
      <c r="B20" s="145"/>
      <c r="C20" s="145"/>
      <c r="D20" s="145"/>
      <c r="E20" s="145"/>
      <c r="F20" s="146"/>
      <c r="G20" s="477" t="s">
        <v>10</v>
      </c>
      <c r="H20" s="478"/>
      <c r="I20" s="478"/>
      <c r="J20" s="478"/>
      <c r="K20" s="478"/>
      <c r="L20" s="478"/>
      <c r="M20" s="478"/>
      <c r="N20" s="478"/>
      <c r="O20" s="478"/>
      <c r="P20" s="473">
        <f>IF(P18=0, "-", SUM(P19)/P18)</f>
        <v>0.69117647058823528</v>
      </c>
      <c r="Q20" s="473"/>
      <c r="R20" s="473"/>
      <c r="S20" s="473"/>
      <c r="T20" s="473"/>
      <c r="U20" s="473"/>
      <c r="V20" s="473"/>
      <c r="W20" s="473">
        <f>IF(W18=0, "-", SUM(W19)/W18)</f>
        <v>0.54098360655737709</v>
      </c>
      <c r="X20" s="473"/>
      <c r="Y20" s="473"/>
      <c r="Z20" s="473"/>
      <c r="AA20" s="473"/>
      <c r="AB20" s="473"/>
      <c r="AC20" s="473"/>
      <c r="AD20" s="473">
        <f>IF(AD18=0, "-", SUM(AD19)/AD18)</f>
        <v>0.46794871794871795</v>
      </c>
      <c r="AE20" s="473"/>
      <c r="AF20" s="473"/>
      <c r="AG20" s="473"/>
      <c r="AH20" s="473"/>
      <c r="AI20" s="473"/>
      <c r="AJ20" s="473"/>
      <c r="AK20" s="474"/>
      <c r="AL20" s="474"/>
      <c r="AM20" s="474"/>
      <c r="AN20" s="474"/>
      <c r="AO20" s="474"/>
      <c r="AP20" s="474"/>
      <c r="AQ20" s="475"/>
      <c r="AR20" s="475"/>
      <c r="AS20" s="475"/>
      <c r="AT20" s="475"/>
      <c r="AU20" s="474"/>
      <c r="AV20" s="474"/>
      <c r="AW20" s="474"/>
      <c r="AX20" s="476"/>
    </row>
    <row r="21" spans="1:50" ht="25.5" customHeight="1" x14ac:dyDescent="0.15">
      <c r="A21" s="491"/>
      <c r="B21" s="492"/>
      <c r="C21" s="492"/>
      <c r="D21" s="492"/>
      <c r="E21" s="492"/>
      <c r="F21" s="493"/>
      <c r="G21" s="471" t="s">
        <v>209</v>
      </c>
      <c r="H21" s="472"/>
      <c r="I21" s="472"/>
      <c r="J21" s="472"/>
      <c r="K21" s="472"/>
      <c r="L21" s="472"/>
      <c r="M21" s="472"/>
      <c r="N21" s="472"/>
      <c r="O21" s="472"/>
      <c r="P21" s="473">
        <f>IF(P19=0, "-", SUM(P19)/SUM(P13,P14))</f>
        <v>0.69117647058823528</v>
      </c>
      <c r="Q21" s="473"/>
      <c r="R21" s="473"/>
      <c r="S21" s="473"/>
      <c r="T21" s="473"/>
      <c r="U21" s="473"/>
      <c r="V21" s="473"/>
      <c r="W21" s="473">
        <f>IF(W19=0, "-", SUM(W19)/SUM(W13,W14))</f>
        <v>0.54098360655737709</v>
      </c>
      <c r="X21" s="473"/>
      <c r="Y21" s="473"/>
      <c r="Z21" s="473"/>
      <c r="AA21" s="473"/>
      <c r="AB21" s="473"/>
      <c r="AC21" s="473"/>
      <c r="AD21" s="473">
        <f>IF(AD19=0, "-", SUM(AD19)/SUM(AD13,AD14))</f>
        <v>0.46794871794871795</v>
      </c>
      <c r="AE21" s="473"/>
      <c r="AF21" s="473"/>
      <c r="AG21" s="473"/>
      <c r="AH21" s="473"/>
      <c r="AI21" s="473"/>
      <c r="AJ21" s="473"/>
      <c r="AK21" s="474"/>
      <c r="AL21" s="474"/>
      <c r="AM21" s="474"/>
      <c r="AN21" s="474"/>
      <c r="AO21" s="474"/>
      <c r="AP21" s="474"/>
      <c r="AQ21" s="475"/>
      <c r="AR21" s="475"/>
      <c r="AS21" s="475"/>
      <c r="AT21" s="475"/>
      <c r="AU21" s="474"/>
      <c r="AV21" s="474"/>
      <c r="AW21" s="474"/>
      <c r="AX21" s="476"/>
    </row>
    <row r="22" spans="1:50" ht="18.75" customHeight="1" x14ac:dyDescent="0.15">
      <c r="A22" s="422" t="s">
        <v>545</v>
      </c>
      <c r="B22" s="423"/>
      <c r="C22" s="423"/>
      <c r="D22" s="423"/>
      <c r="E22" s="423"/>
      <c r="F22" s="424"/>
      <c r="G22" s="428" t="s">
        <v>203</v>
      </c>
      <c r="H22" s="429"/>
      <c r="I22" s="429"/>
      <c r="J22" s="429"/>
      <c r="K22" s="429"/>
      <c r="L22" s="429"/>
      <c r="M22" s="429"/>
      <c r="N22" s="429"/>
      <c r="O22" s="430"/>
      <c r="P22" s="431" t="s">
        <v>543</v>
      </c>
      <c r="Q22" s="429"/>
      <c r="R22" s="429"/>
      <c r="S22" s="429"/>
      <c r="T22" s="429"/>
      <c r="U22" s="429"/>
      <c r="V22" s="430"/>
      <c r="W22" s="431" t="s">
        <v>544</v>
      </c>
      <c r="X22" s="429"/>
      <c r="Y22" s="429"/>
      <c r="Z22" s="429"/>
      <c r="AA22" s="429"/>
      <c r="AB22" s="429"/>
      <c r="AC22" s="430"/>
      <c r="AD22" s="431" t="s">
        <v>202</v>
      </c>
      <c r="AE22" s="429"/>
      <c r="AF22" s="429"/>
      <c r="AG22" s="429"/>
      <c r="AH22" s="429"/>
      <c r="AI22" s="429"/>
      <c r="AJ22" s="429"/>
      <c r="AK22" s="429"/>
      <c r="AL22" s="429"/>
      <c r="AM22" s="429"/>
      <c r="AN22" s="429"/>
      <c r="AO22" s="429"/>
      <c r="AP22" s="429"/>
      <c r="AQ22" s="429"/>
      <c r="AR22" s="429"/>
      <c r="AS22" s="429"/>
      <c r="AT22" s="429"/>
      <c r="AU22" s="429"/>
      <c r="AV22" s="429"/>
      <c r="AW22" s="429"/>
      <c r="AX22" s="459"/>
    </row>
    <row r="23" spans="1:50" ht="30" customHeight="1" x14ac:dyDescent="0.15">
      <c r="A23" s="425"/>
      <c r="B23" s="426"/>
      <c r="C23" s="426"/>
      <c r="D23" s="426"/>
      <c r="E23" s="426"/>
      <c r="F23" s="427"/>
      <c r="G23" s="460" t="s">
        <v>564</v>
      </c>
      <c r="H23" s="461"/>
      <c r="I23" s="461"/>
      <c r="J23" s="461"/>
      <c r="K23" s="461"/>
      <c r="L23" s="461"/>
      <c r="M23" s="461"/>
      <c r="N23" s="461"/>
      <c r="O23" s="462"/>
      <c r="P23" s="463">
        <v>72</v>
      </c>
      <c r="Q23" s="464"/>
      <c r="R23" s="464"/>
      <c r="S23" s="464"/>
      <c r="T23" s="464"/>
      <c r="U23" s="464"/>
      <c r="V23" s="465"/>
      <c r="W23" s="463">
        <v>15</v>
      </c>
      <c r="X23" s="464"/>
      <c r="Y23" s="464"/>
      <c r="Z23" s="464"/>
      <c r="AA23" s="464"/>
      <c r="AB23" s="464"/>
      <c r="AC23" s="465"/>
      <c r="AD23" s="466" t="s">
        <v>635</v>
      </c>
      <c r="AE23" s="467"/>
      <c r="AF23" s="467"/>
      <c r="AG23" s="467"/>
      <c r="AH23" s="467"/>
      <c r="AI23" s="467"/>
      <c r="AJ23" s="467"/>
      <c r="AK23" s="467"/>
      <c r="AL23" s="467"/>
      <c r="AM23" s="467"/>
      <c r="AN23" s="467"/>
      <c r="AO23" s="467"/>
      <c r="AP23" s="467"/>
      <c r="AQ23" s="467"/>
      <c r="AR23" s="467"/>
      <c r="AS23" s="467"/>
      <c r="AT23" s="467"/>
      <c r="AU23" s="467"/>
      <c r="AV23" s="467"/>
      <c r="AW23" s="467"/>
      <c r="AX23" s="468"/>
    </row>
    <row r="24" spans="1:50" ht="25.5" customHeight="1" thickBot="1" x14ac:dyDescent="0.2">
      <c r="A24" s="425"/>
      <c r="B24" s="426"/>
      <c r="C24" s="426"/>
      <c r="D24" s="426"/>
      <c r="E24" s="426"/>
      <c r="F24" s="427"/>
      <c r="G24" s="125" t="s">
        <v>18</v>
      </c>
      <c r="H24" s="432"/>
      <c r="I24" s="432"/>
      <c r="J24" s="432"/>
      <c r="K24" s="432"/>
      <c r="L24" s="432"/>
      <c r="M24" s="432"/>
      <c r="N24" s="432"/>
      <c r="O24" s="433"/>
      <c r="P24" s="434">
        <f>AK13</f>
        <v>72</v>
      </c>
      <c r="Q24" s="435"/>
      <c r="R24" s="435"/>
      <c r="S24" s="435"/>
      <c r="T24" s="435"/>
      <c r="U24" s="435"/>
      <c r="V24" s="436"/>
      <c r="W24" s="437">
        <f>AR13</f>
        <v>15</v>
      </c>
      <c r="X24" s="438"/>
      <c r="Y24" s="438"/>
      <c r="Z24" s="438"/>
      <c r="AA24" s="438"/>
      <c r="AB24" s="438"/>
      <c r="AC24" s="439"/>
      <c r="AD24" s="469"/>
      <c r="AE24" s="469"/>
      <c r="AF24" s="469"/>
      <c r="AG24" s="469"/>
      <c r="AH24" s="469"/>
      <c r="AI24" s="469"/>
      <c r="AJ24" s="469"/>
      <c r="AK24" s="469"/>
      <c r="AL24" s="469"/>
      <c r="AM24" s="469"/>
      <c r="AN24" s="469"/>
      <c r="AO24" s="469"/>
      <c r="AP24" s="469"/>
      <c r="AQ24" s="469"/>
      <c r="AR24" s="469"/>
      <c r="AS24" s="469"/>
      <c r="AT24" s="469"/>
      <c r="AU24" s="469"/>
      <c r="AV24" s="469"/>
      <c r="AW24" s="469"/>
      <c r="AX24" s="470"/>
    </row>
    <row r="25" spans="1:50" ht="61.5" customHeight="1" x14ac:dyDescent="0.15">
      <c r="A25" s="440" t="s">
        <v>536</v>
      </c>
      <c r="B25" s="441"/>
      <c r="C25" s="441"/>
      <c r="D25" s="441"/>
      <c r="E25" s="441"/>
      <c r="F25" s="442"/>
      <c r="G25" s="443" t="s">
        <v>630</v>
      </c>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4"/>
      <c r="AR25" s="444"/>
      <c r="AS25" s="444"/>
      <c r="AT25" s="444"/>
      <c r="AU25" s="444"/>
      <c r="AV25" s="444"/>
      <c r="AW25" s="444"/>
      <c r="AX25" s="445"/>
    </row>
    <row r="26" spans="1:50" ht="31.5" customHeight="1" x14ac:dyDescent="0.15">
      <c r="A26" s="358" t="s">
        <v>537</v>
      </c>
      <c r="B26" s="359"/>
      <c r="C26" s="359"/>
      <c r="D26" s="359"/>
      <c r="E26" s="359"/>
      <c r="F26" s="360"/>
      <c r="G26" s="361" t="s">
        <v>535</v>
      </c>
      <c r="H26" s="362"/>
      <c r="I26" s="362"/>
      <c r="J26" s="362"/>
      <c r="K26" s="362"/>
      <c r="L26" s="362"/>
      <c r="M26" s="362"/>
      <c r="N26" s="362"/>
      <c r="O26" s="362"/>
      <c r="P26" s="363" t="s">
        <v>534</v>
      </c>
      <c r="Q26" s="362"/>
      <c r="R26" s="362"/>
      <c r="S26" s="362"/>
      <c r="T26" s="362"/>
      <c r="U26" s="362"/>
      <c r="V26" s="362"/>
      <c r="W26" s="362"/>
      <c r="X26" s="364"/>
      <c r="Y26" s="365"/>
      <c r="Z26" s="366"/>
      <c r="AA26" s="367"/>
      <c r="AB26" s="368" t="s">
        <v>11</v>
      </c>
      <c r="AC26" s="368"/>
      <c r="AD26" s="368"/>
      <c r="AE26" s="333" t="s">
        <v>379</v>
      </c>
      <c r="AF26" s="369"/>
      <c r="AG26" s="369"/>
      <c r="AH26" s="370"/>
      <c r="AI26" s="333" t="s">
        <v>531</v>
      </c>
      <c r="AJ26" s="369"/>
      <c r="AK26" s="369"/>
      <c r="AL26" s="370"/>
      <c r="AM26" s="333" t="s">
        <v>347</v>
      </c>
      <c r="AN26" s="369"/>
      <c r="AO26" s="369"/>
      <c r="AP26" s="370"/>
      <c r="AQ26" s="386" t="s">
        <v>378</v>
      </c>
      <c r="AR26" s="387"/>
      <c r="AS26" s="387"/>
      <c r="AT26" s="388"/>
      <c r="AU26" s="386" t="s">
        <v>546</v>
      </c>
      <c r="AV26" s="387"/>
      <c r="AW26" s="387"/>
      <c r="AX26" s="389"/>
    </row>
    <row r="27" spans="1:50" ht="23.25" customHeight="1" x14ac:dyDescent="0.15">
      <c r="A27" s="358"/>
      <c r="B27" s="359"/>
      <c r="C27" s="359"/>
      <c r="D27" s="359"/>
      <c r="E27" s="359"/>
      <c r="F27" s="360"/>
      <c r="G27" s="446" t="s">
        <v>631</v>
      </c>
      <c r="H27" s="447"/>
      <c r="I27" s="447"/>
      <c r="J27" s="447"/>
      <c r="K27" s="447"/>
      <c r="L27" s="447"/>
      <c r="M27" s="447"/>
      <c r="N27" s="447"/>
      <c r="O27" s="447"/>
      <c r="P27" s="450" t="s">
        <v>632</v>
      </c>
      <c r="Q27" s="451"/>
      <c r="R27" s="451"/>
      <c r="S27" s="451"/>
      <c r="T27" s="451"/>
      <c r="U27" s="451"/>
      <c r="V27" s="451"/>
      <c r="W27" s="451"/>
      <c r="X27" s="452"/>
      <c r="Y27" s="456" t="s">
        <v>51</v>
      </c>
      <c r="Z27" s="457"/>
      <c r="AA27" s="458"/>
      <c r="AB27" s="384" t="s">
        <v>573</v>
      </c>
      <c r="AC27" s="385"/>
      <c r="AD27" s="385"/>
      <c r="AE27" s="377">
        <v>200</v>
      </c>
      <c r="AF27" s="377"/>
      <c r="AG27" s="377"/>
      <c r="AH27" s="377"/>
      <c r="AI27" s="377">
        <v>56</v>
      </c>
      <c r="AJ27" s="377"/>
      <c r="AK27" s="377"/>
      <c r="AL27" s="377"/>
      <c r="AM27" s="377">
        <v>57</v>
      </c>
      <c r="AN27" s="377"/>
      <c r="AO27" s="377"/>
      <c r="AP27" s="377"/>
      <c r="AQ27" s="378" t="s">
        <v>247</v>
      </c>
      <c r="AR27" s="377"/>
      <c r="AS27" s="377"/>
      <c r="AT27" s="377"/>
      <c r="AU27" s="296" t="s">
        <v>247</v>
      </c>
      <c r="AV27" s="379"/>
      <c r="AW27" s="379"/>
      <c r="AX27" s="380"/>
    </row>
    <row r="28" spans="1:50" ht="23.25" customHeight="1" x14ac:dyDescent="0.15">
      <c r="A28" s="287"/>
      <c r="B28" s="288"/>
      <c r="C28" s="288"/>
      <c r="D28" s="288"/>
      <c r="E28" s="288"/>
      <c r="F28" s="289"/>
      <c r="G28" s="448"/>
      <c r="H28" s="449"/>
      <c r="I28" s="449"/>
      <c r="J28" s="449"/>
      <c r="K28" s="449"/>
      <c r="L28" s="449"/>
      <c r="M28" s="449"/>
      <c r="N28" s="449"/>
      <c r="O28" s="449"/>
      <c r="P28" s="453"/>
      <c r="Q28" s="454"/>
      <c r="R28" s="454"/>
      <c r="S28" s="454"/>
      <c r="T28" s="454"/>
      <c r="U28" s="454"/>
      <c r="V28" s="454"/>
      <c r="W28" s="454"/>
      <c r="X28" s="455"/>
      <c r="Y28" s="381" t="s">
        <v>52</v>
      </c>
      <c r="Z28" s="382"/>
      <c r="AA28" s="383"/>
      <c r="AB28" s="384" t="s">
        <v>573</v>
      </c>
      <c r="AC28" s="385"/>
      <c r="AD28" s="385"/>
      <c r="AE28" s="377">
        <v>260</v>
      </c>
      <c r="AF28" s="377"/>
      <c r="AG28" s="377"/>
      <c r="AH28" s="377"/>
      <c r="AI28" s="377">
        <v>145</v>
      </c>
      <c r="AJ28" s="377"/>
      <c r="AK28" s="377"/>
      <c r="AL28" s="377"/>
      <c r="AM28" s="377">
        <v>106</v>
      </c>
      <c r="AN28" s="377"/>
      <c r="AO28" s="377"/>
      <c r="AP28" s="377"/>
      <c r="AQ28" s="377">
        <v>44</v>
      </c>
      <c r="AR28" s="377"/>
      <c r="AS28" s="377"/>
      <c r="AT28" s="377"/>
      <c r="AU28" s="296">
        <v>13</v>
      </c>
      <c r="AV28" s="379"/>
      <c r="AW28" s="379"/>
      <c r="AX28" s="380"/>
    </row>
    <row r="29" spans="1:50" ht="23.25" customHeight="1" x14ac:dyDescent="0.15">
      <c r="A29" s="338" t="s">
        <v>538</v>
      </c>
      <c r="B29" s="339"/>
      <c r="C29" s="339"/>
      <c r="D29" s="339"/>
      <c r="E29" s="339"/>
      <c r="F29" s="340"/>
      <c r="G29" s="303" t="s">
        <v>539</v>
      </c>
      <c r="H29" s="303"/>
      <c r="I29" s="303"/>
      <c r="J29" s="303"/>
      <c r="K29" s="303"/>
      <c r="L29" s="303"/>
      <c r="M29" s="303"/>
      <c r="N29" s="303"/>
      <c r="O29" s="303"/>
      <c r="P29" s="303"/>
      <c r="Q29" s="303"/>
      <c r="R29" s="303"/>
      <c r="S29" s="303"/>
      <c r="T29" s="303"/>
      <c r="U29" s="303"/>
      <c r="V29" s="303"/>
      <c r="W29" s="303"/>
      <c r="X29" s="304"/>
      <c r="Y29" s="347"/>
      <c r="Z29" s="348"/>
      <c r="AA29" s="349"/>
      <c r="AB29" s="302" t="s">
        <v>11</v>
      </c>
      <c r="AC29" s="303"/>
      <c r="AD29" s="304"/>
      <c r="AE29" s="302" t="s">
        <v>379</v>
      </c>
      <c r="AF29" s="303"/>
      <c r="AG29" s="303"/>
      <c r="AH29" s="304"/>
      <c r="AI29" s="302" t="s">
        <v>531</v>
      </c>
      <c r="AJ29" s="303"/>
      <c r="AK29" s="303"/>
      <c r="AL29" s="304"/>
      <c r="AM29" s="302" t="s">
        <v>347</v>
      </c>
      <c r="AN29" s="303"/>
      <c r="AO29" s="303"/>
      <c r="AP29" s="304"/>
      <c r="AQ29" s="390" t="s">
        <v>547</v>
      </c>
      <c r="AR29" s="391"/>
      <c r="AS29" s="391"/>
      <c r="AT29" s="391"/>
      <c r="AU29" s="391"/>
      <c r="AV29" s="391"/>
      <c r="AW29" s="391"/>
      <c r="AX29" s="392"/>
    </row>
    <row r="30" spans="1:50" ht="23.25" customHeight="1" x14ac:dyDescent="0.15">
      <c r="A30" s="341"/>
      <c r="B30" s="342"/>
      <c r="C30" s="342"/>
      <c r="D30" s="342"/>
      <c r="E30" s="342"/>
      <c r="F30" s="343"/>
      <c r="G30" s="416" t="s">
        <v>568</v>
      </c>
      <c r="H30" s="417"/>
      <c r="I30" s="417"/>
      <c r="J30" s="417"/>
      <c r="K30" s="417"/>
      <c r="L30" s="417"/>
      <c r="M30" s="417"/>
      <c r="N30" s="417"/>
      <c r="O30" s="417"/>
      <c r="P30" s="417"/>
      <c r="Q30" s="417"/>
      <c r="R30" s="417"/>
      <c r="S30" s="417"/>
      <c r="T30" s="417"/>
      <c r="U30" s="417"/>
      <c r="V30" s="417"/>
      <c r="W30" s="417"/>
      <c r="X30" s="417"/>
      <c r="Y30" s="393" t="s">
        <v>538</v>
      </c>
      <c r="Z30" s="394"/>
      <c r="AA30" s="395"/>
      <c r="AB30" s="396" t="s">
        <v>569</v>
      </c>
      <c r="AC30" s="397"/>
      <c r="AD30" s="398"/>
      <c r="AE30" s="378">
        <v>0.4</v>
      </c>
      <c r="AF30" s="378"/>
      <c r="AG30" s="378"/>
      <c r="AH30" s="378"/>
      <c r="AI30" s="378">
        <v>1</v>
      </c>
      <c r="AJ30" s="378"/>
      <c r="AK30" s="378"/>
      <c r="AL30" s="378"/>
      <c r="AM30" s="378">
        <f>44/57</f>
        <v>0.77192982456140347</v>
      </c>
      <c r="AN30" s="378"/>
      <c r="AO30" s="378"/>
      <c r="AP30" s="378"/>
      <c r="AQ30" s="296">
        <v>1</v>
      </c>
      <c r="AR30" s="297"/>
      <c r="AS30" s="297"/>
      <c r="AT30" s="297"/>
      <c r="AU30" s="297"/>
      <c r="AV30" s="297"/>
      <c r="AW30" s="297"/>
      <c r="AX30" s="301"/>
    </row>
    <row r="31" spans="1:50" ht="46.5" customHeight="1" x14ac:dyDescent="0.15">
      <c r="A31" s="344"/>
      <c r="B31" s="345"/>
      <c r="C31" s="345"/>
      <c r="D31" s="345"/>
      <c r="E31" s="345"/>
      <c r="F31" s="346"/>
      <c r="G31" s="418"/>
      <c r="H31" s="419"/>
      <c r="I31" s="419"/>
      <c r="J31" s="419"/>
      <c r="K31" s="419"/>
      <c r="L31" s="419"/>
      <c r="M31" s="419"/>
      <c r="N31" s="419"/>
      <c r="O31" s="419"/>
      <c r="P31" s="419"/>
      <c r="Q31" s="419"/>
      <c r="R31" s="419"/>
      <c r="S31" s="419"/>
      <c r="T31" s="419"/>
      <c r="U31" s="419"/>
      <c r="V31" s="419"/>
      <c r="W31" s="419"/>
      <c r="X31" s="419"/>
      <c r="Y31" s="411" t="s">
        <v>540</v>
      </c>
      <c r="Z31" s="420"/>
      <c r="AA31" s="421"/>
      <c r="AB31" s="350" t="s">
        <v>570</v>
      </c>
      <c r="AC31" s="351"/>
      <c r="AD31" s="352"/>
      <c r="AE31" s="353" t="s">
        <v>571</v>
      </c>
      <c r="AF31" s="353"/>
      <c r="AG31" s="353"/>
      <c r="AH31" s="353"/>
      <c r="AI31" s="353" t="s">
        <v>572</v>
      </c>
      <c r="AJ31" s="353"/>
      <c r="AK31" s="353"/>
      <c r="AL31" s="353"/>
      <c r="AM31" s="353" t="s">
        <v>628</v>
      </c>
      <c r="AN31" s="353"/>
      <c r="AO31" s="353"/>
      <c r="AP31" s="353"/>
      <c r="AQ31" s="353" t="s">
        <v>623</v>
      </c>
      <c r="AR31" s="353"/>
      <c r="AS31" s="353"/>
      <c r="AT31" s="353"/>
      <c r="AU31" s="353"/>
      <c r="AV31" s="353"/>
      <c r="AW31" s="353"/>
      <c r="AX31" s="371"/>
    </row>
    <row r="32" spans="1:50" ht="18.75" customHeight="1" x14ac:dyDescent="0.15">
      <c r="A32" s="306" t="s">
        <v>207</v>
      </c>
      <c r="B32" s="307"/>
      <c r="C32" s="307"/>
      <c r="D32" s="307"/>
      <c r="E32" s="307"/>
      <c r="F32" s="308"/>
      <c r="G32" s="316" t="s">
        <v>135</v>
      </c>
      <c r="H32" s="317"/>
      <c r="I32" s="317"/>
      <c r="J32" s="317"/>
      <c r="K32" s="317"/>
      <c r="L32" s="317"/>
      <c r="M32" s="317"/>
      <c r="N32" s="317"/>
      <c r="O32" s="318"/>
      <c r="P32" s="322" t="s">
        <v>55</v>
      </c>
      <c r="Q32" s="317"/>
      <c r="R32" s="317"/>
      <c r="S32" s="317"/>
      <c r="T32" s="317"/>
      <c r="U32" s="317"/>
      <c r="V32" s="317"/>
      <c r="W32" s="317"/>
      <c r="X32" s="318"/>
      <c r="Y32" s="324"/>
      <c r="Z32" s="325"/>
      <c r="AA32" s="326"/>
      <c r="AB32" s="330" t="s">
        <v>11</v>
      </c>
      <c r="AC32" s="331"/>
      <c r="AD32" s="332"/>
      <c r="AE32" s="330" t="s">
        <v>379</v>
      </c>
      <c r="AF32" s="331"/>
      <c r="AG32" s="331"/>
      <c r="AH32" s="332"/>
      <c r="AI32" s="336" t="s">
        <v>531</v>
      </c>
      <c r="AJ32" s="336"/>
      <c r="AK32" s="336"/>
      <c r="AL32" s="330"/>
      <c r="AM32" s="336" t="s">
        <v>347</v>
      </c>
      <c r="AN32" s="336"/>
      <c r="AO32" s="336"/>
      <c r="AP32" s="330"/>
      <c r="AQ32" s="354" t="s">
        <v>166</v>
      </c>
      <c r="AR32" s="355"/>
      <c r="AS32" s="355"/>
      <c r="AT32" s="356"/>
      <c r="AU32" s="317" t="s">
        <v>125</v>
      </c>
      <c r="AV32" s="317"/>
      <c r="AW32" s="317"/>
      <c r="AX32" s="357"/>
    </row>
    <row r="33" spans="1:50" ht="18.75" customHeight="1" x14ac:dyDescent="0.15">
      <c r="A33" s="309"/>
      <c r="B33" s="310"/>
      <c r="C33" s="310"/>
      <c r="D33" s="310"/>
      <c r="E33" s="310"/>
      <c r="F33" s="311"/>
      <c r="G33" s="319"/>
      <c r="H33" s="320"/>
      <c r="I33" s="320"/>
      <c r="J33" s="320"/>
      <c r="K33" s="320"/>
      <c r="L33" s="320"/>
      <c r="M33" s="320"/>
      <c r="N33" s="320"/>
      <c r="O33" s="321"/>
      <c r="P33" s="323"/>
      <c r="Q33" s="320"/>
      <c r="R33" s="320"/>
      <c r="S33" s="320"/>
      <c r="T33" s="320"/>
      <c r="U33" s="320"/>
      <c r="V33" s="320"/>
      <c r="W33" s="320"/>
      <c r="X33" s="321"/>
      <c r="Y33" s="327"/>
      <c r="Z33" s="328"/>
      <c r="AA33" s="329"/>
      <c r="AB33" s="333"/>
      <c r="AC33" s="334"/>
      <c r="AD33" s="335"/>
      <c r="AE33" s="333"/>
      <c r="AF33" s="334"/>
      <c r="AG33" s="334"/>
      <c r="AH33" s="335"/>
      <c r="AI33" s="337"/>
      <c r="AJ33" s="337"/>
      <c r="AK33" s="337"/>
      <c r="AL33" s="333"/>
      <c r="AM33" s="337"/>
      <c r="AN33" s="337"/>
      <c r="AO33" s="337"/>
      <c r="AP33" s="333"/>
      <c r="AQ33" s="372" t="s">
        <v>563</v>
      </c>
      <c r="AR33" s="373"/>
      <c r="AS33" s="374" t="s">
        <v>167</v>
      </c>
      <c r="AT33" s="375"/>
      <c r="AU33" s="376">
        <v>4</v>
      </c>
      <c r="AV33" s="376"/>
      <c r="AW33" s="320" t="s">
        <v>162</v>
      </c>
      <c r="AX33" s="415"/>
    </row>
    <row r="34" spans="1:50" ht="23.25" customHeight="1" x14ac:dyDescent="0.15">
      <c r="A34" s="312"/>
      <c r="B34" s="310"/>
      <c r="C34" s="310"/>
      <c r="D34" s="310"/>
      <c r="E34" s="310"/>
      <c r="F34" s="311"/>
      <c r="G34" s="399" t="s">
        <v>566</v>
      </c>
      <c r="H34" s="400"/>
      <c r="I34" s="400"/>
      <c r="J34" s="400"/>
      <c r="K34" s="400"/>
      <c r="L34" s="400"/>
      <c r="M34" s="400"/>
      <c r="N34" s="400"/>
      <c r="O34" s="401"/>
      <c r="P34" s="211" t="s">
        <v>567</v>
      </c>
      <c r="Q34" s="211"/>
      <c r="R34" s="211"/>
      <c r="S34" s="211"/>
      <c r="T34" s="211"/>
      <c r="U34" s="211"/>
      <c r="V34" s="211"/>
      <c r="W34" s="211"/>
      <c r="X34" s="408"/>
      <c r="Y34" s="411" t="s">
        <v>12</v>
      </c>
      <c r="Z34" s="412"/>
      <c r="AA34" s="413"/>
      <c r="AB34" s="384" t="s">
        <v>14</v>
      </c>
      <c r="AC34" s="384"/>
      <c r="AD34" s="384"/>
      <c r="AE34" s="296">
        <v>24.1</v>
      </c>
      <c r="AF34" s="297"/>
      <c r="AG34" s="297"/>
      <c r="AH34" s="297"/>
      <c r="AI34" s="296">
        <v>25.8</v>
      </c>
      <c r="AJ34" s="297"/>
      <c r="AK34" s="297"/>
      <c r="AL34" s="297"/>
      <c r="AM34" s="296">
        <v>27.9</v>
      </c>
      <c r="AN34" s="297"/>
      <c r="AO34" s="297"/>
      <c r="AP34" s="297"/>
      <c r="AQ34" s="298" t="s">
        <v>563</v>
      </c>
      <c r="AR34" s="299"/>
      <c r="AS34" s="299"/>
      <c r="AT34" s="300"/>
      <c r="AU34" s="297" t="s">
        <v>563</v>
      </c>
      <c r="AV34" s="297"/>
      <c r="AW34" s="297"/>
      <c r="AX34" s="301"/>
    </row>
    <row r="35" spans="1:50" ht="23.25" customHeight="1" x14ac:dyDescent="0.15">
      <c r="A35" s="313"/>
      <c r="B35" s="314"/>
      <c r="C35" s="314"/>
      <c r="D35" s="314"/>
      <c r="E35" s="314"/>
      <c r="F35" s="315"/>
      <c r="G35" s="402"/>
      <c r="H35" s="403"/>
      <c r="I35" s="403"/>
      <c r="J35" s="403"/>
      <c r="K35" s="403"/>
      <c r="L35" s="403"/>
      <c r="M35" s="403"/>
      <c r="N35" s="403"/>
      <c r="O35" s="404"/>
      <c r="P35" s="234"/>
      <c r="Q35" s="234"/>
      <c r="R35" s="234"/>
      <c r="S35" s="234"/>
      <c r="T35" s="234"/>
      <c r="U35" s="234"/>
      <c r="V35" s="234"/>
      <c r="W35" s="234"/>
      <c r="X35" s="409"/>
      <c r="Y35" s="302" t="s">
        <v>50</v>
      </c>
      <c r="Z35" s="303"/>
      <c r="AA35" s="304"/>
      <c r="AB35" s="305" t="s">
        <v>14</v>
      </c>
      <c r="AC35" s="305"/>
      <c r="AD35" s="305"/>
      <c r="AE35" s="296" t="s">
        <v>563</v>
      </c>
      <c r="AF35" s="297"/>
      <c r="AG35" s="297"/>
      <c r="AH35" s="297"/>
      <c r="AI35" s="296" t="s">
        <v>563</v>
      </c>
      <c r="AJ35" s="297"/>
      <c r="AK35" s="297"/>
      <c r="AL35" s="297"/>
      <c r="AM35" s="296" t="s">
        <v>563</v>
      </c>
      <c r="AN35" s="297"/>
      <c r="AO35" s="297"/>
      <c r="AP35" s="297"/>
      <c r="AQ35" s="298" t="s">
        <v>563</v>
      </c>
      <c r="AR35" s="299"/>
      <c r="AS35" s="299"/>
      <c r="AT35" s="300"/>
      <c r="AU35" s="297">
        <v>26.1</v>
      </c>
      <c r="AV35" s="297"/>
      <c r="AW35" s="297"/>
      <c r="AX35" s="301"/>
    </row>
    <row r="36" spans="1:50" ht="23.25" customHeight="1" x14ac:dyDescent="0.15">
      <c r="A36" s="312"/>
      <c r="B36" s="310"/>
      <c r="C36" s="310"/>
      <c r="D36" s="310"/>
      <c r="E36" s="310"/>
      <c r="F36" s="311"/>
      <c r="G36" s="405"/>
      <c r="H36" s="406"/>
      <c r="I36" s="406"/>
      <c r="J36" s="406"/>
      <c r="K36" s="406"/>
      <c r="L36" s="406"/>
      <c r="M36" s="406"/>
      <c r="N36" s="406"/>
      <c r="O36" s="407"/>
      <c r="P36" s="226"/>
      <c r="Q36" s="226"/>
      <c r="R36" s="226"/>
      <c r="S36" s="226"/>
      <c r="T36" s="226"/>
      <c r="U36" s="226"/>
      <c r="V36" s="226"/>
      <c r="W36" s="226"/>
      <c r="X36" s="410"/>
      <c r="Y36" s="302" t="s">
        <v>13</v>
      </c>
      <c r="Z36" s="303"/>
      <c r="AA36" s="304"/>
      <c r="AB36" s="414" t="s">
        <v>14</v>
      </c>
      <c r="AC36" s="414"/>
      <c r="AD36" s="414"/>
      <c r="AE36" s="296">
        <v>92.3</v>
      </c>
      <c r="AF36" s="297"/>
      <c r="AG36" s="297"/>
      <c r="AH36" s="297"/>
      <c r="AI36" s="296">
        <v>98.9</v>
      </c>
      <c r="AJ36" s="297"/>
      <c r="AK36" s="297"/>
      <c r="AL36" s="297"/>
      <c r="AM36" s="296">
        <v>107</v>
      </c>
      <c r="AN36" s="297"/>
      <c r="AO36" s="297"/>
      <c r="AP36" s="297"/>
      <c r="AQ36" s="298" t="s">
        <v>563</v>
      </c>
      <c r="AR36" s="299"/>
      <c r="AS36" s="299"/>
      <c r="AT36" s="300"/>
      <c r="AU36" s="297" t="s">
        <v>563</v>
      </c>
      <c r="AV36" s="297"/>
      <c r="AW36" s="297"/>
      <c r="AX36" s="301"/>
    </row>
    <row r="37" spans="1:50" ht="23.25" customHeight="1" x14ac:dyDescent="0.15">
      <c r="A37" s="284" t="s">
        <v>226</v>
      </c>
      <c r="B37" s="285"/>
      <c r="C37" s="285"/>
      <c r="D37" s="285"/>
      <c r="E37" s="285"/>
      <c r="F37" s="286"/>
      <c r="G37" s="290" t="s">
        <v>565</v>
      </c>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2"/>
    </row>
    <row r="38" spans="1:50" ht="23.25" customHeight="1" thickBot="1" x14ac:dyDescent="0.2">
      <c r="A38" s="287"/>
      <c r="B38" s="288"/>
      <c r="C38" s="288"/>
      <c r="D38" s="288"/>
      <c r="E38" s="288"/>
      <c r="F38" s="289"/>
      <c r="G38" s="293"/>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5"/>
    </row>
    <row r="39" spans="1:50" ht="27" customHeight="1" x14ac:dyDescent="0.15">
      <c r="A39" s="276" t="s">
        <v>44</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7" customHeight="1" x14ac:dyDescent="0.15">
      <c r="A40" s="5"/>
      <c r="B40" s="6"/>
      <c r="C40" s="279" t="s">
        <v>29</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33</v>
      </c>
      <c r="AE40" s="280"/>
      <c r="AF40" s="280"/>
      <c r="AG40" s="282" t="s">
        <v>28</v>
      </c>
      <c r="AH40" s="280"/>
      <c r="AI40" s="280"/>
      <c r="AJ40" s="280"/>
      <c r="AK40" s="280"/>
      <c r="AL40" s="280"/>
      <c r="AM40" s="280"/>
      <c r="AN40" s="280"/>
      <c r="AO40" s="280"/>
      <c r="AP40" s="280"/>
      <c r="AQ40" s="280"/>
      <c r="AR40" s="280"/>
      <c r="AS40" s="280"/>
      <c r="AT40" s="280"/>
      <c r="AU40" s="280"/>
      <c r="AV40" s="280"/>
      <c r="AW40" s="280"/>
      <c r="AX40" s="283"/>
    </row>
    <row r="41" spans="1:50" ht="47.25" customHeight="1" x14ac:dyDescent="0.15">
      <c r="A41" s="251" t="s">
        <v>130</v>
      </c>
      <c r="B41" s="252"/>
      <c r="C41" s="257" t="s">
        <v>131</v>
      </c>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9"/>
      <c r="AD41" s="260" t="s">
        <v>557</v>
      </c>
      <c r="AE41" s="261"/>
      <c r="AF41" s="261"/>
      <c r="AG41" s="262" t="s">
        <v>586</v>
      </c>
      <c r="AH41" s="263"/>
      <c r="AI41" s="263"/>
      <c r="AJ41" s="263"/>
      <c r="AK41" s="263"/>
      <c r="AL41" s="263"/>
      <c r="AM41" s="263"/>
      <c r="AN41" s="263"/>
      <c r="AO41" s="263"/>
      <c r="AP41" s="263"/>
      <c r="AQ41" s="263"/>
      <c r="AR41" s="263"/>
      <c r="AS41" s="263"/>
      <c r="AT41" s="263"/>
      <c r="AU41" s="263"/>
      <c r="AV41" s="263"/>
      <c r="AW41" s="263"/>
      <c r="AX41" s="264"/>
    </row>
    <row r="42" spans="1:50" ht="45" customHeight="1" x14ac:dyDescent="0.15">
      <c r="A42" s="253"/>
      <c r="B42" s="254"/>
      <c r="C42" s="265" t="s">
        <v>34</v>
      </c>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199"/>
      <c r="AD42" s="200" t="s">
        <v>557</v>
      </c>
      <c r="AE42" s="201"/>
      <c r="AF42" s="201"/>
      <c r="AG42" s="195" t="s">
        <v>587</v>
      </c>
      <c r="AH42" s="196"/>
      <c r="AI42" s="196"/>
      <c r="AJ42" s="196"/>
      <c r="AK42" s="196"/>
      <c r="AL42" s="196"/>
      <c r="AM42" s="196"/>
      <c r="AN42" s="196"/>
      <c r="AO42" s="196"/>
      <c r="AP42" s="196"/>
      <c r="AQ42" s="196"/>
      <c r="AR42" s="196"/>
      <c r="AS42" s="196"/>
      <c r="AT42" s="196"/>
      <c r="AU42" s="196"/>
      <c r="AV42" s="196"/>
      <c r="AW42" s="196"/>
      <c r="AX42" s="197"/>
    </row>
    <row r="43" spans="1:50" ht="51" customHeight="1" x14ac:dyDescent="0.15">
      <c r="A43" s="255"/>
      <c r="B43" s="256"/>
      <c r="C43" s="267" t="s">
        <v>132</v>
      </c>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9"/>
      <c r="AD43" s="220" t="s">
        <v>557</v>
      </c>
      <c r="AE43" s="221"/>
      <c r="AF43" s="221"/>
      <c r="AG43" s="233" t="s">
        <v>588</v>
      </c>
      <c r="AH43" s="234"/>
      <c r="AI43" s="234"/>
      <c r="AJ43" s="234"/>
      <c r="AK43" s="234"/>
      <c r="AL43" s="234"/>
      <c r="AM43" s="234"/>
      <c r="AN43" s="234"/>
      <c r="AO43" s="234"/>
      <c r="AP43" s="234"/>
      <c r="AQ43" s="234"/>
      <c r="AR43" s="234"/>
      <c r="AS43" s="234"/>
      <c r="AT43" s="234"/>
      <c r="AU43" s="234"/>
      <c r="AV43" s="234"/>
      <c r="AW43" s="234"/>
      <c r="AX43" s="235"/>
    </row>
    <row r="44" spans="1:50" ht="27" customHeight="1" x14ac:dyDescent="0.15">
      <c r="A44" s="175" t="s">
        <v>36</v>
      </c>
      <c r="B44" s="228"/>
      <c r="C44" s="230" t="s">
        <v>38</v>
      </c>
      <c r="D44" s="206"/>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2"/>
      <c r="AD44" s="207" t="s">
        <v>557</v>
      </c>
      <c r="AE44" s="208"/>
      <c r="AF44" s="208"/>
      <c r="AG44" s="210" t="s">
        <v>589</v>
      </c>
      <c r="AH44" s="211"/>
      <c r="AI44" s="211"/>
      <c r="AJ44" s="211"/>
      <c r="AK44" s="211"/>
      <c r="AL44" s="211"/>
      <c r="AM44" s="211"/>
      <c r="AN44" s="211"/>
      <c r="AO44" s="211"/>
      <c r="AP44" s="211"/>
      <c r="AQ44" s="211"/>
      <c r="AR44" s="211"/>
      <c r="AS44" s="211"/>
      <c r="AT44" s="211"/>
      <c r="AU44" s="211"/>
      <c r="AV44" s="211"/>
      <c r="AW44" s="211"/>
      <c r="AX44" s="212"/>
    </row>
    <row r="45" spans="1:50" ht="35.25" customHeight="1" x14ac:dyDescent="0.15">
      <c r="A45" s="177"/>
      <c r="B45" s="229"/>
      <c r="C45" s="236"/>
      <c r="D45" s="237"/>
      <c r="E45" s="240" t="s">
        <v>227</v>
      </c>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2"/>
      <c r="AD45" s="200" t="s">
        <v>636</v>
      </c>
      <c r="AE45" s="201"/>
      <c r="AF45" s="243"/>
      <c r="AG45" s="233"/>
      <c r="AH45" s="234"/>
      <c r="AI45" s="234"/>
      <c r="AJ45" s="234"/>
      <c r="AK45" s="234"/>
      <c r="AL45" s="234"/>
      <c r="AM45" s="234"/>
      <c r="AN45" s="234"/>
      <c r="AO45" s="234"/>
      <c r="AP45" s="234"/>
      <c r="AQ45" s="234"/>
      <c r="AR45" s="234"/>
      <c r="AS45" s="234"/>
      <c r="AT45" s="234"/>
      <c r="AU45" s="234"/>
      <c r="AV45" s="234"/>
      <c r="AW45" s="234"/>
      <c r="AX45" s="235"/>
    </row>
    <row r="46" spans="1:50" ht="26.25" customHeight="1" x14ac:dyDescent="0.15">
      <c r="A46" s="177"/>
      <c r="B46" s="229"/>
      <c r="C46" s="238"/>
      <c r="D46" s="239"/>
      <c r="E46" s="244" t="s">
        <v>196</v>
      </c>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6"/>
      <c r="AD46" s="247" t="s">
        <v>579</v>
      </c>
      <c r="AE46" s="248"/>
      <c r="AF46" s="248"/>
      <c r="AG46" s="233"/>
      <c r="AH46" s="234"/>
      <c r="AI46" s="234"/>
      <c r="AJ46" s="234"/>
      <c r="AK46" s="234"/>
      <c r="AL46" s="234"/>
      <c r="AM46" s="234"/>
      <c r="AN46" s="234"/>
      <c r="AO46" s="234"/>
      <c r="AP46" s="234"/>
      <c r="AQ46" s="234"/>
      <c r="AR46" s="234"/>
      <c r="AS46" s="234"/>
      <c r="AT46" s="234"/>
      <c r="AU46" s="234"/>
      <c r="AV46" s="234"/>
      <c r="AW46" s="234"/>
      <c r="AX46" s="235"/>
    </row>
    <row r="47" spans="1:50" ht="33" customHeight="1" x14ac:dyDescent="0.15">
      <c r="A47" s="177"/>
      <c r="B47" s="178"/>
      <c r="C47" s="249" t="s">
        <v>39</v>
      </c>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184" t="s">
        <v>557</v>
      </c>
      <c r="AE47" s="185"/>
      <c r="AF47" s="185"/>
      <c r="AG47" s="187" t="s">
        <v>585</v>
      </c>
      <c r="AH47" s="188"/>
      <c r="AI47" s="188"/>
      <c r="AJ47" s="188"/>
      <c r="AK47" s="188"/>
      <c r="AL47" s="188"/>
      <c r="AM47" s="188"/>
      <c r="AN47" s="188"/>
      <c r="AO47" s="188"/>
      <c r="AP47" s="188"/>
      <c r="AQ47" s="188"/>
      <c r="AR47" s="188"/>
      <c r="AS47" s="188"/>
      <c r="AT47" s="188"/>
      <c r="AU47" s="188"/>
      <c r="AV47" s="188"/>
      <c r="AW47" s="188"/>
      <c r="AX47" s="189"/>
    </row>
    <row r="48" spans="1:50" ht="26.25" customHeight="1" x14ac:dyDescent="0.15">
      <c r="A48" s="177"/>
      <c r="B48" s="178"/>
      <c r="C48" s="198" t="s">
        <v>133</v>
      </c>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200" t="s">
        <v>557</v>
      </c>
      <c r="AE48" s="201"/>
      <c r="AF48" s="201"/>
      <c r="AG48" s="195" t="s">
        <v>584</v>
      </c>
      <c r="AH48" s="196"/>
      <c r="AI48" s="196"/>
      <c r="AJ48" s="196"/>
      <c r="AK48" s="196"/>
      <c r="AL48" s="196"/>
      <c r="AM48" s="196"/>
      <c r="AN48" s="196"/>
      <c r="AO48" s="196"/>
      <c r="AP48" s="196"/>
      <c r="AQ48" s="196"/>
      <c r="AR48" s="196"/>
      <c r="AS48" s="196"/>
      <c r="AT48" s="196"/>
      <c r="AU48" s="196"/>
      <c r="AV48" s="196"/>
      <c r="AW48" s="196"/>
      <c r="AX48" s="197"/>
    </row>
    <row r="49" spans="1:50" ht="43.5" customHeight="1" x14ac:dyDescent="0.15">
      <c r="A49" s="177"/>
      <c r="B49" s="178"/>
      <c r="C49" s="198" t="s">
        <v>35</v>
      </c>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200" t="s">
        <v>557</v>
      </c>
      <c r="AE49" s="201"/>
      <c r="AF49" s="201"/>
      <c r="AG49" s="195" t="s">
        <v>583</v>
      </c>
      <c r="AH49" s="196"/>
      <c r="AI49" s="196"/>
      <c r="AJ49" s="196"/>
      <c r="AK49" s="196"/>
      <c r="AL49" s="196"/>
      <c r="AM49" s="196"/>
      <c r="AN49" s="196"/>
      <c r="AO49" s="196"/>
      <c r="AP49" s="196"/>
      <c r="AQ49" s="196"/>
      <c r="AR49" s="196"/>
      <c r="AS49" s="196"/>
      <c r="AT49" s="196"/>
      <c r="AU49" s="196"/>
      <c r="AV49" s="196"/>
      <c r="AW49" s="196"/>
      <c r="AX49" s="197"/>
    </row>
    <row r="50" spans="1:50" ht="26.25" customHeight="1" x14ac:dyDescent="0.15">
      <c r="A50" s="177"/>
      <c r="B50" s="178"/>
      <c r="C50" s="198" t="s">
        <v>40</v>
      </c>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219"/>
      <c r="AD50" s="200" t="s">
        <v>557</v>
      </c>
      <c r="AE50" s="201"/>
      <c r="AF50" s="201"/>
      <c r="AG50" s="195" t="s">
        <v>582</v>
      </c>
      <c r="AH50" s="196"/>
      <c r="AI50" s="196"/>
      <c r="AJ50" s="196"/>
      <c r="AK50" s="196"/>
      <c r="AL50" s="196"/>
      <c r="AM50" s="196"/>
      <c r="AN50" s="196"/>
      <c r="AO50" s="196"/>
      <c r="AP50" s="196"/>
      <c r="AQ50" s="196"/>
      <c r="AR50" s="196"/>
      <c r="AS50" s="196"/>
      <c r="AT50" s="196"/>
      <c r="AU50" s="196"/>
      <c r="AV50" s="196"/>
      <c r="AW50" s="196"/>
      <c r="AX50" s="197"/>
    </row>
    <row r="51" spans="1:50" ht="26.25" customHeight="1" x14ac:dyDescent="0.15">
      <c r="A51" s="177"/>
      <c r="B51" s="178"/>
      <c r="C51" s="198" t="s">
        <v>205</v>
      </c>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219"/>
      <c r="AD51" s="220" t="s">
        <v>557</v>
      </c>
      <c r="AE51" s="221"/>
      <c r="AF51" s="221"/>
      <c r="AG51" s="222" t="s">
        <v>580</v>
      </c>
      <c r="AH51" s="223"/>
      <c r="AI51" s="223"/>
      <c r="AJ51" s="223"/>
      <c r="AK51" s="223"/>
      <c r="AL51" s="223"/>
      <c r="AM51" s="223"/>
      <c r="AN51" s="223"/>
      <c r="AO51" s="223"/>
      <c r="AP51" s="223"/>
      <c r="AQ51" s="223"/>
      <c r="AR51" s="223"/>
      <c r="AS51" s="223"/>
      <c r="AT51" s="223"/>
      <c r="AU51" s="223"/>
      <c r="AV51" s="223"/>
      <c r="AW51" s="223"/>
      <c r="AX51" s="224"/>
    </row>
    <row r="52" spans="1:50" ht="26.25" customHeight="1" x14ac:dyDescent="0.15">
      <c r="A52" s="177"/>
      <c r="B52" s="178"/>
      <c r="C52" s="270" t="s">
        <v>206</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2"/>
      <c r="AD52" s="200" t="s">
        <v>577</v>
      </c>
      <c r="AE52" s="201"/>
      <c r="AF52" s="243"/>
      <c r="AG52" s="195" t="s">
        <v>563</v>
      </c>
      <c r="AH52" s="196"/>
      <c r="AI52" s="196"/>
      <c r="AJ52" s="196"/>
      <c r="AK52" s="196"/>
      <c r="AL52" s="196"/>
      <c r="AM52" s="196"/>
      <c r="AN52" s="196"/>
      <c r="AO52" s="196"/>
      <c r="AP52" s="196"/>
      <c r="AQ52" s="196"/>
      <c r="AR52" s="196"/>
      <c r="AS52" s="196"/>
      <c r="AT52" s="196"/>
      <c r="AU52" s="196"/>
      <c r="AV52" s="196"/>
      <c r="AW52" s="196"/>
      <c r="AX52" s="197"/>
    </row>
    <row r="53" spans="1:50" ht="44.25" customHeight="1" x14ac:dyDescent="0.15">
      <c r="A53" s="179"/>
      <c r="B53" s="180"/>
      <c r="C53" s="273" t="s">
        <v>198</v>
      </c>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5"/>
      <c r="AD53" s="213" t="s">
        <v>557</v>
      </c>
      <c r="AE53" s="214"/>
      <c r="AF53" s="215"/>
      <c r="AG53" s="216" t="s">
        <v>581</v>
      </c>
      <c r="AH53" s="217"/>
      <c r="AI53" s="217"/>
      <c r="AJ53" s="217"/>
      <c r="AK53" s="217"/>
      <c r="AL53" s="217"/>
      <c r="AM53" s="217"/>
      <c r="AN53" s="217"/>
      <c r="AO53" s="217"/>
      <c r="AP53" s="217"/>
      <c r="AQ53" s="217"/>
      <c r="AR53" s="217"/>
      <c r="AS53" s="217"/>
      <c r="AT53" s="217"/>
      <c r="AU53" s="217"/>
      <c r="AV53" s="217"/>
      <c r="AW53" s="217"/>
      <c r="AX53" s="218"/>
    </row>
    <row r="54" spans="1:50" ht="27" customHeight="1" x14ac:dyDescent="0.15">
      <c r="A54" s="175" t="s">
        <v>37</v>
      </c>
      <c r="B54" s="176"/>
      <c r="C54" s="181" t="s">
        <v>199</v>
      </c>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3"/>
      <c r="AD54" s="184" t="s">
        <v>557</v>
      </c>
      <c r="AE54" s="185"/>
      <c r="AF54" s="186"/>
      <c r="AG54" s="187" t="s">
        <v>629</v>
      </c>
      <c r="AH54" s="188"/>
      <c r="AI54" s="188"/>
      <c r="AJ54" s="188"/>
      <c r="AK54" s="188"/>
      <c r="AL54" s="188"/>
      <c r="AM54" s="188"/>
      <c r="AN54" s="188"/>
      <c r="AO54" s="188"/>
      <c r="AP54" s="188"/>
      <c r="AQ54" s="188"/>
      <c r="AR54" s="188"/>
      <c r="AS54" s="188"/>
      <c r="AT54" s="188"/>
      <c r="AU54" s="188"/>
      <c r="AV54" s="188"/>
      <c r="AW54" s="188"/>
      <c r="AX54" s="189"/>
    </row>
    <row r="55" spans="1:50" ht="35.25" customHeight="1" x14ac:dyDescent="0.15">
      <c r="A55" s="177"/>
      <c r="B55" s="178"/>
      <c r="C55" s="190" t="s">
        <v>42</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2"/>
      <c r="AD55" s="193" t="s">
        <v>577</v>
      </c>
      <c r="AE55" s="194"/>
      <c r="AF55" s="194"/>
      <c r="AG55" s="195" t="s">
        <v>563</v>
      </c>
      <c r="AH55" s="196"/>
      <c r="AI55" s="196"/>
      <c r="AJ55" s="196"/>
      <c r="AK55" s="196"/>
      <c r="AL55" s="196"/>
      <c r="AM55" s="196"/>
      <c r="AN55" s="196"/>
      <c r="AO55" s="196"/>
      <c r="AP55" s="196"/>
      <c r="AQ55" s="196"/>
      <c r="AR55" s="196"/>
      <c r="AS55" s="196"/>
      <c r="AT55" s="196"/>
      <c r="AU55" s="196"/>
      <c r="AV55" s="196"/>
      <c r="AW55" s="196"/>
      <c r="AX55" s="197"/>
    </row>
    <row r="56" spans="1:50" ht="39.75" customHeight="1" x14ac:dyDescent="0.15">
      <c r="A56" s="177"/>
      <c r="B56" s="178"/>
      <c r="C56" s="198" t="s">
        <v>168</v>
      </c>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200" t="s">
        <v>557</v>
      </c>
      <c r="AE56" s="201"/>
      <c r="AF56" s="201"/>
      <c r="AG56" s="195" t="s">
        <v>578</v>
      </c>
      <c r="AH56" s="196"/>
      <c r="AI56" s="196"/>
      <c r="AJ56" s="196"/>
      <c r="AK56" s="196"/>
      <c r="AL56" s="196"/>
      <c r="AM56" s="196"/>
      <c r="AN56" s="196"/>
      <c r="AO56" s="196"/>
      <c r="AP56" s="196"/>
      <c r="AQ56" s="196"/>
      <c r="AR56" s="196"/>
      <c r="AS56" s="196"/>
      <c r="AT56" s="196"/>
      <c r="AU56" s="196"/>
      <c r="AV56" s="196"/>
      <c r="AW56" s="196"/>
      <c r="AX56" s="197"/>
    </row>
    <row r="57" spans="1:50" ht="27" customHeight="1" x14ac:dyDescent="0.15">
      <c r="A57" s="179"/>
      <c r="B57" s="180"/>
      <c r="C57" s="198" t="s">
        <v>41</v>
      </c>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200" t="s">
        <v>577</v>
      </c>
      <c r="AE57" s="201"/>
      <c r="AF57" s="201"/>
      <c r="AG57" s="225"/>
      <c r="AH57" s="226"/>
      <c r="AI57" s="226"/>
      <c r="AJ57" s="226"/>
      <c r="AK57" s="226"/>
      <c r="AL57" s="226"/>
      <c r="AM57" s="226"/>
      <c r="AN57" s="226"/>
      <c r="AO57" s="226"/>
      <c r="AP57" s="226"/>
      <c r="AQ57" s="226"/>
      <c r="AR57" s="226"/>
      <c r="AS57" s="226"/>
      <c r="AT57" s="226"/>
      <c r="AU57" s="226"/>
      <c r="AV57" s="226"/>
      <c r="AW57" s="226"/>
      <c r="AX57" s="227"/>
    </row>
    <row r="58" spans="1:50" ht="41.25" customHeight="1" x14ac:dyDescent="0.15">
      <c r="A58" s="202" t="s">
        <v>54</v>
      </c>
      <c r="B58" s="203"/>
      <c r="C58" s="204" t="s">
        <v>134</v>
      </c>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6"/>
      <c r="AD58" s="207" t="s">
        <v>577</v>
      </c>
      <c r="AE58" s="208"/>
      <c r="AF58" s="209"/>
      <c r="AG58" s="210" t="s">
        <v>626</v>
      </c>
      <c r="AH58" s="211"/>
      <c r="AI58" s="211"/>
      <c r="AJ58" s="211"/>
      <c r="AK58" s="211"/>
      <c r="AL58" s="211"/>
      <c r="AM58" s="211"/>
      <c r="AN58" s="211"/>
      <c r="AO58" s="211"/>
      <c r="AP58" s="211"/>
      <c r="AQ58" s="211"/>
      <c r="AR58" s="211"/>
      <c r="AS58" s="211"/>
      <c r="AT58" s="211"/>
      <c r="AU58" s="211"/>
      <c r="AV58" s="211"/>
      <c r="AW58" s="211"/>
      <c r="AX58" s="212"/>
    </row>
    <row r="59" spans="1:50" ht="67.5" customHeight="1" x14ac:dyDescent="0.15">
      <c r="A59" s="175" t="s">
        <v>45</v>
      </c>
      <c r="B59" s="603"/>
      <c r="C59" s="125" t="s">
        <v>49</v>
      </c>
      <c r="D59" s="432"/>
      <c r="E59" s="432"/>
      <c r="F59" s="433"/>
      <c r="G59" s="606" t="s">
        <v>576</v>
      </c>
      <c r="H59" s="606"/>
      <c r="I59" s="606"/>
      <c r="J59" s="606"/>
      <c r="K59" s="606"/>
      <c r="L59" s="606"/>
      <c r="M59" s="606"/>
      <c r="N59" s="606"/>
      <c r="O59" s="606"/>
      <c r="P59" s="606"/>
      <c r="Q59" s="606"/>
      <c r="R59" s="606"/>
      <c r="S59" s="606"/>
      <c r="T59" s="606"/>
      <c r="U59" s="606"/>
      <c r="V59" s="606"/>
      <c r="W59" s="606"/>
      <c r="X59" s="606"/>
      <c r="Y59" s="606"/>
      <c r="Z59" s="606"/>
      <c r="AA59" s="606"/>
      <c r="AB59" s="606"/>
      <c r="AC59" s="606"/>
      <c r="AD59" s="606"/>
      <c r="AE59" s="606"/>
      <c r="AF59" s="606"/>
      <c r="AG59" s="606"/>
      <c r="AH59" s="606"/>
      <c r="AI59" s="606"/>
      <c r="AJ59" s="606"/>
      <c r="AK59" s="606"/>
      <c r="AL59" s="606"/>
      <c r="AM59" s="606"/>
      <c r="AN59" s="606"/>
      <c r="AO59" s="606"/>
      <c r="AP59" s="606"/>
      <c r="AQ59" s="606"/>
      <c r="AR59" s="606"/>
      <c r="AS59" s="606"/>
      <c r="AT59" s="606"/>
      <c r="AU59" s="606"/>
      <c r="AV59" s="606"/>
      <c r="AW59" s="606"/>
      <c r="AX59" s="607"/>
    </row>
    <row r="60" spans="1:50" ht="67.5" customHeight="1" thickBot="1" x14ac:dyDescent="0.2">
      <c r="A60" s="604"/>
      <c r="B60" s="605"/>
      <c r="C60" s="608" t="s">
        <v>53</v>
      </c>
      <c r="D60" s="609"/>
      <c r="E60" s="609"/>
      <c r="F60" s="610"/>
      <c r="G60" s="611" t="s">
        <v>575</v>
      </c>
      <c r="H60" s="611"/>
      <c r="I60" s="611"/>
      <c r="J60" s="611"/>
      <c r="K60" s="611"/>
      <c r="L60" s="611"/>
      <c r="M60" s="611"/>
      <c r="N60" s="611"/>
      <c r="O60" s="611"/>
      <c r="P60" s="611"/>
      <c r="Q60" s="611"/>
      <c r="R60" s="611"/>
      <c r="S60" s="611"/>
      <c r="T60" s="611"/>
      <c r="U60" s="611"/>
      <c r="V60" s="611"/>
      <c r="W60" s="611"/>
      <c r="X60" s="611"/>
      <c r="Y60" s="611"/>
      <c r="Z60" s="611"/>
      <c r="AA60" s="611"/>
      <c r="AB60" s="611"/>
      <c r="AC60" s="611"/>
      <c r="AD60" s="611"/>
      <c r="AE60" s="611"/>
      <c r="AF60" s="611"/>
      <c r="AG60" s="611"/>
      <c r="AH60" s="611"/>
      <c r="AI60" s="611"/>
      <c r="AJ60" s="611"/>
      <c r="AK60" s="611"/>
      <c r="AL60" s="611"/>
      <c r="AM60" s="611"/>
      <c r="AN60" s="611"/>
      <c r="AO60" s="611"/>
      <c r="AP60" s="611"/>
      <c r="AQ60" s="611"/>
      <c r="AR60" s="611"/>
      <c r="AS60" s="611"/>
      <c r="AT60" s="611"/>
      <c r="AU60" s="611"/>
      <c r="AV60" s="611"/>
      <c r="AW60" s="611"/>
      <c r="AX60" s="612"/>
    </row>
    <row r="61" spans="1:50" ht="24" customHeight="1" x14ac:dyDescent="0.15">
      <c r="A61" s="593" t="s">
        <v>30</v>
      </c>
      <c r="B61" s="594"/>
      <c r="C61" s="594"/>
      <c r="D61" s="594"/>
      <c r="E61" s="594"/>
      <c r="F61" s="594"/>
      <c r="G61" s="594"/>
      <c r="H61" s="594"/>
      <c r="I61" s="594"/>
      <c r="J61" s="594"/>
      <c r="K61" s="594"/>
      <c r="L61" s="594"/>
      <c r="M61" s="594"/>
      <c r="N61" s="594"/>
      <c r="O61" s="594"/>
      <c r="P61" s="594"/>
      <c r="Q61" s="594"/>
      <c r="R61" s="594"/>
      <c r="S61" s="594"/>
      <c r="T61" s="594"/>
      <c r="U61" s="594"/>
      <c r="V61" s="594"/>
      <c r="W61" s="594"/>
      <c r="X61" s="594"/>
      <c r="Y61" s="594"/>
      <c r="Z61" s="594"/>
      <c r="AA61" s="594"/>
      <c r="AB61" s="594"/>
      <c r="AC61" s="594"/>
      <c r="AD61" s="594"/>
      <c r="AE61" s="594"/>
      <c r="AF61" s="594"/>
      <c r="AG61" s="594"/>
      <c r="AH61" s="594"/>
      <c r="AI61" s="594"/>
      <c r="AJ61" s="594"/>
      <c r="AK61" s="594"/>
      <c r="AL61" s="594"/>
      <c r="AM61" s="594"/>
      <c r="AN61" s="594"/>
      <c r="AO61" s="594"/>
      <c r="AP61" s="594"/>
      <c r="AQ61" s="594"/>
      <c r="AR61" s="594"/>
      <c r="AS61" s="594"/>
      <c r="AT61" s="594"/>
      <c r="AU61" s="594"/>
      <c r="AV61" s="594"/>
      <c r="AW61" s="594"/>
      <c r="AX61" s="595"/>
    </row>
    <row r="62" spans="1:50" ht="67.5" customHeight="1" thickBot="1" x14ac:dyDescent="0.2">
      <c r="A62" s="596" t="s">
        <v>627</v>
      </c>
      <c r="B62" s="597"/>
      <c r="C62" s="597"/>
      <c r="D62" s="597"/>
      <c r="E62" s="597"/>
      <c r="F62" s="597"/>
      <c r="G62" s="597"/>
      <c r="H62" s="597"/>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c r="AH62" s="597"/>
      <c r="AI62" s="597"/>
      <c r="AJ62" s="597"/>
      <c r="AK62" s="597"/>
      <c r="AL62" s="597"/>
      <c r="AM62" s="597"/>
      <c r="AN62" s="597"/>
      <c r="AO62" s="597"/>
      <c r="AP62" s="597"/>
      <c r="AQ62" s="597"/>
      <c r="AR62" s="597"/>
      <c r="AS62" s="597"/>
      <c r="AT62" s="597"/>
      <c r="AU62" s="597"/>
      <c r="AV62" s="597"/>
      <c r="AW62" s="597"/>
      <c r="AX62" s="598"/>
    </row>
    <row r="63" spans="1:50" ht="24.75" customHeight="1" x14ac:dyDescent="0.15">
      <c r="A63" s="599" t="s">
        <v>31</v>
      </c>
      <c r="B63" s="600"/>
      <c r="C63" s="600"/>
      <c r="D63" s="600"/>
      <c r="E63" s="600"/>
      <c r="F63" s="600"/>
      <c r="G63" s="600"/>
      <c r="H63" s="600"/>
      <c r="I63" s="600"/>
      <c r="J63" s="600"/>
      <c r="K63" s="600"/>
      <c r="L63" s="600"/>
      <c r="M63" s="600"/>
      <c r="N63" s="600"/>
      <c r="O63" s="600"/>
      <c r="P63" s="600"/>
      <c r="Q63" s="600"/>
      <c r="R63" s="600"/>
      <c r="S63" s="600"/>
      <c r="T63" s="600"/>
      <c r="U63" s="600"/>
      <c r="V63" s="600"/>
      <c r="W63" s="600"/>
      <c r="X63" s="600"/>
      <c r="Y63" s="600"/>
      <c r="Z63" s="600"/>
      <c r="AA63" s="600"/>
      <c r="AB63" s="600"/>
      <c r="AC63" s="600"/>
      <c r="AD63" s="600"/>
      <c r="AE63" s="600"/>
      <c r="AF63" s="600"/>
      <c r="AG63" s="600"/>
      <c r="AH63" s="600"/>
      <c r="AI63" s="600"/>
      <c r="AJ63" s="600"/>
      <c r="AK63" s="600"/>
      <c r="AL63" s="600"/>
      <c r="AM63" s="600"/>
      <c r="AN63" s="600"/>
      <c r="AO63" s="600"/>
      <c r="AP63" s="600"/>
      <c r="AQ63" s="600"/>
      <c r="AR63" s="600"/>
      <c r="AS63" s="600"/>
      <c r="AT63" s="600"/>
      <c r="AU63" s="600"/>
      <c r="AV63" s="600"/>
      <c r="AW63" s="600"/>
      <c r="AX63" s="601"/>
    </row>
    <row r="64" spans="1:50" ht="67.5" customHeight="1" thickBot="1" x14ac:dyDescent="0.2">
      <c r="A64" s="157" t="s">
        <v>129</v>
      </c>
      <c r="B64" s="158"/>
      <c r="C64" s="158"/>
      <c r="D64" s="158"/>
      <c r="E64" s="159"/>
      <c r="F64" s="602" t="s">
        <v>633</v>
      </c>
      <c r="G64" s="597"/>
      <c r="H64" s="597"/>
      <c r="I64" s="597"/>
      <c r="J64" s="597"/>
      <c r="K64" s="597"/>
      <c r="L64" s="597"/>
      <c r="M64" s="597"/>
      <c r="N64" s="597"/>
      <c r="O64" s="597"/>
      <c r="P64" s="597"/>
      <c r="Q64" s="597"/>
      <c r="R64" s="597"/>
      <c r="S64" s="597"/>
      <c r="T64" s="597"/>
      <c r="U64" s="597"/>
      <c r="V64" s="597"/>
      <c r="W64" s="597"/>
      <c r="X64" s="597"/>
      <c r="Y64" s="597"/>
      <c r="Z64" s="597"/>
      <c r="AA64" s="597"/>
      <c r="AB64" s="597"/>
      <c r="AC64" s="597"/>
      <c r="AD64" s="597"/>
      <c r="AE64" s="597"/>
      <c r="AF64" s="597"/>
      <c r="AG64" s="597"/>
      <c r="AH64" s="597"/>
      <c r="AI64" s="597"/>
      <c r="AJ64" s="597"/>
      <c r="AK64" s="597"/>
      <c r="AL64" s="597"/>
      <c r="AM64" s="597"/>
      <c r="AN64" s="597"/>
      <c r="AO64" s="597"/>
      <c r="AP64" s="597"/>
      <c r="AQ64" s="597"/>
      <c r="AR64" s="597"/>
      <c r="AS64" s="597"/>
      <c r="AT64" s="597"/>
      <c r="AU64" s="597"/>
      <c r="AV64" s="597"/>
      <c r="AW64" s="597"/>
      <c r="AX64" s="598"/>
    </row>
    <row r="65" spans="1:52" ht="24.75" customHeight="1" x14ac:dyDescent="0.15">
      <c r="A65" s="599" t="s">
        <v>43</v>
      </c>
      <c r="B65" s="600"/>
      <c r="C65" s="600"/>
      <c r="D65" s="600"/>
      <c r="E65" s="600"/>
      <c r="F65" s="600"/>
      <c r="G65" s="600"/>
      <c r="H65" s="600"/>
      <c r="I65" s="600"/>
      <c r="J65" s="600"/>
      <c r="K65" s="600"/>
      <c r="L65" s="600"/>
      <c r="M65" s="600"/>
      <c r="N65" s="600"/>
      <c r="O65" s="600"/>
      <c r="P65" s="600"/>
      <c r="Q65" s="600"/>
      <c r="R65" s="600"/>
      <c r="S65" s="600"/>
      <c r="T65" s="600"/>
      <c r="U65" s="600"/>
      <c r="V65" s="600"/>
      <c r="W65" s="600"/>
      <c r="X65" s="600"/>
      <c r="Y65" s="600"/>
      <c r="Z65" s="600"/>
      <c r="AA65" s="600"/>
      <c r="AB65" s="600"/>
      <c r="AC65" s="600"/>
      <c r="AD65" s="600"/>
      <c r="AE65" s="600"/>
      <c r="AF65" s="600"/>
      <c r="AG65" s="600"/>
      <c r="AH65" s="600"/>
      <c r="AI65" s="600"/>
      <c r="AJ65" s="600"/>
      <c r="AK65" s="600"/>
      <c r="AL65" s="600"/>
      <c r="AM65" s="600"/>
      <c r="AN65" s="600"/>
      <c r="AO65" s="600"/>
      <c r="AP65" s="600"/>
      <c r="AQ65" s="600"/>
      <c r="AR65" s="600"/>
      <c r="AS65" s="600"/>
      <c r="AT65" s="600"/>
      <c r="AU65" s="600"/>
      <c r="AV65" s="600"/>
      <c r="AW65" s="600"/>
      <c r="AX65" s="601"/>
    </row>
    <row r="66" spans="1:52" ht="66" customHeight="1" thickBot="1" x14ac:dyDescent="0.2">
      <c r="A66" s="157" t="s">
        <v>129</v>
      </c>
      <c r="B66" s="158"/>
      <c r="C66" s="158"/>
      <c r="D66" s="158"/>
      <c r="E66" s="159"/>
      <c r="F66" s="160" t="s">
        <v>634</v>
      </c>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2"/>
    </row>
    <row r="67" spans="1:52" ht="24.75" customHeight="1" x14ac:dyDescent="0.15">
      <c r="A67" s="163" t="s">
        <v>32</v>
      </c>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5"/>
    </row>
    <row r="68" spans="1:52" ht="67.5" customHeight="1" thickBot="1" x14ac:dyDescent="0.2">
      <c r="A68" s="166" t="s">
        <v>626</v>
      </c>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8"/>
    </row>
    <row r="69" spans="1:52" ht="24.75" customHeight="1" x14ac:dyDescent="0.15">
      <c r="A69" s="169" t="s">
        <v>208</v>
      </c>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1"/>
      <c r="AZ69" s="10"/>
    </row>
    <row r="70" spans="1:52" ht="24.75" customHeight="1" x14ac:dyDescent="0.15">
      <c r="A70" s="172" t="s">
        <v>242</v>
      </c>
      <c r="B70" s="173"/>
      <c r="C70" s="173"/>
      <c r="D70" s="174"/>
      <c r="E70" s="153" t="s">
        <v>626</v>
      </c>
      <c r="F70" s="154"/>
      <c r="G70" s="154"/>
      <c r="H70" s="154"/>
      <c r="I70" s="154"/>
      <c r="J70" s="154"/>
      <c r="K70" s="154"/>
      <c r="L70" s="154"/>
      <c r="M70" s="154"/>
      <c r="N70" s="154"/>
      <c r="O70" s="154"/>
      <c r="P70" s="155"/>
      <c r="Q70" s="153"/>
      <c r="R70" s="154"/>
      <c r="S70" s="154"/>
      <c r="T70" s="154"/>
      <c r="U70" s="154"/>
      <c r="V70" s="154"/>
      <c r="W70" s="154"/>
      <c r="X70" s="154"/>
      <c r="Y70" s="154"/>
      <c r="Z70" s="154"/>
      <c r="AA70" s="154"/>
      <c r="AB70" s="155"/>
      <c r="AC70" s="153"/>
      <c r="AD70" s="154"/>
      <c r="AE70" s="154"/>
      <c r="AF70" s="154"/>
      <c r="AG70" s="154"/>
      <c r="AH70" s="154"/>
      <c r="AI70" s="154"/>
      <c r="AJ70" s="154"/>
      <c r="AK70" s="154"/>
      <c r="AL70" s="154"/>
      <c r="AM70" s="154"/>
      <c r="AN70" s="155"/>
      <c r="AO70" s="153"/>
      <c r="AP70" s="154"/>
      <c r="AQ70" s="154"/>
      <c r="AR70" s="154"/>
      <c r="AS70" s="154"/>
      <c r="AT70" s="154"/>
      <c r="AU70" s="154"/>
      <c r="AV70" s="154"/>
      <c r="AW70" s="154"/>
      <c r="AX70" s="156"/>
      <c r="AY70" s="62"/>
    </row>
    <row r="71" spans="1:52" ht="24.75" customHeight="1" x14ac:dyDescent="0.15">
      <c r="A71" s="97" t="s">
        <v>241</v>
      </c>
      <c r="B71" s="97"/>
      <c r="C71" s="97"/>
      <c r="D71" s="97"/>
      <c r="E71" s="153" t="s">
        <v>626</v>
      </c>
      <c r="F71" s="154"/>
      <c r="G71" s="154"/>
      <c r="H71" s="154"/>
      <c r="I71" s="154"/>
      <c r="J71" s="154"/>
      <c r="K71" s="154"/>
      <c r="L71" s="154"/>
      <c r="M71" s="154"/>
      <c r="N71" s="154"/>
      <c r="O71" s="154"/>
      <c r="P71" s="155"/>
      <c r="Q71" s="153"/>
      <c r="R71" s="154"/>
      <c r="S71" s="154"/>
      <c r="T71" s="154"/>
      <c r="U71" s="154"/>
      <c r="V71" s="154"/>
      <c r="W71" s="154"/>
      <c r="X71" s="154"/>
      <c r="Y71" s="154"/>
      <c r="Z71" s="154"/>
      <c r="AA71" s="154"/>
      <c r="AB71" s="155"/>
      <c r="AC71" s="153"/>
      <c r="AD71" s="154"/>
      <c r="AE71" s="154"/>
      <c r="AF71" s="154"/>
      <c r="AG71" s="154"/>
      <c r="AH71" s="154"/>
      <c r="AI71" s="154"/>
      <c r="AJ71" s="154"/>
      <c r="AK71" s="154"/>
      <c r="AL71" s="154"/>
      <c r="AM71" s="154"/>
      <c r="AN71" s="155"/>
      <c r="AO71" s="153"/>
      <c r="AP71" s="154"/>
      <c r="AQ71" s="154"/>
      <c r="AR71" s="154"/>
      <c r="AS71" s="154"/>
      <c r="AT71" s="154"/>
      <c r="AU71" s="154"/>
      <c r="AV71" s="154"/>
      <c r="AW71" s="154"/>
      <c r="AX71" s="156"/>
    </row>
    <row r="72" spans="1:52" ht="24.75" customHeight="1" x14ac:dyDescent="0.15">
      <c r="A72" s="97" t="s">
        <v>240</v>
      </c>
      <c r="B72" s="97"/>
      <c r="C72" s="97"/>
      <c r="D72" s="97"/>
      <c r="E72" s="153" t="s">
        <v>626</v>
      </c>
      <c r="F72" s="154"/>
      <c r="G72" s="154"/>
      <c r="H72" s="154"/>
      <c r="I72" s="154"/>
      <c r="J72" s="154"/>
      <c r="K72" s="154"/>
      <c r="L72" s="154"/>
      <c r="M72" s="154"/>
      <c r="N72" s="154"/>
      <c r="O72" s="154"/>
      <c r="P72" s="155"/>
      <c r="Q72" s="153"/>
      <c r="R72" s="154"/>
      <c r="S72" s="154"/>
      <c r="T72" s="154"/>
      <c r="U72" s="154"/>
      <c r="V72" s="154"/>
      <c r="W72" s="154"/>
      <c r="X72" s="154"/>
      <c r="Y72" s="154"/>
      <c r="Z72" s="154"/>
      <c r="AA72" s="154"/>
      <c r="AB72" s="155"/>
      <c r="AC72" s="153"/>
      <c r="AD72" s="154"/>
      <c r="AE72" s="154"/>
      <c r="AF72" s="154"/>
      <c r="AG72" s="154"/>
      <c r="AH72" s="154"/>
      <c r="AI72" s="154"/>
      <c r="AJ72" s="154"/>
      <c r="AK72" s="154"/>
      <c r="AL72" s="154"/>
      <c r="AM72" s="154"/>
      <c r="AN72" s="155"/>
      <c r="AO72" s="153"/>
      <c r="AP72" s="154"/>
      <c r="AQ72" s="154"/>
      <c r="AR72" s="154"/>
      <c r="AS72" s="154"/>
      <c r="AT72" s="154"/>
      <c r="AU72" s="154"/>
      <c r="AV72" s="154"/>
      <c r="AW72" s="154"/>
      <c r="AX72" s="156"/>
    </row>
    <row r="73" spans="1:52" ht="24.75" customHeight="1" x14ac:dyDescent="0.15">
      <c r="A73" s="97" t="s">
        <v>239</v>
      </c>
      <c r="B73" s="97"/>
      <c r="C73" s="97"/>
      <c r="D73" s="97"/>
      <c r="E73" s="153" t="s">
        <v>626</v>
      </c>
      <c r="F73" s="154"/>
      <c r="G73" s="154"/>
      <c r="H73" s="154"/>
      <c r="I73" s="154"/>
      <c r="J73" s="154"/>
      <c r="K73" s="154"/>
      <c r="L73" s="154"/>
      <c r="M73" s="154"/>
      <c r="N73" s="154"/>
      <c r="O73" s="154"/>
      <c r="P73" s="155"/>
      <c r="Q73" s="153"/>
      <c r="R73" s="154"/>
      <c r="S73" s="154"/>
      <c r="T73" s="154"/>
      <c r="U73" s="154"/>
      <c r="V73" s="154"/>
      <c r="W73" s="154"/>
      <c r="X73" s="154"/>
      <c r="Y73" s="154"/>
      <c r="Z73" s="154"/>
      <c r="AA73" s="154"/>
      <c r="AB73" s="155"/>
      <c r="AC73" s="153"/>
      <c r="AD73" s="154"/>
      <c r="AE73" s="154"/>
      <c r="AF73" s="154"/>
      <c r="AG73" s="154"/>
      <c r="AH73" s="154"/>
      <c r="AI73" s="154"/>
      <c r="AJ73" s="154"/>
      <c r="AK73" s="154"/>
      <c r="AL73" s="154"/>
      <c r="AM73" s="154"/>
      <c r="AN73" s="155"/>
      <c r="AO73" s="153"/>
      <c r="AP73" s="154"/>
      <c r="AQ73" s="154"/>
      <c r="AR73" s="154"/>
      <c r="AS73" s="154"/>
      <c r="AT73" s="154"/>
      <c r="AU73" s="154"/>
      <c r="AV73" s="154"/>
      <c r="AW73" s="154"/>
      <c r="AX73" s="156"/>
    </row>
    <row r="74" spans="1:52" ht="24.75" customHeight="1" x14ac:dyDescent="0.15">
      <c r="A74" s="97" t="s">
        <v>238</v>
      </c>
      <c r="B74" s="97"/>
      <c r="C74" s="97"/>
      <c r="D74" s="97"/>
      <c r="E74" s="153" t="s">
        <v>626</v>
      </c>
      <c r="F74" s="154"/>
      <c r="G74" s="154"/>
      <c r="H74" s="154"/>
      <c r="I74" s="154"/>
      <c r="J74" s="154"/>
      <c r="K74" s="154"/>
      <c r="L74" s="154"/>
      <c r="M74" s="154"/>
      <c r="N74" s="154"/>
      <c r="O74" s="154"/>
      <c r="P74" s="155"/>
      <c r="Q74" s="153"/>
      <c r="R74" s="154"/>
      <c r="S74" s="154"/>
      <c r="T74" s="154"/>
      <c r="U74" s="154"/>
      <c r="V74" s="154"/>
      <c r="W74" s="154"/>
      <c r="X74" s="154"/>
      <c r="Y74" s="154"/>
      <c r="Z74" s="154"/>
      <c r="AA74" s="154"/>
      <c r="AB74" s="155"/>
      <c r="AC74" s="153"/>
      <c r="AD74" s="154"/>
      <c r="AE74" s="154"/>
      <c r="AF74" s="154"/>
      <c r="AG74" s="154"/>
      <c r="AH74" s="154"/>
      <c r="AI74" s="154"/>
      <c r="AJ74" s="154"/>
      <c r="AK74" s="154"/>
      <c r="AL74" s="154"/>
      <c r="AM74" s="154"/>
      <c r="AN74" s="155"/>
      <c r="AO74" s="153"/>
      <c r="AP74" s="154"/>
      <c r="AQ74" s="154"/>
      <c r="AR74" s="154"/>
      <c r="AS74" s="154"/>
      <c r="AT74" s="154"/>
      <c r="AU74" s="154"/>
      <c r="AV74" s="154"/>
      <c r="AW74" s="154"/>
      <c r="AX74" s="156"/>
    </row>
    <row r="75" spans="1:52" ht="24.75" customHeight="1" x14ac:dyDescent="0.15">
      <c r="A75" s="97" t="s">
        <v>237</v>
      </c>
      <c r="B75" s="97"/>
      <c r="C75" s="97"/>
      <c r="D75" s="97"/>
      <c r="E75" s="153" t="s">
        <v>626</v>
      </c>
      <c r="F75" s="154"/>
      <c r="G75" s="154"/>
      <c r="H75" s="154"/>
      <c r="I75" s="154"/>
      <c r="J75" s="154"/>
      <c r="K75" s="154"/>
      <c r="L75" s="154"/>
      <c r="M75" s="154"/>
      <c r="N75" s="154"/>
      <c r="O75" s="154"/>
      <c r="P75" s="155"/>
      <c r="Q75" s="153"/>
      <c r="R75" s="154"/>
      <c r="S75" s="154"/>
      <c r="T75" s="154"/>
      <c r="U75" s="154"/>
      <c r="V75" s="154"/>
      <c r="W75" s="154"/>
      <c r="X75" s="154"/>
      <c r="Y75" s="154"/>
      <c r="Z75" s="154"/>
      <c r="AA75" s="154"/>
      <c r="AB75" s="155"/>
      <c r="AC75" s="153"/>
      <c r="AD75" s="154"/>
      <c r="AE75" s="154"/>
      <c r="AF75" s="154"/>
      <c r="AG75" s="154"/>
      <c r="AH75" s="154"/>
      <c r="AI75" s="154"/>
      <c r="AJ75" s="154"/>
      <c r="AK75" s="154"/>
      <c r="AL75" s="154"/>
      <c r="AM75" s="154"/>
      <c r="AN75" s="155"/>
      <c r="AO75" s="153"/>
      <c r="AP75" s="154"/>
      <c r="AQ75" s="154"/>
      <c r="AR75" s="154"/>
      <c r="AS75" s="154"/>
      <c r="AT75" s="154"/>
      <c r="AU75" s="154"/>
      <c r="AV75" s="154"/>
      <c r="AW75" s="154"/>
      <c r="AX75" s="156"/>
    </row>
    <row r="76" spans="1:52" ht="24.75" customHeight="1" x14ac:dyDescent="0.15">
      <c r="A76" s="97" t="s">
        <v>236</v>
      </c>
      <c r="B76" s="97"/>
      <c r="C76" s="97"/>
      <c r="D76" s="97"/>
      <c r="E76" s="153" t="s">
        <v>626</v>
      </c>
      <c r="F76" s="154"/>
      <c r="G76" s="154"/>
      <c r="H76" s="154"/>
      <c r="I76" s="154"/>
      <c r="J76" s="154"/>
      <c r="K76" s="154"/>
      <c r="L76" s="154"/>
      <c r="M76" s="154"/>
      <c r="N76" s="154"/>
      <c r="O76" s="154"/>
      <c r="P76" s="155"/>
      <c r="Q76" s="153"/>
      <c r="R76" s="154"/>
      <c r="S76" s="154"/>
      <c r="T76" s="154"/>
      <c r="U76" s="154"/>
      <c r="V76" s="154"/>
      <c r="W76" s="154"/>
      <c r="X76" s="154"/>
      <c r="Y76" s="154"/>
      <c r="Z76" s="154"/>
      <c r="AA76" s="154"/>
      <c r="AB76" s="155"/>
      <c r="AC76" s="153"/>
      <c r="AD76" s="154"/>
      <c r="AE76" s="154"/>
      <c r="AF76" s="154"/>
      <c r="AG76" s="154"/>
      <c r="AH76" s="154"/>
      <c r="AI76" s="154"/>
      <c r="AJ76" s="154"/>
      <c r="AK76" s="154"/>
      <c r="AL76" s="154"/>
      <c r="AM76" s="154"/>
      <c r="AN76" s="155"/>
      <c r="AO76" s="153"/>
      <c r="AP76" s="154"/>
      <c r="AQ76" s="154"/>
      <c r="AR76" s="154"/>
      <c r="AS76" s="154"/>
      <c r="AT76" s="154"/>
      <c r="AU76" s="154"/>
      <c r="AV76" s="154"/>
      <c r="AW76" s="154"/>
      <c r="AX76" s="156"/>
    </row>
    <row r="77" spans="1:52" ht="24.75" customHeight="1" x14ac:dyDescent="0.15">
      <c r="A77" s="97" t="s">
        <v>235</v>
      </c>
      <c r="B77" s="97"/>
      <c r="C77" s="97"/>
      <c r="D77" s="97"/>
      <c r="E77" s="153" t="s">
        <v>574</v>
      </c>
      <c r="F77" s="154"/>
      <c r="G77" s="154"/>
      <c r="H77" s="154"/>
      <c r="I77" s="154"/>
      <c r="J77" s="154"/>
      <c r="K77" s="154"/>
      <c r="L77" s="154"/>
      <c r="M77" s="154"/>
      <c r="N77" s="154"/>
      <c r="O77" s="154"/>
      <c r="P77" s="155"/>
      <c r="Q77" s="153"/>
      <c r="R77" s="154"/>
      <c r="S77" s="154"/>
      <c r="T77" s="154"/>
      <c r="U77" s="154"/>
      <c r="V77" s="154"/>
      <c r="W77" s="154"/>
      <c r="X77" s="154"/>
      <c r="Y77" s="154"/>
      <c r="Z77" s="154"/>
      <c r="AA77" s="154"/>
      <c r="AB77" s="155"/>
      <c r="AC77" s="153"/>
      <c r="AD77" s="154"/>
      <c r="AE77" s="154"/>
      <c r="AF77" s="154"/>
      <c r="AG77" s="154"/>
      <c r="AH77" s="154"/>
      <c r="AI77" s="154"/>
      <c r="AJ77" s="154"/>
      <c r="AK77" s="154"/>
      <c r="AL77" s="154"/>
      <c r="AM77" s="154"/>
      <c r="AN77" s="155"/>
      <c r="AO77" s="153"/>
      <c r="AP77" s="154"/>
      <c r="AQ77" s="154"/>
      <c r="AR77" s="154"/>
      <c r="AS77" s="154"/>
      <c r="AT77" s="154"/>
      <c r="AU77" s="154"/>
      <c r="AV77" s="154"/>
      <c r="AW77" s="154"/>
      <c r="AX77" s="156"/>
    </row>
    <row r="78" spans="1:52" ht="24.75" customHeight="1" x14ac:dyDescent="0.15">
      <c r="A78" s="97" t="s">
        <v>379</v>
      </c>
      <c r="B78" s="97"/>
      <c r="C78" s="97"/>
      <c r="D78" s="97"/>
      <c r="E78" s="72" t="s">
        <v>560</v>
      </c>
      <c r="F78" s="71"/>
      <c r="G78" s="71"/>
      <c r="H78" s="65" t="str">
        <f>IF(E78="","","-")</f>
        <v>-</v>
      </c>
      <c r="I78" s="71"/>
      <c r="J78" s="71"/>
      <c r="K78" s="65" t="str">
        <f>IF(I78="","","-")</f>
        <v/>
      </c>
      <c r="L78" s="73">
        <v>94</v>
      </c>
      <c r="M78" s="73"/>
      <c r="N78" s="65" t="str">
        <f>IF(O78="","","-")</f>
        <v/>
      </c>
      <c r="O78" s="74"/>
      <c r="P78" s="75"/>
      <c r="Q78" s="72"/>
      <c r="R78" s="71"/>
      <c r="S78" s="71"/>
      <c r="T78" s="65" t="str">
        <f>IF(Q78="","","-")</f>
        <v/>
      </c>
      <c r="U78" s="71"/>
      <c r="V78" s="71"/>
      <c r="W78" s="65" t="str">
        <f>IF(U78="","","-")</f>
        <v/>
      </c>
      <c r="X78" s="73"/>
      <c r="Y78" s="73"/>
      <c r="Z78" s="65" t="str">
        <f>IF(AA78="","","-")</f>
        <v/>
      </c>
      <c r="AA78" s="74"/>
      <c r="AB78" s="75"/>
      <c r="AC78" s="72"/>
      <c r="AD78" s="71"/>
      <c r="AE78" s="71"/>
      <c r="AF78" s="65" t="str">
        <f>IF(AC78="","","-")</f>
        <v/>
      </c>
      <c r="AG78" s="71"/>
      <c r="AH78" s="71"/>
      <c r="AI78" s="65" t="str">
        <f>IF(AG78="","","-")</f>
        <v/>
      </c>
      <c r="AJ78" s="73"/>
      <c r="AK78" s="73"/>
      <c r="AL78" s="65" t="str">
        <f>IF(AM78="","","-")</f>
        <v/>
      </c>
      <c r="AM78" s="74"/>
      <c r="AN78" s="75"/>
      <c r="AO78" s="72"/>
      <c r="AP78" s="71"/>
      <c r="AQ78" s="65" t="str">
        <f>IF(AO78="","","-")</f>
        <v/>
      </c>
      <c r="AR78" s="71"/>
      <c r="AS78" s="71"/>
      <c r="AT78" s="65" t="str">
        <f>IF(AR78="","","-")</f>
        <v/>
      </c>
      <c r="AU78" s="73"/>
      <c r="AV78" s="73"/>
      <c r="AW78" s="65" t="str">
        <f>IF(AX78="","","-")</f>
        <v/>
      </c>
      <c r="AX78" s="67"/>
    </row>
    <row r="79" spans="1:52" ht="24.75" customHeight="1" x14ac:dyDescent="0.15">
      <c r="A79" s="97" t="s">
        <v>548</v>
      </c>
      <c r="B79" s="97"/>
      <c r="C79" s="97"/>
      <c r="D79" s="97"/>
      <c r="E79" s="72" t="s">
        <v>560</v>
      </c>
      <c r="F79" s="71"/>
      <c r="G79" s="71"/>
      <c r="H79" s="65"/>
      <c r="I79" s="71"/>
      <c r="J79" s="71"/>
      <c r="K79" s="65"/>
      <c r="L79" s="73">
        <v>92</v>
      </c>
      <c r="M79" s="73"/>
      <c r="N79" s="65" t="str">
        <f>IF(O79="","","-")</f>
        <v/>
      </c>
      <c r="O79" s="74"/>
      <c r="P79" s="75"/>
      <c r="Q79" s="72"/>
      <c r="R79" s="71"/>
      <c r="S79" s="71"/>
      <c r="T79" s="65" t="str">
        <f>IF(Q79="","","-")</f>
        <v/>
      </c>
      <c r="U79" s="71"/>
      <c r="V79" s="71"/>
      <c r="W79" s="65" t="str">
        <f>IF(U79="","","-")</f>
        <v/>
      </c>
      <c r="X79" s="73"/>
      <c r="Y79" s="73"/>
      <c r="Z79" s="65" t="str">
        <f>IF(AA79="","","-")</f>
        <v/>
      </c>
      <c r="AA79" s="74"/>
      <c r="AB79" s="75"/>
      <c r="AC79" s="72"/>
      <c r="AD79" s="71"/>
      <c r="AE79" s="71"/>
      <c r="AF79" s="65" t="str">
        <f>IF(AC79="","","-")</f>
        <v/>
      </c>
      <c r="AG79" s="71"/>
      <c r="AH79" s="71"/>
      <c r="AI79" s="65" t="str">
        <f>IF(AG79="","","-")</f>
        <v/>
      </c>
      <c r="AJ79" s="73"/>
      <c r="AK79" s="73"/>
      <c r="AL79" s="65" t="str">
        <f>IF(AM79="","","-")</f>
        <v/>
      </c>
      <c r="AM79" s="74"/>
      <c r="AN79" s="75"/>
      <c r="AO79" s="72"/>
      <c r="AP79" s="71"/>
      <c r="AQ79" s="65" t="str">
        <f>IF(AO79="","","-")</f>
        <v/>
      </c>
      <c r="AR79" s="71"/>
      <c r="AS79" s="71"/>
      <c r="AT79" s="65" t="str">
        <f>IF(AR79="","","-")</f>
        <v/>
      </c>
      <c r="AU79" s="73"/>
      <c r="AV79" s="73"/>
      <c r="AW79" s="65" t="str">
        <f>IF(AX79="","","-")</f>
        <v/>
      </c>
      <c r="AX79" s="67"/>
    </row>
    <row r="80" spans="1:52" ht="24.75" customHeight="1" x14ac:dyDescent="0.15">
      <c r="A80" s="97" t="s">
        <v>347</v>
      </c>
      <c r="B80" s="97"/>
      <c r="C80" s="97"/>
      <c r="D80" s="97"/>
      <c r="E80" s="69">
        <v>2021</v>
      </c>
      <c r="F80" s="70"/>
      <c r="G80" s="71" t="s">
        <v>556</v>
      </c>
      <c r="H80" s="71"/>
      <c r="I80" s="71"/>
      <c r="J80" s="70">
        <v>20</v>
      </c>
      <c r="K80" s="70"/>
      <c r="L80" s="73">
        <v>105</v>
      </c>
      <c r="M80" s="73"/>
      <c r="N80" s="73"/>
      <c r="O80" s="70"/>
      <c r="P80" s="70"/>
      <c r="Q80" s="69"/>
      <c r="R80" s="70"/>
      <c r="S80" s="71"/>
      <c r="T80" s="71"/>
      <c r="U80" s="71"/>
      <c r="V80" s="70"/>
      <c r="W80" s="70"/>
      <c r="X80" s="73"/>
      <c r="Y80" s="73"/>
      <c r="Z80" s="73"/>
      <c r="AA80" s="70"/>
      <c r="AB80" s="143"/>
      <c r="AC80" s="69"/>
      <c r="AD80" s="70"/>
      <c r="AE80" s="71"/>
      <c r="AF80" s="71"/>
      <c r="AG80" s="71"/>
      <c r="AH80" s="70"/>
      <c r="AI80" s="70"/>
      <c r="AJ80" s="73"/>
      <c r="AK80" s="73"/>
      <c r="AL80" s="73"/>
      <c r="AM80" s="70"/>
      <c r="AN80" s="143"/>
      <c r="AO80" s="69"/>
      <c r="AP80" s="70"/>
      <c r="AQ80" s="71"/>
      <c r="AR80" s="71"/>
      <c r="AS80" s="71"/>
      <c r="AT80" s="70"/>
      <c r="AU80" s="70"/>
      <c r="AV80" s="73"/>
      <c r="AW80" s="73"/>
      <c r="AX80" s="67"/>
    </row>
    <row r="81" spans="1:50" ht="28.35" customHeight="1" x14ac:dyDescent="0.15">
      <c r="A81" s="144" t="s">
        <v>229</v>
      </c>
      <c r="B81" s="145"/>
      <c r="C81" s="145"/>
      <c r="D81" s="145"/>
      <c r="E81" s="145"/>
      <c r="F81" s="146"/>
      <c r="G81" s="53" t="s">
        <v>550</v>
      </c>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8.35" customHeight="1" x14ac:dyDescent="0.15">
      <c r="A82" s="144"/>
      <c r="B82" s="145"/>
      <c r="C82" s="145"/>
      <c r="D82" s="145"/>
      <c r="E82" s="145"/>
      <c r="F82" s="146"/>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44"/>
      <c r="B83" s="145"/>
      <c r="C83" s="145"/>
      <c r="D83" s="145"/>
      <c r="E83" s="145"/>
      <c r="F83" s="146"/>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44"/>
      <c r="B84" s="145"/>
      <c r="C84" s="145"/>
      <c r="D84" s="145"/>
      <c r="E84" s="145"/>
      <c r="F84" s="146"/>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7.75" customHeight="1" x14ac:dyDescent="0.15">
      <c r="A85" s="144"/>
      <c r="B85" s="145"/>
      <c r="C85" s="145"/>
      <c r="D85" s="145"/>
      <c r="E85" s="145"/>
      <c r="F85" s="146"/>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44"/>
      <c r="B86" s="145"/>
      <c r="C86" s="145"/>
      <c r="D86" s="145"/>
      <c r="E86" s="145"/>
      <c r="F86" s="146"/>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44"/>
      <c r="B87" s="145"/>
      <c r="C87" s="145"/>
      <c r="D87" s="145"/>
      <c r="E87" s="145"/>
      <c r="F87" s="146"/>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7.75" customHeight="1" x14ac:dyDescent="0.15">
      <c r="A88" s="144"/>
      <c r="B88" s="145"/>
      <c r="C88" s="145"/>
      <c r="D88" s="145"/>
      <c r="E88" s="145"/>
      <c r="F88" s="146"/>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44"/>
      <c r="B89" s="145"/>
      <c r="C89" s="145"/>
      <c r="D89" s="145"/>
      <c r="E89" s="145"/>
      <c r="F89" s="146"/>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44"/>
      <c r="B90" s="145"/>
      <c r="C90" s="145"/>
      <c r="D90" s="145"/>
      <c r="E90" s="145"/>
      <c r="F90" s="146"/>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44"/>
      <c r="B91" s="145"/>
      <c r="C91" s="145"/>
      <c r="D91" s="145"/>
      <c r="E91" s="145"/>
      <c r="F91" s="146"/>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44"/>
      <c r="B92" s="145"/>
      <c r="C92" s="145"/>
      <c r="D92" s="145"/>
      <c r="E92" s="145"/>
      <c r="F92" s="146"/>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44"/>
      <c r="B93" s="145"/>
      <c r="C93" s="145"/>
      <c r="D93" s="145"/>
      <c r="E93" s="145"/>
      <c r="F93" s="146"/>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7.75" customHeight="1" x14ac:dyDescent="0.15">
      <c r="A94" s="144"/>
      <c r="B94" s="145"/>
      <c r="C94" s="145"/>
      <c r="D94" s="145"/>
      <c r="E94" s="145"/>
      <c r="F94" s="146"/>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44"/>
      <c r="B95" s="145"/>
      <c r="C95" s="145"/>
      <c r="D95" s="145"/>
      <c r="E95" s="145"/>
      <c r="F95" s="146"/>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44"/>
      <c r="B96" s="145"/>
      <c r="C96" s="145"/>
      <c r="D96" s="145"/>
      <c r="E96" s="145"/>
      <c r="F96" s="146"/>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8.35" customHeight="1" x14ac:dyDescent="0.15">
      <c r="A97" s="144"/>
      <c r="B97" s="145"/>
      <c r="C97" s="145"/>
      <c r="D97" s="145"/>
      <c r="E97" s="145"/>
      <c r="F97" s="146"/>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1" ht="52.5" customHeight="1" x14ac:dyDescent="0.15">
      <c r="A98" s="144"/>
      <c r="B98" s="145"/>
      <c r="C98" s="145"/>
      <c r="D98" s="145"/>
      <c r="E98" s="145"/>
      <c r="F98" s="146"/>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1" ht="52.5" customHeight="1" x14ac:dyDescent="0.15">
      <c r="A99" s="144"/>
      <c r="B99" s="145"/>
      <c r="C99" s="145"/>
      <c r="D99" s="145"/>
      <c r="E99" s="145"/>
      <c r="F99" s="146"/>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1" ht="52.5" customHeight="1" x14ac:dyDescent="0.15">
      <c r="A100" s="144"/>
      <c r="B100" s="145"/>
      <c r="C100" s="145"/>
      <c r="D100" s="145"/>
      <c r="E100" s="145"/>
      <c r="F100" s="146"/>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1" ht="29.25" customHeight="1" thickBot="1" x14ac:dyDescent="0.2">
      <c r="A101" s="144"/>
      <c r="B101" s="145"/>
      <c r="C101" s="145"/>
      <c r="D101" s="145"/>
      <c r="E101" s="145"/>
      <c r="F101" s="146"/>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1" ht="24.75" customHeight="1" x14ac:dyDescent="0.15">
      <c r="A102" s="147" t="s">
        <v>231</v>
      </c>
      <c r="B102" s="148"/>
      <c r="C102" s="148"/>
      <c r="D102" s="148"/>
      <c r="E102" s="148"/>
      <c r="F102" s="149"/>
      <c r="G102" s="121" t="s">
        <v>614</v>
      </c>
      <c r="H102" s="122"/>
      <c r="I102" s="122"/>
      <c r="J102" s="122"/>
      <c r="K102" s="122"/>
      <c r="L102" s="122"/>
      <c r="M102" s="122"/>
      <c r="N102" s="122"/>
      <c r="O102" s="122"/>
      <c r="P102" s="122"/>
      <c r="Q102" s="122"/>
      <c r="R102" s="122"/>
      <c r="S102" s="122"/>
      <c r="T102" s="122"/>
      <c r="U102" s="122"/>
      <c r="V102" s="122"/>
      <c r="W102" s="122"/>
      <c r="X102" s="122"/>
      <c r="Y102" s="122"/>
      <c r="Z102" s="122"/>
      <c r="AA102" s="122"/>
      <c r="AB102" s="123"/>
      <c r="AC102" s="121" t="s">
        <v>609</v>
      </c>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4"/>
    </row>
    <row r="103" spans="1:51" ht="24.75" customHeight="1" x14ac:dyDescent="0.15">
      <c r="A103" s="150"/>
      <c r="B103" s="151"/>
      <c r="C103" s="151"/>
      <c r="D103" s="151"/>
      <c r="E103" s="151"/>
      <c r="F103" s="152"/>
      <c r="G103" s="125" t="s">
        <v>15</v>
      </c>
      <c r="H103" s="126"/>
      <c r="I103" s="126"/>
      <c r="J103" s="126"/>
      <c r="K103" s="126"/>
      <c r="L103" s="127" t="s">
        <v>16</v>
      </c>
      <c r="M103" s="126"/>
      <c r="N103" s="126"/>
      <c r="O103" s="126"/>
      <c r="P103" s="126"/>
      <c r="Q103" s="126"/>
      <c r="R103" s="126"/>
      <c r="S103" s="126"/>
      <c r="T103" s="126"/>
      <c r="U103" s="126"/>
      <c r="V103" s="126"/>
      <c r="W103" s="126"/>
      <c r="X103" s="128"/>
      <c r="Y103" s="129" t="s">
        <v>17</v>
      </c>
      <c r="Z103" s="130"/>
      <c r="AA103" s="130"/>
      <c r="AB103" s="131"/>
      <c r="AC103" s="125" t="s">
        <v>15</v>
      </c>
      <c r="AD103" s="126"/>
      <c r="AE103" s="126"/>
      <c r="AF103" s="126"/>
      <c r="AG103" s="126"/>
      <c r="AH103" s="127" t="s">
        <v>16</v>
      </c>
      <c r="AI103" s="126"/>
      <c r="AJ103" s="126"/>
      <c r="AK103" s="126"/>
      <c r="AL103" s="126"/>
      <c r="AM103" s="126"/>
      <c r="AN103" s="126"/>
      <c r="AO103" s="126"/>
      <c r="AP103" s="126"/>
      <c r="AQ103" s="126"/>
      <c r="AR103" s="126"/>
      <c r="AS103" s="126"/>
      <c r="AT103" s="128"/>
      <c r="AU103" s="129" t="s">
        <v>17</v>
      </c>
      <c r="AV103" s="130"/>
      <c r="AW103" s="130"/>
      <c r="AX103" s="132"/>
    </row>
    <row r="104" spans="1:51" ht="66.75" customHeight="1" x14ac:dyDescent="0.15">
      <c r="A104" s="150"/>
      <c r="B104" s="151"/>
      <c r="C104" s="151"/>
      <c r="D104" s="151"/>
      <c r="E104" s="151"/>
      <c r="F104" s="152"/>
      <c r="G104" s="111" t="s">
        <v>615</v>
      </c>
      <c r="H104" s="112"/>
      <c r="I104" s="112"/>
      <c r="J104" s="112"/>
      <c r="K104" s="113"/>
      <c r="L104" s="114" t="s">
        <v>616</v>
      </c>
      <c r="M104" s="115"/>
      <c r="N104" s="115"/>
      <c r="O104" s="115"/>
      <c r="P104" s="115"/>
      <c r="Q104" s="115"/>
      <c r="R104" s="115"/>
      <c r="S104" s="115"/>
      <c r="T104" s="115"/>
      <c r="U104" s="115"/>
      <c r="V104" s="115"/>
      <c r="W104" s="115"/>
      <c r="X104" s="116"/>
      <c r="Y104" s="117">
        <v>33</v>
      </c>
      <c r="Z104" s="118"/>
      <c r="AA104" s="118"/>
      <c r="AB104" s="119"/>
      <c r="AC104" s="111" t="s">
        <v>599</v>
      </c>
      <c r="AD104" s="112"/>
      <c r="AE104" s="112"/>
      <c r="AF104" s="112"/>
      <c r="AG104" s="113"/>
      <c r="AH104" s="114" t="s">
        <v>608</v>
      </c>
      <c r="AI104" s="115"/>
      <c r="AJ104" s="115"/>
      <c r="AK104" s="115"/>
      <c r="AL104" s="115"/>
      <c r="AM104" s="115"/>
      <c r="AN104" s="115"/>
      <c r="AO104" s="115"/>
      <c r="AP104" s="115"/>
      <c r="AQ104" s="115"/>
      <c r="AR104" s="115"/>
      <c r="AS104" s="115"/>
      <c r="AT104" s="116"/>
      <c r="AU104" s="117">
        <v>25</v>
      </c>
      <c r="AV104" s="118"/>
      <c r="AW104" s="118"/>
      <c r="AX104" s="120"/>
    </row>
    <row r="105" spans="1:51" ht="24.75" customHeight="1" x14ac:dyDescent="0.15">
      <c r="A105" s="150"/>
      <c r="B105" s="151"/>
      <c r="C105" s="151"/>
      <c r="D105" s="151"/>
      <c r="E105" s="151"/>
      <c r="F105" s="152"/>
      <c r="G105" s="139" t="s">
        <v>617</v>
      </c>
      <c r="H105" s="140"/>
      <c r="I105" s="140"/>
      <c r="J105" s="140"/>
      <c r="K105" s="141"/>
      <c r="L105" s="133" t="s">
        <v>618</v>
      </c>
      <c r="M105" s="134"/>
      <c r="N105" s="134"/>
      <c r="O105" s="134"/>
      <c r="P105" s="134"/>
      <c r="Q105" s="134"/>
      <c r="R105" s="134"/>
      <c r="S105" s="134"/>
      <c r="T105" s="134"/>
      <c r="U105" s="134"/>
      <c r="V105" s="134"/>
      <c r="W105" s="134"/>
      <c r="X105" s="135"/>
      <c r="Y105" s="136">
        <v>9</v>
      </c>
      <c r="Z105" s="137"/>
      <c r="AA105" s="137"/>
      <c r="AB105" s="142"/>
      <c r="AC105" s="139" t="s">
        <v>637</v>
      </c>
      <c r="AD105" s="140"/>
      <c r="AE105" s="140"/>
      <c r="AF105" s="140"/>
      <c r="AG105" s="141"/>
      <c r="AH105" s="133" t="s">
        <v>637</v>
      </c>
      <c r="AI105" s="134"/>
      <c r="AJ105" s="134"/>
      <c r="AK105" s="134"/>
      <c r="AL105" s="134"/>
      <c r="AM105" s="134"/>
      <c r="AN105" s="134"/>
      <c r="AO105" s="134"/>
      <c r="AP105" s="134"/>
      <c r="AQ105" s="134"/>
      <c r="AR105" s="134"/>
      <c r="AS105" s="134"/>
      <c r="AT105" s="135"/>
      <c r="AU105" s="136" t="s">
        <v>637</v>
      </c>
      <c r="AV105" s="137"/>
      <c r="AW105" s="137"/>
      <c r="AX105" s="138"/>
    </row>
    <row r="106" spans="1:51" ht="24.75" customHeight="1" x14ac:dyDescent="0.15">
      <c r="A106" s="150"/>
      <c r="B106" s="151"/>
      <c r="C106" s="151"/>
      <c r="D106" s="151"/>
      <c r="E106" s="151"/>
      <c r="F106" s="152"/>
      <c r="G106" s="139" t="s">
        <v>619</v>
      </c>
      <c r="H106" s="140"/>
      <c r="I106" s="140"/>
      <c r="J106" s="140"/>
      <c r="K106" s="141"/>
      <c r="L106" s="133" t="s">
        <v>620</v>
      </c>
      <c r="M106" s="134"/>
      <c r="N106" s="134"/>
      <c r="O106" s="134"/>
      <c r="P106" s="134"/>
      <c r="Q106" s="134"/>
      <c r="R106" s="134"/>
      <c r="S106" s="134"/>
      <c r="T106" s="134"/>
      <c r="U106" s="134"/>
      <c r="V106" s="134"/>
      <c r="W106" s="134"/>
      <c r="X106" s="135"/>
      <c r="Y106" s="136">
        <v>2</v>
      </c>
      <c r="Z106" s="137"/>
      <c r="AA106" s="137"/>
      <c r="AB106" s="142"/>
      <c r="AC106" s="139" t="s">
        <v>637</v>
      </c>
      <c r="AD106" s="140"/>
      <c r="AE106" s="140"/>
      <c r="AF106" s="140"/>
      <c r="AG106" s="141"/>
      <c r="AH106" s="133" t="s">
        <v>637</v>
      </c>
      <c r="AI106" s="134"/>
      <c r="AJ106" s="134"/>
      <c r="AK106" s="134"/>
      <c r="AL106" s="134"/>
      <c r="AM106" s="134"/>
      <c r="AN106" s="134"/>
      <c r="AO106" s="134"/>
      <c r="AP106" s="134"/>
      <c r="AQ106" s="134"/>
      <c r="AR106" s="134"/>
      <c r="AS106" s="134"/>
      <c r="AT106" s="135"/>
      <c r="AU106" s="136" t="s">
        <v>637</v>
      </c>
      <c r="AV106" s="137"/>
      <c r="AW106" s="137"/>
      <c r="AX106" s="138"/>
    </row>
    <row r="107" spans="1:51" ht="24.75" customHeight="1" thickBot="1" x14ac:dyDescent="0.2">
      <c r="A107" s="150"/>
      <c r="B107" s="151"/>
      <c r="C107" s="151"/>
      <c r="D107" s="151"/>
      <c r="E107" s="151"/>
      <c r="F107" s="152"/>
      <c r="G107" s="102" t="s">
        <v>18</v>
      </c>
      <c r="H107" s="103"/>
      <c r="I107" s="103"/>
      <c r="J107" s="103"/>
      <c r="K107" s="103"/>
      <c r="L107" s="104"/>
      <c r="M107" s="105"/>
      <c r="N107" s="105"/>
      <c r="O107" s="105"/>
      <c r="P107" s="105"/>
      <c r="Q107" s="105"/>
      <c r="R107" s="105"/>
      <c r="S107" s="105"/>
      <c r="T107" s="105"/>
      <c r="U107" s="105"/>
      <c r="V107" s="105"/>
      <c r="W107" s="105"/>
      <c r="X107" s="106"/>
      <c r="Y107" s="107">
        <f>SUM(Y104:AB106)</f>
        <v>44</v>
      </c>
      <c r="Z107" s="108"/>
      <c r="AA107" s="108"/>
      <c r="AB107" s="109"/>
      <c r="AC107" s="102" t="s">
        <v>18</v>
      </c>
      <c r="AD107" s="103"/>
      <c r="AE107" s="103"/>
      <c r="AF107" s="103"/>
      <c r="AG107" s="103"/>
      <c r="AH107" s="104"/>
      <c r="AI107" s="105"/>
      <c r="AJ107" s="105"/>
      <c r="AK107" s="105"/>
      <c r="AL107" s="105"/>
      <c r="AM107" s="105"/>
      <c r="AN107" s="105"/>
      <c r="AO107" s="105"/>
      <c r="AP107" s="105"/>
      <c r="AQ107" s="105"/>
      <c r="AR107" s="105"/>
      <c r="AS107" s="105"/>
      <c r="AT107" s="106"/>
      <c r="AU107" s="107">
        <f>SUM(AU104:AX106)</f>
        <v>25</v>
      </c>
      <c r="AV107" s="108"/>
      <c r="AW107" s="108"/>
      <c r="AX107" s="110"/>
    </row>
    <row r="108" spans="1:51" ht="24.75" customHeight="1" x14ac:dyDescent="0.15">
      <c r="A108" s="150"/>
      <c r="B108" s="151"/>
      <c r="C108" s="151"/>
      <c r="D108" s="151"/>
      <c r="E108" s="151"/>
      <c r="F108" s="152"/>
      <c r="G108" s="121" t="s">
        <v>598</v>
      </c>
      <c r="H108" s="122"/>
      <c r="I108" s="122"/>
      <c r="J108" s="122"/>
      <c r="K108" s="122"/>
      <c r="L108" s="122"/>
      <c r="M108" s="122"/>
      <c r="N108" s="122"/>
      <c r="O108" s="122"/>
      <c r="P108" s="122"/>
      <c r="Q108" s="122"/>
      <c r="R108" s="122"/>
      <c r="S108" s="122"/>
      <c r="T108" s="122"/>
      <c r="U108" s="122"/>
      <c r="V108" s="122"/>
      <c r="W108" s="122"/>
      <c r="X108" s="122"/>
      <c r="Y108" s="122"/>
      <c r="Z108" s="122"/>
      <c r="AA108" s="122"/>
      <c r="AB108" s="123"/>
      <c r="AC108" s="121" t="s">
        <v>607</v>
      </c>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4"/>
      <c r="AY108">
        <f>COUNTA($G$110,$AC$110)</f>
        <v>2</v>
      </c>
    </row>
    <row r="109" spans="1:51" ht="24.75" customHeight="1" x14ac:dyDescent="0.15">
      <c r="A109" s="150"/>
      <c r="B109" s="151"/>
      <c r="C109" s="151"/>
      <c r="D109" s="151"/>
      <c r="E109" s="151"/>
      <c r="F109" s="152"/>
      <c r="G109" s="125" t="s">
        <v>15</v>
      </c>
      <c r="H109" s="126"/>
      <c r="I109" s="126"/>
      <c r="J109" s="126"/>
      <c r="K109" s="126"/>
      <c r="L109" s="127" t="s">
        <v>16</v>
      </c>
      <c r="M109" s="126"/>
      <c r="N109" s="126"/>
      <c r="O109" s="126"/>
      <c r="P109" s="126"/>
      <c r="Q109" s="126"/>
      <c r="R109" s="126"/>
      <c r="S109" s="126"/>
      <c r="T109" s="126"/>
      <c r="U109" s="126"/>
      <c r="V109" s="126"/>
      <c r="W109" s="126"/>
      <c r="X109" s="128"/>
      <c r="Y109" s="129" t="s">
        <v>17</v>
      </c>
      <c r="Z109" s="130"/>
      <c r="AA109" s="130"/>
      <c r="AB109" s="131"/>
      <c r="AC109" s="125" t="s">
        <v>15</v>
      </c>
      <c r="AD109" s="126"/>
      <c r="AE109" s="126"/>
      <c r="AF109" s="126"/>
      <c r="AG109" s="126"/>
      <c r="AH109" s="127" t="s">
        <v>16</v>
      </c>
      <c r="AI109" s="126"/>
      <c r="AJ109" s="126"/>
      <c r="AK109" s="126"/>
      <c r="AL109" s="126"/>
      <c r="AM109" s="126"/>
      <c r="AN109" s="126"/>
      <c r="AO109" s="126"/>
      <c r="AP109" s="126"/>
      <c r="AQ109" s="126"/>
      <c r="AR109" s="126"/>
      <c r="AS109" s="126"/>
      <c r="AT109" s="128"/>
      <c r="AU109" s="129" t="s">
        <v>17</v>
      </c>
      <c r="AV109" s="130"/>
      <c r="AW109" s="130"/>
      <c r="AX109" s="132"/>
      <c r="AY109">
        <f>$AY$108</f>
        <v>2</v>
      </c>
    </row>
    <row r="110" spans="1:51" ht="69.75" customHeight="1" x14ac:dyDescent="0.15">
      <c r="A110" s="150"/>
      <c r="B110" s="151"/>
      <c r="C110" s="151"/>
      <c r="D110" s="151"/>
      <c r="E110" s="151"/>
      <c r="F110" s="152"/>
      <c r="G110" s="111" t="s">
        <v>599</v>
      </c>
      <c r="H110" s="112"/>
      <c r="I110" s="112"/>
      <c r="J110" s="112"/>
      <c r="K110" s="113"/>
      <c r="L110" s="114" t="s">
        <v>600</v>
      </c>
      <c r="M110" s="115"/>
      <c r="N110" s="115"/>
      <c r="O110" s="115"/>
      <c r="P110" s="115"/>
      <c r="Q110" s="115"/>
      <c r="R110" s="115"/>
      <c r="S110" s="115"/>
      <c r="T110" s="115"/>
      <c r="U110" s="115"/>
      <c r="V110" s="115"/>
      <c r="W110" s="115"/>
      <c r="X110" s="116"/>
      <c r="Y110" s="117">
        <v>3</v>
      </c>
      <c r="Z110" s="118"/>
      <c r="AA110" s="118"/>
      <c r="AB110" s="119"/>
      <c r="AC110" s="111" t="s">
        <v>601</v>
      </c>
      <c r="AD110" s="112"/>
      <c r="AE110" s="112"/>
      <c r="AF110" s="112"/>
      <c r="AG110" s="113"/>
      <c r="AH110" s="114" t="s">
        <v>608</v>
      </c>
      <c r="AI110" s="115"/>
      <c r="AJ110" s="115"/>
      <c r="AK110" s="115"/>
      <c r="AL110" s="115"/>
      <c r="AM110" s="115"/>
      <c r="AN110" s="115"/>
      <c r="AO110" s="115"/>
      <c r="AP110" s="115"/>
      <c r="AQ110" s="115"/>
      <c r="AR110" s="115"/>
      <c r="AS110" s="115"/>
      <c r="AT110" s="116"/>
      <c r="AU110" s="117">
        <v>25</v>
      </c>
      <c r="AV110" s="118"/>
      <c r="AW110" s="118"/>
      <c r="AX110" s="120"/>
      <c r="AY110">
        <f>$AY$108</f>
        <v>2</v>
      </c>
    </row>
    <row r="111" spans="1:51" ht="24.75" customHeight="1" thickBot="1" x14ac:dyDescent="0.2">
      <c r="A111" s="150"/>
      <c r="B111" s="151"/>
      <c r="C111" s="151"/>
      <c r="D111" s="151"/>
      <c r="E111" s="151"/>
      <c r="F111" s="152"/>
      <c r="G111" s="102" t="s">
        <v>18</v>
      </c>
      <c r="H111" s="103"/>
      <c r="I111" s="103"/>
      <c r="J111" s="103"/>
      <c r="K111" s="103"/>
      <c r="L111" s="104"/>
      <c r="M111" s="105"/>
      <c r="N111" s="105"/>
      <c r="O111" s="105"/>
      <c r="P111" s="105"/>
      <c r="Q111" s="105"/>
      <c r="R111" s="105"/>
      <c r="S111" s="105"/>
      <c r="T111" s="105"/>
      <c r="U111" s="105"/>
      <c r="V111" s="105"/>
      <c r="W111" s="105"/>
      <c r="X111" s="106"/>
      <c r="Y111" s="107">
        <f>SUM(Y110:AB110)</f>
        <v>3</v>
      </c>
      <c r="Z111" s="108"/>
      <c r="AA111" s="108"/>
      <c r="AB111" s="109"/>
      <c r="AC111" s="102" t="s">
        <v>18</v>
      </c>
      <c r="AD111" s="103"/>
      <c r="AE111" s="103"/>
      <c r="AF111" s="103"/>
      <c r="AG111" s="103"/>
      <c r="AH111" s="104"/>
      <c r="AI111" s="105"/>
      <c r="AJ111" s="105"/>
      <c r="AK111" s="105"/>
      <c r="AL111" s="105"/>
      <c r="AM111" s="105"/>
      <c r="AN111" s="105"/>
      <c r="AO111" s="105"/>
      <c r="AP111" s="105"/>
      <c r="AQ111" s="105"/>
      <c r="AR111" s="105"/>
      <c r="AS111" s="105"/>
      <c r="AT111" s="106"/>
      <c r="AU111" s="107">
        <f>SUM(AU110:AX110)</f>
        <v>25</v>
      </c>
      <c r="AV111" s="108"/>
      <c r="AW111" s="108"/>
      <c r="AX111" s="110"/>
      <c r="AY111">
        <f>$AY$108</f>
        <v>2</v>
      </c>
    </row>
    <row r="112" spans="1:51" ht="24.75" customHeight="1" x14ac:dyDescent="0.15">
      <c r="A112" s="150"/>
      <c r="B112" s="151"/>
      <c r="C112" s="151"/>
      <c r="D112" s="151"/>
      <c r="E112" s="151"/>
      <c r="F112" s="152"/>
      <c r="G112" s="121" t="s">
        <v>602</v>
      </c>
      <c r="H112" s="122"/>
      <c r="I112" s="122"/>
      <c r="J112" s="122"/>
      <c r="K112" s="122"/>
      <c r="L112" s="122"/>
      <c r="M112" s="122"/>
      <c r="N112" s="122"/>
      <c r="O112" s="122"/>
      <c r="P112" s="122"/>
      <c r="Q112" s="122"/>
      <c r="R112" s="122"/>
      <c r="S112" s="122"/>
      <c r="T112" s="122"/>
      <c r="U112" s="122"/>
      <c r="V112" s="122"/>
      <c r="W112" s="122"/>
      <c r="X112" s="122"/>
      <c r="Y112" s="122"/>
      <c r="Z112" s="122"/>
      <c r="AA112" s="122"/>
      <c r="AB112" s="123"/>
      <c r="AC112" s="121" t="s">
        <v>247</v>
      </c>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4"/>
      <c r="AY112">
        <f>COUNTA($G$114,$AC$114)</f>
        <v>2</v>
      </c>
    </row>
    <row r="113" spans="1:51" ht="24.75" customHeight="1" x14ac:dyDescent="0.15">
      <c r="A113" s="150"/>
      <c r="B113" s="151"/>
      <c r="C113" s="151"/>
      <c r="D113" s="151"/>
      <c r="E113" s="151"/>
      <c r="F113" s="152"/>
      <c r="G113" s="125" t="s">
        <v>15</v>
      </c>
      <c r="H113" s="126"/>
      <c r="I113" s="126"/>
      <c r="J113" s="126"/>
      <c r="K113" s="126"/>
      <c r="L113" s="127" t="s">
        <v>16</v>
      </c>
      <c r="M113" s="126"/>
      <c r="N113" s="126"/>
      <c r="O113" s="126"/>
      <c r="P113" s="126"/>
      <c r="Q113" s="126"/>
      <c r="R113" s="126"/>
      <c r="S113" s="126"/>
      <c r="T113" s="126"/>
      <c r="U113" s="126"/>
      <c r="V113" s="126"/>
      <c r="W113" s="126"/>
      <c r="X113" s="128"/>
      <c r="Y113" s="129" t="s">
        <v>17</v>
      </c>
      <c r="Z113" s="130"/>
      <c r="AA113" s="130"/>
      <c r="AB113" s="131"/>
      <c r="AC113" s="125" t="s">
        <v>15</v>
      </c>
      <c r="AD113" s="126"/>
      <c r="AE113" s="126"/>
      <c r="AF113" s="126"/>
      <c r="AG113" s="126"/>
      <c r="AH113" s="127" t="s">
        <v>16</v>
      </c>
      <c r="AI113" s="126"/>
      <c r="AJ113" s="126"/>
      <c r="AK113" s="126"/>
      <c r="AL113" s="126"/>
      <c r="AM113" s="126"/>
      <c r="AN113" s="126"/>
      <c r="AO113" s="126"/>
      <c r="AP113" s="126"/>
      <c r="AQ113" s="126"/>
      <c r="AR113" s="126"/>
      <c r="AS113" s="126"/>
      <c r="AT113" s="128"/>
      <c r="AU113" s="129" t="s">
        <v>17</v>
      </c>
      <c r="AV113" s="130"/>
      <c r="AW113" s="130"/>
      <c r="AX113" s="132"/>
      <c r="AY113">
        <f>$AY$112</f>
        <v>2</v>
      </c>
    </row>
    <row r="114" spans="1:51" ht="24.75" customHeight="1" x14ac:dyDescent="0.15">
      <c r="A114" s="150"/>
      <c r="B114" s="151"/>
      <c r="C114" s="151"/>
      <c r="D114" s="151"/>
      <c r="E114" s="151"/>
      <c r="F114" s="152"/>
      <c r="G114" s="111" t="s">
        <v>603</v>
      </c>
      <c r="H114" s="112"/>
      <c r="I114" s="112"/>
      <c r="J114" s="112"/>
      <c r="K114" s="113"/>
      <c r="L114" s="114" t="s">
        <v>604</v>
      </c>
      <c r="M114" s="115"/>
      <c r="N114" s="115"/>
      <c r="O114" s="115"/>
      <c r="P114" s="115"/>
      <c r="Q114" s="115"/>
      <c r="R114" s="115"/>
      <c r="S114" s="115"/>
      <c r="T114" s="115"/>
      <c r="U114" s="115"/>
      <c r="V114" s="115"/>
      <c r="W114" s="115"/>
      <c r="X114" s="116"/>
      <c r="Y114" s="117">
        <v>3</v>
      </c>
      <c r="Z114" s="118"/>
      <c r="AA114" s="118"/>
      <c r="AB114" s="119"/>
      <c r="AC114" s="111" t="s">
        <v>637</v>
      </c>
      <c r="AD114" s="112"/>
      <c r="AE114" s="112"/>
      <c r="AF114" s="112"/>
      <c r="AG114" s="113"/>
      <c r="AH114" s="114" t="s">
        <v>637</v>
      </c>
      <c r="AI114" s="115"/>
      <c r="AJ114" s="115"/>
      <c r="AK114" s="115"/>
      <c r="AL114" s="115"/>
      <c r="AM114" s="115"/>
      <c r="AN114" s="115"/>
      <c r="AO114" s="115"/>
      <c r="AP114" s="115"/>
      <c r="AQ114" s="115"/>
      <c r="AR114" s="115"/>
      <c r="AS114" s="115"/>
      <c r="AT114" s="116"/>
      <c r="AU114" s="117" t="s">
        <v>637</v>
      </c>
      <c r="AV114" s="118"/>
      <c r="AW114" s="118"/>
      <c r="AX114" s="120"/>
      <c r="AY114">
        <f>$AY$112</f>
        <v>2</v>
      </c>
    </row>
    <row r="115" spans="1:51" ht="24.75" customHeight="1" x14ac:dyDescent="0.15">
      <c r="A115" s="150"/>
      <c r="B115" s="151"/>
      <c r="C115" s="151"/>
      <c r="D115" s="151"/>
      <c r="E115" s="151"/>
      <c r="F115" s="152"/>
      <c r="G115" s="102" t="s">
        <v>18</v>
      </c>
      <c r="H115" s="103"/>
      <c r="I115" s="103"/>
      <c r="J115" s="103"/>
      <c r="K115" s="103"/>
      <c r="L115" s="104"/>
      <c r="M115" s="105"/>
      <c r="N115" s="105"/>
      <c r="O115" s="105"/>
      <c r="P115" s="105"/>
      <c r="Q115" s="105"/>
      <c r="R115" s="105"/>
      <c r="S115" s="105"/>
      <c r="T115" s="105"/>
      <c r="U115" s="105"/>
      <c r="V115" s="105"/>
      <c r="W115" s="105"/>
      <c r="X115" s="106"/>
      <c r="Y115" s="107">
        <f>SUM(Y114:AB114)</f>
        <v>3</v>
      </c>
      <c r="Z115" s="108"/>
      <c r="AA115" s="108"/>
      <c r="AB115" s="109"/>
      <c r="AC115" s="102" t="s">
        <v>18</v>
      </c>
      <c r="AD115" s="103"/>
      <c r="AE115" s="103"/>
      <c r="AF115" s="103"/>
      <c r="AG115" s="103"/>
      <c r="AH115" s="104"/>
      <c r="AI115" s="105"/>
      <c r="AJ115" s="105"/>
      <c r="AK115" s="105"/>
      <c r="AL115" s="105"/>
      <c r="AM115" s="105"/>
      <c r="AN115" s="105"/>
      <c r="AO115" s="105"/>
      <c r="AP115" s="105"/>
      <c r="AQ115" s="105"/>
      <c r="AR115" s="105"/>
      <c r="AS115" s="105"/>
      <c r="AT115" s="106"/>
      <c r="AU115" s="107">
        <f>SUM(AU114:AX114)</f>
        <v>0</v>
      </c>
      <c r="AV115" s="108"/>
      <c r="AW115" s="108"/>
      <c r="AX115" s="110"/>
      <c r="AY115">
        <f>$AY$112</f>
        <v>2</v>
      </c>
    </row>
    <row r="116" spans="1:51" ht="24.75" customHeight="1" x14ac:dyDescent="0.15">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1" ht="24.75" customHeight="1" x14ac:dyDescent="0.15"/>
    <row r="118" spans="1:51" ht="24.75" customHeight="1" x14ac:dyDescent="0.15">
      <c r="A118" s="9"/>
      <c r="B118" s="1" t="s">
        <v>26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24.75" customHeight="1" x14ac:dyDescent="0.15">
      <c r="A119" s="9"/>
      <c r="B119" s="36" t="s">
        <v>212</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59.25" customHeight="1" x14ac:dyDescent="0.15">
      <c r="A120" s="95"/>
      <c r="B120" s="95"/>
      <c r="C120" s="95" t="s">
        <v>24</v>
      </c>
      <c r="D120" s="95"/>
      <c r="E120" s="95"/>
      <c r="F120" s="95"/>
      <c r="G120" s="95"/>
      <c r="H120" s="95"/>
      <c r="I120" s="95"/>
      <c r="J120" s="96" t="s">
        <v>179</v>
      </c>
      <c r="K120" s="97"/>
      <c r="L120" s="97"/>
      <c r="M120" s="97"/>
      <c r="N120" s="97"/>
      <c r="O120" s="97"/>
      <c r="P120" s="98" t="s">
        <v>25</v>
      </c>
      <c r="Q120" s="98"/>
      <c r="R120" s="98"/>
      <c r="S120" s="98"/>
      <c r="T120" s="98"/>
      <c r="U120" s="98"/>
      <c r="V120" s="98"/>
      <c r="W120" s="98"/>
      <c r="X120" s="98"/>
      <c r="Y120" s="99" t="s">
        <v>178</v>
      </c>
      <c r="Z120" s="100"/>
      <c r="AA120" s="100"/>
      <c r="AB120" s="100"/>
      <c r="AC120" s="96" t="s">
        <v>204</v>
      </c>
      <c r="AD120" s="96"/>
      <c r="AE120" s="96"/>
      <c r="AF120" s="96"/>
      <c r="AG120" s="96"/>
      <c r="AH120" s="99" t="s">
        <v>217</v>
      </c>
      <c r="AI120" s="95"/>
      <c r="AJ120" s="95"/>
      <c r="AK120" s="95"/>
      <c r="AL120" s="95" t="s">
        <v>19</v>
      </c>
      <c r="AM120" s="95"/>
      <c r="AN120" s="95"/>
      <c r="AO120" s="101"/>
      <c r="AP120" s="94" t="s">
        <v>180</v>
      </c>
      <c r="AQ120" s="94"/>
      <c r="AR120" s="94"/>
      <c r="AS120" s="94"/>
      <c r="AT120" s="94"/>
      <c r="AU120" s="94"/>
      <c r="AV120" s="94"/>
      <c r="AW120" s="94"/>
      <c r="AX120" s="94"/>
    </row>
    <row r="121" spans="1:51" ht="54.75" customHeight="1" x14ac:dyDescent="0.15">
      <c r="A121" s="82">
        <v>1</v>
      </c>
      <c r="B121" s="82">
        <v>1</v>
      </c>
      <c r="C121" s="83" t="s">
        <v>612</v>
      </c>
      <c r="D121" s="84"/>
      <c r="E121" s="84"/>
      <c r="F121" s="84"/>
      <c r="G121" s="84"/>
      <c r="H121" s="84"/>
      <c r="I121" s="84"/>
      <c r="J121" s="85">
        <v>2360005000180</v>
      </c>
      <c r="K121" s="86"/>
      <c r="L121" s="86"/>
      <c r="M121" s="86"/>
      <c r="N121" s="86"/>
      <c r="O121" s="86"/>
      <c r="P121" s="87" t="s">
        <v>613</v>
      </c>
      <c r="Q121" s="88"/>
      <c r="R121" s="88"/>
      <c r="S121" s="88"/>
      <c r="T121" s="88"/>
      <c r="U121" s="88"/>
      <c r="V121" s="88"/>
      <c r="W121" s="88"/>
      <c r="X121" s="88"/>
      <c r="Y121" s="89">
        <v>44</v>
      </c>
      <c r="Z121" s="90"/>
      <c r="AA121" s="90"/>
      <c r="AB121" s="91"/>
      <c r="AC121" s="92" t="s">
        <v>597</v>
      </c>
      <c r="AD121" s="93"/>
      <c r="AE121" s="93"/>
      <c r="AF121" s="93"/>
      <c r="AG121" s="93"/>
      <c r="AH121" s="76" t="s">
        <v>247</v>
      </c>
      <c r="AI121" s="77"/>
      <c r="AJ121" s="77"/>
      <c r="AK121" s="77"/>
      <c r="AL121" s="78" t="s">
        <v>247</v>
      </c>
      <c r="AM121" s="79"/>
      <c r="AN121" s="79"/>
      <c r="AO121" s="80"/>
      <c r="AP121" s="81" t="s">
        <v>247</v>
      </c>
      <c r="AQ121" s="81"/>
      <c r="AR121" s="81"/>
      <c r="AS121" s="81"/>
      <c r="AT121" s="81"/>
      <c r="AU121" s="81"/>
      <c r="AV121" s="81"/>
      <c r="AW121" s="81"/>
      <c r="AX121" s="81"/>
    </row>
    <row r="122" spans="1:51" ht="24.75" customHeight="1" x14ac:dyDescent="0.15">
      <c r="A122" s="40"/>
      <c r="B122" s="40"/>
      <c r="C122" s="40"/>
      <c r="D122" s="40"/>
      <c r="E122" s="40"/>
      <c r="F122" s="40"/>
      <c r="G122" s="40"/>
      <c r="H122" s="40"/>
      <c r="I122" s="40"/>
      <c r="J122" s="41"/>
      <c r="K122" s="41"/>
      <c r="L122" s="41"/>
      <c r="M122" s="41"/>
      <c r="N122" s="41"/>
      <c r="O122" s="41"/>
      <c r="P122" s="42"/>
      <c r="Q122" s="42"/>
      <c r="R122" s="42"/>
      <c r="S122" s="42"/>
      <c r="T122" s="42"/>
      <c r="U122" s="42"/>
      <c r="V122" s="42"/>
      <c r="W122" s="42"/>
      <c r="X122" s="42"/>
      <c r="Y122" s="43"/>
      <c r="Z122" s="43"/>
      <c r="AA122" s="43"/>
      <c r="AB122" s="43"/>
      <c r="AC122" s="43"/>
      <c r="AD122" s="43"/>
      <c r="AE122" s="43"/>
      <c r="AF122" s="43"/>
      <c r="AG122" s="43"/>
      <c r="AH122" s="43"/>
      <c r="AI122" s="43"/>
      <c r="AJ122" s="43"/>
      <c r="AK122" s="43"/>
      <c r="AL122" s="43"/>
      <c r="AM122" s="43"/>
      <c r="AN122" s="43"/>
      <c r="AO122" s="43"/>
      <c r="AP122" s="42"/>
      <c r="AQ122" s="42"/>
      <c r="AR122" s="42"/>
      <c r="AS122" s="42"/>
      <c r="AT122" s="42"/>
      <c r="AU122" s="42"/>
      <c r="AV122" s="42"/>
      <c r="AW122" s="42"/>
      <c r="AX122" s="42"/>
      <c r="AY122">
        <f>COUNTA($C$125)</f>
        <v>1</v>
      </c>
    </row>
    <row r="123" spans="1:51" ht="24.75" customHeight="1" x14ac:dyDescent="0.15">
      <c r="A123" s="40"/>
      <c r="B123" s="44" t="s">
        <v>163</v>
      </c>
      <c r="C123" s="40"/>
      <c r="D123" s="40"/>
      <c r="E123" s="40"/>
      <c r="F123" s="40"/>
      <c r="G123" s="40"/>
      <c r="H123" s="40"/>
      <c r="I123" s="40"/>
      <c r="J123" s="40"/>
      <c r="K123" s="40"/>
      <c r="L123" s="40"/>
      <c r="M123" s="40"/>
      <c r="N123" s="40"/>
      <c r="O123" s="40"/>
      <c r="P123" s="45"/>
      <c r="Q123" s="45"/>
      <c r="R123" s="45"/>
      <c r="S123" s="45"/>
      <c r="T123" s="45"/>
      <c r="U123" s="45"/>
      <c r="V123" s="45"/>
      <c r="W123" s="45"/>
      <c r="X123" s="45"/>
      <c r="Y123" s="46"/>
      <c r="Z123" s="46"/>
      <c r="AA123" s="46"/>
      <c r="AB123" s="46"/>
      <c r="AC123" s="46"/>
      <c r="AD123" s="46"/>
      <c r="AE123" s="46"/>
      <c r="AF123" s="46"/>
      <c r="AG123" s="46"/>
      <c r="AH123" s="46"/>
      <c r="AI123" s="46"/>
      <c r="AJ123" s="46"/>
      <c r="AK123" s="46"/>
      <c r="AL123" s="46"/>
      <c r="AM123" s="46"/>
      <c r="AN123" s="46"/>
      <c r="AO123" s="46"/>
      <c r="AP123" s="45"/>
      <c r="AQ123" s="45"/>
      <c r="AR123" s="45"/>
      <c r="AS123" s="45"/>
      <c r="AT123" s="45"/>
      <c r="AU123" s="45"/>
      <c r="AV123" s="45"/>
      <c r="AW123" s="45"/>
      <c r="AX123" s="45"/>
      <c r="AY123">
        <f>$AY$122</f>
        <v>1</v>
      </c>
    </row>
    <row r="124" spans="1:51" ht="59.25" customHeight="1" x14ac:dyDescent="0.15">
      <c r="A124" s="95"/>
      <c r="B124" s="95"/>
      <c r="C124" s="95" t="s">
        <v>24</v>
      </c>
      <c r="D124" s="95"/>
      <c r="E124" s="95"/>
      <c r="F124" s="95"/>
      <c r="G124" s="95"/>
      <c r="H124" s="95"/>
      <c r="I124" s="95"/>
      <c r="J124" s="96" t="s">
        <v>179</v>
      </c>
      <c r="K124" s="97"/>
      <c r="L124" s="97"/>
      <c r="M124" s="97"/>
      <c r="N124" s="97"/>
      <c r="O124" s="97"/>
      <c r="P124" s="98" t="s">
        <v>25</v>
      </c>
      <c r="Q124" s="98"/>
      <c r="R124" s="98"/>
      <c r="S124" s="98"/>
      <c r="T124" s="98"/>
      <c r="U124" s="98"/>
      <c r="V124" s="98"/>
      <c r="W124" s="98"/>
      <c r="X124" s="98"/>
      <c r="Y124" s="99" t="s">
        <v>178</v>
      </c>
      <c r="Z124" s="100"/>
      <c r="AA124" s="100"/>
      <c r="AB124" s="100"/>
      <c r="AC124" s="96" t="s">
        <v>204</v>
      </c>
      <c r="AD124" s="96"/>
      <c r="AE124" s="96"/>
      <c r="AF124" s="96"/>
      <c r="AG124" s="96"/>
      <c r="AH124" s="99" t="s">
        <v>217</v>
      </c>
      <c r="AI124" s="95"/>
      <c r="AJ124" s="95"/>
      <c r="AK124" s="95"/>
      <c r="AL124" s="95" t="s">
        <v>19</v>
      </c>
      <c r="AM124" s="95"/>
      <c r="AN124" s="95"/>
      <c r="AO124" s="101"/>
      <c r="AP124" s="94" t="s">
        <v>180</v>
      </c>
      <c r="AQ124" s="94"/>
      <c r="AR124" s="94"/>
      <c r="AS124" s="94"/>
      <c r="AT124" s="94"/>
      <c r="AU124" s="94"/>
      <c r="AV124" s="94"/>
      <c r="AW124" s="94"/>
      <c r="AX124" s="94"/>
      <c r="AY124">
        <f>$AY$122</f>
        <v>1</v>
      </c>
    </row>
    <row r="125" spans="1:51" ht="30" customHeight="1" x14ac:dyDescent="0.15">
      <c r="A125" s="82">
        <v>1</v>
      </c>
      <c r="B125" s="82">
        <v>1</v>
      </c>
      <c r="C125" s="83" t="s">
        <v>610</v>
      </c>
      <c r="D125" s="84"/>
      <c r="E125" s="84"/>
      <c r="F125" s="84"/>
      <c r="G125" s="84"/>
      <c r="H125" s="84"/>
      <c r="I125" s="84"/>
      <c r="J125" s="85">
        <v>1000020470007</v>
      </c>
      <c r="K125" s="86"/>
      <c r="L125" s="86"/>
      <c r="M125" s="86"/>
      <c r="N125" s="86"/>
      <c r="O125" s="86"/>
      <c r="P125" s="87" t="s">
        <v>611</v>
      </c>
      <c r="Q125" s="88"/>
      <c r="R125" s="88"/>
      <c r="S125" s="88"/>
      <c r="T125" s="88"/>
      <c r="U125" s="88"/>
      <c r="V125" s="88"/>
      <c r="W125" s="88"/>
      <c r="X125" s="88"/>
      <c r="Y125" s="89">
        <v>25</v>
      </c>
      <c r="Z125" s="90"/>
      <c r="AA125" s="90"/>
      <c r="AB125" s="91"/>
      <c r="AC125" s="92" t="s">
        <v>597</v>
      </c>
      <c r="AD125" s="93"/>
      <c r="AE125" s="93"/>
      <c r="AF125" s="93"/>
      <c r="AG125" s="93"/>
      <c r="AH125" s="76" t="s">
        <v>247</v>
      </c>
      <c r="AI125" s="77"/>
      <c r="AJ125" s="77"/>
      <c r="AK125" s="77"/>
      <c r="AL125" s="78" t="s">
        <v>247</v>
      </c>
      <c r="AM125" s="79"/>
      <c r="AN125" s="79"/>
      <c r="AO125" s="80"/>
      <c r="AP125" s="81" t="s">
        <v>247</v>
      </c>
      <c r="AQ125" s="81"/>
      <c r="AR125" s="81"/>
      <c r="AS125" s="81"/>
      <c r="AT125" s="81"/>
      <c r="AU125" s="81"/>
      <c r="AV125" s="81"/>
      <c r="AW125" s="81"/>
      <c r="AX125" s="81"/>
      <c r="AY125">
        <f>$AY$122</f>
        <v>1</v>
      </c>
    </row>
    <row r="126" spans="1:51" ht="24.75" customHeight="1" x14ac:dyDescent="0.15">
      <c r="A126" s="47"/>
      <c r="B126" s="47"/>
      <c r="C126" s="47"/>
      <c r="D126" s="47"/>
      <c r="E126" s="47"/>
      <c r="F126" s="47"/>
      <c r="G126" s="47"/>
      <c r="H126" s="47"/>
      <c r="I126" s="47"/>
      <c r="J126" s="47"/>
      <c r="K126" s="47"/>
      <c r="L126" s="47"/>
      <c r="M126" s="47"/>
      <c r="N126" s="47"/>
      <c r="O126" s="47"/>
      <c r="P126" s="48"/>
      <c r="Q126" s="48"/>
      <c r="R126" s="48"/>
      <c r="S126" s="48"/>
      <c r="T126" s="48"/>
      <c r="U126" s="48"/>
      <c r="V126" s="48"/>
      <c r="W126" s="48"/>
      <c r="X126" s="48"/>
      <c r="Y126" s="49"/>
      <c r="Z126" s="49"/>
      <c r="AA126" s="49"/>
      <c r="AB126" s="49"/>
      <c r="AC126" s="49"/>
      <c r="AD126" s="49"/>
      <c r="AE126" s="49"/>
      <c r="AF126" s="49"/>
      <c r="AG126" s="49"/>
      <c r="AH126" s="49"/>
      <c r="AI126" s="49"/>
      <c r="AJ126" s="49"/>
      <c r="AK126" s="49"/>
      <c r="AL126" s="49"/>
      <c r="AM126" s="49"/>
      <c r="AN126" s="49"/>
      <c r="AO126" s="49"/>
      <c r="AP126" s="48"/>
      <c r="AQ126" s="48"/>
      <c r="AR126" s="48"/>
      <c r="AS126" s="48"/>
      <c r="AT126" s="48"/>
      <c r="AU126" s="48"/>
      <c r="AV126" s="48"/>
      <c r="AW126" s="48"/>
      <c r="AX126" s="48"/>
      <c r="AY126">
        <f>COUNTA($C$129)</f>
        <v>1</v>
      </c>
    </row>
    <row r="127" spans="1:51" ht="24.75" customHeight="1" x14ac:dyDescent="0.15">
      <c r="A127" s="40"/>
      <c r="B127" s="44" t="s">
        <v>197</v>
      </c>
      <c r="C127" s="40"/>
      <c r="D127" s="40"/>
      <c r="E127" s="40"/>
      <c r="F127" s="40"/>
      <c r="G127" s="40"/>
      <c r="H127" s="40"/>
      <c r="I127" s="40"/>
      <c r="J127" s="40"/>
      <c r="K127" s="40"/>
      <c r="L127" s="40"/>
      <c r="M127" s="40"/>
      <c r="N127" s="40"/>
      <c r="O127" s="40"/>
      <c r="P127" s="45"/>
      <c r="Q127" s="45"/>
      <c r="R127" s="45"/>
      <c r="S127" s="45"/>
      <c r="T127" s="45"/>
      <c r="U127" s="45"/>
      <c r="V127" s="45"/>
      <c r="W127" s="45"/>
      <c r="X127" s="45"/>
      <c r="Y127" s="46"/>
      <c r="Z127" s="46"/>
      <c r="AA127" s="46"/>
      <c r="AB127" s="46"/>
      <c r="AC127" s="46"/>
      <c r="AD127" s="46"/>
      <c r="AE127" s="46"/>
      <c r="AF127" s="46"/>
      <c r="AG127" s="46"/>
      <c r="AH127" s="46"/>
      <c r="AI127" s="46"/>
      <c r="AJ127" s="46"/>
      <c r="AK127" s="46"/>
      <c r="AL127" s="46"/>
      <c r="AM127" s="46"/>
      <c r="AN127" s="46"/>
      <c r="AO127" s="46"/>
      <c r="AP127" s="45"/>
      <c r="AQ127" s="45"/>
      <c r="AR127" s="45"/>
      <c r="AS127" s="45"/>
      <c r="AT127" s="45"/>
      <c r="AU127" s="45"/>
      <c r="AV127" s="45"/>
      <c r="AW127" s="45"/>
      <c r="AX127" s="45"/>
      <c r="AY127">
        <f>$AY$126</f>
        <v>1</v>
      </c>
    </row>
    <row r="128" spans="1:51" ht="59.25" customHeight="1" x14ac:dyDescent="0.15">
      <c r="A128" s="95"/>
      <c r="B128" s="95"/>
      <c r="C128" s="95" t="s">
        <v>24</v>
      </c>
      <c r="D128" s="95"/>
      <c r="E128" s="95"/>
      <c r="F128" s="95"/>
      <c r="G128" s="95"/>
      <c r="H128" s="95"/>
      <c r="I128" s="95"/>
      <c r="J128" s="96" t="s">
        <v>179</v>
      </c>
      <c r="K128" s="97"/>
      <c r="L128" s="97"/>
      <c r="M128" s="97"/>
      <c r="N128" s="97"/>
      <c r="O128" s="97"/>
      <c r="P128" s="98" t="s">
        <v>25</v>
      </c>
      <c r="Q128" s="98"/>
      <c r="R128" s="98"/>
      <c r="S128" s="98"/>
      <c r="T128" s="98"/>
      <c r="U128" s="98"/>
      <c r="V128" s="98"/>
      <c r="W128" s="98"/>
      <c r="X128" s="98"/>
      <c r="Y128" s="99" t="s">
        <v>178</v>
      </c>
      <c r="Z128" s="100"/>
      <c r="AA128" s="100"/>
      <c r="AB128" s="100"/>
      <c r="AC128" s="96" t="s">
        <v>204</v>
      </c>
      <c r="AD128" s="96"/>
      <c r="AE128" s="96"/>
      <c r="AF128" s="96"/>
      <c r="AG128" s="96"/>
      <c r="AH128" s="99" t="s">
        <v>217</v>
      </c>
      <c r="AI128" s="95"/>
      <c r="AJ128" s="95"/>
      <c r="AK128" s="95"/>
      <c r="AL128" s="95" t="s">
        <v>19</v>
      </c>
      <c r="AM128" s="95"/>
      <c r="AN128" s="95"/>
      <c r="AO128" s="101"/>
      <c r="AP128" s="94" t="s">
        <v>180</v>
      </c>
      <c r="AQ128" s="94"/>
      <c r="AR128" s="94"/>
      <c r="AS128" s="94"/>
      <c r="AT128" s="94"/>
      <c r="AU128" s="94"/>
      <c r="AV128" s="94"/>
      <c r="AW128" s="94"/>
      <c r="AX128" s="94"/>
      <c r="AY128">
        <f>$AY$126</f>
        <v>1</v>
      </c>
    </row>
    <row r="129" spans="1:51" ht="50.1" customHeight="1" x14ac:dyDescent="0.15">
      <c r="A129" s="82">
        <v>1</v>
      </c>
      <c r="B129" s="82">
        <v>1</v>
      </c>
      <c r="C129" s="83" t="s">
        <v>594</v>
      </c>
      <c r="D129" s="84"/>
      <c r="E129" s="84"/>
      <c r="F129" s="84"/>
      <c r="G129" s="84"/>
      <c r="H129" s="84"/>
      <c r="I129" s="84"/>
      <c r="J129" s="85">
        <v>5000020473154</v>
      </c>
      <c r="K129" s="86"/>
      <c r="L129" s="86"/>
      <c r="M129" s="86"/>
      <c r="N129" s="86"/>
      <c r="O129" s="86"/>
      <c r="P129" s="87" t="s">
        <v>596</v>
      </c>
      <c r="Q129" s="88"/>
      <c r="R129" s="88"/>
      <c r="S129" s="88"/>
      <c r="T129" s="88"/>
      <c r="U129" s="88"/>
      <c r="V129" s="88"/>
      <c r="W129" s="88"/>
      <c r="X129" s="88"/>
      <c r="Y129" s="89">
        <v>3</v>
      </c>
      <c r="Z129" s="90"/>
      <c r="AA129" s="90"/>
      <c r="AB129" s="91"/>
      <c r="AC129" s="92" t="s">
        <v>597</v>
      </c>
      <c r="AD129" s="93"/>
      <c r="AE129" s="93"/>
      <c r="AF129" s="93"/>
      <c r="AG129" s="93"/>
      <c r="AH129" s="76" t="s">
        <v>563</v>
      </c>
      <c r="AI129" s="77"/>
      <c r="AJ129" s="77"/>
      <c r="AK129" s="77"/>
      <c r="AL129" s="78" t="s">
        <v>563</v>
      </c>
      <c r="AM129" s="79"/>
      <c r="AN129" s="79"/>
      <c r="AO129" s="80"/>
      <c r="AP129" s="81" t="s">
        <v>563</v>
      </c>
      <c r="AQ129" s="81"/>
      <c r="AR129" s="81"/>
      <c r="AS129" s="81"/>
      <c r="AT129" s="81"/>
      <c r="AU129" s="81"/>
      <c r="AV129" s="81"/>
      <c r="AW129" s="81"/>
      <c r="AX129" s="81"/>
      <c r="AY129">
        <f>$AY$126</f>
        <v>1</v>
      </c>
    </row>
    <row r="130" spans="1:51" ht="45" customHeight="1" x14ac:dyDescent="0.15">
      <c r="A130" s="82">
        <v>2</v>
      </c>
      <c r="B130" s="82">
        <v>1</v>
      </c>
      <c r="C130" s="83" t="s">
        <v>595</v>
      </c>
      <c r="D130" s="84"/>
      <c r="E130" s="84"/>
      <c r="F130" s="84"/>
      <c r="G130" s="84"/>
      <c r="H130" s="84"/>
      <c r="I130" s="84"/>
      <c r="J130" s="85">
        <v>9000020473596</v>
      </c>
      <c r="K130" s="86"/>
      <c r="L130" s="86"/>
      <c r="M130" s="86"/>
      <c r="N130" s="86"/>
      <c r="O130" s="86"/>
      <c r="P130" s="87" t="s">
        <v>596</v>
      </c>
      <c r="Q130" s="88"/>
      <c r="R130" s="88"/>
      <c r="S130" s="88"/>
      <c r="T130" s="88"/>
      <c r="U130" s="88"/>
      <c r="V130" s="88"/>
      <c r="W130" s="88"/>
      <c r="X130" s="88"/>
      <c r="Y130" s="89">
        <v>0.76</v>
      </c>
      <c r="Z130" s="90"/>
      <c r="AA130" s="90"/>
      <c r="AB130" s="91"/>
      <c r="AC130" s="92" t="s">
        <v>597</v>
      </c>
      <c r="AD130" s="93"/>
      <c r="AE130" s="93"/>
      <c r="AF130" s="93"/>
      <c r="AG130" s="93"/>
      <c r="AH130" s="76" t="s">
        <v>563</v>
      </c>
      <c r="AI130" s="77"/>
      <c r="AJ130" s="77"/>
      <c r="AK130" s="77"/>
      <c r="AL130" s="78" t="s">
        <v>563</v>
      </c>
      <c r="AM130" s="79"/>
      <c r="AN130" s="79"/>
      <c r="AO130" s="80"/>
      <c r="AP130" s="81" t="s">
        <v>563</v>
      </c>
      <c r="AQ130" s="81"/>
      <c r="AR130" s="81"/>
      <c r="AS130" s="81"/>
      <c r="AT130" s="81"/>
      <c r="AU130" s="81"/>
      <c r="AV130" s="81"/>
      <c r="AW130" s="81"/>
      <c r="AX130" s="81"/>
      <c r="AY130">
        <f>COUNTA($C$130)</f>
        <v>1</v>
      </c>
    </row>
    <row r="131" spans="1:51" ht="24.75" customHeight="1" x14ac:dyDescent="0.15">
      <c r="A131" s="47"/>
      <c r="B131" s="47"/>
      <c r="C131" s="47"/>
      <c r="D131" s="47"/>
      <c r="E131" s="47"/>
      <c r="F131" s="47"/>
      <c r="G131" s="47"/>
      <c r="H131" s="47"/>
      <c r="I131" s="47"/>
      <c r="J131" s="47"/>
      <c r="K131" s="47"/>
      <c r="L131" s="47"/>
      <c r="M131" s="47"/>
      <c r="N131" s="47"/>
      <c r="O131" s="47"/>
      <c r="P131" s="48"/>
      <c r="Q131" s="48"/>
      <c r="R131" s="48"/>
      <c r="S131" s="48"/>
      <c r="T131" s="48"/>
      <c r="U131" s="48"/>
      <c r="V131" s="48"/>
      <c r="W131" s="48"/>
      <c r="X131" s="48"/>
      <c r="Y131" s="49"/>
      <c r="Z131" s="49"/>
      <c r="AA131" s="49"/>
      <c r="AB131" s="49"/>
      <c r="AC131" s="49"/>
      <c r="AD131" s="49"/>
      <c r="AE131" s="49"/>
      <c r="AF131" s="49"/>
      <c r="AG131" s="49"/>
      <c r="AH131" s="49"/>
      <c r="AI131" s="49"/>
      <c r="AJ131" s="49"/>
      <c r="AK131" s="49"/>
      <c r="AL131" s="49"/>
      <c r="AM131" s="49"/>
      <c r="AN131" s="49"/>
      <c r="AO131" s="49"/>
      <c r="AP131" s="48"/>
      <c r="AQ131" s="48"/>
      <c r="AR131" s="48"/>
      <c r="AS131" s="48"/>
      <c r="AT131" s="48"/>
      <c r="AU131" s="48"/>
      <c r="AV131" s="48"/>
      <c r="AW131" s="48"/>
      <c r="AX131" s="48"/>
      <c r="AY131">
        <f>COUNTA($C$134)</f>
        <v>1</v>
      </c>
    </row>
    <row r="132" spans="1:51" ht="24.75" customHeight="1" x14ac:dyDescent="0.15">
      <c r="A132" s="40"/>
      <c r="B132" s="44" t="s">
        <v>164</v>
      </c>
      <c r="C132" s="40"/>
      <c r="D132" s="40"/>
      <c r="E132" s="40"/>
      <c r="F132" s="40"/>
      <c r="G132" s="40"/>
      <c r="H132" s="40"/>
      <c r="I132" s="40"/>
      <c r="J132" s="40"/>
      <c r="K132" s="40"/>
      <c r="L132" s="40"/>
      <c r="M132" s="40"/>
      <c r="N132" s="40"/>
      <c r="O132" s="40"/>
      <c r="P132" s="45"/>
      <c r="Q132" s="45"/>
      <c r="R132" s="45"/>
      <c r="S132" s="45"/>
      <c r="T132" s="45"/>
      <c r="U132" s="45"/>
      <c r="V132" s="45"/>
      <c r="W132" s="45"/>
      <c r="X132" s="45"/>
      <c r="Y132" s="46"/>
      <c r="Z132" s="46"/>
      <c r="AA132" s="46"/>
      <c r="AB132" s="46"/>
      <c r="AC132" s="46"/>
      <c r="AD132" s="46"/>
      <c r="AE132" s="46"/>
      <c r="AF132" s="46"/>
      <c r="AG132" s="46"/>
      <c r="AH132" s="46"/>
      <c r="AI132" s="46"/>
      <c r="AJ132" s="46"/>
      <c r="AK132" s="46"/>
      <c r="AL132" s="46"/>
      <c r="AM132" s="46"/>
      <c r="AN132" s="46"/>
      <c r="AO132" s="46"/>
      <c r="AP132" s="45"/>
      <c r="AQ132" s="45"/>
      <c r="AR132" s="45"/>
      <c r="AS132" s="45"/>
      <c r="AT132" s="45"/>
      <c r="AU132" s="45"/>
      <c r="AV132" s="45"/>
      <c r="AW132" s="45"/>
      <c r="AX132" s="45"/>
      <c r="AY132">
        <f>$AY$131</f>
        <v>1</v>
      </c>
    </row>
    <row r="133" spans="1:51" ht="59.25" customHeight="1" x14ac:dyDescent="0.15">
      <c r="A133" s="95"/>
      <c r="B133" s="95"/>
      <c r="C133" s="95" t="s">
        <v>24</v>
      </c>
      <c r="D133" s="95"/>
      <c r="E133" s="95"/>
      <c r="F133" s="95"/>
      <c r="G133" s="95"/>
      <c r="H133" s="95"/>
      <c r="I133" s="95"/>
      <c r="J133" s="96" t="s">
        <v>179</v>
      </c>
      <c r="K133" s="97"/>
      <c r="L133" s="97"/>
      <c r="M133" s="97"/>
      <c r="N133" s="97"/>
      <c r="O133" s="97"/>
      <c r="P133" s="98" t="s">
        <v>25</v>
      </c>
      <c r="Q133" s="98"/>
      <c r="R133" s="98"/>
      <c r="S133" s="98"/>
      <c r="T133" s="98"/>
      <c r="U133" s="98"/>
      <c r="V133" s="98"/>
      <c r="W133" s="98"/>
      <c r="X133" s="98"/>
      <c r="Y133" s="99" t="s">
        <v>178</v>
      </c>
      <c r="Z133" s="100"/>
      <c r="AA133" s="100"/>
      <c r="AB133" s="100"/>
      <c r="AC133" s="96" t="s">
        <v>204</v>
      </c>
      <c r="AD133" s="96"/>
      <c r="AE133" s="96"/>
      <c r="AF133" s="96"/>
      <c r="AG133" s="96"/>
      <c r="AH133" s="99" t="s">
        <v>217</v>
      </c>
      <c r="AI133" s="95"/>
      <c r="AJ133" s="95"/>
      <c r="AK133" s="95"/>
      <c r="AL133" s="95" t="s">
        <v>19</v>
      </c>
      <c r="AM133" s="95"/>
      <c r="AN133" s="95"/>
      <c r="AO133" s="101"/>
      <c r="AP133" s="94" t="s">
        <v>180</v>
      </c>
      <c r="AQ133" s="94"/>
      <c r="AR133" s="94"/>
      <c r="AS133" s="94"/>
      <c r="AT133" s="94"/>
      <c r="AU133" s="94"/>
      <c r="AV133" s="94"/>
      <c r="AW133" s="94"/>
      <c r="AX133" s="94"/>
      <c r="AY133">
        <f>$AY$131</f>
        <v>1</v>
      </c>
    </row>
    <row r="134" spans="1:51" ht="30" customHeight="1" x14ac:dyDescent="0.15">
      <c r="A134" s="82">
        <v>1</v>
      </c>
      <c r="B134" s="82">
        <v>1</v>
      </c>
      <c r="C134" s="83" t="s">
        <v>605</v>
      </c>
      <c r="D134" s="84"/>
      <c r="E134" s="84"/>
      <c r="F134" s="84"/>
      <c r="G134" s="84"/>
      <c r="H134" s="84"/>
      <c r="I134" s="84"/>
      <c r="J134" s="85">
        <v>7360001011152</v>
      </c>
      <c r="K134" s="86"/>
      <c r="L134" s="86"/>
      <c r="M134" s="86"/>
      <c r="N134" s="86"/>
      <c r="O134" s="86"/>
      <c r="P134" s="87" t="s">
        <v>606</v>
      </c>
      <c r="Q134" s="88"/>
      <c r="R134" s="88"/>
      <c r="S134" s="88"/>
      <c r="T134" s="88"/>
      <c r="U134" s="88"/>
      <c r="V134" s="88"/>
      <c r="W134" s="88"/>
      <c r="X134" s="88"/>
      <c r="Y134" s="89">
        <v>25</v>
      </c>
      <c r="Z134" s="90"/>
      <c r="AA134" s="90"/>
      <c r="AB134" s="91"/>
      <c r="AC134" s="92" t="s">
        <v>225</v>
      </c>
      <c r="AD134" s="93"/>
      <c r="AE134" s="93"/>
      <c r="AF134" s="93"/>
      <c r="AG134" s="93"/>
      <c r="AH134" s="76">
        <v>1</v>
      </c>
      <c r="AI134" s="77"/>
      <c r="AJ134" s="77"/>
      <c r="AK134" s="77"/>
      <c r="AL134" s="78">
        <v>99.99</v>
      </c>
      <c r="AM134" s="79"/>
      <c r="AN134" s="79"/>
      <c r="AO134" s="80"/>
      <c r="AP134" s="81" t="s">
        <v>563</v>
      </c>
      <c r="AQ134" s="81"/>
      <c r="AR134" s="81"/>
      <c r="AS134" s="81"/>
      <c r="AT134" s="81"/>
      <c r="AU134" s="81"/>
      <c r="AV134" s="81"/>
      <c r="AW134" s="81"/>
      <c r="AX134" s="81"/>
      <c r="AY134">
        <f>$AY$131</f>
        <v>1</v>
      </c>
    </row>
    <row r="135" spans="1:51" ht="24.75" customHeight="1" x14ac:dyDescent="0.15">
      <c r="A135" s="47"/>
      <c r="B135" s="47"/>
      <c r="C135" s="47"/>
      <c r="D135" s="47"/>
      <c r="E135" s="47"/>
      <c r="F135" s="47"/>
      <c r="G135" s="47"/>
      <c r="H135" s="47"/>
      <c r="I135" s="47"/>
      <c r="J135" s="47"/>
      <c r="K135" s="47"/>
      <c r="L135" s="47"/>
      <c r="M135" s="47"/>
      <c r="N135" s="47"/>
      <c r="O135" s="47"/>
      <c r="P135" s="48"/>
      <c r="Q135" s="48"/>
      <c r="R135" s="48"/>
      <c r="S135" s="48"/>
      <c r="T135" s="48"/>
      <c r="U135" s="48"/>
      <c r="V135" s="48"/>
      <c r="W135" s="48"/>
      <c r="X135" s="48"/>
      <c r="Y135" s="49"/>
      <c r="Z135" s="49"/>
      <c r="AA135" s="49"/>
      <c r="AB135" s="49"/>
      <c r="AC135" s="49"/>
      <c r="AD135" s="49"/>
      <c r="AE135" s="49"/>
      <c r="AF135" s="49"/>
      <c r="AG135" s="49"/>
      <c r="AH135" s="49"/>
      <c r="AI135" s="49"/>
      <c r="AJ135" s="49"/>
      <c r="AK135" s="49"/>
      <c r="AL135" s="49"/>
      <c r="AM135" s="49"/>
      <c r="AN135" s="49"/>
      <c r="AO135" s="49"/>
      <c r="AP135" s="48"/>
      <c r="AQ135" s="48"/>
      <c r="AR135" s="48"/>
      <c r="AS135" s="48"/>
      <c r="AT135" s="48"/>
      <c r="AU135" s="48"/>
      <c r="AV135" s="48"/>
      <c r="AW135" s="48"/>
      <c r="AX135" s="48"/>
      <c r="AY135">
        <f>COUNTA($C$138)</f>
        <v>1</v>
      </c>
    </row>
    <row r="136" spans="1:51" ht="24.75" customHeight="1" x14ac:dyDescent="0.15">
      <c r="A136" s="40"/>
      <c r="B136" s="44" t="s">
        <v>165</v>
      </c>
      <c r="C136" s="40"/>
      <c r="D136" s="40"/>
      <c r="E136" s="40"/>
      <c r="F136" s="40"/>
      <c r="G136" s="40"/>
      <c r="H136" s="40"/>
      <c r="I136" s="40"/>
      <c r="J136" s="40"/>
      <c r="K136" s="40"/>
      <c r="L136" s="40"/>
      <c r="M136" s="40"/>
      <c r="N136" s="40"/>
      <c r="O136" s="40"/>
      <c r="P136" s="45"/>
      <c r="Q136" s="45"/>
      <c r="R136" s="45"/>
      <c r="S136" s="45"/>
      <c r="T136" s="45"/>
      <c r="U136" s="45"/>
      <c r="V136" s="45"/>
      <c r="W136" s="45"/>
      <c r="X136" s="45"/>
      <c r="Y136" s="46"/>
      <c r="Z136" s="46"/>
      <c r="AA136" s="46"/>
      <c r="AB136" s="46"/>
      <c r="AC136" s="46"/>
      <c r="AD136" s="46"/>
      <c r="AE136" s="46"/>
      <c r="AF136" s="46"/>
      <c r="AG136" s="46"/>
      <c r="AH136" s="46"/>
      <c r="AI136" s="46"/>
      <c r="AJ136" s="46"/>
      <c r="AK136" s="46"/>
      <c r="AL136" s="46"/>
      <c r="AM136" s="46"/>
      <c r="AN136" s="46"/>
      <c r="AO136" s="46"/>
      <c r="AP136" s="45"/>
      <c r="AQ136" s="45"/>
      <c r="AR136" s="45"/>
      <c r="AS136" s="45"/>
      <c r="AT136" s="45"/>
      <c r="AU136" s="45"/>
      <c r="AV136" s="45"/>
      <c r="AW136" s="45"/>
      <c r="AX136" s="45"/>
      <c r="AY136">
        <f>$AY$135</f>
        <v>1</v>
      </c>
    </row>
    <row r="137" spans="1:51" ht="59.25" customHeight="1" x14ac:dyDescent="0.15">
      <c r="A137" s="95"/>
      <c r="B137" s="95"/>
      <c r="C137" s="95" t="s">
        <v>24</v>
      </c>
      <c r="D137" s="95"/>
      <c r="E137" s="95"/>
      <c r="F137" s="95"/>
      <c r="G137" s="95"/>
      <c r="H137" s="95"/>
      <c r="I137" s="95"/>
      <c r="J137" s="96" t="s">
        <v>179</v>
      </c>
      <c r="K137" s="97"/>
      <c r="L137" s="97"/>
      <c r="M137" s="97"/>
      <c r="N137" s="97"/>
      <c r="O137" s="97"/>
      <c r="P137" s="98" t="s">
        <v>25</v>
      </c>
      <c r="Q137" s="98"/>
      <c r="R137" s="98"/>
      <c r="S137" s="98"/>
      <c r="T137" s="98"/>
      <c r="U137" s="98"/>
      <c r="V137" s="98"/>
      <c r="W137" s="98"/>
      <c r="X137" s="98"/>
      <c r="Y137" s="99" t="s">
        <v>178</v>
      </c>
      <c r="Z137" s="100"/>
      <c r="AA137" s="100"/>
      <c r="AB137" s="100"/>
      <c r="AC137" s="96" t="s">
        <v>204</v>
      </c>
      <c r="AD137" s="96"/>
      <c r="AE137" s="96"/>
      <c r="AF137" s="96"/>
      <c r="AG137" s="96"/>
      <c r="AH137" s="99" t="s">
        <v>217</v>
      </c>
      <c r="AI137" s="95"/>
      <c r="AJ137" s="95"/>
      <c r="AK137" s="95"/>
      <c r="AL137" s="95" t="s">
        <v>19</v>
      </c>
      <c r="AM137" s="95"/>
      <c r="AN137" s="95"/>
      <c r="AO137" s="101"/>
      <c r="AP137" s="94" t="s">
        <v>180</v>
      </c>
      <c r="AQ137" s="94"/>
      <c r="AR137" s="94"/>
      <c r="AS137" s="94"/>
      <c r="AT137" s="94"/>
      <c r="AU137" s="94"/>
      <c r="AV137" s="94"/>
      <c r="AW137" s="94"/>
      <c r="AX137" s="94"/>
      <c r="AY137">
        <f>$AY$135</f>
        <v>1</v>
      </c>
    </row>
    <row r="138" spans="1:51" ht="60.75" customHeight="1" x14ac:dyDescent="0.15">
      <c r="A138" s="82">
        <v>1</v>
      </c>
      <c r="B138" s="82">
        <v>1</v>
      </c>
      <c r="C138" s="83" t="s">
        <v>592</v>
      </c>
      <c r="D138" s="84"/>
      <c r="E138" s="84"/>
      <c r="F138" s="84"/>
      <c r="G138" s="84"/>
      <c r="H138" s="84"/>
      <c r="I138" s="84"/>
      <c r="J138" s="85">
        <v>2360001012592</v>
      </c>
      <c r="K138" s="86"/>
      <c r="L138" s="86"/>
      <c r="M138" s="86"/>
      <c r="N138" s="86"/>
      <c r="O138" s="86"/>
      <c r="P138" s="87" t="s">
        <v>593</v>
      </c>
      <c r="Q138" s="88"/>
      <c r="R138" s="88"/>
      <c r="S138" s="88"/>
      <c r="T138" s="88"/>
      <c r="U138" s="88"/>
      <c r="V138" s="88"/>
      <c r="W138" s="88"/>
      <c r="X138" s="88"/>
      <c r="Y138" s="89">
        <v>3</v>
      </c>
      <c r="Z138" s="90"/>
      <c r="AA138" s="90"/>
      <c r="AB138" s="91"/>
      <c r="AC138" s="92" t="s">
        <v>223</v>
      </c>
      <c r="AD138" s="93"/>
      <c r="AE138" s="93"/>
      <c r="AF138" s="93"/>
      <c r="AG138" s="93"/>
      <c r="AH138" s="76">
        <v>1</v>
      </c>
      <c r="AI138" s="77"/>
      <c r="AJ138" s="77"/>
      <c r="AK138" s="77"/>
      <c r="AL138" s="78">
        <v>99</v>
      </c>
      <c r="AM138" s="79"/>
      <c r="AN138" s="79"/>
      <c r="AO138" s="80"/>
      <c r="AP138" s="81" t="s">
        <v>563</v>
      </c>
      <c r="AQ138" s="81"/>
      <c r="AR138" s="81"/>
      <c r="AS138" s="81"/>
      <c r="AT138" s="81"/>
      <c r="AU138" s="81"/>
      <c r="AV138" s="81"/>
      <c r="AW138" s="81"/>
      <c r="AX138" s="81"/>
      <c r="AY138">
        <f>$AY$135</f>
        <v>1</v>
      </c>
    </row>
    <row r="139" spans="1:51" ht="30" customHeight="1" x14ac:dyDescent="0.15">
      <c r="A139" s="82">
        <v>2</v>
      </c>
      <c r="B139" s="82">
        <v>1</v>
      </c>
      <c r="C139" s="83" t="s">
        <v>590</v>
      </c>
      <c r="D139" s="84"/>
      <c r="E139" s="84"/>
      <c r="F139" s="84"/>
      <c r="G139" s="84"/>
      <c r="H139" s="84"/>
      <c r="I139" s="84"/>
      <c r="J139" s="85">
        <v>2360001008500</v>
      </c>
      <c r="K139" s="86"/>
      <c r="L139" s="86"/>
      <c r="M139" s="86"/>
      <c r="N139" s="86"/>
      <c r="O139" s="86"/>
      <c r="P139" s="87" t="s">
        <v>591</v>
      </c>
      <c r="Q139" s="88"/>
      <c r="R139" s="88"/>
      <c r="S139" s="88"/>
      <c r="T139" s="88"/>
      <c r="U139" s="88"/>
      <c r="V139" s="88"/>
      <c r="W139" s="88"/>
      <c r="X139" s="88"/>
      <c r="Y139" s="89">
        <v>0.6</v>
      </c>
      <c r="Z139" s="90"/>
      <c r="AA139" s="90"/>
      <c r="AB139" s="91"/>
      <c r="AC139" s="92" t="s">
        <v>224</v>
      </c>
      <c r="AD139" s="93"/>
      <c r="AE139" s="93"/>
      <c r="AF139" s="93"/>
      <c r="AG139" s="93"/>
      <c r="AH139" s="76">
        <v>1</v>
      </c>
      <c r="AI139" s="77"/>
      <c r="AJ139" s="77"/>
      <c r="AK139" s="77"/>
      <c r="AL139" s="78">
        <v>100</v>
      </c>
      <c r="AM139" s="79"/>
      <c r="AN139" s="79"/>
      <c r="AO139" s="80"/>
      <c r="AP139" s="81" t="s">
        <v>563</v>
      </c>
      <c r="AQ139" s="81"/>
      <c r="AR139" s="81"/>
      <c r="AS139" s="81"/>
      <c r="AT139" s="81"/>
      <c r="AU139" s="81"/>
      <c r="AV139" s="81"/>
      <c r="AW139" s="81"/>
      <c r="AX139" s="81"/>
      <c r="AY139">
        <f>COUNTA($C$139)</f>
        <v>1</v>
      </c>
    </row>
  </sheetData>
  <sheetProtection formatRows="0"/>
  <dataConsolidate link="1"/>
  <mergeCells count="548">
    <mergeCell ref="AT80:AU80"/>
    <mergeCell ref="AV80:AW80"/>
    <mergeCell ref="A61:AX61"/>
    <mergeCell ref="A62:AX62"/>
    <mergeCell ref="A63:AX63"/>
    <mergeCell ref="A64:E64"/>
    <mergeCell ref="F64:AX64"/>
    <mergeCell ref="A65:AX65"/>
    <mergeCell ref="A59:B60"/>
    <mergeCell ref="C59:F59"/>
    <mergeCell ref="G59:AX59"/>
    <mergeCell ref="C60:F60"/>
    <mergeCell ref="G60:AX60"/>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U35:AX35"/>
    <mergeCell ref="G34:O36"/>
    <mergeCell ref="P34:X36"/>
    <mergeCell ref="Y34:AA34"/>
    <mergeCell ref="AB34:AD34"/>
    <mergeCell ref="AE34:AH34"/>
    <mergeCell ref="AI34:AL34"/>
    <mergeCell ref="Y36:AA36"/>
    <mergeCell ref="AB36:AD36"/>
    <mergeCell ref="AE36:AH36"/>
    <mergeCell ref="AI35:AL35"/>
    <mergeCell ref="AM35:AP35"/>
    <mergeCell ref="AQ35:AT35"/>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M29:AP29"/>
    <mergeCell ref="AQ29:AX29"/>
    <mergeCell ref="Y30:AA30"/>
    <mergeCell ref="AB30:AD30"/>
    <mergeCell ref="AE27:AH27"/>
    <mergeCell ref="AI27:AL27"/>
    <mergeCell ref="AW33:AX33"/>
    <mergeCell ref="AE30:AH30"/>
    <mergeCell ref="AI30:AL30"/>
    <mergeCell ref="AM30:AP30"/>
    <mergeCell ref="AQ30:AX30"/>
    <mergeCell ref="AQ32:AT32"/>
    <mergeCell ref="AU32:AX32"/>
    <mergeCell ref="A26:F28"/>
    <mergeCell ref="G26:O26"/>
    <mergeCell ref="P26:X26"/>
    <mergeCell ref="Y26:AA26"/>
    <mergeCell ref="AB26:AD26"/>
    <mergeCell ref="AE26:AH26"/>
    <mergeCell ref="AM31:AP31"/>
    <mergeCell ref="AQ31:AX31"/>
    <mergeCell ref="AI26:AL26"/>
    <mergeCell ref="AM26:AP26"/>
    <mergeCell ref="AQ26:AT26"/>
    <mergeCell ref="AU26:AX26"/>
    <mergeCell ref="G30:X31"/>
    <mergeCell ref="Y31:AA31"/>
    <mergeCell ref="G27:O28"/>
    <mergeCell ref="P27:X28"/>
    <mergeCell ref="Y27:AA27"/>
    <mergeCell ref="AB27:AD27"/>
    <mergeCell ref="A29:F31"/>
    <mergeCell ref="G29:X29"/>
    <mergeCell ref="Y29:AA29"/>
    <mergeCell ref="AB29:AD29"/>
    <mergeCell ref="AE29:AH29"/>
    <mergeCell ref="AI29:AL29"/>
    <mergeCell ref="AB31:AD31"/>
    <mergeCell ref="AE31:AH31"/>
    <mergeCell ref="AI31:AL31"/>
    <mergeCell ref="A39:AX39"/>
    <mergeCell ref="C40:AC40"/>
    <mergeCell ref="AD40:AF40"/>
    <mergeCell ref="AG40:AX40"/>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41:B43"/>
    <mergeCell ref="C41:AC41"/>
    <mergeCell ref="AD41:AF41"/>
    <mergeCell ref="AG41:AX41"/>
    <mergeCell ref="C42:AC42"/>
    <mergeCell ref="AD42:AF42"/>
    <mergeCell ref="AG42:AX42"/>
    <mergeCell ref="C43:AC43"/>
    <mergeCell ref="AD43:AF43"/>
    <mergeCell ref="AG43:AX43"/>
    <mergeCell ref="AD47:AF47"/>
    <mergeCell ref="AG47:AX47"/>
    <mergeCell ref="C48:AC48"/>
    <mergeCell ref="AD48:AF48"/>
    <mergeCell ref="AG48:AX48"/>
    <mergeCell ref="C49:AC49"/>
    <mergeCell ref="AD49:AF49"/>
    <mergeCell ref="AG49:AX49"/>
    <mergeCell ref="AG57:AX57"/>
    <mergeCell ref="C47:AC47"/>
    <mergeCell ref="C52:AC52"/>
    <mergeCell ref="AD52:AF52"/>
    <mergeCell ref="AG52:AX52"/>
    <mergeCell ref="C53:AC53"/>
    <mergeCell ref="A58:B58"/>
    <mergeCell ref="C58:AC58"/>
    <mergeCell ref="AD58:AF58"/>
    <mergeCell ref="AG58:AX58"/>
    <mergeCell ref="AD53:AF53"/>
    <mergeCell ref="AG53:AX53"/>
    <mergeCell ref="C50:AC50"/>
    <mergeCell ref="AD50:AF50"/>
    <mergeCell ref="AG50:AX50"/>
    <mergeCell ref="C51:AC51"/>
    <mergeCell ref="AD51:AF51"/>
    <mergeCell ref="AG51:AX51"/>
    <mergeCell ref="A44:B53"/>
    <mergeCell ref="C44:AC44"/>
    <mergeCell ref="AD44:AF44"/>
    <mergeCell ref="AG44:AX46"/>
    <mergeCell ref="C45:D46"/>
    <mergeCell ref="E45:AC45"/>
    <mergeCell ref="AD45:AF45"/>
    <mergeCell ref="E46:AC46"/>
    <mergeCell ref="AD46:AF46"/>
    <mergeCell ref="A54:B57"/>
    <mergeCell ref="C54:AC54"/>
    <mergeCell ref="AD54:AF54"/>
    <mergeCell ref="AG54:AX54"/>
    <mergeCell ref="C55:AC55"/>
    <mergeCell ref="AD55:AF55"/>
    <mergeCell ref="AG55:AX55"/>
    <mergeCell ref="C56:AC56"/>
    <mergeCell ref="AD56:AF56"/>
    <mergeCell ref="AG56:AX56"/>
    <mergeCell ref="C57:AC57"/>
    <mergeCell ref="AD57:AF57"/>
    <mergeCell ref="A66:E66"/>
    <mergeCell ref="F66:AX66"/>
    <mergeCell ref="A67:AX67"/>
    <mergeCell ref="A68:AX68"/>
    <mergeCell ref="A69:AX69"/>
    <mergeCell ref="A70:D70"/>
    <mergeCell ref="E70:P70"/>
    <mergeCell ref="Q70:AB70"/>
    <mergeCell ref="AC70:AN70"/>
    <mergeCell ref="AO70:AX70"/>
    <mergeCell ref="E71:P71"/>
    <mergeCell ref="Q71:AB71"/>
    <mergeCell ref="AC71:AN71"/>
    <mergeCell ref="AO71:AX71"/>
    <mergeCell ref="A72:D72"/>
    <mergeCell ref="E72:P72"/>
    <mergeCell ref="Q72:AB72"/>
    <mergeCell ref="AC72:AN72"/>
    <mergeCell ref="AO72:AX72"/>
    <mergeCell ref="A71:D71"/>
    <mergeCell ref="A73:D73"/>
    <mergeCell ref="E73:P73"/>
    <mergeCell ref="Q73:AB73"/>
    <mergeCell ref="AC73:AN73"/>
    <mergeCell ref="AO73:AX73"/>
    <mergeCell ref="A74:D74"/>
    <mergeCell ref="E74:P74"/>
    <mergeCell ref="Q74:AB74"/>
    <mergeCell ref="AC74:AN74"/>
    <mergeCell ref="AO74:AX74"/>
    <mergeCell ref="A77:D77"/>
    <mergeCell ref="E77:P77"/>
    <mergeCell ref="Q77:AB77"/>
    <mergeCell ref="AC77:AN77"/>
    <mergeCell ref="AO77:AX77"/>
    <mergeCell ref="A78:D78"/>
    <mergeCell ref="A75:D75"/>
    <mergeCell ref="E75:P75"/>
    <mergeCell ref="Q75:AB75"/>
    <mergeCell ref="AC75:AN75"/>
    <mergeCell ref="AO75:AX75"/>
    <mergeCell ref="A76:D76"/>
    <mergeCell ref="E76:P76"/>
    <mergeCell ref="Q76:AB76"/>
    <mergeCell ref="AC76:AN76"/>
    <mergeCell ref="AO76:AX76"/>
    <mergeCell ref="AA78:AB78"/>
    <mergeCell ref="AC78:AE78"/>
    <mergeCell ref="AG78:AH78"/>
    <mergeCell ref="AJ78:AK78"/>
    <mergeCell ref="AM78:AN78"/>
    <mergeCell ref="AO78:AP78"/>
    <mergeCell ref="A81:F101"/>
    <mergeCell ref="A102:F115"/>
    <mergeCell ref="G102:AB102"/>
    <mergeCell ref="AC102:AX102"/>
    <mergeCell ref="G103:K103"/>
    <mergeCell ref="L103:X103"/>
    <mergeCell ref="AA80:AB80"/>
    <mergeCell ref="AM79:AN79"/>
    <mergeCell ref="AO79:AP79"/>
    <mergeCell ref="AR79:AS79"/>
    <mergeCell ref="AU79:AV79"/>
    <mergeCell ref="A80:D80"/>
    <mergeCell ref="O80:P80"/>
    <mergeCell ref="U79:V79"/>
    <mergeCell ref="X79:Y79"/>
    <mergeCell ref="AA79:AB79"/>
    <mergeCell ref="AC79:AE79"/>
    <mergeCell ref="AG79:AH79"/>
    <mergeCell ref="AJ79:AK79"/>
    <mergeCell ref="A79:D79"/>
    <mergeCell ref="E79:G79"/>
    <mergeCell ref="I79:J79"/>
    <mergeCell ref="L79:M79"/>
    <mergeCell ref="O79:P79"/>
    <mergeCell ref="Y103:AB103"/>
    <mergeCell ref="AC103:AG103"/>
    <mergeCell ref="AH103:AT103"/>
    <mergeCell ref="AU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AH106:AT106"/>
    <mergeCell ref="AU106:AX106"/>
    <mergeCell ref="G105:K105"/>
    <mergeCell ref="L105:X105"/>
    <mergeCell ref="Y105:AB105"/>
    <mergeCell ref="AC105:AG105"/>
    <mergeCell ref="AH105:AT105"/>
    <mergeCell ref="AU105:AX105"/>
    <mergeCell ref="G106:K106"/>
    <mergeCell ref="L106:X106"/>
    <mergeCell ref="Y106:AB106"/>
    <mergeCell ref="AC106:AG106"/>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AP120:AX120"/>
    <mergeCell ref="A121:B121"/>
    <mergeCell ref="C121:I121"/>
    <mergeCell ref="J121:O121"/>
    <mergeCell ref="P121:X121"/>
    <mergeCell ref="Y121:AB121"/>
    <mergeCell ref="AC121:AG121"/>
    <mergeCell ref="AH121:AK121"/>
    <mergeCell ref="AL121:AO121"/>
    <mergeCell ref="AP121:AX121"/>
    <mergeCell ref="A120:B120"/>
    <mergeCell ref="C120:I120"/>
    <mergeCell ref="J120:O120"/>
    <mergeCell ref="P120:X120"/>
    <mergeCell ref="Y120:AB120"/>
    <mergeCell ref="AC120:AG120"/>
    <mergeCell ref="AH120:AK120"/>
    <mergeCell ref="AL120:AO120"/>
    <mergeCell ref="AP125:AX125"/>
    <mergeCell ref="AL124:AO124"/>
    <mergeCell ref="AP124:AX124"/>
    <mergeCell ref="A125:B125"/>
    <mergeCell ref="C125:I125"/>
    <mergeCell ref="J125:O125"/>
    <mergeCell ref="P125:X125"/>
    <mergeCell ref="Y125:AB125"/>
    <mergeCell ref="AC125:AG125"/>
    <mergeCell ref="AH125:AK125"/>
    <mergeCell ref="AL125:AO125"/>
    <mergeCell ref="A124:B124"/>
    <mergeCell ref="C124:I124"/>
    <mergeCell ref="J124:O124"/>
    <mergeCell ref="P124:X124"/>
    <mergeCell ref="Y124:AB124"/>
    <mergeCell ref="AC124:AG124"/>
    <mergeCell ref="AH124:AK124"/>
    <mergeCell ref="AH128:AK128"/>
    <mergeCell ref="AL128:AO128"/>
    <mergeCell ref="AP128:AX128"/>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P130:AX130"/>
    <mergeCell ref="AL129:AO129"/>
    <mergeCell ref="AP129:AX129"/>
    <mergeCell ref="A130:B130"/>
    <mergeCell ref="C130:I130"/>
    <mergeCell ref="J130:O130"/>
    <mergeCell ref="P130:X130"/>
    <mergeCell ref="Y130:AB130"/>
    <mergeCell ref="AC130:AG130"/>
    <mergeCell ref="AH130:AK130"/>
    <mergeCell ref="AL130:AO130"/>
    <mergeCell ref="A133:B133"/>
    <mergeCell ref="C133:I133"/>
    <mergeCell ref="J133:O133"/>
    <mergeCell ref="P133:X133"/>
    <mergeCell ref="Y133:AB133"/>
    <mergeCell ref="AC133:AG133"/>
    <mergeCell ref="AH133:AK133"/>
    <mergeCell ref="AL133:AO133"/>
    <mergeCell ref="AP133:AX133"/>
    <mergeCell ref="Y137:AB137"/>
    <mergeCell ref="AC137:AG137"/>
    <mergeCell ref="AH137:AK137"/>
    <mergeCell ref="AL137:AO137"/>
    <mergeCell ref="AH134:AK134"/>
    <mergeCell ref="AL134:AO134"/>
    <mergeCell ref="AP134:AX134"/>
    <mergeCell ref="A134:B134"/>
    <mergeCell ref="C134:I134"/>
    <mergeCell ref="J134:O134"/>
    <mergeCell ref="P134:X134"/>
    <mergeCell ref="Y134:AB134"/>
    <mergeCell ref="AC134:AG134"/>
    <mergeCell ref="AU78:AV78"/>
    <mergeCell ref="AH139:AK139"/>
    <mergeCell ref="AL139:AO139"/>
    <mergeCell ref="AP139:AX139"/>
    <mergeCell ref="A139:B139"/>
    <mergeCell ref="C139:I139"/>
    <mergeCell ref="J139:O139"/>
    <mergeCell ref="P139:X139"/>
    <mergeCell ref="Y139:AB139"/>
    <mergeCell ref="AC139:AG139"/>
    <mergeCell ref="AP137:AX137"/>
    <mergeCell ref="A138:B138"/>
    <mergeCell ref="C138:I138"/>
    <mergeCell ref="J138:O138"/>
    <mergeCell ref="P138:X138"/>
    <mergeCell ref="Y138:AB138"/>
    <mergeCell ref="AC138:AG138"/>
    <mergeCell ref="AH138:AK138"/>
    <mergeCell ref="AL138:AO138"/>
    <mergeCell ref="AP138:AX138"/>
    <mergeCell ref="A137:B137"/>
    <mergeCell ref="C137:I137"/>
    <mergeCell ref="J137:O137"/>
    <mergeCell ref="P137:X137"/>
    <mergeCell ref="AQ80:AS80"/>
    <mergeCell ref="E78:G78"/>
    <mergeCell ref="I78:J78"/>
    <mergeCell ref="L78:M78"/>
    <mergeCell ref="O78:P78"/>
    <mergeCell ref="Q78:S78"/>
    <mergeCell ref="U78:V78"/>
    <mergeCell ref="X78:Y78"/>
    <mergeCell ref="AR78:AS78"/>
    <mergeCell ref="AM80:AN80"/>
    <mergeCell ref="AO80:AP80"/>
    <mergeCell ref="Q79:S79"/>
    <mergeCell ref="L80:N80"/>
    <mergeCell ref="X80:Z80"/>
    <mergeCell ref="AJ80:AL80"/>
    <mergeCell ref="E80:F80"/>
    <mergeCell ref="G80:I80"/>
    <mergeCell ref="J80:K80"/>
    <mergeCell ref="Q80:R80"/>
    <mergeCell ref="S80:U80"/>
    <mergeCell ref="V80:W80"/>
    <mergeCell ref="AC80:AD80"/>
    <mergeCell ref="AE80:AG80"/>
    <mergeCell ref="AH80:AI80"/>
  </mergeCells>
  <phoneticPr fontId="5"/>
  <conditionalFormatting sqref="P14:AQ14">
    <cfRule type="expression" dxfId="121" priority="981">
      <formula>IF(RIGHT(TEXT(P14,"0.#"),1)=".",FALSE,TRUE)</formula>
    </cfRule>
    <cfRule type="expression" dxfId="120" priority="982">
      <formula>IF(RIGHT(TEXT(P14,"0.#"),1)=".",TRUE,FALSE)</formula>
    </cfRule>
  </conditionalFormatting>
  <conditionalFormatting sqref="P18:AX18">
    <cfRule type="expression" dxfId="119" priority="979">
      <formula>IF(RIGHT(TEXT(P18,"0.#"),1)=".",FALSE,TRUE)</formula>
    </cfRule>
    <cfRule type="expression" dxfId="118" priority="980">
      <formula>IF(RIGHT(TEXT(P18,"0.#"),1)=".",TRUE,FALSE)</formula>
    </cfRule>
  </conditionalFormatting>
  <conditionalFormatting sqref="Y107">
    <cfRule type="expression" dxfId="117" priority="975">
      <formula>IF(RIGHT(TEXT(Y107,"0.#"),1)=".",FALSE,TRUE)</formula>
    </cfRule>
    <cfRule type="expression" dxfId="116" priority="976">
      <formula>IF(RIGHT(TEXT(Y107,"0.#"),1)=".",TRUE,FALSE)</formula>
    </cfRule>
  </conditionalFormatting>
  <conditionalFormatting sqref="Y114 Y110">
    <cfRule type="expression" dxfId="115" priority="955">
      <formula>IF(RIGHT(TEXT(Y110,"0.#"),1)=".",FALSE,TRUE)</formula>
    </cfRule>
    <cfRule type="expression" dxfId="114" priority="956">
      <formula>IF(RIGHT(TEXT(Y110,"0.#"),1)=".",TRUE,FALSE)</formula>
    </cfRule>
  </conditionalFormatting>
  <conditionalFormatting sqref="P16:AQ17 P15:AX15 P13:AX13">
    <cfRule type="expression" dxfId="113" priority="973">
      <formula>IF(RIGHT(TEXT(P13,"0.#"),1)=".",FALSE,TRUE)</formula>
    </cfRule>
    <cfRule type="expression" dxfId="112" priority="974">
      <formula>IF(RIGHT(TEXT(P13,"0.#"),1)=".",TRUE,FALSE)</formula>
    </cfRule>
  </conditionalFormatting>
  <conditionalFormatting sqref="P19:AJ19">
    <cfRule type="expression" dxfId="111" priority="971">
      <formula>IF(RIGHT(TEXT(P19,"0.#"),1)=".",FALSE,TRUE)</formula>
    </cfRule>
    <cfRule type="expression" dxfId="110" priority="972">
      <formula>IF(RIGHT(TEXT(P19,"0.#"),1)=".",TRUE,FALSE)</formula>
    </cfRule>
  </conditionalFormatting>
  <conditionalFormatting sqref="AU105">
    <cfRule type="expression" dxfId="109" priority="965">
      <formula>IF(RIGHT(TEXT(AU105,"0.#"),1)=".",FALSE,TRUE)</formula>
    </cfRule>
    <cfRule type="expression" dxfId="108" priority="966">
      <formula>IF(RIGHT(TEXT(AU105,"0.#"),1)=".",TRUE,FALSE)</formula>
    </cfRule>
  </conditionalFormatting>
  <conditionalFormatting sqref="AU107">
    <cfRule type="expression" dxfId="107" priority="963">
      <formula>IF(RIGHT(TEXT(AU107,"0.#"),1)=".",FALSE,TRUE)</formula>
    </cfRule>
    <cfRule type="expression" dxfId="106" priority="964">
      <formula>IF(RIGHT(TEXT(AU107,"0.#"),1)=".",TRUE,FALSE)</formula>
    </cfRule>
  </conditionalFormatting>
  <conditionalFormatting sqref="AU106 AU104">
    <cfRule type="expression" dxfId="105" priority="961">
      <formula>IF(RIGHT(TEXT(AU104,"0.#"),1)=".",FALSE,TRUE)</formula>
    </cfRule>
    <cfRule type="expression" dxfId="104" priority="962">
      <formula>IF(RIGHT(TEXT(AU104,"0.#"),1)=".",TRUE,FALSE)</formula>
    </cfRule>
  </conditionalFormatting>
  <conditionalFormatting sqref="Y115 Y111">
    <cfRule type="expression" dxfId="103" priority="957">
      <formula>IF(RIGHT(TEXT(Y111,"0.#"),1)=".",FALSE,TRUE)</formula>
    </cfRule>
    <cfRule type="expression" dxfId="102" priority="958">
      <formula>IF(RIGHT(TEXT(Y111,"0.#"),1)=".",TRUE,FALSE)</formula>
    </cfRule>
  </conditionalFormatting>
  <conditionalFormatting sqref="AU115 AU111">
    <cfRule type="expression" dxfId="101" priority="951">
      <formula>IF(RIGHT(TEXT(AU111,"0.#"),1)=".",FALSE,TRUE)</formula>
    </cfRule>
    <cfRule type="expression" dxfId="100" priority="952">
      <formula>IF(RIGHT(TEXT(AU111,"0.#"),1)=".",TRUE,FALSE)</formula>
    </cfRule>
  </conditionalFormatting>
  <conditionalFormatting sqref="AU114 AU110">
    <cfRule type="expression" dxfId="99" priority="949">
      <formula>IF(RIGHT(TEXT(AU110,"0.#"),1)=".",FALSE,TRUE)</formula>
    </cfRule>
    <cfRule type="expression" dxfId="98" priority="950">
      <formula>IF(RIGHT(TEXT(AU110,"0.#"),1)=".",TRUE,FALSE)</formula>
    </cfRule>
  </conditionalFormatting>
  <conditionalFormatting sqref="Y129:Y130">
    <cfRule type="expression" dxfId="97" priority="817">
      <formula>IF(RIGHT(TEXT(Y129,"0.#"),1)=".",FALSE,TRUE)</formula>
    </cfRule>
    <cfRule type="expression" dxfId="96" priority="818">
      <formula>IF(RIGHT(TEXT(Y129,"0.#"),1)=".",TRUE,FALSE)</formula>
    </cfRule>
  </conditionalFormatting>
  <conditionalFormatting sqref="Y134">
    <cfRule type="expression" dxfId="95" priority="805">
      <formula>IF(RIGHT(TEXT(Y134,"0.#"),1)=".",FALSE,TRUE)</formula>
    </cfRule>
    <cfRule type="expression" dxfId="94" priority="806">
      <formula>IF(RIGHT(TEXT(Y134,"0.#"),1)=".",TRUE,FALSE)</formula>
    </cfRule>
  </conditionalFormatting>
  <conditionalFormatting sqref="W23">
    <cfRule type="expression" dxfId="93" priority="895">
      <formula>IF(RIGHT(TEXT(W23,"0.#"),1)=".",FALSE,TRUE)</formula>
    </cfRule>
    <cfRule type="expression" dxfId="92" priority="896">
      <formula>IF(RIGHT(TEXT(W23,"0.#"),1)=".",TRUE,FALSE)</formula>
    </cfRule>
  </conditionalFormatting>
  <conditionalFormatting sqref="P23">
    <cfRule type="expression" dxfId="91" priority="889">
      <formula>IF(RIGHT(TEXT(P23,"0.#"),1)=".",FALSE,TRUE)</formula>
    </cfRule>
    <cfRule type="expression" dxfId="90" priority="890">
      <formula>IF(RIGHT(TEXT(P23,"0.#"),1)=".",TRUE,FALSE)</formula>
    </cfRule>
  </conditionalFormatting>
  <conditionalFormatting sqref="AL129:AO130">
    <cfRule type="expression" dxfId="89" priority="819">
      <formula>IF(AND(AL129&gt;=0, RIGHT(TEXT(AL129,"0.#"),1)&lt;&gt;"."),TRUE,FALSE)</formula>
    </cfRule>
    <cfRule type="expression" dxfId="88" priority="820">
      <formula>IF(AND(AL129&gt;=0, RIGHT(TEXT(AL129,"0.#"),1)="."),TRUE,FALSE)</formula>
    </cfRule>
    <cfRule type="expression" dxfId="87" priority="821">
      <formula>IF(AND(AL129&lt;0, RIGHT(TEXT(AL129,"0.#"),1)&lt;&gt;"."),TRUE,FALSE)</formula>
    </cfRule>
    <cfRule type="expression" dxfId="86" priority="822">
      <formula>IF(AND(AL129&lt;0, RIGHT(TEXT(AL129,"0.#"),1)="."),TRUE,FALSE)</formula>
    </cfRule>
  </conditionalFormatting>
  <conditionalFormatting sqref="AL134:AO134">
    <cfRule type="expression" dxfId="85" priority="807">
      <formula>IF(AND(AL134&gt;=0, RIGHT(TEXT(AL134,"0.#"),1)&lt;&gt;"."),TRUE,FALSE)</formula>
    </cfRule>
    <cfRule type="expression" dxfId="84" priority="808">
      <formula>IF(AND(AL134&gt;=0, RIGHT(TEXT(AL134,"0.#"),1)="."),TRUE,FALSE)</formula>
    </cfRule>
    <cfRule type="expression" dxfId="83" priority="809">
      <formula>IF(AND(AL134&lt;0, RIGHT(TEXT(AL134,"0.#"),1)&lt;&gt;"."),TRUE,FALSE)</formula>
    </cfRule>
    <cfRule type="expression" dxfId="82" priority="810">
      <formula>IF(AND(AL134&lt;0, RIGHT(TEXT(AL134,"0.#"),1)="."),TRUE,FALSE)</formula>
    </cfRule>
  </conditionalFormatting>
  <conditionalFormatting sqref="P24:AC24">
    <cfRule type="expression" dxfId="81" priority="751">
      <formula>IF(RIGHT(TEXT(P24,"0.#"),1)=".",FALSE,TRUE)</formula>
    </cfRule>
    <cfRule type="expression" dxfId="80" priority="752">
      <formula>IF(RIGHT(TEXT(P24,"0.#"),1)=".",TRUE,FALSE)</formula>
    </cfRule>
  </conditionalFormatting>
  <conditionalFormatting sqref="AM36">
    <cfRule type="expression" dxfId="79" priority="733">
      <formula>IF(RIGHT(TEXT(AM36,"0.#"),1)=".",FALSE,TRUE)</formula>
    </cfRule>
    <cfRule type="expression" dxfId="78" priority="734">
      <formula>IF(RIGHT(TEXT(AM36,"0.#"),1)=".",TRUE,FALSE)</formula>
    </cfRule>
  </conditionalFormatting>
  <conditionalFormatting sqref="AM35">
    <cfRule type="expression" dxfId="77" priority="735">
      <formula>IF(RIGHT(TEXT(AM35,"0.#"),1)=".",FALSE,TRUE)</formula>
    </cfRule>
    <cfRule type="expression" dxfId="76" priority="736">
      <formula>IF(RIGHT(TEXT(AM35,"0.#"),1)=".",TRUE,FALSE)</formula>
    </cfRule>
  </conditionalFormatting>
  <conditionalFormatting sqref="AE34">
    <cfRule type="expression" dxfId="75" priority="749">
      <formula>IF(RIGHT(TEXT(AE34,"0.#"),1)=".",FALSE,TRUE)</formula>
    </cfRule>
    <cfRule type="expression" dxfId="74" priority="750">
      <formula>IF(RIGHT(TEXT(AE34,"0.#"),1)=".",TRUE,FALSE)</formula>
    </cfRule>
  </conditionalFormatting>
  <conditionalFormatting sqref="AQ34:AQ36">
    <cfRule type="expression" dxfId="73" priority="731">
      <formula>IF(RIGHT(TEXT(AQ34,"0.#"),1)=".",FALSE,TRUE)</formula>
    </cfRule>
    <cfRule type="expression" dxfId="72" priority="732">
      <formula>IF(RIGHT(TEXT(AQ34,"0.#"),1)=".",TRUE,FALSE)</formula>
    </cfRule>
  </conditionalFormatting>
  <conditionalFormatting sqref="AU34:AU36">
    <cfRule type="expression" dxfId="71" priority="729">
      <formula>IF(RIGHT(TEXT(AU34,"0.#"),1)=".",FALSE,TRUE)</formula>
    </cfRule>
    <cfRule type="expression" dxfId="70" priority="730">
      <formula>IF(RIGHT(TEXT(AU34,"0.#"),1)=".",TRUE,FALSE)</formula>
    </cfRule>
  </conditionalFormatting>
  <conditionalFormatting sqref="AI36">
    <cfRule type="expression" dxfId="69" priority="743">
      <formula>IF(RIGHT(TEXT(AI36,"0.#"),1)=".",FALSE,TRUE)</formula>
    </cfRule>
    <cfRule type="expression" dxfId="68" priority="744">
      <formula>IF(RIGHT(TEXT(AI36,"0.#"),1)=".",TRUE,FALSE)</formula>
    </cfRule>
  </conditionalFormatting>
  <conditionalFormatting sqref="AE35">
    <cfRule type="expression" dxfId="67" priority="747">
      <formula>IF(RIGHT(TEXT(AE35,"0.#"),1)=".",FALSE,TRUE)</formula>
    </cfRule>
    <cfRule type="expression" dxfId="66" priority="748">
      <formula>IF(RIGHT(TEXT(AE35,"0.#"),1)=".",TRUE,FALSE)</formula>
    </cfRule>
  </conditionalFormatting>
  <conditionalFormatting sqref="AE36">
    <cfRule type="expression" dxfId="65" priority="745">
      <formula>IF(RIGHT(TEXT(AE36,"0.#"),1)=".",FALSE,TRUE)</formula>
    </cfRule>
    <cfRule type="expression" dxfId="64" priority="746">
      <formula>IF(RIGHT(TEXT(AE36,"0.#"),1)=".",TRUE,FALSE)</formula>
    </cfRule>
  </conditionalFormatting>
  <conditionalFormatting sqref="AM34">
    <cfRule type="expression" dxfId="63" priority="737">
      <formula>IF(RIGHT(TEXT(AM34,"0.#"),1)=".",FALSE,TRUE)</formula>
    </cfRule>
    <cfRule type="expression" dxfId="62" priority="738">
      <formula>IF(RIGHT(TEXT(AM34,"0.#"),1)=".",TRUE,FALSE)</formula>
    </cfRule>
  </conditionalFormatting>
  <conditionalFormatting sqref="AI34">
    <cfRule type="expression" dxfId="61" priority="739">
      <formula>IF(RIGHT(TEXT(AI34,"0.#"),1)=".",FALSE,TRUE)</formula>
    </cfRule>
    <cfRule type="expression" dxfId="60" priority="740">
      <formula>IF(RIGHT(TEXT(AI34,"0.#"),1)=".",TRUE,FALSE)</formula>
    </cfRule>
  </conditionalFormatting>
  <conditionalFormatting sqref="AI35">
    <cfRule type="expression" dxfId="59" priority="741">
      <formula>IF(RIGHT(TEXT(AI35,"0.#"),1)=".",FALSE,TRUE)</formula>
    </cfRule>
    <cfRule type="expression" dxfId="58" priority="742">
      <formula>IF(RIGHT(TEXT(AI35,"0.#"),1)=".",TRUE,FALSE)</formula>
    </cfRule>
  </conditionalFormatting>
  <conditionalFormatting sqref="AL139:AO139">
    <cfRule type="expression" dxfId="57" priority="55">
      <formula>IF(AND(AL139&gt;=0, RIGHT(TEXT(AL139,"0.#"),1)&lt;&gt;"."),TRUE,FALSE)</formula>
    </cfRule>
    <cfRule type="expression" dxfId="56" priority="56">
      <formula>IF(AND(AL139&gt;=0, RIGHT(TEXT(AL139,"0.#"),1)="."),TRUE,FALSE)</formula>
    </cfRule>
    <cfRule type="expression" dxfId="55" priority="57">
      <formula>IF(AND(AL139&lt;0, RIGHT(TEXT(AL139,"0.#"),1)&lt;&gt;"."),TRUE,FALSE)</formula>
    </cfRule>
    <cfRule type="expression" dxfId="54" priority="58">
      <formula>IF(AND(AL139&lt;0, RIGHT(TEXT(AL139,"0.#"),1)="."),TRUE,FALSE)</formula>
    </cfRule>
  </conditionalFormatting>
  <conditionalFormatting sqref="Y139">
    <cfRule type="expression" dxfId="53" priority="53">
      <formula>IF(RIGHT(TEXT(Y139,"0.#"),1)=".",FALSE,TRUE)</formula>
    </cfRule>
    <cfRule type="expression" dxfId="52" priority="54">
      <formula>IF(RIGHT(TEXT(Y139,"0.#"),1)=".",TRUE,FALSE)</formula>
    </cfRule>
  </conditionalFormatting>
  <conditionalFormatting sqref="AL138:AO138">
    <cfRule type="expression" dxfId="51" priority="49">
      <formula>IF(AND(AL138&gt;=0, RIGHT(TEXT(AL138,"0.#"),1)&lt;&gt;"."),TRUE,FALSE)</formula>
    </cfRule>
    <cfRule type="expression" dxfId="50" priority="50">
      <formula>IF(AND(AL138&gt;=0, RIGHT(TEXT(AL138,"0.#"),1)="."),TRUE,FALSE)</formula>
    </cfRule>
    <cfRule type="expression" dxfId="49" priority="51">
      <formula>IF(AND(AL138&lt;0, RIGHT(TEXT(AL138,"0.#"),1)&lt;&gt;"."),TRUE,FALSE)</formula>
    </cfRule>
    <cfRule type="expression" dxfId="48" priority="52">
      <formula>IF(AND(AL138&lt;0, RIGHT(TEXT(AL138,"0.#"),1)="."),TRUE,FALSE)</formula>
    </cfRule>
  </conditionalFormatting>
  <conditionalFormatting sqref="Y138">
    <cfRule type="expression" dxfId="47" priority="47">
      <formula>IF(RIGHT(TEXT(Y138,"0.#"),1)=".",FALSE,TRUE)</formula>
    </cfRule>
    <cfRule type="expression" dxfId="46" priority="48">
      <formula>IF(RIGHT(TEXT(Y138,"0.#"),1)=".",TRUE,FALSE)</formula>
    </cfRule>
  </conditionalFormatting>
  <conditionalFormatting sqref="Y125">
    <cfRule type="expression" dxfId="45" priority="41">
      <formula>IF(RIGHT(TEXT(Y125,"0.#"),1)=".",FALSE,TRUE)</formula>
    </cfRule>
    <cfRule type="expression" dxfId="44" priority="42">
      <formula>IF(RIGHT(TEXT(Y125,"0.#"),1)=".",TRUE,FALSE)</formula>
    </cfRule>
  </conditionalFormatting>
  <conditionalFormatting sqref="AL125:AO125">
    <cfRule type="expression" dxfId="43" priority="43">
      <formula>IF(AND(AL125&gt;=0, RIGHT(TEXT(AL125,"0.#"),1)&lt;&gt;"."),TRUE,FALSE)</formula>
    </cfRule>
    <cfRule type="expression" dxfId="42" priority="44">
      <formula>IF(AND(AL125&gt;=0, RIGHT(TEXT(AL125,"0.#"),1)="."),TRUE,FALSE)</formula>
    </cfRule>
    <cfRule type="expression" dxfId="41" priority="45">
      <formula>IF(AND(AL125&lt;0, RIGHT(TEXT(AL125,"0.#"),1)&lt;&gt;"."),TRUE,FALSE)</formula>
    </cfRule>
    <cfRule type="expression" dxfId="40" priority="46">
      <formula>IF(AND(AL125&lt;0, RIGHT(TEXT(AL125,"0.#"),1)="."),TRUE,FALSE)</formula>
    </cfRule>
  </conditionalFormatting>
  <conditionalFormatting sqref="AL121:AO121">
    <cfRule type="expression" dxfId="39" priority="37">
      <formula>IF(AND(AL121&gt;=0, RIGHT(TEXT(AL121,"0.#"),1)&lt;&gt;"."),TRUE,FALSE)</formula>
    </cfRule>
    <cfRule type="expression" dxfId="38" priority="38">
      <formula>IF(AND(AL121&gt;=0, RIGHT(TEXT(AL121,"0.#"),1)="."),TRUE,FALSE)</formula>
    </cfRule>
    <cfRule type="expression" dxfId="37" priority="39">
      <formula>IF(AND(AL121&lt;0, RIGHT(TEXT(AL121,"0.#"),1)&lt;&gt;"."),TRUE,FALSE)</formula>
    </cfRule>
    <cfRule type="expression" dxfId="36" priority="40">
      <formula>IF(AND(AL121&lt;0, RIGHT(TEXT(AL121,"0.#"),1)="."),TRUE,FALSE)</formula>
    </cfRule>
  </conditionalFormatting>
  <conditionalFormatting sqref="Y121">
    <cfRule type="expression" dxfId="35" priority="35">
      <formula>IF(RIGHT(TEXT(Y121,"0.#"),1)=".",FALSE,TRUE)</formula>
    </cfRule>
    <cfRule type="expression" dxfId="34" priority="36">
      <formula>IF(RIGHT(TEXT(Y121,"0.#"),1)=".",TRUE,FALSE)</formula>
    </cfRule>
  </conditionalFormatting>
  <conditionalFormatting sqref="Y105">
    <cfRule type="expression" dxfId="33" priority="33">
      <formula>IF(RIGHT(TEXT(Y105,"0.#"),1)=".",FALSE,TRUE)</formula>
    </cfRule>
    <cfRule type="expression" dxfId="32" priority="34">
      <formula>IF(RIGHT(TEXT(Y105,"0.#"),1)=".",TRUE,FALSE)</formula>
    </cfRule>
  </conditionalFormatting>
  <conditionalFormatting sqref="Y106 Y104">
    <cfRule type="expression" dxfId="31" priority="31">
      <formula>IF(RIGHT(TEXT(Y104,"0.#"),1)=".",FALSE,TRUE)</formula>
    </cfRule>
    <cfRule type="expression" dxfId="30" priority="32">
      <formula>IF(RIGHT(TEXT(Y104,"0.#"),1)=".",TRUE,FALSE)</formula>
    </cfRule>
  </conditionalFormatting>
  <conditionalFormatting sqref="AE27 AQ27">
    <cfRule type="expression" dxfId="29" priority="29">
      <formula>IF(RIGHT(TEXT(AE27,"0.#"),1)=".",FALSE,TRUE)</formula>
    </cfRule>
    <cfRule type="expression" dxfId="28" priority="30">
      <formula>IF(RIGHT(TEXT(AE27,"0.#"),1)=".",TRUE,FALSE)</formula>
    </cfRule>
  </conditionalFormatting>
  <conditionalFormatting sqref="AI27">
    <cfRule type="expression" dxfId="27" priority="27">
      <formula>IF(RIGHT(TEXT(AI27,"0.#"),1)=".",FALSE,TRUE)</formula>
    </cfRule>
    <cfRule type="expression" dxfId="26" priority="28">
      <formula>IF(RIGHT(TEXT(AI27,"0.#"),1)=".",TRUE,FALSE)</formula>
    </cfRule>
  </conditionalFormatting>
  <conditionalFormatting sqref="AM27">
    <cfRule type="expression" dxfId="25" priority="25">
      <formula>IF(RIGHT(TEXT(AM27,"0.#"),1)=".",FALSE,TRUE)</formula>
    </cfRule>
    <cfRule type="expression" dxfId="24" priority="26">
      <formula>IF(RIGHT(TEXT(AM27,"0.#"),1)=".",TRUE,FALSE)</formula>
    </cfRule>
  </conditionalFormatting>
  <conditionalFormatting sqref="AE28">
    <cfRule type="expression" dxfId="23" priority="23">
      <formula>IF(RIGHT(TEXT(AE28,"0.#"),1)=".",FALSE,TRUE)</formula>
    </cfRule>
    <cfRule type="expression" dxfId="22" priority="24">
      <formula>IF(RIGHT(TEXT(AE28,"0.#"),1)=".",TRUE,FALSE)</formula>
    </cfRule>
  </conditionalFormatting>
  <conditionalFormatting sqref="AI28">
    <cfRule type="expression" dxfId="21" priority="21">
      <formula>IF(RIGHT(TEXT(AI28,"0.#"),1)=".",FALSE,TRUE)</formula>
    </cfRule>
    <cfRule type="expression" dxfId="20" priority="22">
      <formula>IF(RIGHT(TEXT(AI28,"0.#"),1)=".",TRUE,FALSE)</formula>
    </cfRule>
  </conditionalFormatting>
  <conditionalFormatting sqref="AM28">
    <cfRule type="expression" dxfId="19" priority="19">
      <formula>IF(RIGHT(TEXT(AM28,"0.#"),1)=".",FALSE,TRUE)</formula>
    </cfRule>
    <cfRule type="expression" dxfId="18" priority="20">
      <formula>IF(RIGHT(TEXT(AM28,"0.#"),1)=".",TRUE,FALSE)</formula>
    </cfRule>
  </conditionalFormatting>
  <conditionalFormatting sqref="AQ28">
    <cfRule type="expression" dxfId="17" priority="17">
      <formula>IF(RIGHT(TEXT(AQ28,"0.#"),1)=".",FALSE,TRUE)</formula>
    </cfRule>
    <cfRule type="expression" dxfId="16" priority="18">
      <formula>IF(RIGHT(TEXT(AQ28,"0.#"),1)=".",TRUE,FALSE)</formula>
    </cfRule>
  </conditionalFormatting>
  <conditionalFormatting sqref="AU27">
    <cfRule type="expression" dxfId="15" priority="15">
      <formula>IF(RIGHT(TEXT(AU27,"0.#"),1)=".",FALSE,TRUE)</formula>
    </cfRule>
    <cfRule type="expression" dxfId="14" priority="16">
      <formula>IF(RIGHT(TEXT(AU27,"0.#"),1)=".",TRUE,FALSE)</formula>
    </cfRule>
  </conditionalFormatting>
  <conditionalFormatting sqref="AU28">
    <cfRule type="expression" dxfId="13" priority="13">
      <formula>IF(RIGHT(TEXT(AU28,"0.#"),1)=".",FALSE,TRUE)</formula>
    </cfRule>
    <cfRule type="expression" dxfId="12" priority="14">
      <formula>IF(RIGHT(TEXT(AU28,"0.#"),1)=".",TRUE,FALSE)</formula>
    </cfRule>
  </conditionalFormatting>
  <conditionalFormatting sqref="AM30">
    <cfRule type="expression" dxfId="11" priority="7">
      <formula>IF(RIGHT(TEXT(AM30,"0.#"),1)=".",FALSE,TRUE)</formula>
    </cfRule>
    <cfRule type="expression" dxfId="10" priority="8">
      <formula>IF(RIGHT(TEXT(AM30,"0.#"),1)=".",TRUE,FALSE)</formula>
    </cfRule>
  </conditionalFormatting>
  <conditionalFormatting sqref="AE31 AM31">
    <cfRule type="expression" dxfId="9" priority="5">
      <formula>IF(RIGHT(TEXT(AE31,"0.#"),1)=".",FALSE,TRUE)</formula>
    </cfRule>
    <cfRule type="expression" dxfId="8" priority="6">
      <formula>IF(RIGHT(TEXT(AE31,"0.#"),1)=".",TRUE,FALSE)</formula>
    </cfRule>
  </conditionalFormatting>
  <conditionalFormatting sqref="AI31">
    <cfRule type="expression" dxfId="7" priority="3">
      <formula>IF(RIGHT(TEXT(AI31,"0.#"),1)=".",FALSE,TRUE)</formula>
    </cfRule>
    <cfRule type="expression" dxfId="6" priority="4">
      <formula>IF(RIGHT(TEXT(AI31,"0.#"),1)=".",TRUE,FALSE)</formula>
    </cfRule>
  </conditionalFormatting>
  <conditionalFormatting sqref="AQ31">
    <cfRule type="expression" dxfId="5" priority="1">
      <formula>IF(RIGHT(TEXT(AQ31,"0.#"),1)=".",FALSE,TRUE)</formula>
    </cfRule>
    <cfRule type="expression" dxfId="4" priority="2">
      <formula>IF(RIGHT(TEXT(AQ31,"0.#"),1)=".",TRUE,FALSE)</formula>
    </cfRule>
  </conditionalFormatting>
  <conditionalFormatting sqref="AE30 AQ30">
    <cfRule type="expression" dxfId="3" priority="11">
      <formula>IF(RIGHT(TEXT(AE30,"0.#"),1)=".",FALSE,TRUE)</formula>
    </cfRule>
    <cfRule type="expression" dxfId="2" priority="12">
      <formula>IF(RIGHT(TEXT(AE30,"0.#"),1)=".",TRUE,FALSE)</formula>
    </cfRule>
  </conditionalFormatting>
  <conditionalFormatting sqref="AI30">
    <cfRule type="expression" dxfId="1" priority="9">
      <formula>IF(RIGHT(TEXT(AI30,"0.#"),1)=".",FALSE,TRUE)</formula>
    </cfRule>
    <cfRule type="expression" dxfId="0" priority="10">
      <formula>IF(RIGHT(TEXT(AI30,"0.#"),1)=".",TRUE,FALSE)</formula>
    </cfRule>
  </conditionalFormatting>
  <dataValidations count="15">
    <dataValidation type="whole" allowBlank="1" showInputMessage="1" showErrorMessage="1" sqref="O78:P79 AX78:AX80 AA78:AB79 AM78:AN79">
      <formula1>0</formula1>
      <formula2>99</formula2>
    </dataValidation>
    <dataValidation type="whole" allowBlank="1" showInputMessage="1" showErrorMessage="1" sqref="AJ78:AK79 X78:Y79 AJ80 L78:L80 M78:M79 X80 AU78:AV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64:E64">
      <formula1>T行政事業レビュー推進チームの所見</formula1>
    </dataValidation>
    <dataValidation type="custom" imeMode="disabled" allowBlank="1" showInputMessage="1" showErrorMessage="1" sqref="AH121:AK121 AH125:AK125 AH129:AK130 AH134:AK134 AH138:AK139">
      <formula1>OR(AND(MOD(IF(ISNUMBER(AH121), AH121, 0.5),1)=0, 0&lt;=AH121), AH121="-")</formula1>
    </dataValidation>
    <dataValidation type="whole" imeMode="disabled" allowBlank="1" showInputMessage="1" showErrorMessage="1" sqref="AW2:AX2">
      <formula1>0</formula1>
      <formula2>99</formula2>
    </dataValidation>
    <dataValidation type="list" allowBlank="1" showInputMessage="1" showErrorMessage="1" sqref="A66:E66">
      <formula1>T所見を踏まえた改善点</formula1>
    </dataValidation>
    <dataValidation type="list" allowBlank="1" showInputMessage="1" showErrorMessage="1" error="プルダウンリストから選択してください。" sqref="AD45:AF46">
      <formula1>"有,無"</formula1>
    </dataValidation>
    <dataValidation type="list" allowBlank="1" showInputMessage="1" showErrorMessage="1" error="プルダウンリストから選択してください。" sqref="AD41:AF44 AD47:AD58 AE47:AF51 AE53:AF58">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4:AB106 AU104:AX106 Y110:AB110 AU110:AX110 Y114:AB114 AU114:AX114 Y121:AB121 AL121:AO121 Y125:AB125 AL125:AO125 Y129:AB130 AL129:AO130 Y134:AB134 AL134:AO134 Y138:AB139 AL138:AO139 AQ33:AR33 AU33:AX33 AE34:AX36 AE27:AX28 AE30:AX30 P23:AC24">
      <formula1>OR(ISNUMBER(P13), P13="-")</formula1>
    </dataValidation>
    <dataValidation type="list" allowBlank="1" showInputMessage="1" showErrorMessage="1" sqref="Q80:R80 AC80:AD80 AO80:AP80">
      <formula1>#REF!</formula1>
    </dataValidation>
    <dataValidation type="custom" allowBlank="1" showInputMessage="1" showErrorMessage="1" errorTitle="法人番号チェック" error="法人番号は13桁の数字で入力してください。" sqref="J138:O139 J134:O134 J129:O130 J125:O125 J121:O121">
      <formula1>OR(J121="-",AND(LEN(J121)=13,IFERROR(SEARCH("-",J121),"")="",IFERROR(SEARCH(".",J121),"")="",ISNUMBER(J121)))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49" man="1"/>
    <brk id="68" max="49" man="1"/>
    <brk id="101" max="49" man="1"/>
    <brk id="115"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U79:V79 I79:J79 AG79:AH79 AR79:AS79</xm:sqref>
        </x14:dataValidation>
        <x14:dataValidation type="list" allowBlank="1" showInputMessage="1" showErrorMessage="1">
          <x14:formula1>
            <xm:f>入力規則等!$U$40:$U$42</xm:f>
          </x14:formula1>
          <xm:sqref>AG78:AH78 U78:V78 I78:J78 AR78:AS78</xm:sqref>
        </x14:dataValidation>
        <x14:dataValidation type="list" allowBlank="1" showInputMessage="1" showErrorMessage="1">
          <x14:formula1>
            <xm:f>入力規則等!$AG$2:$AG$13</xm:f>
          </x14:formula1>
          <xm:sqref>AC121:AG121 AC125:AG125 AC129:AG130 AC134:AG134 AC138:AG139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AO78:AP79 Q78:S79 AC78:AE79 E78:G79</xm:sqref>
        </x14:dataValidation>
        <x14:dataValidation type="list" allowBlank="1" showInputMessage="1" showErrorMessage="1">
          <x14:formula1>
            <xm:f>入力規則等!$U$48</xm:f>
          </x14:formula1>
          <xm:sqref>E80:F80</xm:sqref>
        </x14:dataValidation>
        <x14:dataValidation type="list" allowBlank="1" showInputMessage="1" showErrorMessage="1">
          <x14:formula1>
            <xm:f>入力規則等!$U$13:$U$35</xm:f>
          </x14:formula1>
          <xm:sqref>AJ2:AM2 AE80:AG80 G80:I80 AQ80:AS80 S80:U80</xm:sqref>
        </x14:dataValidation>
        <x14:dataValidation type="list" allowBlank="1" showInputMessage="1" showErrorMessage="1">
          <x14:formula1>
            <xm:f>入力規則等!$U$56:$U$58</xm:f>
          </x14:formula1>
          <xm:sqref>J80:K80 AT80:AU80 AH80:AI80 V80:W80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380</v>
      </c>
      <c r="AA1" s="27" t="s">
        <v>74</v>
      </c>
      <c r="AB1" s="27" t="s">
        <v>381</v>
      </c>
      <c r="AC1" s="27" t="s">
        <v>31</v>
      </c>
      <c r="AD1" s="26"/>
      <c r="AE1" s="27" t="s">
        <v>43</v>
      </c>
      <c r="AF1" s="28"/>
      <c r="AG1" s="37" t="s">
        <v>169</v>
      </c>
      <c r="AI1" s="37" t="s">
        <v>171</v>
      </c>
      <c r="AK1" s="37" t="s">
        <v>175</v>
      </c>
      <c r="AM1" s="52"/>
      <c r="AN1" s="52"/>
      <c r="AP1" s="26" t="s">
        <v>210</v>
      </c>
    </row>
    <row r="2" spans="1:42" ht="13.5" customHeight="1" x14ac:dyDescent="0.15">
      <c r="A2" s="14" t="s">
        <v>77</v>
      </c>
      <c r="B2" s="15"/>
      <c r="C2" s="13" t="str">
        <f>IF(B2="","",A2)</f>
        <v/>
      </c>
      <c r="D2" s="13" t="str">
        <f>IF(C2="","",IF(D1&lt;&gt;"",CONCATENATE(D1,"、",C2),C2))</f>
        <v/>
      </c>
      <c r="F2" s="12" t="s">
        <v>64</v>
      </c>
      <c r="G2" s="17" t="s">
        <v>557</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6">
        <v>21</v>
      </c>
      <c r="W2" s="30" t="s">
        <v>161</v>
      </c>
      <c r="Y2" s="30" t="s">
        <v>60</v>
      </c>
      <c r="Z2" s="30" t="s">
        <v>60</v>
      </c>
      <c r="AA2" s="59" t="s">
        <v>250</v>
      </c>
      <c r="AB2" s="59" t="s">
        <v>475</v>
      </c>
      <c r="AC2" s="60" t="s">
        <v>126</v>
      </c>
      <c r="AD2" s="26"/>
      <c r="AE2" s="32" t="s">
        <v>157</v>
      </c>
      <c r="AF2" s="28"/>
      <c r="AG2" s="38" t="s">
        <v>218</v>
      </c>
      <c r="AI2" s="37" t="s">
        <v>247</v>
      </c>
      <c r="AK2" s="37" t="s">
        <v>176</v>
      </c>
      <c r="AM2" s="52"/>
      <c r="AN2" s="52"/>
      <c r="AP2" s="38" t="s">
        <v>218</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557</v>
      </c>
      <c r="R3" s="13" t="str">
        <f t="shared" ref="R3:R8" si="3">IF(Q3="","",P3)</f>
        <v>委託・請負</v>
      </c>
      <c r="S3" s="13" t="str">
        <f t="shared" ref="S3:S8" si="4">IF(R3="",S2,IF(S2&lt;&gt;"",CONCATENATE(S2,"、",R3),R3))</f>
        <v>委託・請負</v>
      </c>
      <c r="T3" s="13"/>
      <c r="U3" s="30" t="s">
        <v>506</v>
      </c>
      <c r="W3" s="30" t="s">
        <v>136</v>
      </c>
      <c r="Y3" s="30" t="s">
        <v>61</v>
      </c>
      <c r="Z3" s="30" t="s">
        <v>382</v>
      </c>
      <c r="AA3" s="59" t="s">
        <v>348</v>
      </c>
      <c r="AB3" s="59" t="s">
        <v>476</v>
      </c>
      <c r="AC3" s="60" t="s">
        <v>127</v>
      </c>
      <c r="AD3" s="26"/>
      <c r="AE3" s="32" t="s">
        <v>158</v>
      </c>
      <c r="AF3" s="28"/>
      <c r="AG3" s="38" t="s">
        <v>219</v>
      </c>
      <c r="AI3" s="37" t="s">
        <v>170</v>
      </c>
      <c r="AK3" s="37" t="str">
        <f>CHAR(CODE(AK2)+1)</f>
        <v>B</v>
      </c>
      <c r="AM3" s="52"/>
      <c r="AN3" s="52"/>
      <c r="AP3" s="38" t="s">
        <v>219</v>
      </c>
    </row>
    <row r="4" spans="1:42" ht="13.5" customHeight="1" x14ac:dyDescent="0.15">
      <c r="A4" s="14" t="s">
        <v>79</v>
      </c>
      <c r="B4" s="15" t="s">
        <v>557</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557</v>
      </c>
      <c r="R4" s="13" t="str">
        <f t="shared" si="3"/>
        <v>補助</v>
      </c>
      <c r="S4" s="13" t="str">
        <f t="shared" si="4"/>
        <v>委託・請負、補助</v>
      </c>
      <c r="T4" s="13"/>
      <c r="U4" s="30" t="s">
        <v>554</v>
      </c>
      <c r="W4" s="30" t="s">
        <v>137</v>
      </c>
      <c r="Y4" s="30" t="s">
        <v>255</v>
      </c>
      <c r="Z4" s="30" t="s">
        <v>383</v>
      </c>
      <c r="AA4" s="59" t="s">
        <v>349</v>
      </c>
      <c r="AB4" s="59" t="s">
        <v>477</v>
      </c>
      <c r="AC4" s="59" t="s">
        <v>128</v>
      </c>
      <c r="AD4" s="26"/>
      <c r="AE4" s="32" t="s">
        <v>159</v>
      </c>
      <c r="AF4" s="28"/>
      <c r="AG4" s="38" t="s">
        <v>220</v>
      </c>
      <c r="AI4" s="37" t="s">
        <v>172</v>
      </c>
      <c r="AK4" s="37" t="str">
        <f t="shared" ref="AK4:AK49" si="7">CHAR(CODE(AK3)+1)</f>
        <v>C</v>
      </c>
      <c r="AM4" s="52"/>
      <c r="AN4" s="52"/>
      <c r="AP4" s="38" t="s">
        <v>220</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530</v>
      </c>
      <c r="Y5" s="30" t="s">
        <v>256</v>
      </c>
      <c r="Z5" s="30" t="s">
        <v>384</v>
      </c>
      <c r="AA5" s="59" t="s">
        <v>350</v>
      </c>
      <c r="AB5" s="59" t="s">
        <v>478</v>
      </c>
      <c r="AC5" s="59" t="s">
        <v>160</v>
      </c>
      <c r="AD5" s="29"/>
      <c r="AE5" s="32" t="s">
        <v>230</v>
      </c>
      <c r="AF5" s="28"/>
      <c r="AG5" s="38" t="s">
        <v>221</v>
      </c>
      <c r="AI5" s="37" t="s">
        <v>253</v>
      </c>
      <c r="AK5" s="37" t="str">
        <f t="shared" si="7"/>
        <v>D</v>
      </c>
      <c r="AP5" s="38" t="s">
        <v>221</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232</v>
      </c>
      <c r="W6" s="30" t="s">
        <v>532</v>
      </c>
      <c r="Y6" s="30" t="s">
        <v>257</v>
      </c>
      <c r="Z6" s="30" t="s">
        <v>385</v>
      </c>
      <c r="AA6" s="59" t="s">
        <v>351</v>
      </c>
      <c r="AB6" s="59" t="s">
        <v>479</v>
      </c>
      <c r="AC6" s="59" t="s">
        <v>129</v>
      </c>
      <c r="AD6" s="29"/>
      <c r="AE6" s="32" t="s">
        <v>228</v>
      </c>
      <c r="AF6" s="28"/>
      <c r="AG6" s="38" t="s">
        <v>222</v>
      </c>
      <c r="AI6" s="37" t="s">
        <v>254</v>
      </c>
      <c r="AK6" s="37" t="str">
        <f>CHAR(CODE(AK5)+1)</f>
        <v>E</v>
      </c>
      <c r="AP6" s="38" t="s">
        <v>222</v>
      </c>
    </row>
    <row r="7" spans="1:42" ht="13.5" customHeight="1" x14ac:dyDescent="0.15">
      <c r="A7" s="14" t="s">
        <v>82</v>
      </c>
      <c r="B7" s="15"/>
      <c r="C7" s="13" t="str">
        <f t="shared" si="0"/>
        <v/>
      </c>
      <c r="D7" s="13" t="str">
        <f t="shared" si="8"/>
        <v>沖縄振興</v>
      </c>
      <c r="F7" s="18" t="s">
        <v>181</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258</v>
      </c>
      <c r="Z7" s="30" t="s">
        <v>386</v>
      </c>
      <c r="AA7" s="59" t="s">
        <v>352</v>
      </c>
      <c r="AB7" s="59" t="s">
        <v>480</v>
      </c>
      <c r="AC7" s="29"/>
      <c r="AD7" s="29"/>
      <c r="AE7" s="30" t="s">
        <v>129</v>
      </c>
      <c r="AF7" s="28"/>
      <c r="AG7" s="38" t="s">
        <v>223</v>
      </c>
      <c r="AH7" s="55"/>
      <c r="AI7" s="38" t="s">
        <v>244</v>
      </c>
      <c r="AK7" s="37" t="str">
        <f>CHAR(CODE(AK6)+1)</f>
        <v>F</v>
      </c>
      <c r="AP7" s="38" t="s">
        <v>223</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251</v>
      </c>
      <c r="W8" s="30" t="s">
        <v>139</v>
      </c>
      <c r="Y8" s="30" t="s">
        <v>259</v>
      </c>
      <c r="Z8" s="30" t="s">
        <v>387</v>
      </c>
      <c r="AA8" s="59" t="s">
        <v>353</v>
      </c>
      <c r="AB8" s="59" t="s">
        <v>481</v>
      </c>
      <c r="AC8" s="29"/>
      <c r="AD8" s="29"/>
      <c r="AE8" s="29"/>
      <c r="AF8" s="28"/>
      <c r="AG8" s="38" t="s">
        <v>224</v>
      </c>
      <c r="AI8" s="37" t="s">
        <v>245</v>
      </c>
      <c r="AK8" s="37" t="str">
        <f t="shared" si="7"/>
        <v>G</v>
      </c>
      <c r="AP8" s="38" t="s">
        <v>224</v>
      </c>
    </row>
    <row r="9" spans="1:42" ht="13.5" customHeight="1" x14ac:dyDescent="0.15">
      <c r="A9" s="14" t="s">
        <v>84</v>
      </c>
      <c r="B9" s="15"/>
      <c r="C9" s="13" t="str">
        <f t="shared" si="0"/>
        <v/>
      </c>
      <c r="D9" s="13" t="str">
        <f t="shared" si="8"/>
        <v>沖縄振興</v>
      </c>
      <c r="F9" s="18" t="s">
        <v>182</v>
      </c>
      <c r="G9" s="17"/>
      <c r="H9" s="13" t="str">
        <f t="shared" si="1"/>
        <v/>
      </c>
      <c r="I9" s="13" t="str">
        <f t="shared" si="5"/>
        <v>一般会計</v>
      </c>
      <c r="K9" s="14" t="s">
        <v>101</v>
      </c>
      <c r="L9" s="15"/>
      <c r="M9" s="13" t="str">
        <f t="shared" si="2"/>
        <v/>
      </c>
      <c r="N9" s="13" t="str">
        <f t="shared" si="6"/>
        <v/>
      </c>
      <c r="O9" s="13"/>
      <c r="P9" s="13"/>
      <c r="Q9" s="19"/>
      <c r="T9" s="13"/>
      <c r="U9" s="30" t="s">
        <v>252</v>
      </c>
      <c r="W9" s="30" t="s">
        <v>140</v>
      </c>
      <c r="Y9" s="30" t="s">
        <v>260</v>
      </c>
      <c r="Z9" s="30" t="s">
        <v>388</v>
      </c>
      <c r="AA9" s="59" t="s">
        <v>354</v>
      </c>
      <c r="AB9" s="59" t="s">
        <v>482</v>
      </c>
      <c r="AC9" s="29"/>
      <c r="AD9" s="29"/>
      <c r="AE9" s="29"/>
      <c r="AF9" s="28"/>
      <c r="AG9" s="38" t="s">
        <v>225</v>
      </c>
      <c r="AI9" s="51"/>
      <c r="AK9" s="37" t="str">
        <f t="shared" si="7"/>
        <v>H</v>
      </c>
      <c r="AP9" s="38" t="s">
        <v>225</v>
      </c>
    </row>
    <row r="10" spans="1:42" ht="13.5" customHeight="1" x14ac:dyDescent="0.15">
      <c r="A10" s="14" t="s">
        <v>200</v>
      </c>
      <c r="B10" s="15"/>
      <c r="C10" s="13" t="str">
        <f t="shared" si="0"/>
        <v/>
      </c>
      <c r="D10" s="13" t="str">
        <f t="shared" si="8"/>
        <v>沖縄振興</v>
      </c>
      <c r="F10" s="18" t="s">
        <v>108</v>
      </c>
      <c r="G10" s="17"/>
      <c r="H10" s="13" t="str">
        <f t="shared" si="1"/>
        <v/>
      </c>
      <c r="I10" s="13" t="str">
        <f t="shared" si="5"/>
        <v>一般会計</v>
      </c>
      <c r="K10" s="14" t="s">
        <v>201</v>
      </c>
      <c r="L10" s="15"/>
      <c r="M10" s="13" t="str">
        <f t="shared" si="2"/>
        <v/>
      </c>
      <c r="N10" s="13" t="str">
        <f t="shared" si="6"/>
        <v/>
      </c>
      <c r="O10" s="13"/>
      <c r="P10" s="13" t="str">
        <f>S8</f>
        <v>委託・請負、補助</v>
      </c>
      <c r="Q10" s="19"/>
      <c r="T10" s="13"/>
      <c r="W10" s="30" t="s">
        <v>141</v>
      </c>
      <c r="Y10" s="30" t="s">
        <v>261</v>
      </c>
      <c r="Z10" s="30" t="s">
        <v>389</v>
      </c>
      <c r="AA10" s="59" t="s">
        <v>355</v>
      </c>
      <c r="AB10" s="59" t="s">
        <v>483</v>
      </c>
      <c r="AC10" s="29"/>
      <c r="AD10" s="29"/>
      <c r="AE10" s="29"/>
      <c r="AF10" s="28"/>
      <c r="AG10" s="38" t="s">
        <v>213</v>
      </c>
      <c r="AK10" s="37" t="str">
        <f t="shared" si="7"/>
        <v>I</v>
      </c>
      <c r="AP10" s="37" t="s">
        <v>211</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557</v>
      </c>
      <c r="M11" s="13" t="str">
        <f t="shared" si="2"/>
        <v>その他の事項経費</v>
      </c>
      <c r="N11" s="13" t="str">
        <f t="shared" si="6"/>
        <v>その他の事項経費</v>
      </c>
      <c r="O11" s="13"/>
      <c r="P11" s="13"/>
      <c r="Q11" s="19"/>
      <c r="T11" s="13"/>
      <c r="W11" s="30" t="s">
        <v>551</v>
      </c>
      <c r="Y11" s="30" t="s">
        <v>262</v>
      </c>
      <c r="Z11" s="30" t="s">
        <v>390</v>
      </c>
      <c r="AA11" s="59" t="s">
        <v>356</v>
      </c>
      <c r="AB11" s="59" t="s">
        <v>484</v>
      </c>
      <c r="AC11" s="29"/>
      <c r="AD11" s="29"/>
      <c r="AE11" s="29"/>
      <c r="AF11" s="28"/>
      <c r="AG11" s="37" t="s">
        <v>216</v>
      </c>
      <c r="AK11" s="37"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507</v>
      </c>
      <c r="W12" s="30" t="s">
        <v>142</v>
      </c>
      <c r="Y12" s="30" t="s">
        <v>263</v>
      </c>
      <c r="Z12" s="30" t="s">
        <v>391</v>
      </c>
      <c r="AA12" s="59" t="s">
        <v>357</v>
      </c>
      <c r="AB12" s="59" t="s">
        <v>485</v>
      </c>
      <c r="AC12" s="29"/>
      <c r="AD12" s="29"/>
      <c r="AE12" s="29"/>
      <c r="AF12" s="28"/>
      <c r="AG12" s="37" t="s">
        <v>214</v>
      </c>
      <c r="AK12" s="37"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264</v>
      </c>
      <c r="Z13" s="30" t="s">
        <v>392</v>
      </c>
      <c r="AA13" s="59" t="s">
        <v>358</v>
      </c>
      <c r="AB13" s="59" t="s">
        <v>486</v>
      </c>
      <c r="AC13" s="29"/>
      <c r="AD13" s="29"/>
      <c r="AE13" s="29"/>
      <c r="AF13" s="28"/>
      <c r="AG13" s="37" t="s">
        <v>215</v>
      </c>
      <c r="AK13" s="37"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508</v>
      </c>
      <c r="W14" s="30" t="s">
        <v>144</v>
      </c>
      <c r="Y14" s="30" t="s">
        <v>265</v>
      </c>
      <c r="Z14" s="30" t="s">
        <v>393</v>
      </c>
      <c r="AA14" s="59" t="s">
        <v>359</v>
      </c>
      <c r="AB14" s="59" t="s">
        <v>487</v>
      </c>
      <c r="AC14" s="29"/>
      <c r="AD14" s="29"/>
      <c r="AE14" s="29"/>
      <c r="AF14" s="28"/>
      <c r="AG14" s="51"/>
      <c r="AK14" s="37"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509</v>
      </c>
      <c r="W15" s="30" t="s">
        <v>145</v>
      </c>
      <c r="Y15" s="30" t="s">
        <v>266</v>
      </c>
      <c r="Z15" s="30" t="s">
        <v>394</v>
      </c>
      <c r="AA15" s="59" t="s">
        <v>360</v>
      </c>
      <c r="AB15" s="59" t="s">
        <v>488</v>
      </c>
      <c r="AC15" s="29"/>
      <c r="AD15" s="29"/>
      <c r="AE15" s="29"/>
      <c r="AF15" s="28"/>
      <c r="AG15" s="52"/>
      <c r="AK15" s="37"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510</v>
      </c>
      <c r="W16" s="30" t="s">
        <v>146</v>
      </c>
      <c r="Y16" s="30" t="s">
        <v>267</v>
      </c>
      <c r="Z16" s="30" t="s">
        <v>395</v>
      </c>
      <c r="AA16" s="59" t="s">
        <v>361</v>
      </c>
      <c r="AB16" s="59" t="s">
        <v>489</v>
      </c>
      <c r="AC16" s="29"/>
      <c r="AD16" s="29"/>
      <c r="AE16" s="29"/>
      <c r="AF16" s="28"/>
      <c r="AG16" s="52"/>
      <c r="AK16" s="37"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528</v>
      </c>
      <c r="W17" s="30" t="s">
        <v>147</v>
      </c>
      <c r="Y17" s="30" t="s">
        <v>268</v>
      </c>
      <c r="Z17" s="30" t="s">
        <v>396</v>
      </c>
      <c r="AA17" s="59" t="s">
        <v>362</v>
      </c>
      <c r="AB17" s="59" t="s">
        <v>490</v>
      </c>
      <c r="AC17" s="29"/>
      <c r="AD17" s="29"/>
      <c r="AE17" s="29"/>
      <c r="AF17" s="28"/>
      <c r="AG17" s="52"/>
      <c r="AK17" s="37"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511</v>
      </c>
      <c r="W18" s="30" t="s">
        <v>148</v>
      </c>
      <c r="Y18" s="30" t="s">
        <v>269</v>
      </c>
      <c r="Z18" s="30" t="s">
        <v>397</v>
      </c>
      <c r="AA18" s="59" t="s">
        <v>363</v>
      </c>
      <c r="AB18" s="59" t="s">
        <v>491</v>
      </c>
      <c r="AC18" s="29"/>
      <c r="AD18" s="29"/>
      <c r="AE18" s="29"/>
      <c r="AF18" s="28"/>
      <c r="AK18" s="37" t="str">
        <f t="shared" si="7"/>
        <v>Q</v>
      </c>
    </row>
    <row r="19" spans="1:37" ht="13.5" customHeight="1" x14ac:dyDescent="0.15">
      <c r="A19" s="14" t="s">
        <v>192</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512</v>
      </c>
      <c r="W19" s="30" t="s">
        <v>149</v>
      </c>
      <c r="Y19" s="30" t="s">
        <v>270</v>
      </c>
      <c r="Z19" s="30" t="s">
        <v>398</v>
      </c>
      <c r="AA19" s="59" t="s">
        <v>364</v>
      </c>
      <c r="AB19" s="59" t="s">
        <v>492</v>
      </c>
      <c r="AC19" s="29"/>
      <c r="AD19" s="29"/>
      <c r="AE19" s="29"/>
      <c r="AF19" s="28"/>
      <c r="AK19" s="37" t="str">
        <f t="shared" si="7"/>
        <v>R</v>
      </c>
    </row>
    <row r="20" spans="1:37" ht="13.5" customHeight="1" x14ac:dyDescent="0.15">
      <c r="A20" s="14" t="s">
        <v>193</v>
      </c>
      <c r="B20" s="15" t="s">
        <v>557</v>
      </c>
      <c r="C20" s="13" t="str">
        <f t="shared" si="9"/>
        <v>地方創生</v>
      </c>
      <c r="D20" s="13" t="str">
        <f t="shared" si="8"/>
        <v>沖縄振興、地方創生</v>
      </c>
      <c r="F20" s="18" t="s">
        <v>191</v>
      </c>
      <c r="G20" s="17"/>
      <c r="H20" s="13" t="str">
        <f t="shared" si="1"/>
        <v/>
      </c>
      <c r="I20" s="13" t="str">
        <f t="shared" si="5"/>
        <v>一般会計</v>
      </c>
      <c r="K20" s="13"/>
      <c r="L20" s="13"/>
      <c r="O20" s="13"/>
      <c r="P20" s="13"/>
      <c r="Q20" s="19"/>
      <c r="T20" s="13"/>
      <c r="U20" s="30" t="s">
        <v>513</v>
      </c>
      <c r="W20" s="30" t="s">
        <v>150</v>
      </c>
      <c r="Y20" s="30" t="s">
        <v>271</v>
      </c>
      <c r="Z20" s="30" t="s">
        <v>399</v>
      </c>
      <c r="AA20" s="59" t="s">
        <v>365</v>
      </c>
      <c r="AB20" s="59" t="s">
        <v>493</v>
      </c>
      <c r="AC20" s="29"/>
      <c r="AD20" s="29"/>
      <c r="AE20" s="29"/>
      <c r="AF20" s="28"/>
      <c r="AK20" s="37" t="str">
        <f t="shared" si="7"/>
        <v>S</v>
      </c>
    </row>
    <row r="21" spans="1:37" ht="13.5" customHeight="1" x14ac:dyDescent="0.15">
      <c r="A21" s="14" t="s">
        <v>194</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514</v>
      </c>
      <c r="W21" s="30" t="s">
        <v>151</v>
      </c>
      <c r="Y21" s="30" t="s">
        <v>272</v>
      </c>
      <c r="Z21" s="30" t="s">
        <v>400</v>
      </c>
      <c r="AA21" s="59" t="s">
        <v>366</v>
      </c>
      <c r="AB21" s="59" t="s">
        <v>494</v>
      </c>
      <c r="AC21" s="29"/>
      <c r="AD21" s="29"/>
      <c r="AE21" s="29"/>
      <c r="AF21" s="28"/>
      <c r="AK21" s="37" t="str">
        <f t="shared" si="7"/>
        <v>T</v>
      </c>
    </row>
    <row r="22" spans="1:37" ht="13.5" customHeight="1" x14ac:dyDescent="0.15">
      <c r="A22" s="14" t="s">
        <v>195</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553</v>
      </c>
      <c r="W22" s="30" t="s">
        <v>152</v>
      </c>
      <c r="Y22" s="30" t="s">
        <v>273</v>
      </c>
      <c r="Z22" s="30" t="s">
        <v>401</v>
      </c>
      <c r="AA22" s="59" t="s">
        <v>367</v>
      </c>
      <c r="AB22" s="59" t="s">
        <v>495</v>
      </c>
      <c r="AC22" s="29"/>
      <c r="AD22" s="29"/>
      <c r="AE22" s="29"/>
      <c r="AF22" s="28"/>
      <c r="AK22" s="37" t="str">
        <f t="shared" si="7"/>
        <v>U</v>
      </c>
    </row>
    <row r="23" spans="1:37" ht="13.5" customHeight="1" x14ac:dyDescent="0.15">
      <c r="A23" s="58" t="s">
        <v>246</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515</v>
      </c>
      <c r="W23" s="30" t="s">
        <v>153</v>
      </c>
      <c r="Y23" s="30" t="s">
        <v>274</v>
      </c>
      <c r="Z23" s="30" t="s">
        <v>402</v>
      </c>
      <c r="AA23" s="59" t="s">
        <v>368</v>
      </c>
      <c r="AB23" s="59" t="s">
        <v>496</v>
      </c>
      <c r="AC23" s="29"/>
      <c r="AD23" s="29"/>
      <c r="AE23" s="29"/>
      <c r="AF23" s="28"/>
      <c r="AK23" s="37" t="str">
        <f t="shared" si="7"/>
        <v>V</v>
      </c>
    </row>
    <row r="24" spans="1:37" ht="13.5" customHeight="1" x14ac:dyDescent="0.15">
      <c r="A24" s="68"/>
      <c r="B24" s="56"/>
      <c r="F24" s="18" t="s">
        <v>248</v>
      </c>
      <c r="G24" s="17"/>
      <c r="H24" s="13" t="str">
        <f t="shared" si="1"/>
        <v/>
      </c>
      <c r="I24" s="13" t="str">
        <f t="shared" si="5"/>
        <v>一般会計</v>
      </c>
      <c r="K24" s="13"/>
      <c r="L24" s="13"/>
      <c r="O24" s="13"/>
      <c r="P24" s="13"/>
      <c r="Q24" s="19"/>
      <c r="T24" s="13"/>
      <c r="U24" s="30" t="s">
        <v>516</v>
      </c>
      <c r="W24" s="30" t="s">
        <v>154</v>
      </c>
      <c r="Y24" s="30" t="s">
        <v>275</v>
      </c>
      <c r="Z24" s="30" t="s">
        <v>403</v>
      </c>
      <c r="AA24" s="59" t="s">
        <v>369</v>
      </c>
      <c r="AB24" s="59" t="s">
        <v>497</v>
      </c>
      <c r="AC24" s="29"/>
      <c r="AD24" s="29"/>
      <c r="AE24" s="29"/>
      <c r="AF24" s="28"/>
      <c r="AK24" s="37"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517</v>
      </c>
      <c r="W25" s="50"/>
      <c r="Y25" s="30" t="s">
        <v>276</v>
      </c>
      <c r="Z25" s="30" t="s">
        <v>404</v>
      </c>
      <c r="AA25" s="59" t="s">
        <v>370</v>
      </c>
      <c r="AB25" s="59" t="s">
        <v>498</v>
      </c>
      <c r="AC25" s="29"/>
      <c r="AD25" s="29"/>
      <c r="AE25" s="29"/>
      <c r="AF25" s="28"/>
      <c r="AK25" s="37"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518</v>
      </c>
      <c r="Y26" s="30" t="s">
        <v>277</v>
      </c>
      <c r="Z26" s="30" t="s">
        <v>405</v>
      </c>
      <c r="AA26" s="59" t="s">
        <v>371</v>
      </c>
      <c r="AB26" s="59" t="s">
        <v>499</v>
      </c>
      <c r="AC26" s="29"/>
      <c r="AD26" s="29"/>
      <c r="AE26" s="29"/>
      <c r="AF26" s="28"/>
      <c r="AK26" s="37"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519</v>
      </c>
      <c r="Y27" s="30" t="s">
        <v>278</v>
      </c>
      <c r="Z27" s="30" t="s">
        <v>406</v>
      </c>
      <c r="AA27" s="59" t="s">
        <v>372</v>
      </c>
      <c r="AB27" s="59" t="s">
        <v>500</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520</v>
      </c>
      <c r="Y28" s="30" t="s">
        <v>279</v>
      </c>
      <c r="Z28" s="30" t="s">
        <v>407</v>
      </c>
      <c r="AA28" s="59" t="s">
        <v>373</v>
      </c>
      <c r="AB28" s="59" t="s">
        <v>501</v>
      </c>
      <c r="AC28" s="29"/>
      <c r="AD28" s="29"/>
      <c r="AE28" s="29"/>
      <c r="AF28" s="28"/>
      <c r="AK28" s="37" t="s">
        <v>177</v>
      </c>
    </row>
    <row r="29" spans="1:37" ht="13.5" customHeight="1" x14ac:dyDescent="0.15">
      <c r="A29" s="13"/>
      <c r="B29" s="13"/>
      <c r="F29" s="18" t="s">
        <v>183</v>
      </c>
      <c r="G29" s="17"/>
      <c r="H29" s="13" t="str">
        <f t="shared" si="1"/>
        <v/>
      </c>
      <c r="I29" s="13" t="str">
        <f t="shared" si="5"/>
        <v>一般会計</v>
      </c>
      <c r="K29" s="13"/>
      <c r="L29" s="13"/>
      <c r="O29" s="13"/>
      <c r="P29" s="13"/>
      <c r="Q29" s="19"/>
      <c r="T29" s="13"/>
      <c r="U29" s="30" t="s">
        <v>521</v>
      </c>
      <c r="Y29" s="30" t="s">
        <v>280</v>
      </c>
      <c r="Z29" s="30" t="s">
        <v>408</v>
      </c>
      <c r="AA29" s="59" t="s">
        <v>374</v>
      </c>
      <c r="AB29" s="59" t="s">
        <v>502</v>
      </c>
      <c r="AC29" s="29"/>
      <c r="AD29" s="29"/>
      <c r="AE29" s="29"/>
      <c r="AF29" s="28"/>
      <c r="AK29" s="37" t="str">
        <f t="shared" si="7"/>
        <v>b</v>
      </c>
    </row>
    <row r="30" spans="1:37" ht="13.5" customHeight="1" x14ac:dyDescent="0.15">
      <c r="A30" s="13"/>
      <c r="B30" s="13"/>
      <c r="F30" s="18" t="s">
        <v>184</v>
      </c>
      <c r="G30" s="17"/>
      <c r="H30" s="13" t="str">
        <f t="shared" si="1"/>
        <v/>
      </c>
      <c r="I30" s="13" t="str">
        <f t="shared" si="5"/>
        <v>一般会計</v>
      </c>
      <c r="K30" s="13"/>
      <c r="L30" s="13"/>
      <c r="O30" s="13"/>
      <c r="P30" s="13"/>
      <c r="Q30" s="19"/>
      <c r="T30" s="13"/>
      <c r="U30" s="30" t="s">
        <v>522</v>
      </c>
      <c r="Y30" s="30" t="s">
        <v>281</v>
      </c>
      <c r="Z30" s="30" t="s">
        <v>409</v>
      </c>
      <c r="AA30" s="59" t="s">
        <v>375</v>
      </c>
      <c r="AB30" s="59" t="s">
        <v>503</v>
      </c>
      <c r="AC30" s="29"/>
      <c r="AD30" s="29"/>
      <c r="AE30" s="29"/>
      <c r="AF30" s="28"/>
      <c r="AK30" s="37" t="str">
        <f t="shared" si="7"/>
        <v>c</v>
      </c>
    </row>
    <row r="31" spans="1:37" ht="13.5" customHeight="1" x14ac:dyDescent="0.15">
      <c r="A31" s="13"/>
      <c r="B31" s="13"/>
      <c r="F31" s="18" t="s">
        <v>185</v>
      </c>
      <c r="G31" s="17"/>
      <c r="H31" s="13" t="str">
        <f t="shared" si="1"/>
        <v/>
      </c>
      <c r="I31" s="13" t="str">
        <f t="shared" si="5"/>
        <v>一般会計</v>
      </c>
      <c r="K31" s="13"/>
      <c r="L31" s="13"/>
      <c r="O31" s="13"/>
      <c r="P31" s="13"/>
      <c r="Q31" s="19"/>
      <c r="T31" s="13"/>
      <c r="U31" s="30" t="s">
        <v>523</v>
      </c>
      <c r="Y31" s="30" t="s">
        <v>282</v>
      </c>
      <c r="Z31" s="30" t="s">
        <v>410</v>
      </c>
      <c r="AA31" s="59" t="s">
        <v>376</v>
      </c>
      <c r="AB31" s="59" t="s">
        <v>504</v>
      </c>
      <c r="AC31" s="29"/>
      <c r="AD31" s="29"/>
      <c r="AE31" s="29"/>
      <c r="AF31" s="28"/>
      <c r="AK31" s="37" t="str">
        <f t="shared" si="7"/>
        <v>d</v>
      </c>
    </row>
    <row r="32" spans="1:37" ht="13.5" customHeight="1" x14ac:dyDescent="0.15">
      <c r="A32" s="13"/>
      <c r="B32" s="13"/>
      <c r="F32" s="18" t="s">
        <v>186</v>
      </c>
      <c r="G32" s="17"/>
      <c r="H32" s="13" t="str">
        <f t="shared" si="1"/>
        <v/>
      </c>
      <c r="I32" s="13" t="str">
        <f t="shared" si="5"/>
        <v>一般会計</v>
      </c>
      <c r="K32" s="13"/>
      <c r="L32" s="13"/>
      <c r="O32" s="13"/>
      <c r="P32" s="13"/>
      <c r="Q32" s="19"/>
      <c r="T32" s="13"/>
      <c r="U32" s="30" t="s">
        <v>524</v>
      </c>
      <c r="Y32" s="30" t="s">
        <v>283</v>
      </c>
      <c r="Z32" s="30" t="s">
        <v>411</v>
      </c>
      <c r="AA32" s="59" t="s">
        <v>62</v>
      </c>
      <c r="AB32" s="59" t="s">
        <v>62</v>
      </c>
      <c r="AC32" s="29"/>
      <c r="AD32" s="29"/>
      <c r="AE32" s="29"/>
      <c r="AF32" s="28"/>
      <c r="AK32" s="37" t="str">
        <f t="shared" si="7"/>
        <v>e</v>
      </c>
    </row>
    <row r="33" spans="1:37" ht="13.5" customHeight="1" x14ac:dyDescent="0.15">
      <c r="A33" s="13"/>
      <c r="B33" s="13"/>
      <c r="F33" s="18" t="s">
        <v>187</v>
      </c>
      <c r="G33" s="17"/>
      <c r="H33" s="13" t="str">
        <f t="shared" si="1"/>
        <v/>
      </c>
      <c r="I33" s="13" t="str">
        <f t="shared" si="5"/>
        <v>一般会計</v>
      </c>
      <c r="K33" s="13"/>
      <c r="L33" s="13"/>
      <c r="O33" s="13"/>
      <c r="P33" s="13"/>
      <c r="Q33" s="19"/>
      <c r="T33" s="13"/>
      <c r="U33" s="30" t="s">
        <v>525</v>
      </c>
      <c r="Y33" s="30" t="s">
        <v>284</v>
      </c>
      <c r="Z33" s="30" t="s">
        <v>412</v>
      </c>
      <c r="AA33" s="50"/>
      <c r="AB33" s="29"/>
      <c r="AC33" s="29"/>
      <c r="AD33" s="29"/>
      <c r="AE33" s="29"/>
      <c r="AF33" s="28"/>
      <c r="AK33" s="37" t="str">
        <f t="shared" si="7"/>
        <v>f</v>
      </c>
    </row>
    <row r="34" spans="1:37" ht="13.5" customHeight="1" x14ac:dyDescent="0.15">
      <c r="A34" s="13"/>
      <c r="B34" s="13"/>
      <c r="F34" s="18" t="s">
        <v>188</v>
      </c>
      <c r="G34" s="17"/>
      <c r="H34" s="13" t="str">
        <f t="shared" si="1"/>
        <v/>
      </c>
      <c r="I34" s="13" t="str">
        <f t="shared" si="5"/>
        <v>一般会計</v>
      </c>
      <c r="K34" s="13"/>
      <c r="L34" s="13"/>
      <c r="O34" s="13"/>
      <c r="P34" s="13"/>
      <c r="Q34" s="19"/>
      <c r="T34" s="13"/>
      <c r="U34" s="30" t="s">
        <v>526</v>
      </c>
      <c r="Y34" s="30" t="s">
        <v>285</v>
      </c>
      <c r="Z34" s="30" t="s">
        <v>413</v>
      </c>
      <c r="AB34" s="29"/>
      <c r="AC34" s="29"/>
      <c r="AD34" s="29"/>
      <c r="AE34" s="29"/>
      <c r="AF34" s="28"/>
      <c r="AK34" s="37" t="str">
        <f t="shared" si="7"/>
        <v>g</v>
      </c>
    </row>
    <row r="35" spans="1:37" ht="13.5" customHeight="1" x14ac:dyDescent="0.15">
      <c r="A35" s="13"/>
      <c r="B35" s="13"/>
      <c r="F35" s="18" t="s">
        <v>189</v>
      </c>
      <c r="G35" s="17"/>
      <c r="H35" s="13" t="str">
        <f t="shared" si="1"/>
        <v/>
      </c>
      <c r="I35" s="13" t="str">
        <f t="shared" si="5"/>
        <v>一般会計</v>
      </c>
      <c r="K35" s="13"/>
      <c r="L35" s="13"/>
      <c r="O35" s="13"/>
      <c r="P35" s="13"/>
      <c r="Q35" s="19"/>
      <c r="T35" s="13"/>
      <c r="U35" s="30" t="s">
        <v>527</v>
      </c>
      <c r="Y35" s="30" t="s">
        <v>286</v>
      </c>
      <c r="Z35" s="30" t="s">
        <v>414</v>
      </c>
      <c r="AC35" s="29"/>
      <c r="AF35" s="28"/>
      <c r="AK35" s="37" t="str">
        <f t="shared" si="7"/>
        <v>h</v>
      </c>
    </row>
    <row r="36" spans="1:37" ht="13.5" customHeight="1" x14ac:dyDescent="0.15">
      <c r="A36" s="13"/>
      <c r="B36" s="13"/>
      <c r="F36" s="18" t="s">
        <v>190</v>
      </c>
      <c r="G36" s="17"/>
      <c r="H36" s="13" t="str">
        <f t="shared" si="1"/>
        <v/>
      </c>
      <c r="I36" s="13" t="str">
        <f t="shared" si="5"/>
        <v>一般会計</v>
      </c>
      <c r="K36" s="13"/>
      <c r="L36" s="13"/>
      <c r="O36" s="13"/>
      <c r="P36" s="13"/>
      <c r="Q36" s="19"/>
      <c r="T36" s="13"/>
      <c r="Y36" s="30" t="s">
        <v>287</v>
      </c>
      <c r="Z36" s="30" t="s">
        <v>415</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288</v>
      </c>
      <c r="Z37" s="30" t="s">
        <v>416</v>
      </c>
      <c r="AF37" s="28"/>
      <c r="AK37" s="37" t="str">
        <f t="shared" si="7"/>
        <v>j</v>
      </c>
    </row>
    <row r="38" spans="1:37" x14ac:dyDescent="0.15">
      <c r="A38" s="13"/>
      <c r="B38" s="13"/>
      <c r="F38" s="13"/>
      <c r="G38" s="19"/>
      <c r="K38" s="13"/>
      <c r="L38" s="13"/>
      <c r="O38" s="13"/>
      <c r="P38" s="13"/>
      <c r="Q38" s="19"/>
      <c r="T38" s="13"/>
      <c r="Y38" s="30" t="s">
        <v>289</v>
      </c>
      <c r="Z38" s="30" t="s">
        <v>417</v>
      </c>
      <c r="AF38" s="28"/>
      <c r="AK38" s="37" t="str">
        <f t="shared" si="7"/>
        <v>k</v>
      </c>
    </row>
    <row r="39" spans="1:37" x14ac:dyDescent="0.15">
      <c r="A39" s="13"/>
      <c r="B39" s="13"/>
      <c r="F39" s="13" t="str">
        <f>I37</f>
        <v>一般会計</v>
      </c>
      <c r="G39" s="19"/>
      <c r="K39" s="13"/>
      <c r="L39" s="13"/>
      <c r="O39" s="13"/>
      <c r="P39" s="13"/>
      <c r="Q39" s="19"/>
      <c r="T39" s="13"/>
      <c r="U39" s="30" t="s">
        <v>529</v>
      </c>
      <c r="Y39" s="30" t="s">
        <v>290</v>
      </c>
      <c r="Z39" s="30" t="s">
        <v>418</v>
      </c>
      <c r="AF39" s="28"/>
      <c r="AK39" s="37" t="str">
        <f t="shared" si="7"/>
        <v>l</v>
      </c>
    </row>
    <row r="40" spans="1:37" x14ac:dyDescent="0.15">
      <c r="A40" s="13"/>
      <c r="B40" s="13"/>
      <c r="F40" s="13"/>
      <c r="G40" s="19"/>
      <c r="K40" s="13"/>
      <c r="L40" s="13"/>
      <c r="O40" s="13"/>
      <c r="P40" s="13"/>
      <c r="Q40" s="19"/>
      <c r="T40" s="13"/>
      <c r="U40" s="30"/>
      <c r="Y40" s="30" t="s">
        <v>291</v>
      </c>
      <c r="Z40" s="30" t="s">
        <v>419</v>
      </c>
      <c r="AF40" s="28"/>
      <c r="AK40" s="37" t="str">
        <f t="shared" si="7"/>
        <v>m</v>
      </c>
    </row>
    <row r="41" spans="1:37" x14ac:dyDescent="0.15">
      <c r="A41" s="13"/>
      <c r="B41" s="13"/>
      <c r="F41" s="13"/>
      <c r="G41" s="19"/>
      <c r="K41" s="13"/>
      <c r="L41" s="13"/>
      <c r="O41" s="13"/>
      <c r="P41" s="13"/>
      <c r="Q41" s="19"/>
      <c r="T41" s="13"/>
      <c r="U41" s="30" t="s">
        <v>233</v>
      </c>
      <c r="Y41" s="30" t="s">
        <v>292</v>
      </c>
      <c r="Z41" s="30" t="s">
        <v>420</v>
      </c>
      <c r="AF41" s="28"/>
      <c r="AK41" s="37" t="str">
        <f t="shared" si="7"/>
        <v>n</v>
      </c>
    </row>
    <row r="42" spans="1:37" x14ac:dyDescent="0.15">
      <c r="A42" s="13"/>
      <c r="B42" s="13"/>
      <c r="F42" s="13"/>
      <c r="G42" s="19"/>
      <c r="K42" s="13"/>
      <c r="L42" s="13"/>
      <c r="O42" s="13"/>
      <c r="P42" s="13"/>
      <c r="Q42" s="19"/>
      <c r="T42" s="13"/>
      <c r="U42" s="30" t="s">
        <v>243</v>
      </c>
      <c r="Y42" s="30" t="s">
        <v>293</v>
      </c>
      <c r="Z42" s="30" t="s">
        <v>421</v>
      </c>
      <c r="AF42" s="28"/>
      <c r="AK42" s="37" t="str">
        <f t="shared" si="7"/>
        <v>o</v>
      </c>
    </row>
    <row r="43" spans="1:37" x14ac:dyDescent="0.15">
      <c r="A43" s="13"/>
      <c r="B43" s="13"/>
      <c r="F43" s="13"/>
      <c r="G43" s="19"/>
      <c r="K43" s="13"/>
      <c r="L43" s="13"/>
      <c r="O43" s="13"/>
      <c r="P43" s="13"/>
      <c r="Q43" s="19"/>
      <c r="T43" s="13"/>
      <c r="Y43" s="30" t="s">
        <v>294</v>
      </c>
      <c r="Z43" s="30" t="s">
        <v>422</v>
      </c>
      <c r="AF43" s="28"/>
      <c r="AK43" s="37" t="str">
        <f t="shared" si="7"/>
        <v>p</v>
      </c>
    </row>
    <row r="44" spans="1:37" x14ac:dyDescent="0.15">
      <c r="A44" s="13"/>
      <c r="B44" s="13"/>
      <c r="F44" s="13"/>
      <c r="G44" s="19"/>
      <c r="K44" s="13"/>
      <c r="L44" s="13"/>
      <c r="O44" s="13"/>
      <c r="P44" s="13"/>
      <c r="Q44" s="19"/>
      <c r="T44" s="13"/>
      <c r="Y44" s="30" t="s">
        <v>295</v>
      </c>
      <c r="Z44" s="30" t="s">
        <v>423</v>
      </c>
      <c r="AF44" s="28"/>
      <c r="AK44" s="37" t="str">
        <f t="shared" si="7"/>
        <v>q</v>
      </c>
    </row>
    <row r="45" spans="1:37" x14ac:dyDescent="0.15">
      <c r="A45" s="13"/>
      <c r="B45" s="13"/>
      <c r="F45" s="13"/>
      <c r="G45" s="19"/>
      <c r="K45" s="13"/>
      <c r="L45" s="13"/>
      <c r="O45" s="13"/>
      <c r="P45" s="13"/>
      <c r="Q45" s="19"/>
      <c r="T45" s="13"/>
      <c r="U45" s="27" t="s">
        <v>156</v>
      </c>
      <c r="Y45" s="30" t="s">
        <v>296</v>
      </c>
      <c r="Z45" s="30" t="s">
        <v>424</v>
      </c>
      <c r="AF45" s="28"/>
      <c r="AK45" s="37" t="str">
        <f t="shared" si="7"/>
        <v>r</v>
      </c>
    </row>
    <row r="46" spans="1:37" x14ac:dyDescent="0.15">
      <c r="A46" s="13"/>
      <c r="B46" s="13"/>
      <c r="F46" s="13"/>
      <c r="G46" s="19"/>
      <c r="K46" s="13"/>
      <c r="L46" s="13"/>
      <c r="O46" s="13"/>
      <c r="P46" s="13"/>
      <c r="Q46" s="19"/>
      <c r="T46" s="13"/>
      <c r="U46" s="66" t="s">
        <v>552</v>
      </c>
      <c r="Y46" s="30" t="s">
        <v>297</v>
      </c>
      <c r="Z46" s="30" t="s">
        <v>425</v>
      </c>
      <c r="AF46" s="28"/>
      <c r="AK46" s="37" t="str">
        <f t="shared" si="7"/>
        <v>s</v>
      </c>
    </row>
    <row r="47" spans="1:37" x14ac:dyDescent="0.15">
      <c r="A47" s="13"/>
      <c r="B47" s="13"/>
      <c r="F47" s="13"/>
      <c r="G47" s="19"/>
      <c r="K47" s="13"/>
      <c r="L47" s="13"/>
      <c r="O47" s="13"/>
      <c r="P47" s="13"/>
      <c r="Q47" s="19"/>
      <c r="T47" s="13"/>
      <c r="Y47" s="30" t="s">
        <v>298</v>
      </c>
      <c r="Z47" s="30" t="s">
        <v>426</v>
      </c>
      <c r="AF47" s="28"/>
      <c r="AK47" s="37" t="str">
        <f t="shared" si="7"/>
        <v>t</v>
      </c>
    </row>
    <row r="48" spans="1:37" x14ac:dyDescent="0.15">
      <c r="A48" s="13"/>
      <c r="B48" s="13"/>
      <c r="F48" s="13"/>
      <c r="G48" s="19"/>
      <c r="K48" s="13"/>
      <c r="L48" s="13"/>
      <c r="O48" s="13"/>
      <c r="P48" s="13"/>
      <c r="Q48" s="19"/>
      <c r="T48" s="13"/>
      <c r="U48" s="66">
        <v>2021</v>
      </c>
      <c r="Y48" s="30" t="s">
        <v>299</v>
      </c>
      <c r="Z48" s="30" t="s">
        <v>427</v>
      </c>
      <c r="AF48" s="28"/>
      <c r="AK48" s="37" t="str">
        <f t="shared" si="7"/>
        <v>u</v>
      </c>
    </row>
    <row r="49" spans="1:37" x14ac:dyDescent="0.15">
      <c r="A49" s="13"/>
      <c r="B49" s="13"/>
      <c r="F49" s="13"/>
      <c r="G49" s="19"/>
      <c r="K49" s="13"/>
      <c r="L49" s="13"/>
      <c r="O49" s="13"/>
      <c r="P49" s="13"/>
      <c r="Q49" s="19"/>
      <c r="T49" s="13"/>
      <c r="U49" s="66">
        <v>2022</v>
      </c>
      <c r="Y49" s="30" t="s">
        <v>300</v>
      </c>
      <c r="Z49" s="30" t="s">
        <v>428</v>
      </c>
      <c r="AF49" s="28"/>
      <c r="AK49" s="37" t="str">
        <f t="shared" si="7"/>
        <v>v</v>
      </c>
    </row>
    <row r="50" spans="1:37" x14ac:dyDescent="0.15">
      <c r="A50" s="13"/>
      <c r="B50" s="13"/>
      <c r="F50" s="13"/>
      <c r="G50" s="19"/>
      <c r="K50" s="13"/>
      <c r="L50" s="13"/>
      <c r="O50" s="13"/>
      <c r="P50" s="13"/>
      <c r="Q50" s="19"/>
      <c r="T50" s="13"/>
      <c r="U50" s="66">
        <v>2023</v>
      </c>
      <c r="Y50" s="30" t="s">
        <v>301</v>
      </c>
      <c r="Z50" s="30" t="s">
        <v>429</v>
      </c>
      <c r="AF50" s="28"/>
    </row>
    <row r="51" spans="1:37" x14ac:dyDescent="0.15">
      <c r="A51" s="13"/>
      <c r="B51" s="13"/>
      <c r="F51" s="13"/>
      <c r="G51" s="19"/>
      <c r="K51" s="13"/>
      <c r="L51" s="13"/>
      <c r="O51" s="13"/>
      <c r="P51" s="13"/>
      <c r="Q51" s="19"/>
      <c r="T51" s="13"/>
      <c r="U51" s="66">
        <v>2024</v>
      </c>
      <c r="Y51" s="30" t="s">
        <v>302</v>
      </c>
      <c r="Z51" s="30" t="s">
        <v>430</v>
      </c>
      <c r="AF51" s="28"/>
    </row>
    <row r="52" spans="1:37" x14ac:dyDescent="0.15">
      <c r="A52" s="13"/>
      <c r="B52" s="13"/>
      <c r="F52" s="13"/>
      <c r="G52" s="19"/>
      <c r="K52" s="13"/>
      <c r="L52" s="13"/>
      <c r="O52" s="13"/>
      <c r="P52" s="13"/>
      <c r="Q52" s="19"/>
      <c r="T52" s="13"/>
      <c r="U52" s="66">
        <v>2025</v>
      </c>
      <c r="Y52" s="30" t="s">
        <v>303</v>
      </c>
      <c r="Z52" s="30" t="s">
        <v>431</v>
      </c>
      <c r="AF52" s="28"/>
    </row>
    <row r="53" spans="1:37" x14ac:dyDescent="0.15">
      <c r="A53" s="13"/>
      <c r="B53" s="13"/>
      <c r="F53" s="13"/>
      <c r="G53" s="19"/>
      <c r="K53" s="13"/>
      <c r="L53" s="13"/>
      <c r="O53" s="13"/>
      <c r="P53" s="13"/>
      <c r="Q53" s="19"/>
      <c r="T53" s="13"/>
      <c r="U53" s="66">
        <v>2026</v>
      </c>
      <c r="Y53" s="30" t="s">
        <v>304</v>
      </c>
      <c r="Z53" s="30" t="s">
        <v>432</v>
      </c>
      <c r="AF53" s="28"/>
    </row>
    <row r="54" spans="1:37" x14ac:dyDescent="0.15">
      <c r="A54" s="13"/>
      <c r="B54" s="13"/>
      <c r="F54" s="13"/>
      <c r="G54" s="19"/>
      <c r="K54" s="13"/>
      <c r="L54" s="13"/>
      <c r="O54" s="13"/>
      <c r="P54" s="20"/>
      <c r="Q54" s="19"/>
      <c r="T54" s="13"/>
      <c r="Y54" s="30" t="s">
        <v>305</v>
      </c>
      <c r="Z54" s="30" t="s">
        <v>433</v>
      </c>
      <c r="AF54" s="28"/>
    </row>
    <row r="55" spans="1:37" x14ac:dyDescent="0.15">
      <c r="A55" s="13"/>
      <c r="B55" s="13"/>
      <c r="F55" s="13"/>
      <c r="G55" s="19"/>
      <c r="K55" s="13"/>
      <c r="L55" s="13"/>
      <c r="O55" s="13"/>
      <c r="P55" s="13"/>
      <c r="Q55" s="19"/>
      <c r="T55" s="13"/>
      <c r="Y55" s="30" t="s">
        <v>306</v>
      </c>
      <c r="Z55" s="30" t="s">
        <v>434</v>
      </c>
      <c r="AF55" s="28"/>
    </row>
    <row r="56" spans="1:37" x14ac:dyDescent="0.15">
      <c r="A56" s="13"/>
      <c r="B56" s="13"/>
      <c r="F56" s="13"/>
      <c r="G56" s="19"/>
      <c r="K56" s="13"/>
      <c r="L56" s="13"/>
      <c r="O56" s="13"/>
      <c r="P56" s="13"/>
      <c r="Q56" s="19"/>
      <c r="T56" s="13"/>
      <c r="U56" s="66">
        <v>20</v>
      </c>
      <c r="Y56" s="30" t="s">
        <v>307</v>
      </c>
      <c r="Z56" s="30" t="s">
        <v>435</v>
      </c>
      <c r="AF56" s="28"/>
    </row>
    <row r="57" spans="1:37" x14ac:dyDescent="0.15">
      <c r="A57" s="13"/>
      <c r="B57" s="13"/>
      <c r="F57" s="13"/>
      <c r="G57" s="19"/>
      <c r="K57" s="13"/>
      <c r="L57" s="13"/>
      <c r="O57" s="13"/>
      <c r="P57" s="13"/>
      <c r="Q57" s="19"/>
      <c r="T57" s="13"/>
      <c r="U57" s="30" t="s">
        <v>505</v>
      </c>
      <c r="Y57" s="30" t="s">
        <v>308</v>
      </c>
      <c r="Z57" s="30" t="s">
        <v>436</v>
      </c>
      <c r="AF57" s="28"/>
    </row>
    <row r="58" spans="1:37" x14ac:dyDescent="0.15">
      <c r="A58" s="13"/>
      <c r="B58" s="13"/>
      <c r="F58" s="13"/>
      <c r="G58" s="19"/>
      <c r="K58" s="13"/>
      <c r="L58" s="13"/>
      <c r="O58" s="13"/>
      <c r="P58" s="13"/>
      <c r="Q58" s="19"/>
      <c r="T58" s="13"/>
      <c r="U58" s="30" t="s">
        <v>506</v>
      </c>
      <c r="Y58" s="30" t="s">
        <v>309</v>
      </c>
      <c r="Z58" s="30" t="s">
        <v>437</v>
      </c>
      <c r="AF58" s="28"/>
    </row>
    <row r="59" spans="1:37" x14ac:dyDescent="0.15">
      <c r="A59" s="13"/>
      <c r="B59" s="13"/>
      <c r="F59" s="13"/>
      <c r="G59" s="19"/>
      <c r="K59" s="13"/>
      <c r="L59" s="13"/>
      <c r="O59" s="13"/>
      <c r="P59" s="13"/>
      <c r="Q59" s="19"/>
      <c r="T59" s="13"/>
      <c r="Y59" s="30" t="s">
        <v>310</v>
      </c>
      <c r="Z59" s="30" t="s">
        <v>438</v>
      </c>
      <c r="AF59" s="28"/>
    </row>
    <row r="60" spans="1:37" x14ac:dyDescent="0.15">
      <c r="A60" s="13"/>
      <c r="B60" s="13"/>
      <c r="F60" s="13"/>
      <c r="G60" s="19"/>
      <c r="K60" s="13"/>
      <c r="L60" s="13"/>
      <c r="O60" s="13"/>
      <c r="P60" s="13"/>
      <c r="Q60" s="19"/>
      <c r="T60" s="13"/>
      <c r="Y60" s="30" t="s">
        <v>311</v>
      </c>
      <c r="Z60" s="30" t="s">
        <v>439</v>
      </c>
      <c r="AF60" s="28"/>
    </row>
    <row r="61" spans="1:37" x14ac:dyDescent="0.15">
      <c r="A61" s="13"/>
      <c r="B61" s="13"/>
      <c r="F61" s="13"/>
      <c r="G61" s="19"/>
      <c r="K61" s="13"/>
      <c r="L61" s="13"/>
      <c r="O61" s="13"/>
      <c r="P61" s="13"/>
      <c r="Q61" s="19"/>
      <c r="T61" s="13"/>
      <c r="Y61" s="30" t="s">
        <v>312</v>
      </c>
      <c r="Z61" s="30" t="s">
        <v>440</v>
      </c>
      <c r="AF61" s="28"/>
    </row>
    <row r="62" spans="1:37" x14ac:dyDescent="0.15">
      <c r="A62" s="13"/>
      <c r="B62" s="13"/>
      <c r="F62" s="13"/>
      <c r="G62" s="19"/>
      <c r="K62" s="13"/>
      <c r="L62" s="13"/>
      <c r="O62" s="13"/>
      <c r="P62" s="13"/>
      <c r="Q62" s="19"/>
      <c r="T62" s="13"/>
      <c r="Y62" s="30" t="s">
        <v>313</v>
      </c>
      <c r="Z62" s="30" t="s">
        <v>441</v>
      </c>
      <c r="AF62" s="28"/>
    </row>
    <row r="63" spans="1:37" x14ac:dyDescent="0.15">
      <c r="A63" s="13"/>
      <c r="B63" s="13"/>
      <c r="F63" s="13"/>
      <c r="G63" s="19"/>
      <c r="K63" s="13"/>
      <c r="L63" s="13"/>
      <c r="O63" s="13"/>
      <c r="P63" s="13"/>
      <c r="Q63" s="19"/>
      <c r="T63" s="13"/>
      <c r="Y63" s="30" t="s">
        <v>314</v>
      </c>
      <c r="Z63" s="30" t="s">
        <v>442</v>
      </c>
      <c r="AF63" s="28"/>
    </row>
    <row r="64" spans="1:37" x14ac:dyDescent="0.15">
      <c r="A64" s="13"/>
      <c r="B64" s="13"/>
      <c r="F64" s="13"/>
      <c r="G64" s="19"/>
      <c r="K64" s="13"/>
      <c r="L64" s="13"/>
      <c r="O64" s="13"/>
      <c r="P64" s="13"/>
      <c r="Q64" s="19"/>
      <c r="T64" s="13"/>
      <c r="Y64" s="30" t="s">
        <v>315</v>
      </c>
      <c r="Z64" s="30" t="s">
        <v>443</v>
      </c>
      <c r="AF64" s="28"/>
    </row>
    <row r="65" spans="1:32" x14ac:dyDescent="0.15">
      <c r="A65" s="13"/>
      <c r="B65" s="13"/>
      <c r="F65" s="13"/>
      <c r="G65" s="19"/>
      <c r="K65" s="13"/>
      <c r="L65" s="13"/>
      <c r="O65" s="13"/>
      <c r="P65" s="13"/>
      <c r="Q65" s="19"/>
      <c r="T65" s="13"/>
      <c r="Y65" s="30" t="s">
        <v>316</v>
      </c>
      <c r="Z65" s="30" t="s">
        <v>444</v>
      </c>
      <c r="AF65" s="28"/>
    </row>
    <row r="66" spans="1:32" x14ac:dyDescent="0.15">
      <c r="A66" s="13"/>
      <c r="B66" s="13"/>
      <c r="F66" s="13"/>
      <c r="G66" s="19"/>
      <c r="K66" s="13"/>
      <c r="L66" s="13"/>
      <c r="O66" s="13"/>
      <c r="P66" s="13"/>
      <c r="Q66" s="19"/>
      <c r="T66" s="13"/>
      <c r="Y66" s="30" t="s">
        <v>63</v>
      </c>
      <c r="Z66" s="30" t="s">
        <v>445</v>
      </c>
      <c r="AF66" s="28"/>
    </row>
    <row r="67" spans="1:32" x14ac:dyDescent="0.15">
      <c r="A67" s="13"/>
      <c r="B67" s="13"/>
      <c r="F67" s="13"/>
      <c r="G67" s="19"/>
      <c r="K67" s="13"/>
      <c r="L67" s="13"/>
      <c r="O67" s="13"/>
      <c r="P67" s="13"/>
      <c r="Q67" s="19"/>
      <c r="T67" s="13"/>
      <c r="Y67" s="30" t="s">
        <v>317</v>
      </c>
      <c r="Z67" s="30" t="s">
        <v>446</v>
      </c>
      <c r="AF67" s="28"/>
    </row>
    <row r="68" spans="1:32" x14ac:dyDescent="0.15">
      <c r="A68" s="13"/>
      <c r="B68" s="13"/>
      <c r="F68" s="13"/>
      <c r="G68" s="19"/>
      <c r="K68" s="13"/>
      <c r="L68" s="13"/>
      <c r="O68" s="13"/>
      <c r="P68" s="13"/>
      <c r="Q68" s="19"/>
      <c r="T68" s="13"/>
      <c r="Y68" s="30" t="s">
        <v>318</v>
      </c>
      <c r="Z68" s="30" t="s">
        <v>447</v>
      </c>
      <c r="AF68" s="28"/>
    </row>
    <row r="69" spans="1:32" x14ac:dyDescent="0.15">
      <c r="A69" s="13"/>
      <c r="B69" s="13"/>
      <c r="F69" s="13"/>
      <c r="G69" s="19"/>
      <c r="K69" s="13"/>
      <c r="L69" s="13"/>
      <c r="O69" s="13"/>
      <c r="P69" s="13"/>
      <c r="Q69" s="19"/>
      <c r="T69" s="13"/>
      <c r="Y69" s="30" t="s">
        <v>319</v>
      </c>
      <c r="Z69" s="30" t="s">
        <v>448</v>
      </c>
      <c r="AF69" s="28"/>
    </row>
    <row r="70" spans="1:32" x14ac:dyDescent="0.15">
      <c r="A70" s="13"/>
      <c r="B70" s="13"/>
      <c r="Y70" s="30" t="s">
        <v>320</v>
      </c>
      <c r="Z70" s="30" t="s">
        <v>449</v>
      </c>
    </row>
    <row r="71" spans="1:32" x14ac:dyDescent="0.15">
      <c r="Y71" s="30" t="s">
        <v>321</v>
      </c>
      <c r="Z71" s="30" t="s">
        <v>450</v>
      </c>
    </row>
    <row r="72" spans="1:32" x14ac:dyDescent="0.15">
      <c r="Y72" s="30" t="s">
        <v>322</v>
      </c>
      <c r="Z72" s="30" t="s">
        <v>451</v>
      </c>
    </row>
    <row r="73" spans="1:32" x14ac:dyDescent="0.15">
      <c r="Y73" s="30" t="s">
        <v>323</v>
      </c>
      <c r="Z73" s="30" t="s">
        <v>452</v>
      </c>
    </row>
    <row r="74" spans="1:32" x14ac:dyDescent="0.15">
      <c r="Y74" s="30" t="s">
        <v>324</v>
      </c>
      <c r="Z74" s="30" t="s">
        <v>453</v>
      </c>
    </row>
    <row r="75" spans="1:32" x14ac:dyDescent="0.15">
      <c r="Y75" s="30" t="s">
        <v>325</v>
      </c>
      <c r="Z75" s="30" t="s">
        <v>454</v>
      </c>
    </row>
    <row r="76" spans="1:32" x14ac:dyDescent="0.15">
      <c r="Y76" s="30" t="s">
        <v>326</v>
      </c>
      <c r="Z76" s="30" t="s">
        <v>455</v>
      </c>
    </row>
    <row r="77" spans="1:32" x14ac:dyDescent="0.15">
      <c r="Y77" s="30" t="s">
        <v>327</v>
      </c>
      <c r="Z77" s="30" t="s">
        <v>456</v>
      </c>
    </row>
    <row r="78" spans="1:32" x14ac:dyDescent="0.15">
      <c r="Y78" s="30" t="s">
        <v>328</v>
      </c>
      <c r="Z78" s="30" t="s">
        <v>457</v>
      </c>
    </row>
    <row r="79" spans="1:32" x14ac:dyDescent="0.15">
      <c r="Y79" s="30" t="s">
        <v>329</v>
      </c>
      <c r="Z79" s="30" t="s">
        <v>458</v>
      </c>
    </row>
    <row r="80" spans="1:32" x14ac:dyDescent="0.15">
      <c r="Y80" s="30" t="s">
        <v>330</v>
      </c>
      <c r="Z80" s="30" t="s">
        <v>459</v>
      </c>
    </row>
    <row r="81" spans="25:26" x14ac:dyDescent="0.15">
      <c r="Y81" s="30" t="s">
        <v>331</v>
      </c>
      <c r="Z81" s="30" t="s">
        <v>460</v>
      </c>
    </row>
    <row r="82" spans="25:26" x14ac:dyDescent="0.15">
      <c r="Y82" s="30" t="s">
        <v>332</v>
      </c>
      <c r="Z82" s="30" t="s">
        <v>461</v>
      </c>
    </row>
    <row r="83" spans="25:26" x14ac:dyDescent="0.15">
      <c r="Y83" s="30" t="s">
        <v>333</v>
      </c>
      <c r="Z83" s="30" t="s">
        <v>462</v>
      </c>
    </row>
    <row r="84" spans="25:26" x14ac:dyDescent="0.15">
      <c r="Y84" s="30" t="s">
        <v>334</v>
      </c>
      <c r="Z84" s="30" t="s">
        <v>463</v>
      </c>
    </row>
    <row r="85" spans="25:26" x14ac:dyDescent="0.15">
      <c r="Y85" s="30" t="s">
        <v>335</v>
      </c>
      <c r="Z85" s="30" t="s">
        <v>464</v>
      </c>
    </row>
    <row r="86" spans="25:26" x14ac:dyDescent="0.15">
      <c r="Y86" s="30" t="s">
        <v>336</v>
      </c>
      <c r="Z86" s="30" t="s">
        <v>465</v>
      </c>
    </row>
    <row r="87" spans="25:26" x14ac:dyDescent="0.15">
      <c r="Y87" s="30" t="s">
        <v>337</v>
      </c>
      <c r="Z87" s="30" t="s">
        <v>466</v>
      </c>
    </row>
    <row r="88" spans="25:26" x14ac:dyDescent="0.15">
      <c r="Y88" s="30" t="s">
        <v>338</v>
      </c>
      <c r="Z88" s="30" t="s">
        <v>467</v>
      </c>
    </row>
    <row r="89" spans="25:26" x14ac:dyDescent="0.15">
      <c r="Y89" s="30" t="s">
        <v>339</v>
      </c>
      <c r="Z89" s="30" t="s">
        <v>468</v>
      </c>
    </row>
    <row r="90" spans="25:26" x14ac:dyDescent="0.15">
      <c r="Y90" s="30" t="s">
        <v>340</v>
      </c>
      <c r="Z90" s="30" t="s">
        <v>469</v>
      </c>
    </row>
    <row r="91" spans="25:26" x14ac:dyDescent="0.15">
      <c r="Y91" s="30" t="s">
        <v>341</v>
      </c>
      <c r="Z91" s="30" t="s">
        <v>470</v>
      </c>
    </row>
    <row r="92" spans="25:26" x14ac:dyDescent="0.15">
      <c r="Y92" s="30" t="s">
        <v>342</v>
      </c>
      <c r="Z92" s="30" t="s">
        <v>471</v>
      </c>
    </row>
    <row r="93" spans="25:26" x14ac:dyDescent="0.15">
      <c r="Y93" s="30" t="s">
        <v>343</v>
      </c>
      <c r="Z93" s="30" t="s">
        <v>472</v>
      </c>
    </row>
    <row r="94" spans="25:26" x14ac:dyDescent="0.15">
      <c r="Y94" s="30" t="s">
        <v>344</v>
      </c>
      <c r="Z94" s="30" t="s">
        <v>473</v>
      </c>
    </row>
    <row r="95" spans="25:26" x14ac:dyDescent="0.15">
      <c r="Y95" s="30" t="s">
        <v>345</v>
      </c>
      <c r="Z95" s="30" t="s">
        <v>474</v>
      </c>
    </row>
    <row r="96" spans="25:26" x14ac:dyDescent="0.15">
      <c r="Y96" s="30" t="s">
        <v>249</v>
      </c>
      <c r="Z96" s="30" t="s">
        <v>475</v>
      </c>
    </row>
    <row r="97" spans="25:26" x14ac:dyDescent="0.15">
      <c r="Y97" s="30" t="s">
        <v>346</v>
      </c>
      <c r="Z97" s="30" t="s">
        <v>476</v>
      </c>
    </row>
    <row r="98" spans="25:26" x14ac:dyDescent="0.15">
      <c r="Y98" s="30" t="s">
        <v>347</v>
      </c>
      <c r="Z98" s="30" t="s">
        <v>477</v>
      </c>
    </row>
    <row r="99" spans="25:26" x14ac:dyDescent="0.15">
      <c r="Y99" s="30" t="s">
        <v>377</v>
      </c>
      <c r="Z99" s="30" t="s">
        <v>478</v>
      </c>
    </row>
    <row r="100" spans="25:26" x14ac:dyDescent="0.15">
      <c r="Y100" s="30" t="s">
        <v>555</v>
      </c>
      <c r="Z100" s="30" t="s">
        <v>479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2022-08-26T13:41:49Z</dcterms:created>
  <dcterms:modified xsi:type="dcterms:W3CDTF">2022-08-26T14:55:30Z</dcterms:modified>
</cp:coreProperties>
</file>