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行政事業レビューシート!$AZ$1:$AZ$118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11" l="1"/>
  <c r="AY38" i="11" l="1"/>
  <c r="AY43" i="11" s="1"/>
  <c r="AY35" i="11"/>
  <c r="AY36" i="11" s="1"/>
  <c r="AY32" i="11"/>
  <c r="AY34" i="11" s="1"/>
  <c r="AY115" i="11"/>
  <c r="AY117" i="11" s="1"/>
  <c r="AY116" i="11" l="1"/>
  <c r="AY118" i="11"/>
  <c r="AY37" i="11"/>
  <c r="AY33" i="11"/>
  <c r="AY42" i="11"/>
  <c r="AY40" i="11"/>
  <c r="AY44" i="11"/>
  <c r="AY41" i="11"/>
  <c r="AY39" i="11"/>
  <c r="AW91" i="11" l="1"/>
  <c r="AT91" i="11"/>
  <c r="AQ91" i="11"/>
  <c r="AL91" i="11"/>
  <c r="AI91" i="11"/>
  <c r="AF91" i="11"/>
  <c r="Z91" i="11"/>
  <c r="W91" i="11"/>
  <c r="T91" i="11"/>
  <c r="N91" i="11"/>
  <c r="AW90" i="11"/>
  <c r="AT90" i="11"/>
  <c r="AQ90" i="11"/>
  <c r="AL90" i="11"/>
  <c r="AI90" i="11"/>
  <c r="AF90" i="11"/>
  <c r="Z90" i="11"/>
  <c r="W90" i="11"/>
  <c r="T90" i="11"/>
  <c r="N90" i="11"/>
  <c r="K90" i="11"/>
  <c r="H90" i="11"/>
  <c r="AU108" i="11" l="1"/>
  <c r="Y108"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<sst xmlns="http://schemas.openxmlformats.org/spreadsheetml/2006/main" count="804" uniqueCount="635">
  <si>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</si>
  <si>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</si>
  <si>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</si>
  <si>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</si>
  <si>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</si>
  <si>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</si>
  <si>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</si>
  <si>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</si>
  <si>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</si>
  <si>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</si>
  <si>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</si>
  <si>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</si>
  <si>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</si>
  <si>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</si>
  <si>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</si>
  <si>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</si>
  <si>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</si>
  <si>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</si>
  <si>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</si>
  <si>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</si>
  <si>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</si>
  <si>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</si>
  <si>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</si>
  <si>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</si>
  <si>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</si>
  <si>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</si>
  <si>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</si>
  <si>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</si>
  <si>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</si>
  <si>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</si>
  <si>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</si>
  <si>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</si>
  <si>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</si>
  <si>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</si>
  <si>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</si>
  <si>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</si>
  <si>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</si>
  <si>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</si>
  <si>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</si>
  <si>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</si>
  <si>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</si>
  <si>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</si>
  <si>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</si>
  <si>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</si>
  <si>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</si>
  <si>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</si>
  <si>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</si>
  <si>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</si>
  <si>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</si>
  <si>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</si>
  <si>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</si>
  <si>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</si>
  <si>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</si>
  <si>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</si>
  <si>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</si>
  <si>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</si>
  <si>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</si>
  <si>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</si>
  <si>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</si>
  <si>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</si>
  <si>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</si>
  <si>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</si>
  <si>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</si>
  <si>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</si>
  <si>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</si>
  <si>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</si>
  <si>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</si>
  <si>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</si>
  <si>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</si>
  <si>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</si>
  <si>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</si>
  <si>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</si>
  <si>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</si>
  <si>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</si>
  <si>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</si>
  <si>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</si>
  <si>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</si>
  <si>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</si>
  <si>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</si>
  <si>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</si>
  <si>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</si>
  <si>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</si>
  <si>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</si>
  <si>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</si>
  <si>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</si>
  <si>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</si>
  <si>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</si>
  <si>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</si>
  <si>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</si>
  <si>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</si>
  <si>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</si>
  <si>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</si>
  <si>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</si>
  <si>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</si>
  <si>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</si>
  <si>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</si>
  <si>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</si>
  <si>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</si>
  <si>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</si>
  <si>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</si>
  <si>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</si>
  <si>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</si>
  <si>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</si>
  <si>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</si>
  <si>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</si>
  <si>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</si>
  <si>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</si>
  <si>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</si>
  <si>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</si>
  <si>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</si>
  <si>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</si>
  <si>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</si>
  <si>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</si>
  <si>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</si>
  <si>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</si>
  <si>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</si>
  <si>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</si>
  <si>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</si>
  <si>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</si>
  <si>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</si>
  <si>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</si>
  <si>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</si>
  <si>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</si>
  <si>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</si>
  <si>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</si>
  <si>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</si>
  <si>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</si>
  <si>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</si>
  <si>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</si>
  <si>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</si>
  <si>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</si>
  <si>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</si>
  <si>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</si>
  <si>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</si>
  <si>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</si>
  <si>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</si>
  <si>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</si>
  <si>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</si>
  <si>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</si>
  <si>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</si>
  <si>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</si>
  <si>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</si>
  <si>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</si>
  <si>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</si>
  <si>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</si>
  <si>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</si>
  <si>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</si>
  <si>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</si>
  <si>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</si>
  <si>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</si>
  <si>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</si>
  <si>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</si>
  <si>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</si>
  <si>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</si>
  <si>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</si>
  <si>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</si>
  <si>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</si>
  <si>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</si>
  <si>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</si>
  <si>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</si>
  <si>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</si>
  <si>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</si>
  <si>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</si>
  <si>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</si>
  <si>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</si>
  <si>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</si>
  <si>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</si>
  <si>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</si>
  <si>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</si>
  <si>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</si>
  <si>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</si>
  <si>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</si>
  <si>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</si>
  <si>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</si>
  <si>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</si>
  <si>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</si>
  <si>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</si>
  <si>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</si>
  <si>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</si>
  <si>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</si>
  <si>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</si>
  <si>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</si>
  <si>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</si>
  <si>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</si>
  <si>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</si>
  <si>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</si>
  <si>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</si>
  <si>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</si>
  <si>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</si>
  <si>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</si>
  <si>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</si>
  <si>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</si>
  <si>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</si>
  <si>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</si>
  <si>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</si>
  <si>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</si>
  <si>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</si>
  <si>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</si>
  <si>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</si>
  <si>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</si>
  <si>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</si>
  <si>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</si>
  <si>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</si>
  <si>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</si>
  <si>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</si>
  <si>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</si>
  <si>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</si>
  <si>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</si>
  <si>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</si>
  <si>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</si>
  <si>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</si>
  <si>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</si>
  <si>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</si>
  <si>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</si>
  <si>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</si>
  <si>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</si>
  <si>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</si>
  <si>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</si>
  <si>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</si>
  <si>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</si>
  <si>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</si>
  <si>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</si>
  <si>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</si>
  <si>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</si>
  <si>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</si>
  <si>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</si>
  <si>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</si>
  <si>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</si>
  <si>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</si>
  <si>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</si>
  <si>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</si>
  <si>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</si>
  <si>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</si>
  <si>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</si>
  <si>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</si>
  <si>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</si>
  <si>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</si>
  <si>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</si>
  <si>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</si>
  <si>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</si>
  <si>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</si>
  <si>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</si>
  <si>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</si>
  <si>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</si>
  <si>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</si>
  <si>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</si>
  <si>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</si>
  <si>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</si>
  <si>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</si>
  <si>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</si>
  <si>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</si>
  <si>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</si>
  <si>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</si>
  <si>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</si>
  <si>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</si>
  <si>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</si>
  <si>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</si>
  <si>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</si>
  <si>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</si>
  <si>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</si>
  <si>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</si>
  <si>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</si>
  <si>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</si>
  <si>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</si>
  <si>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</si>
  <si>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</si>
  <si>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</si>
  <si>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</si>
  <si>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</si>
  <si>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</si>
  <si>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</si>
  <si>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</si>
  <si>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</si>
  <si>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</si>
  <si>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</si>
  <si>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</si>
  <si>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</si>
  <si>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</si>
  <si>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</si>
  <si>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</si>
  <si>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</si>
  <si>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</si>
  <si>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</si>
  <si>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</si>
  <si>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</si>
  <si>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</si>
  <si>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</si>
  <si>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</si>
  <si>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</si>
  <si>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</si>
  <si>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</si>
  <si>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</si>
  <si>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</si>
  <si>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</si>
  <si>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</si>
  <si>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</si>
  <si>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</si>
  <si>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</si>
  <si>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</si>
  <si>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</si>
  <si>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</si>
  <si>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</si>
  <si>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</si>
  <si>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</si>
  <si>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</si>
  <si>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</si>
  <si>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</si>
  <si>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</si>
  <si>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</si>
  <si>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</si>
  <si>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</si>
  <si>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</si>
  <si>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</si>
  <si>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</si>
  <si>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</si>
  <si>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</si>
  <si>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</si>
  <si>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</si>
  <si>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</si>
  <si>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</si>
  <si>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</si>
  <si>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</si>
  <si>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</si>
  <si>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</si>
  <si>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</si>
  <si>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</si>
  <si>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</si>
  <si>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</si>
  <si>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</si>
  <si>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</si>
  <si>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</si>
  <si>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</si>
  <si>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</si>
  <si>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</si>
  <si>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</si>
  <si>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</si>
  <si>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</si>
  <si>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</si>
  <si>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</si>
  <si>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</si>
  <si>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</si>
  <si>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</si>
  <si>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</si>
  <si>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</si>
  <si>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</si>
  <si>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</si>
  <si>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</si>
  <si>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</si>
  <si>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</si>
  <si>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</si>
  <si>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</si>
  <si>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</si>
  <si>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</si>
  <si>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</si>
  <si>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</si>
  <si>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</si>
  <si>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</si>
  <si>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</si>
  <si>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</si>
  <si>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</si>
  <si>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</si>
  <si>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</si>
  <si>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</si>
  <si>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</si>
  <si>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</si>
  <si>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</si>
  <si>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</si>
  <si>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</si>
  <si>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</si>
  <si>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</si>
  <si>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</si>
  <si>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</si>
  <si>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</si>
  <si>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</si>
  <si>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</si>
  <si>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</si>
  <si>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</si>
  <si>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</si>
  <si>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</si>
  <si>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</si>
  <si>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</si>
  <si>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</si>
  <si>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</si>
  <si>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</si>
  <si>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</si>
  <si>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</si>
  <si>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</si>
  <si>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</si>
  <si>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</si>
  <si>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</si>
  <si>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</si>
  <si>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</si>
  <si>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</si>
  <si>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</si>
  <si>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</si>
  <si>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</si>
  <si>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</si>
  <si>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</si>
  <si>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</si>
  <si>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</si>
  <si>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</si>
  <si>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</si>
  <si>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</si>
  <si>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</si>
  <si>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</si>
  <si>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</si>
  <si>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</si>
  <si>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</si>
  <si>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</si>
  <si>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</si>
  <si>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</si>
  <si>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</si>
  <si>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</si>
  <si>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</si>
  <si>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</si>
  <si>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</si>
  <si>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</si>
  <si>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</si>
  <si>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</si>
  <si>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</si>
  <si>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</si>
  <si>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</si>
  <si>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</si>
  <si>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</si>
  <si>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</si>
  <si>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</si>
  <si>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</si>
  <si>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</si>
  <si>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</si>
  <si>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</si>
  <si>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</si>
  <si>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</si>
  <si>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</si>
  <si>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</si>
  <si>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</si>
  <si>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</si>
  <si>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</si>
  <si>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</si>
  <si>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</si>
  <si>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</si>
  <si>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</si>
  <si>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</si>
  <si>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</si>
  <si>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</si>
  <si>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</si>
  <si>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</si>
  <si>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</si>
  <si>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</si>
  <si>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</si>
  <si>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</si>
  <si>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</si>
  <si>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</si>
  <si>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</si>
  <si>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</si>
  <si>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</si>
  <si>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</si>
  <si>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</si>
  <si>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</si>
  <si>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</si>
  <si>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</si>
  <si>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</si>
  <si>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</si>
  <si>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</si>
  <si>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</si>
  <si>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</si>
  <si>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</si>
  <si>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</si>
  <si>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</si>
  <si>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</si>
  <si>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</si>
  <si>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</si>
  <si>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</si>
  <si>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</si>
  <si>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</si>
  <si>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</si>
  <si>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</si>
  <si>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</si>
  <si>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</si>
  <si>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</si>
  <si>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</si>
  <si>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</si>
  <si>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</si>
  <si>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</si>
  <si>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</si>
  <si>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</si>
  <si>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</si>
  <si>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</si>
  <si>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</si>
  <si>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</si>
  <si>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</si>
  <si>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</si>
  <si>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</si>
  <si>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</si>
  <si>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</si>
  <si>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</si>
  <si>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</si>
  <si>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</si>
  <si>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</si>
  <si>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</si>
  <si>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</si>
  <si>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</si>
  <si>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</si>
  <si>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</si>
  <si>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</si>
  <si>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</si>
  <si>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</si>
  <si>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</si>
  <si>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</si>
  <si>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</si>
  <si>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</si>
  <si>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</si>
  <si>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</si>
  <si>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</si>
  <si>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</si>
  <si>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</si>
  <si>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</si>
  <si>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</si>
  <si>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</si>
  <si>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</si>
  <si>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</si>
  <si>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</si>
  <si>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</si>
  <si>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</si>
  <si>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</si>
  <si>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</si>
  <si>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</si>
  <si>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</si>
  <si>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</si>
  <si>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</si>
  <si>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</si>
  <si>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</si>
  <si>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</si>
  <si>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</si>
  <si>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</si>
  <si>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</si>
  <si>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</si>
  <si>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</si>
  <si>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</si>
  <si>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</si>
  <si>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</si>
  <si>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</si>
  <si>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</si>
  <si>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</si>
  <si>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</si>
  <si>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</si>
  <si>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</si>
  <si>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</si>
  <si>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</si>
  <si>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</si>
  <si>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</si>
  <si>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</si>
  <si>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</si>
  <si>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</si>
  <si>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</si>
  <si>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</si>
  <si>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</si>
  <si>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</si>
  <si>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</si>
  <si>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</si>
  <si>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</si>
  <si>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</si>
  <si>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</si>
  <si>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</si>
  <si>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</si>
  <si>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沖縄小規模離島生活基盤整備推進事業</t>
  </si>
  <si>
    <t>政策統括官（沖縄政策担当）</t>
  </si>
  <si>
    <t>令和2年度</t>
  </si>
  <si>
    <t>企画担当参事官室</t>
  </si>
  <si>
    <t>-</t>
  </si>
  <si>
    <t>通常通信線内包型及び光ファイバー通信線内包型海底送電ケーブル整備着手区間数</t>
  </si>
  <si>
    <t>区間</t>
  </si>
  <si>
    <t>超高速ブロードバンド環境整備着手地域数</t>
  </si>
  <si>
    <t>地域</t>
  </si>
  <si>
    <t>執行額(X)／整備区間(Y)　</t>
    <phoneticPr fontId="5"/>
  </si>
  <si>
    <t>百万円</t>
  </si>
  <si>
    <t>X/Y</t>
    <phoneticPr fontId="5"/>
  </si>
  <si>
    <t>318/2</t>
  </si>
  <si>
    <t>執行額(X)／整備地域(Y)　</t>
    <phoneticPr fontId="5"/>
  </si>
  <si>
    <t>93/1</t>
  </si>
  <si>
    <t>新32</t>
  </si>
  <si>
    <t>新02</t>
  </si>
  <si>
    <t>○</t>
  </si>
  <si>
    <t>府</t>
  </si>
  <si>
    <t>-</t>
    <phoneticPr fontId="5"/>
  </si>
  <si>
    <t>15/1</t>
    <phoneticPr fontId="5"/>
  </si>
  <si>
    <t>９．沖縄政策</t>
    <phoneticPr fontId="5"/>
  </si>
  <si>
    <t>９．沖縄振興に関する施策の推進</t>
    <phoneticPr fontId="5"/>
  </si>
  <si>
    <t>沖縄及び本土の電気料金に係る乖離の抑制及び超高速ブロードバンド基盤の整備による離島における生活環境の整備に向けて、事業実施主体（一般送配電事業者、市町村）が取り組む事業を支援することとしており、国民や社会のニーズを反映した内容である。</t>
    <phoneticPr fontId="5"/>
  </si>
  <si>
    <t>民間事業者に委ねると、本土他社に比べ平均的モデル世帯で年10,000円以上上回っている電気料金が更に乖離するという問題が発生し、地元自治体が対応する予定はないことから、国が実施する必要がある。</t>
    <phoneticPr fontId="5"/>
  </si>
  <si>
    <t>県民の電気料金の乖離拡大の抑制を目的とし、海底送電ケーブルの更新について補助を行うものであり、さらに各ケーブルは既に耐用年数を超えているなど、早期の更新が必須であることから、政策目的の達成手段として必要かつ適切であり、優先度の高い事業である。</t>
    <phoneticPr fontId="5"/>
  </si>
  <si>
    <t>交付要綱に沿って支出先を決定しており、妥当である。</t>
    <phoneticPr fontId="5"/>
  </si>
  <si>
    <t>交付要綱で定める補助率において事業実施主体へ交付を行っており、妥当である。</t>
    <phoneticPr fontId="5"/>
  </si>
  <si>
    <t>事業実施主体において適正に算定されるものである。</t>
    <phoneticPr fontId="5"/>
  </si>
  <si>
    <t>本補助金の対象事業の選定に当たり、事業スキームの合理性・妥当性についても留意して審査している。</t>
    <phoneticPr fontId="5"/>
  </si>
  <si>
    <t>事業実施主体において適正に判断、実施されるものである。</t>
    <phoneticPr fontId="5"/>
  </si>
  <si>
    <t>新型コロナウイルス感染拡大により、契約手続き及び部材の調達に不測の日数を要したため。</t>
    <phoneticPr fontId="5"/>
  </si>
  <si>
    <t>無</t>
  </si>
  <si>
    <t>‐</t>
  </si>
  <si>
    <t>見込みどおり、着実に進捗している。</t>
    <phoneticPr fontId="5"/>
  </si>
  <si>
    <t>補助金</t>
    <phoneticPr fontId="5"/>
  </si>
  <si>
    <t>沖縄離島電気供給設備整備推進事業費補助金</t>
    <phoneticPr fontId="5"/>
  </si>
  <si>
    <t>沖縄離島情報通信基盤整備推進事業費補助金</t>
    <phoneticPr fontId="5"/>
  </si>
  <si>
    <t>沖縄電力株式会社</t>
    <phoneticPr fontId="5"/>
  </si>
  <si>
    <t>補助金等交付</t>
  </si>
  <si>
    <t>竹富町</t>
    <rPh sb="0" eb="2">
      <t>タケトミ</t>
    </rPh>
    <rPh sb="2" eb="3">
      <t>マチ</t>
    </rPh>
    <phoneticPr fontId="5"/>
  </si>
  <si>
    <t>西表船浮地内</t>
    <rPh sb="0" eb="2">
      <t>イリオモテ</t>
    </rPh>
    <rPh sb="2" eb="3">
      <t>フナ</t>
    </rPh>
    <rPh sb="3" eb="4">
      <t>ウ</t>
    </rPh>
    <rPh sb="4" eb="5">
      <t>チ</t>
    </rPh>
    <rPh sb="5" eb="6">
      <t>ナイ</t>
    </rPh>
    <phoneticPr fontId="5"/>
  </si>
  <si>
    <t>１．県内電気料金の本土との乖離拡大の抑制。
２．離島住民の生活基盤の効率的整備の推進。</t>
    <phoneticPr fontId="5"/>
  </si>
  <si>
    <t>１．海底送電ケーブルの整備
（１）通常通信線内包型：海底送電ケーブル以外に安定的な電力供給手段がない小規模離島を結ぶ15区間を対象に補助。（補助対象：電気事業者　補助率：2/3）
（２）光ファイバー通信線内包型：上記15区間のうち光ファイバー通信ケーブル未整備の６区間を対象に、光ファイバー通信線の空き容量を自治体に貸し付ける場合に補助（補助対象：電気事業者　補助率： 2/3、10/10）
２．超高速ブロードバンド環境の整備
　1（２）の整備に伴い、自治体が地域内の各世帯への通信環境の整備を行う場合に補助（補助対象：自治体　補助率：10/10）</t>
    <phoneticPr fontId="5"/>
  </si>
  <si>
    <t>-</t>
    <phoneticPr fontId="5"/>
  </si>
  <si>
    <t>海底送電ケーブルの整備にかかる影響額の試算(沖縄電力提供資料)</t>
    <phoneticPr fontId="5"/>
  </si>
  <si>
    <t>県内電気料金の本土との乖離拡大の抑制</t>
    <phoneticPr fontId="5"/>
  </si>
  <si>
    <t>海底送電ケーブル更新に伴う電気料金の上昇額０円</t>
    <phoneticPr fontId="5"/>
  </si>
  <si>
    <t>千円</t>
    <phoneticPr fontId="5"/>
  </si>
  <si>
    <t>電気事業者及び自治体を対象に、沖縄の小規模離島における海底送電ケーブル（一部、光ファイバー通信線を含む。）及び超高速ブロードバンド環境の整備を行う事業を支援する。</t>
    <rPh sb="11" eb="13">
      <t>タイショウ</t>
    </rPh>
    <rPh sb="15" eb="17">
      <t>オキナワ</t>
    </rPh>
    <rPh sb="73" eb="75">
      <t>ジギョウ</t>
    </rPh>
    <rPh sb="76" eb="78">
      <t>シエン</t>
    </rPh>
    <phoneticPr fontId="5"/>
  </si>
  <si>
    <t>離島に電気を供給するために敷設された、海底送電ケーブルの整備</t>
    <rPh sb="28" eb="30">
      <t>セイビ</t>
    </rPh>
    <phoneticPr fontId="5"/>
  </si>
  <si>
    <t>生活環境の整備による定住の促進を図るため、超高速ブロードバンド基盤の整備</t>
    <phoneticPr fontId="5"/>
  </si>
  <si>
    <t>伊是名島～伊平屋村
西表島（白浜）～内離島
内離島～西表島（船浮）
石垣島～竹富島
竹富島～小浜島
小浜島～西表島</t>
    <rPh sb="0" eb="3">
      <t>イゼナ</t>
    </rPh>
    <rPh sb="3" eb="4">
      <t>トウ</t>
    </rPh>
    <rPh sb="5" eb="9">
      <t>イヘヤソン</t>
    </rPh>
    <rPh sb="10" eb="13">
      <t>イリオモテジマ</t>
    </rPh>
    <rPh sb="14" eb="16">
      <t>シラハマ</t>
    </rPh>
    <rPh sb="18" eb="19">
      <t>ウチ</t>
    </rPh>
    <rPh sb="19" eb="20">
      <t>ハナ</t>
    </rPh>
    <rPh sb="20" eb="21">
      <t>シマ</t>
    </rPh>
    <rPh sb="22" eb="23">
      <t>ウチ</t>
    </rPh>
    <rPh sb="23" eb="24">
      <t>ハナ</t>
    </rPh>
    <rPh sb="24" eb="25">
      <t>シマ</t>
    </rPh>
    <rPh sb="26" eb="28">
      <t>イリオモテ</t>
    </rPh>
    <rPh sb="28" eb="29">
      <t>シマ</t>
    </rPh>
    <rPh sb="30" eb="31">
      <t>フナ</t>
    </rPh>
    <rPh sb="31" eb="32">
      <t>ウ</t>
    </rPh>
    <rPh sb="34" eb="36">
      <t>イシガキ</t>
    </rPh>
    <rPh sb="36" eb="37">
      <t>シマ</t>
    </rPh>
    <rPh sb="38" eb="40">
      <t>タケトミ</t>
    </rPh>
    <rPh sb="40" eb="41">
      <t>シマ</t>
    </rPh>
    <rPh sb="42" eb="44">
      <t>タケトミ</t>
    </rPh>
    <rPh sb="44" eb="45">
      <t>シマ</t>
    </rPh>
    <rPh sb="46" eb="48">
      <t>コハマ</t>
    </rPh>
    <rPh sb="48" eb="49">
      <t>シマ</t>
    </rPh>
    <rPh sb="50" eb="52">
      <t>コハマ</t>
    </rPh>
    <rPh sb="52" eb="53">
      <t>シマ</t>
    </rPh>
    <rPh sb="54" eb="56">
      <t>イリオモテ</t>
    </rPh>
    <rPh sb="56" eb="57">
      <t>シマ</t>
    </rPh>
    <phoneticPr fontId="5"/>
  </si>
  <si>
    <t>-</t>
    <phoneticPr fontId="5"/>
  </si>
  <si>
    <t>目的達成に資する整備を着実に進めており、順次供用も開始されている。</t>
    <rPh sb="0" eb="2">
      <t>モクテキ</t>
    </rPh>
    <rPh sb="2" eb="4">
      <t>タッセイ</t>
    </rPh>
    <rPh sb="5" eb="6">
      <t>シ</t>
    </rPh>
    <rPh sb="8" eb="10">
      <t>セイビ</t>
    </rPh>
    <rPh sb="11" eb="13">
      <t>チャクジツ</t>
    </rPh>
    <rPh sb="14" eb="15">
      <t>スス</t>
    </rPh>
    <rPh sb="20" eb="22">
      <t>ジュンジ</t>
    </rPh>
    <rPh sb="22" eb="24">
      <t>キョウヨウ</t>
    </rPh>
    <rPh sb="25" eb="27">
      <t>カイシ</t>
    </rPh>
    <phoneticPr fontId="5"/>
  </si>
  <si>
    <t>コスト削減や効率化に向けた工夫を始めとする事業の効率性については、引き続き、事業実施主体に対し、適時・適切に確認を行っていく。</t>
    <phoneticPr fontId="5"/>
  </si>
  <si>
    <t>令和２年度から事業を開始しており、整備が完了した区間及び地域から順次供用が開始されている。本事業の実施により、県内電気料金と本土との乖離拡大の抑制が図られている。</t>
    <rPh sb="7" eb="9">
      <t>ジギョウ</t>
    </rPh>
    <rPh sb="10" eb="12">
      <t>カイシ</t>
    </rPh>
    <rPh sb="17" eb="19">
      <t>セイビ</t>
    </rPh>
    <rPh sb="20" eb="22">
      <t>カンリョウ</t>
    </rPh>
    <rPh sb="24" eb="26">
      <t>クカン</t>
    </rPh>
    <rPh sb="26" eb="27">
      <t>オヨ</t>
    </rPh>
    <rPh sb="28" eb="30">
      <t>チイキ</t>
    </rPh>
    <rPh sb="32" eb="34">
      <t>ジュンジ</t>
    </rPh>
    <rPh sb="34" eb="36">
      <t>キョウヨウ</t>
    </rPh>
    <rPh sb="37" eb="39">
      <t>カイシ</t>
    </rPh>
    <rPh sb="45" eb="46">
      <t>ホン</t>
    </rPh>
    <rPh sb="46" eb="48">
      <t>ジギョ</t>
    </rPh>
    <rPh sb="49" eb="51">
      <t>ジッシ</t>
    </rPh>
    <rPh sb="55" eb="56">
      <t>ケン</t>
    </rPh>
    <rPh sb="56" eb="57">
      <t>ナイ</t>
    </rPh>
    <rPh sb="57" eb="59">
      <t>デンキ</t>
    </rPh>
    <rPh sb="59" eb="61">
      <t>リョウキン</t>
    </rPh>
    <rPh sb="62" eb="64">
      <t>ホンド</t>
    </rPh>
    <rPh sb="66" eb="68">
      <t>カイリ</t>
    </rPh>
    <rPh sb="68" eb="70">
      <t>カクダイ</t>
    </rPh>
    <rPh sb="71" eb="73">
      <t>ヨクセイ</t>
    </rPh>
    <rPh sb="74" eb="75">
      <t>ハカ</t>
    </rPh>
    <phoneticPr fontId="5"/>
  </si>
  <si>
    <t>1,052/6</t>
    <phoneticPr fontId="5"/>
  </si>
  <si>
    <t>沖縄振興基本方針（令和４年５月　内閣総理大臣決定）
沖縄振興計画（令和４年５月　沖縄県）</t>
    <rPh sb="9" eb="11">
      <t>レイワ</t>
    </rPh>
    <rPh sb="33" eb="35">
      <t>レイワ</t>
    </rPh>
    <phoneticPr fontId="5"/>
  </si>
  <si>
    <t>-</t>
    <phoneticPr fontId="5"/>
  </si>
  <si>
    <t>沖縄離島生活環境基盤整備推進費補助金</t>
    <rPh sb="0" eb="2">
      <t>オキナワ</t>
    </rPh>
    <rPh sb="2" eb="4">
      <t>リトウ</t>
    </rPh>
    <rPh sb="4" eb="6">
      <t>セイカツ</t>
    </rPh>
    <rPh sb="6" eb="8">
      <t>カンキョウ</t>
    </rPh>
    <rPh sb="8" eb="10">
      <t>キバン</t>
    </rPh>
    <rPh sb="10" eb="12">
      <t>セイビ</t>
    </rPh>
    <rPh sb="12" eb="14">
      <t>スイシン</t>
    </rPh>
    <rPh sb="14" eb="15">
      <t>ヒ</t>
    </rPh>
    <rPh sb="15" eb="18">
      <t>ホジョキン</t>
    </rPh>
    <phoneticPr fontId="5"/>
  </si>
  <si>
    <t>-</t>
    <phoneticPr fontId="5"/>
  </si>
  <si>
    <t>A.沖縄電力株式会社</t>
    <rPh sb="2" eb="4">
      <t>オキナワ</t>
    </rPh>
    <rPh sb="4" eb="6">
      <t>デンリョク</t>
    </rPh>
    <rPh sb="6" eb="8">
      <t>カブシキ</t>
    </rPh>
    <rPh sb="8" eb="10">
      <t>カイシャ</t>
    </rPh>
    <phoneticPr fontId="5"/>
  </si>
  <si>
    <t>B.竹富町</t>
    <rPh sb="2" eb="5">
      <t>タケトミチョウ</t>
    </rPh>
    <phoneticPr fontId="5"/>
  </si>
  <si>
    <t>158/1</t>
    <phoneticPr fontId="5"/>
  </si>
  <si>
    <t>956/5</t>
    <phoneticPr fontId="5"/>
  </si>
  <si>
    <t>点検対象外</t>
    <rPh sb="0" eb="2">
      <t>テンケン</t>
    </rPh>
    <rPh sb="2" eb="5">
      <t>タイショウガイ</t>
    </rPh>
    <phoneticPr fontId="5"/>
  </si>
  <si>
    <t>事業の有効性、効率性及び成果実績について、より一層の検証に努め、予算の効率的な執行を行うこと。</t>
    <phoneticPr fontId="5"/>
  </si>
  <si>
    <t>予算の効率的な執行のため、コスト削減や効率化に関し引き続き事業実施主体に対し確認を行う等、より一層事業の有効性、効率性及び成果実績について適切な検証に努める。</t>
    <rPh sb="0" eb="2">
      <t>ヨサン</t>
    </rPh>
    <rPh sb="3" eb="6">
      <t>コウリツテキ</t>
    </rPh>
    <rPh sb="7" eb="9">
      <t>シッコウ</t>
    </rPh>
    <rPh sb="23" eb="24">
      <t>カン</t>
    </rPh>
    <rPh sb="38" eb="40">
      <t>カクニン</t>
    </rPh>
    <rPh sb="41" eb="42">
      <t>オコナ</t>
    </rPh>
    <rPh sb="43" eb="44">
      <t>トウ</t>
    </rPh>
    <rPh sb="47" eb="49">
      <t>イッソウ</t>
    </rPh>
    <rPh sb="69" eb="71">
      <t>テキセツ</t>
    </rPh>
    <rPh sb="72" eb="74">
      <t>ケンショウ</t>
    </rPh>
    <rPh sb="75" eb="76">
      <t>ツト</t>
    </rPh>
    <phoneticPr fontId="5"/>
  </si>
  <si>
    <t>参事官　田村　一郎</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</si>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</sst>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9" xfId="0" applyFont="1" applyBorder="1" applyAlignment="1">
      <alignment horizontal="center" vertical="center"/>
    </xf>
    <xf numFmtId="0" fontId="13" fillId="6" borderId="112" xfId="0" applyFont="1" applyFill="1" applyBorder="1" applyAlignment="1">
      <alignment horizontal="center" vertical="center" wrapText="1"/>
    </xf>
    <xf numFmtId="0" fontId="13" fillId="6" borderId="116" xfId="0" applyFont="1" applyFill="1" applyBorder="1" applyAlignment="1">
      <alignment horizontal="center" vertical="center"/>
    </xf>
    <xf numFmtId="0" fontId="13" fillId="6" borderId="128"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7"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177" fontId="3"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533</xdr:colOff>
      <xdr:row>94</xdr:row>
      <xdr:rowOff>16542</xdr:rowOff>
    </xdr:from>
    <xdr:to>
      <xdr:col>35</xdr:col>
      <xdr:colOff>1490</xdr:colOff>
      <xdr:row>95</xdr:row>
      <xdr:rowOff>279291</xdr:rowOff>
    </xdr:to>
    <xdr:sp macro="" textlink="">
      <xdr:nvSpPr>
        <xdr:cNvPr id="7" name="テキスト ボックス 6"/>
        <xdr:cNvSpPr txBox="1"/>
      </xdr:nvSpPr>
      <xdr:spPr>
        <a:xfrm>
          <a:off x="3922592" y="41948954"/>
          <a:ext cx="2615663" cy="62133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1,067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23</xdr:col>
      <xdr:colOff>163285</xdr:colOff>
      <xdr:row>95</xdr:row>
      <xdr:rowOff>298823</xdr:rowOff>
    </xdr:from>
    <xdr:to>
      <xdr:col>31</xdr:col>
      <xdr:colOff>156229</xdr:colOff>
      <xdr:row>96</xdr:row>
      <xdr:rowOff>230306</xdr:rowOff>
    </xdr:to>
    <xdr:sp macro="" textlink="">
      <xdr:nvSpPr>
        <xdr:cNvPr id="8" name="テキスト ボックス 7"/>
        <xdr:cNvSpPr txBox="1"/>
      </xdr:nvSpPr>
      <xdr:spPr>
        <a:xfrm>
          <a:off x="4458873" y="42589823"/>
          <a:ext cx="1487062" cy="290071"/>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補助金の交付</a:t>
          </a:r>
        </a:p>
      </xdr:txBody>
    </xdr:sp>
    <xdr:clientData/>
  </xdr:twoCellAnchor>
  <xdr:twoCellAnchor>
    <xdr:from>
      <xdr:col>28</xdr:col>
      <xdr:colOff>7470</xdr:colOff>
      <xdr:row>96</xdr:row>
      <xdr:rowOff>236925</xdr:rowOff>
    </xdr:from>
    <xdr:to>
      <xdr:col>28</xdr:col>
      <xdr:colOff>7941</xdr:colOff>
      <xdr:row>97</xdr:row>
      <xdr:rowOff>252211</xdr:rowOff>
    </xdr:to>
    <xdr:cxnSp macro="">
      <xdr:nvCxnSpPr>
        <xdr:cNvPr id="9" name="直線矢印コネクタ 8"/>
        <xdr:cNvCxnSpPr/>
      </xdr:nvCxnSpPr>
      <xdr:spPr>
        <a:xfrm flipV="1">
          <a:off x="5236882" y="42886513"/>
          <a:ext cx="471" cy="366404"/>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22411</xdr:colOff>
      <xdr:row>97</xdr:row>
      <xdr:rowOff>253999</xdr:rowOff>
    </xdr:from>
    <xdr:to>
      <xdr:col>37</xdr:col>
      <xdr:colOff>7470</xdr:colOff>
      <xdr:row>97</xdr:row>
      <xdr:rowOff>268941</xdr:rowOff>
    </xdr:to>
    <xdr:cxnSp macro="">
      <xdr:nvCxnSpPr>
        <xdr:cNvPr id="10" name="直線コネクタ 9"/>
        <xdr:cNvCxnSpPr/>
      </xdr:nvCxnSpPr>
      <xdr:spPr>
        <a:xfrm>
          <a:off x="3570940" y="43254705"/>
          <a:ext cx="3346824" cy="149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29882</xdr:colOff>
      <xdr:row>97</xdr:row>
      <xdr:rowOff>254000</xdr:rowOff>
    </xdr:from>
    <xdr:to>
      <xdr:col>19</xdr:col>
      <xdr:colOff>29883</xdr:colOff>
      <xdr:row>98</xdr:row>
      <xdr:rowOff>264483</xdr:rowOff>
    </xdr:to>
    <xdr:cxnSp macro="">
      <xdr:nvCxnSpPr>
        <xdr:cNvPr id="12" name="直線矢印コネクタ 15"/>
        <xdr:cNvCxnSpPr>
          <a:cxnSpLocks noChangeShapeType="1"/>
        </xdr:cNvCxnSpPr>
      </xdr:nvCxnSpPr>
      <xdr:spPr bwMode="auto">
        <a:xfrm flipH="1">
          <a:off x="3578411" y="43254706"/>
          <a:ext cx="1" cy="369071"/>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36</xdr:col>
      <xdr:colOff>186764</xdr:colOff>
      <xdr:row>97</xdr:row>
      <xdr:rowOff>268941</xdr:rowOff>
    </xdr:from>
    <xdr:to>
      <xdr:col>37</xdr:col>
      <xdr:colOff>0</xdr:colOff>
      <xdr:row>98</xdr:row>
      <xdr:rowOff>279424</xdr:rowOff>
    </xdr:to>
    <xdr:cxnSp macro="">
      <xdr:nvCxnSpPr>
        <xdr:cNvPr id="13" name="直線矢印コネクタ 15"/>
        <xdr:cNvCxnSpPr>
          <a:cxnSpLocks noChangeShapeType="1"/>
        </xdr:cNvCxnSpPr>
      </xdr:nvCxnSpPr>
      <xdr:spPr bwMode="auto">
        <a:xfrm flipH="1">
          <a:off x="6910293" y="43269647"/>
          <a:ext cx="1" cy="369071"/>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97118</xdr:colOff>
      <xdr:row>98</xdr:row>
      <xdr:rowOff>261471</xdr:rowOff>
    </xdr:from>
    <xdr:to>
      <xdr:col>26</xdr:col>
      <xdr:colOff>29115</xdr:colOff>
      <xdr:row>101</xdr:row>
      <xdr:rowOff>102249</xdr:rowOff>
    </xdr:to>
    <xdr:sp macro="" textlink="">
      <xdr:nvSpPr>
        <xdr:cNvPr id="17" name="テキスト ボックス 16"/>
        <xdr:cNvSpPr txBox="1"/>
      </xdr:nvSpPr>
      <xdr:spPr>
        <a:xfrm>
          <a:off x="2338294" y="43620765"/>
          <a:ext cx="2546703" cy="909072"/>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A.</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事業実施主体（電気事業者）</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6</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区間</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1,052</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30</xdr:col>
      <xdr:colOff>44823</xdr:colOff>
      <xdr:row>98</xdr:row>
      <xdr:rowOff>276412</xdr:rowOff>
    </xdr:from>
    <xdr:to>
      <xdr:col>43</xdr:col>
      <xdr:colOff>163584</xdr:colOff>
      <xdr:row>101</xdr:row>
      <xdr:rowOff>117190</xdr:rowOff>
    </xdr:to>
    <xdr:sp macro="" textlink="">
      <xdr:nvSpPr>
        <xdr:cNvPr id="19" name="テキスト ボックス 18"/>
        <xdr:cNvSpPr txBox="1"/>
      </xdr:nvSpPr>
      <xdr:spPr>
        <a:xfrm>
          <a:off x="5647764" y="43635706"/>
          <a:ext cx="2546702" cy="909072"/>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B.</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事業実施主体（自治体）</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地域</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15</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9</xdr:col>
      <xdr:colOff>67236</xdr:colOff>
      <xdr:row>101</xdr:row>
      <xdr:rowOff>149412</xdr:rowOff>
    </xdr:from>
    <xdr:to>
      <xdr:col>27</xdr:col>
      <xdr:colOff>112059</xdr:colOff>
      <xdr:row>103</xdr:row>
      <xdr:rowOff>216647</xdr:rowOff>
    </xdr:to>
    <xdr:sp macro="" textlink="">
      <xdr:nvSpPr>
        <xdr:cNvPr id="21" name="テキスト ボックス 20"/>
        <xdr:cNvSpPr txBox="1"/>
      </xdr:nvSpPr>
      <xdr:spPr>
        <a:xfrm>
          <a:off x="1748118" y="44577000"/>
          <a:ext cx="3406588" cy="784412"/>
        </a:xfrm>
        <a:prstGeom prst="rect">
          <a:avLst/>
        </a:prstGeom>
        <a:solidFill>
          <a:sysClr val="window" lastClr="FFFFFF"/>
        </a:solidFill>
        <a:ln w="0" cmpd="sng">
          <a:noFill/>
        </a:ln>
        <a:effectLst/>
      </xdr:spPr>
      <xdr:txBody>
        <a:bodyPr vertOverflow="clip" horzOverflow="clip" wrap="square" rtlCol="0" anchor="t"/>
        <a:lstStyle/>
        <a:p>
          <a:pPr eaLnBrk="1" fontAlgn="auto" latinLnBrk="0" hangingPunct="1"/>
          <a:r>
            <a:rPr kumimoji="1" lang="ja-JP" altLang="en-US" sz="1100" b="0" i="0" baseline="0">
              <a:effectLst/>
              <a:latin typeface="+mn-lt"/>
              <a:ea typeface="+mn-ea"/>
              <a:cs typeface="+mn-cs"/>
            </a:rPr>
            <a:t>海底送電ケーブルの整備</a:t>
          </a:r>
          <a:endParaRPr kumimoji="1" lang="en-US" altLang="ja-JP" sz="1100" b="0" i="0" baseline="0">
            <a:effectLst/>
            <a:latin typeface="+mn-lt"/>
            <a:ea typeface="+mn-ea"/>
            <a:cs typeface="+mn-cs"/>
          </a:endParaRPr>
        </a:p>
        <a:p>
          <a:pPr eaLnBrk="1" fontAlgn="auto" latinLnBrk="0" hangingPunct="1"/>
          <a:r>
            <a:rPr kumimoji="1" lang="ja-JP" altLang="en-US" sz="1100" b="0" i="0" baseline="0">
              <a:effectLst/>
              <a:latin typeface="+mn-lt"/>
              <a:ea typeface="+mn-ea"/>
              <a:cs typeface="+mn-cs"/>
            </a:rPr>
            <a:t>　・ </a:t>
          </a:r>
          <a:r>
            <a:rPr kumimoji="1" lang="ja-JP" altLang="ja-JP" sz="1100" b="0" i="0" baseline="0">
              <a:effectLst/>
              <a:latin typeface="+mn-lt"/>
              <a:ea typeface="+mn-ea"/>
              <a:cs typeface="+mn-cs"/>
            </a:rPr>
            <a:t>通常</a:t>
          </a:r>
          <a:r>
            <a:rPr kumimoji="1" lang="ja-JP" altLang="en-US" sz="1100" b="0" i="0" baseline="0">
              <a:effectLst/>
              <a:latin typeface="+mn-lt"/>
              <a:ea typeface="+mn-ea"/>
              <a:cs typeface="+mn-cs"/>
            </a:rPr>
            <a:t>通信線内包型</a:t>
          </a:r>
          <a:r>
            <a:rPr kumimoji="1" lang="ja-JP" altLang="ja-JP" sz="1100" b="0" i="0" baseline="0">
              <a:effectLst/>
              <a:latin typeface="+mn-lt"/>
              <a:ea typeface="+mn-ea"/>
              <a:cs typeface="+mn-cs"/>
            </a:rPr>
            <a:t>（補助率：</a:t>
          </a:r>
          <a:r>
            <a:rPr kumimoji="1" lang="en-US" altLang="ja-JP" sz="1100" b="0" i="0" baseline="0">
              <a:effectLst/>
              <a:latin typeface="+mn-lt"/>
              <a:ea typeface="+mn-ea"/>
              <a:cs typeface="+mn-cs"/>
            </a:rPr>
            <a:t>2/3</a:t>
          </a:r>
          <a:r>
            <a:rPr kumimoji="1" lang="ja-JP" altLang="ja-JP" sz="1100" b="0" i="0" baseline="0">
              <a:effectLst/>
              <a:latin typeface="+mn-lt"/>
              <a:ea typeface="+mn-ea"/>
              <a:cs typeface="+mn-cs"/>
            </a:rPr>
            <a:t>）</a:t>
          </a:r>
          <a:endParaRPr lang="ja-JP" altLang="ja-JP">
            <a:effectLst/>
          </a:endParaRPr>
        </a:p>
        <a:p>
          <a:r>
            <a:rPr lang="ja-JP" altLang="en-US" sz="1100">
              <a:effectLst/>
              <a:latin typeface="+mn-lt"/>
              <a:ea typeface="+mn-ea"/>
              <a:cs typeface="+mn-cs"/>
            </a:rPr>
            <a:t>　・ </a:t>
          </a:r>
          <a:r>
            <a:rPr lang="ja-JP" altLang="ja-JP" sz="1100">
              <a:effectLst/>
              <a:latin typeface="+mn-lt"/>
              <a:ea typeface="+mn-ea"/>
              <a:cs typeface="+mn-cs"/>
            </a:rPr>
            <a:t>光ファイバー</a:t>
          </a:r>
          <a:r>
            <a:rPr lang="ja-JP" altLang="en-US" sz="1100">
              <a:effectLst/>
              <a:latin typeface="+mn-lt"/>
              <a:ea typeface="+mn-ea"/>
              <a:cs typeface="+mn-cs"/>
            </a:rPr>
            <a:t>通信線</a:t>
          </a:r>
          <a:r>
            <a:rPr lang="ja-JP" altLang="ja-JP" sz="1100">
              <a:effectLst/>
              <a:latin typeface="+mn-lt"/>
              <a:ea typeface="+mn-ea"/>
              <a:cs typeface="+mn-cs"/>
            </a:rPr>
            <a:t>内包型（補助率：</a:t>
          </a:r>
          <a:r>
            <a:rPr lang="en-US" altLang="ja-JP" sz="1100">
              <a:effectLst/>
              <a:latin typeface="+mn-lt"/>
              <a:ea typeface="+mn-ea"/>
              <a:cs typeface="+mn-cs"/>
            </a:rPr>
            <a:t>2/3</a:t>
          </a:r>
          <a:r>
            <a:rPr lang="ja-JP" altLang="en-US" sz="1100">
              <a:effectLst/>
              <a:latin typeface="+mn-lt"/>
              <a:ea typeface="+mn-ea"/>
              <a:cs typeface="+mn-cs"/>
            </a:rPr>
            <a:t>、</a:t>
          </a:r>
          <a:r>
            <a:rPr lang="en-US" altLang="ja-JP" sz="1100">
              <a:effectLst/>
              <a:latin typeface="+mn-lt"/>
              <a:ea typeface="+mn-ea"/>
              <a:cs typeface="+mn-cs"/>
            </a:rPr>
            <a:t>10/10</a:t>
          </a:r>
          <a:r>
            <a:rPr lang="ja-JP" altLang="ja-JP" sz="1100">
              <a:effectLst/>
              <a:latin typeface="+mn-lt"/>
              <a:ea typeface="+mn-ea"/>
              <a:cs typeface="+mn-cs"/>
            </a:rPr>
            <a:t>）</a:t>
          </a:r>
        </a:p>
      </xdr:txBody>
    </xdr:sp>
    <xdr:clientData/>
  </xdr:twoCellAnchor>
  <xdr:twoCellAnchor>
    <xdr:from>
      <xdr:col>28</xdr:col>
      <xdr:colOff>171822</xdr:colOff>
      <xdr:row>101</xdr:row>
      <xdr:rowOff>179294</xdr:rowOff>
    </xdr:from>
    <xdr:to>
      <xdr:col>48</xdr:col>
      <xdr:colOff>151077</xdr:colOff>
      <xdr:row>103</xdr:row>
      <xdr:rowOff>151346</xdr:rowOff>
    </xdr:to>
    <xdr:sp macro="" textlink="">
      <xdr:nvSpPr>
        <xdr:cNvPr id="22" name="テキスト ボックス 21"/>
        <xdr:cNvSpPr txBox="1"/>
      </xdr:nvSpPr>
      <xdr:spPr>
        <a:xfrm>
          <a:off x="5401234" y="44606882"/>
          <a:ext cx="3714549" cy="689229"/>
        </a:xfrm>
        <a:prstGeom prst="rect">
          <a:avLst/>
        </a:prstGeom>
        <a:solidFill>
          <a:sysClr val="window" lastClr="FFFFFF"/>
        </a:solidFill>
        <a:ln w="0" cmpd="sng">
          <a:noFill/>
        </a:ln>
        <a:effectLst/>
      </xdr:spPr>
      <xdr:txBody>
        <a:bodyPr vertOverflow="clip" horzOverflow="clip" wrap="square" rtlCol="0" anchor="t"/>
        <a:lstStyle/>
        <a:p>
          <a:r>
            <a:rPr lang="ja-JP" altLang="en-US" sz="1100">
              <a:effectLst/>
              <a:latin typeface="+mn-lt"/>
              <a:ea typeface="+mn-ea"/>
              <a:cs typeface="+mn-cs"/>
            </a:rPr>
            <a:t>超高速ブロードバンド環境の整備（補助率：</a:t>
          </a:r>
          <a:r>
            <a:rPr lang="en-US" altLang="ja-JP" sz="1100">
              <a:effectLst/>
              <a:latin typeface="+mn-lt"/>
              <a:ea typeface="+mn-ea"/>
              <a:cs typeface="+mn-cs"/>
            </a:rPr>
            <a:t>10/10</a:t>
          </a:r>
          <a:r>
            <a:rPr lang="ja-JP" altLang="en-US" sz="1100">
              <a:effectLst/>
              <a:latin typeface="+mn-lt"/>
              <a:ea typeface="+mn-ea"/>
              <a:cs typeface="+mn-cs"/>
            </a:rPr>
            <a:t>）</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39"/>
      <c r="AA2" s="39"/>
      <c r="AB2" s="39"/>
      <c r="AC2" s="39"/>
      <c r="AD2" s="581">
        <v>2022</v>
      </c>
      <c r="AE2" s="581"/>
      <c r="AF2" s="581"/>
      <c r="AG2" s="581"/>
      <c r="AH2" s="581"/>
      <c r="AI2" s="61" t="s">
        <v>250</v>
      </c>
      <c r="AJ2" s="581" t="s">
        <v>582</v>
      </c>
      <c r="AK2" s="581"/>
      <c r="AL2" s="581"/>
      <c r="AM2" s="581"/>
      <c r="AN2" s="61" t="s">
        <v>250</v>
      </c>
      <c r="AO2" s="581">
        <v>21</v>
      </c>
      <c r="AP2" s="581"/>
      <c r="AQ2" s="581"/>
      <c r="AR2" s="62" t="s">
        <v>250</v>
      </c>
      <c r="AS2" s="582">
        <v>99</v>
      </c>
      <c r="AT2" s="582"/>
      <c r="AU2" s="582"/>
      <c r="AV2" s="61" t="str">
        <f>IF(AW2="","","-")</f>
        <v/>
      </c>
      <c r="AW2" s="583"/>
      <c r="AX2" s="583"/>
    </row>
    <row r="3" spans="1:50" ht="21" customHeight="1" thickBot="1" x14ac:dyDescent="0.2">
      <c r="A3" s="584" t="s">
        <v>554</v>
      </c>
      <c r="B3" s="585"/>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21" t="s">
        <v>56</v>
      </c>
      <c r="AJ3" s="586" t="s">
        <v>563</v>
      </c>
      <c r="AK3" s="586"/>
      <c r="AL3" s="586"/>
      <c r="AM3" s="586"/>
      <c r="AN3" s="586"/>
      <c r="AO3" s="586"/>
      <c r="AP3" s="586"/>
      <c r="AQ3" s="586"/>
      <c r="AR3" s="586"/>
      <c r="AS3" s="586"/>
      <c r="AT3" s="586"/>
      <c r="AU3" s="586"/>
      <c r="AV3" s="586"/>
      <c r="AW3" s="586"/>
      <c r="AX3" s="22" t="s">
        <v>57</v>
      </c>
    </row>
    <row r="4" spans="1:50" ht="24.75" customHeight="1" x14ac:dyDescent="0.15">
      <c r="A4" s="556" t="s">
        <v>23</v>
      </c>
      <c r="B4" s="557"/>
      <c r="C4" s="557"/>
      <c r="D4" s="557"/>
      <c r="E4" s="557"/>
      <c r="F4" s="557"/>
      <c r="G4" s="558" t="s">
        <v>564</v>
      </c>
      <c r="H4" s="559"/>
      <c r="I4" s="559"/>
      <c r="J4" s="559"/>
      <c r="K4" s="559"/>
      <c r="L4" s="559"/>
      <c r="M4" s="559"/>
      <c r="N4" s="559"/>
      <c r="O4" s="559"/>
      <c r="P4" s="559"/>
      <c r="Q4" s="559"/>
      <c r="R4" s="559"/>
      <c r="S4" s="559"/>
      <c r="T4" s="559"/>
      <c r="U4" s="559"/>
      <c r="V4" s="559"/>
      <c r="W4" s="559"/>
      <c r="X4" s="559"/>
      <c r="Y4" s="560" t="s">
        <v>1</v>
      </c>
      <c r="Z4" s="561"/>
      <c r="AA4" s="561"/>
      <c r="AB4" s="561"/>
      <c r="AC4" s="561"/>
      <c r="AD4" s="562"/>
      <c r="AE4" s="563" t="s">
        <v>565</v>
      </c>
      <c r="AF4" s="564"/>
      <c r="AG4" s="564"/>
      <c r="AH4" s="564"/>
      <c r="AI4" s="564"/>
      <c r="AJ4" s="564"/>
      <c r="AK4" s="564"/>
      <c r="AL4" s="564"/>
      <c r="AM4" s="564"/>
      <c r="AN4" s="564"/>
      <c r="AO4" s="564"/>
      <c r="AP4" s="565"/>
      <c r="AQ4" s="566" t="s">
        <v>2</v>
      </c>
      <c r="AR4" s="561"/>
      <c r="AS4" s="561"/>
      <c r="AT4" s="561"/>
      <c r="AU4" s="561"/>
      <c r="AV4" s="561"/>
      <c r="AW4" s="561"/>
      <c r="AX4" s="567"/>
    </row>
    <row r="5" spans="1:50" ht="30" customHeight="1" x14ac:dyDescent="0.15">
      <c r="A5" s="568" t="s">
        <v>59</v>
      </c>
      <c r="B5" s="569"/>
      <c r="C5" s="569"/>
      <c r="D5" s="569"/>
      <c r="E5" s="569"/>
      <c r="F5" s="570"/>
      <c r="G5" s="571" t="s">
        <v>566</v>
      </c>
      <c r="H5" s="572"/>
      <c r="I5" s="572"/>
      <c r="J5" s="572"/>
      <c r="K5" s="572"/>
      <c r="L5" s="572"/>
      <c r="M5" s="573" t="s">
        <v>58</v>
      </c>
      <c r="N5" s="574"/>
      <c r="O5" s="574"/>
      <c r="P5" s="574"/>
      <c r="Q5" s="574"/>
      <c r="R5" s="575"/>
      <c r="S5" s="576" t="s">
        <v>362</v>
      </c>
      <c r="T5" s="572"/>
      <c r="U5" s="572"/>
      <c r="V5" s="572"/>
      <c r="W5" s="572"/>
      <c r="X5" s="577"/>
      <c r="Y5" s="578" t="s">
        <v>3</v>
      </c>
      <c r="Z5" s="579"/>
      <c r="AA5" s="579"/>
      <c r="AB5" s="579"/>
      <c r="AC5" s="579"/>
      <c r="AD5" s="580"/>
      <c r="AE5" s="601" t="s">
        <v>567</v>
      </c>
      <c r="AF5" s="601"/>
      <c r="AG5" s="601"/>
      <c r="AH5" s="601"/>
      <c r="AI5" s="601"/>
      <c r="AJ5" s="601"/>
      <c r="AK5" s="601"/>
      <c r="AL5" s="601"/>
      <c r="AM5" s="601"/>
      <c r="AN5" s="601"/>
      <c r="AO5" s="601"/>
      <c r="AP5" s="602"/>
      <c r="AQ5" s="603" t="s">
        <v>633</v>
      </c>
      <c r="AR5" s="604"/>
      <c r="AS5" s="604"/>
      <c r="AT5" s="604"/>
      <c r="AU5" s="604"/>
      <c r="AV5" s="604"/>
      <c r="AW5" s="604"/>
      <c r="AX5" s="605"/>
    </row>
    <row r="6" spans="1:50" ht="34.5" customHeight="1" x14ac:dyDescent="0.15">
      <c r="A6" s="606" t="s">
        <v>4</v>
      </c>
      <c r="B6" s="607"/>
      <c r="C6" s="607"/>
      <c r="D6" s="607"/>
      <c r="E6" s="607"/>
      <c r="F6" s="607"/>
      <c r="G6" s="608" t="str">
        <f>入力規則等!F39</f>
        <v>一般会計</v>
      </c>
      <c r="H6" s="609"/>
      <c r="I6" s="609"/>
      <c r="J6" s="609"/>
      <c r="K6" s="609"/>
      <c r="L6" s="609"/>
      <c r="M6" s="609"/>
      <c r="N6" s="609"/>
      <c r="O6" s="609"/>
      <c r="P6" s="609"/>
      <c r="Q6" s="609"/>
      <c r="R6" s="609"/>
      <c r="S6" s="609"/>
      <c r="T6" s="609"/>
      <c r="U6" s="609"/>
      <c r="V6" s="609"/>
      <c r="W6" s="609"/>
      <c r="X6" s="609"/>
      <c r="Y6" s="609"/>
      <c r="Z6" s="609"/>
      <c r="AA6" s="609"/>
      <c r="AB6" s="609"/>
      <c r="AC6" s="609"/>
      <c r="AD6" s="609"/>
      <c r="AE6" s="609"/>
      <c r="AF6" s="609"/>
      <c r="AG6" s="609"/>
      <c r="AH6" s="609"/>
      <c r="AI6" s="609"/>
      <c r="AJ6" s="609"/>
      <c r="AK6" s="609"/>
      <c r="AL6" s="609"/>
      <c r="AM6" s="609"/>
      <c r="AN6" s="609"/>
      <c r="AO6" s="609"/>
      <c r="AP6" s="609"/>
      <c r="AQ6" s="609"/>
      <c r="AR6" s="609"/>
      <c r="AS6" s="609"/>
      <c r="AT6" s="609"/>
      <c r="AU6" s="609"/>
      <c r="AV6" s="609"/>
      <c r="AW6" s="609"/>
      <c r="AX6" s="610"/>
    </row>
    <row r="7" spans="1:50" ht="47.65" customHeight="1" x14ac:dyDescent="0.15">
      <c r="A7" s="587" t="s">
        <v>20</v>
      </c>
      <c r="B7" s="588"/>
      <c r="C7" s="588"/>
      <c r="D7" s="588"/>
      <c r="E7" s="588"/>
      <c r="F7" s="589"/>
      <c r="G7" s="611" t="s">
        <v>568</v>
      </c>
      <c r="H7" s="612"/>
      <c r="I7" s="612"/>
      <c r="J7" s="612"/>
      <c r="K7" s="612"/>
      <c r="L7" s="612"/>
      <c r="M7" s="612"/>
      <c r="N7" s="612"/>
      <c r="O7" s="612"/>
      <c r="P7" s="612"/>
      <c r="Q7" s="612"/>
      <c r="R7" s="612"/>
      <c r="S7" s="612"/>
      <c r="T7" s="612"/>
      <c r="U7" s="612"/>
      <c r="V7" s="612"/>
      <c r="W7" s="612"/>
      <c r="X7" s="613"/>
      <c r="Y7" s="614" t="s">
        <v>235</v>
      </c>
      <c r="Z7" s="409"/>
      <c r="AA7" s="409"/>
      <c r="AB7" s="409"/>
      <c r="AC7" s="409"/>
      <c r="AD7" s="615"/>
      <c r="AE7" s="541" t="s">
        <v>622</v>
      </c>
      <c r="AF7" s="542"/>
      <c r="AG7" s="542"/>
      <c r="AH7" s="542"/>
      <c r="AI7" s="542"/>
      <c r="AJ7" s="542"/>
      <c r="AK7" s="542"/>
      <c r="AL7" s="542"/>
      <c r="AM7" s="542"/>
      <c r="AN7" s="542"/>
      <c r="AO7" s="542"/>
      <c r="AP7" s="542"/>
      <c r="AQ7" s="542"/>
      <c r="AR7" s="542"/>
      <c r="AS7" s="542"/>
      <c r="AT7" s="542"/>
      <c r="AU7" s="542"/>
      <c r="AV7" s="542"/>
      <c r="AW7" s="542"/>
      <c r="AX7" s="543"/>
    </row>
    <row r="8" spans="1:50" ht="45" customHeight="1" x14ac:dyDescent="0.15">
      <c r="A8" s="587" t="s">
        <v>173</v>
      </c>
      <c r="B8" s="588"/>
      <c r="C8" s="588"/>
      <c r="D8" s="588"/>
      <c r="E8" s="588"/>
      <c r="F8" s="589"/>
      <c r="G8" s="590" t="str">
        <f>入力規則等!A27</f>
        <v>沖縄振興、地方創生</v>
      </c>
      <c r="H8" s="591"/>
      <c r="I8" s="591"/>
      <c r="J8" s="591"/>
      <c r="K8" s="591"/>
      <c r="L8" s="591"/>
      <c r="M8" s="591"/>
      <c r="N8" s="591"/>
      <c r="O8" s="591"/>
      <c r="P8" s="591"/>
      <c r="Q8" s="591"/>
      <c r="R8" s="591"/>
      <c r="S8" s="591"/>
      <c r="T8" s="591"/>
      <c r="U8" s="591"/>
      <c r="V8" s="591"/>
      <c r="W8" s="591"/>
      <c r="X8" s="592"/>
      <c r="Y8" s="593" t="s">
        <v>174</v>
      </c>
      <c r="Z8" s="594"/>
      <c r="AA8" s="594"/>
      <c r="AB8" s="594"/>
      <c r="AC8" s="594"/>
      <c r="AD8" s="595"/>
      <c r="AE8" s="596" t="str">
        <f>入力規則等!K13</f>
        <v>その他の事項経費</v>
      </c>
      <c r="AF8" s="591"/>
      <c r="AG8" s="591"/>
      <c r="AH8" s="591"/>
      <c r="AI8" s="591"/>
      <c r="AJ8" s="591"/>
      <c r="AK8" s="591"/>
      <c r="AL8" s="591"/>
      <c r="AM8" s="591"/>
      <c r="AN8" s="591"/>
      <c r="AO8" s="591"/>
      <c r="AP8" s="591"/>
      <c r="AQ8" s="591"/>
      <c r="AR8" s="591"/>
      <c r="AS8" s="591"/>
      <c r="AT8" s="591"/>
      <c r="AU8" s="591"/>
      <c r="AV8" s="591"/>
      <c r="AW8" s="591"/>
      <c r="AX8" s="597"/>
    </row>
    <row r="9" spans="1:50" ht="58.5" customHeight="1" x14ac:dyDescent="0.15">
      <c r="A9" s="511" t="s">
        <v>21</v>
      </c>
      <c r="B9" s="512"/>
      <c r="C9" s="512"/>
      <c r="D9" s="512"/>
      <c r="E9" s="512"/>
      <c r="F9" s="512"/>
      <c r="G9" s="598" t="s">
        <v>606</v>
      </c>
      <c r="H9" s="599"/>
      <c r="I9" s="599"/>
      <c r="J9" s="599"/>
      <c r="K9" s="599"/>
      <c r="L9" s="599"/>
      <c r="M9" s="599"/>
      <c r="N9" s="599"/>
      <c r="O9" s="599"/>
      <c r="P9" s="599"/>
      <c r="Q9" s="599"/>
      <c r="R9" s="599"/>
      <c r="S9" s="599"/>
      <c r="T9" s="599"/>
      <c r="U9" s="599"/>
      <c r="V9" s="599"/>
      <c r="W9" s="599"/>
      <c r="X9" s="599"/>
      <c r="Y9" s="599"/>
      <c r="Z9" s="599"/>
      <c r="AA9" s="599"/>
      <c r="AB9" s="599"/>
      <c r="AC9" s="599"/>
      <c r="AD9" s="599"/>
      <c r="AE9" s="599"/>
      <c r="AF9" s="599"/>
      <c r="AG9" s="599"/>
      <c r="AH9" s="599"/>
      <c r="AI9" s="599"/>
      <c r="AJ9" s="599"/>
      <c r="AK9" s="599"/>
      <c r="AL9" s="599"/>
      <c r="AM9" s="599"/>
      <c r="AN9" s="599"/>
      <c r="AO9" s="599"/>
      <c r="AP9" s="599"/>
      <c r="AQ9" s="599"/>
      <c r="AR9" s="599"/>
      <c r="AS9" s="599"/>
      <c r="AT9" s="599"/>
      <c r="AU9" s="599"/>
      <c r="AV9" s="599"/>
      <c r="AW9" s="599"/>
      <c r="AX9" s="600"/>
    </row>
    <row r="10" spans="1:50" ht="90.6" customHeight="1" x14ac:dyDescent="0.15">
      <c r="A10" s="499" t="s">
        <v>27</v>
      </c>
      <c r="B10" s="500"/>
      <c r="C10" s="500"/>
      <c r="D10" s="500"/>
      <c r="E10" s="500"/>
      <c r="F10" s="500"/>
      <c r="G10" s="501" t="s">
        <v>607</v>
      </c>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502"/>
      <c r="AX10" s="503"/>
    </row>
    <row r="11" spans="1:50" ht="30" customHeight="1" x14ac:dyDescent="0.15">
      <c r="A11" s="499" t="s">
        <v>5</v>
      </c>
      <c r="B11" s="500"/>
      <c r="C11" s="500"/>
      <c r="D11" s="500"/>
      <c r="E11" s="500"/>
      <c r="F11" s="504"/>
      <c r="G11" s="505" t="str">
        <f>入力規則等!P10</f>
        <v>補助</v>
      </c>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7"/>
    </row>
    <row r="12" spans="1:50" ht="21" customHeight="1" x14ac:dyDescent="0.15">
      <c r="A12" s="508" t="s">
        <v>22</v>
      </c>
      <c r="B12" s="509"/>
      <c r="C12" s="509"/>
      <c r="D12" s="509"/>
      <c r="E12" s="509"/>
      <c r="F12" s="510"/>
      <c r="G12" s="514"/>
      <c r="H12" s="515"/>
      <c r="I12" s="515"/>
      <c r="J12" s="515"/>
      <c r="K12" s="515"/>
      <c r="L12" s="515"/>
      <c r="M12" s="515"/>
      <c r="N12" s="515"/>
      <c r="O12" s="515"/>
      <c r="P12" s="340" t="s">
        <v>382</v>
      </c>
      <c r="Q12" s="341"/>
      <c r="R12" s="341"/>
      <c r="S12" s="341"/>
      <c r="T12" s="341"/>
      <c r="U12" s="341"/>
      <c r="V12" s="342"/>
      <c r="W12" s="340" t="s">
        <v>534</v>
      </c>
      <c r="X12" s="341"/>
      <c r="Y12" s="341"/>
      <c r="Z12" s="341"/>
      <c r="AA12" s="341"/>
      <c r="AB12" s="341"/>
      <c r="AC12" s="342"/>
      <c r="AD12" s="340" t="s">
        <v>536</v>
      </c>
      <c r="AE12" s="341"/>
      <c r="AF12" s="341"/>
      <c r="AG12" s="341"/>
      <c r="AH12" s="341"/>
      <c r="AI12" s="341"/>
      <c r="AJ12" s="342"/>
      <c r="AK12" s="340" t="s">
        <v>546</v>
      </c>
      <c r="AL12" s="341"/>
      <c r="AM12" s="341"/>
      <c r="AN12" s="341"/>
      <c r="AO12" s="341"/>
      <c r="AP12" s="341"/>
      <c r="AQ12" s="342"/>
      <c r="AR12" s="340" t="s">
        <v>547</v>
      </c>
      <c r="AS12" s="341"/>
      <c r="AT12" s="341"/>
      <c r="AU12" s="341"/>
      <c r="AV12" s="341"/>
      <c r="AW12" s="341"/>
      <c r="AX12" s="547"/>
    </row>
    <row r="13" spans="1:50" ht="21" customHeight="1" x14ac:dyDescent="0.15">
      <c r="A13" s="134"/>
      <c r="B13" s="135"/>
      <c r="C13" s="135"/>
      <c r="D13" s="135"/>
      <c r="E13" s="135"/>
      <c r="F13" s="136"/>
      <c r="G13" s="531" t="s">
        <v>6</v>
      </c>
      <c r="H13" s="532"/>
      <c r="I13" s="548" t="s">
        <v>7</v>
      </c>
      <c r="J13" s="549"/>
      <c r="K13" s="549"/>
      <c r="L13" s="549"/>
      <c r="M13" s="549"/>
      <c r="N13" s="549"/>
      <c r="O13" s="550"/>
      <c r="P13" s="516" t="s">
        <v>568</v>
      </c>
      <c r="Q13" s="517"/>
      <c r="R13" s="517"/>
      <c r="S13" s="517"/>
      <c r="T13" s="517"/>
      <c r="U13" s="517"/>
      <c r="V13" s="518"/>
      <c r="W13" s="516">
        <v>1069</v>
      </c>
      <c r="X13" s="517"/>
      <c r="Y13" s="517"/>
      <c r="Z13" s="517"/>
      <c r="AA13" s="517"/>
      <c r="AB13" s="517"/>
      <c r="AC13" s="518"/>
      <c r="AD13" s="516">
        <v>1069</v>
      </c>
      <c r="AE13" s="517"/>
      <c r="AF13" s="517"/>
      <c r="AG13" s="517"/>
      <c r="AH13" s="517"/>
      <c r="AI13" s="517"/>
      <c r="AJ13" s="518"/>
      <c r="AK13" s="516">
        <v>747</v>
      </c>
      <c r="AL13" s="517"/>
      <c r="AM13" s="517"/>
      <c r="AN13" s="517"/>
      <c r="AO13" s="517"/>
      <c r="AP13" s="517"/>
      <c r="AQ13" s="518"/>
      <c r="AR13" s="483">
        <v>747</v>
      </c>
      <c r="AS13" s="484"/>
      <c r="AT13" s="484"/>
      <c r="AU13" s="484"/>
      <c r="AV13" s="484"/>
      <c r="AW13" s="484"/>
      <c r="AX13" s="551"/>
    </row>
    <row r="14" spans="1:50" ht="21" customHeight="1" x14ac:dyDescent="0.15">
      <c r="A14" s="134"/>
      <c r="B14" s="135"/>
      <c r="C14" s="135"/>
      <c r="D14" s="135"/>
      <c r="E14" s="135"/>
      <c r="F14" s="136"/>
      <c r="G14" s="533"/>
      <c r="H14" s="534"/>
      <c r="I14" s="526" t="s">
        <v>8</v>
      </c>
      <c r="J14" s="527"/>
      <c r="K14" s="527"/>
      <c r="L14" s="527"/>
      <c r="M14" s="527"/>
      <c r="N14" s="527"/>
      <c r="O14" s="528"/>
      <c r="P14" s="516" t="s">
        <v>568</v>
      </c>
      <c r="Q14" s="517"/>
      <c r="R14" s="517"/>
      <c r="S14" s="517"/>
      <c r="T14" s="517"/>
      <c r="U14" s="517"/>
      <c r="V14" s="518"/>
      <c r="W14" s="516" t="s">
        <v>568</v>
      </c>
      <c r="X14" s="517"/>
      <c r="Y14" s="517"/>
      <c r="Z14" s="517"/>
      <c r="AA14" s="517"/>
      <c r="AB14" s="517"/>
      <c r="AC14" s="518"/>
      <c r="AD14" s="516" t="s">
        <v>568</v>
      </c>
      <c r="AE14" s="517"/>
      <c r="AF14" s="517"/>
      <c r="AG14" s="517"/>
      <c r="AH14" s="517"/>
      <c r="AI14" s="517"/>
      <c r="AJ14" s="518"/>
      <c r="AK14" s="516" t="s">
        <v>583</v>
      </c>
      <c r="AL14" s="517"/>
      <c r="AM14" s="517"/>
      <c r="AN14" s="517"/>
      <c r="AO14" s="517"/>
      <c r="AP14" s="517"/>
      <c r="AQ14" s="518"/>
      <c r="AR14" s="537"/>
      <c r="AS14" s="537"/>
      <c r="AT14" s="537"/>
      <c r="AU14" s="537"/>
      <c r="AV14" s="537"/>
      <c r="AW14" s="537"/>
      <c r="AX14" s="538"/>
    </row>
    <row r="15" spans="1:50" ht="21" customHeight="1" x14ac:dyDescent="0.15">
      <c r="A15" s="134"/>
      <c r="B15" s="135"/>
      <c r="C15" s="135"/>
      <c r="D15" s="135"/>
      <c r="E15" s="135"/>
      <c r="F15" s="136"/>
      <c r="G15" s="533"/>
      <c r="H15" s="534"/>
      <c r="I15" s="526" t="s">
        <v>47</v>
      </c>
      <c r="J15" s="539"/>
      <c r="K15" s="539"/>
      <c r="L15" s="539"/>
      <c r="M15" s="539"/>
      <c r="N15" s="539"/>
      <c r="O15" s="540"/>
      <c r="P15" s="516" t="s">
        <v>568</v>
      </c>
      <c r="Q15" s="517"/>
      <c r="R15" s="517"/>
      <c r="S15" s="517"/>
      <c r="T15" s="517"/>
      <c r="U15" s="517"/>
      <c r="V15" s="518"/>
      <c r="W15" s="516" t="s">
        <v>568</v>
      </c>
      <c r="X15" s="517"/>
      <c r="Y15" s="517"/>
      <c r="Z15" s="517"/>
      <c r="AA15" s="517"/>
      <c r="AB15" s="517"/>
      <c r="AC15" s="518"/>
      <c r="AD15" s="516">
        <v>432</v>
      </c>
      <c r="AE15" s="517"/>
      <c r="AF15" s="517"/>
      <c r="AG15" s="517"/>
      <c r="AH15" s="517"/>
      <c r="AI15" s="517"/>
      <c r="AJ15" s="518"/>
      <c r="AK15" s="516">
        <v>367</v>
      </c>
      <c r="AL15" s="517"/>
      <c r="AM15" s="517"/>
      <c r="AN15" s="517"/>
      <c r="AO15" s="517"/>
      <c r="AP15" s="517"/>
      <c r="AQ15" s="518"/>
      <c r="AR15" s="516"/>
      <c r="AS15" s="517"/>
      <c r="AT15" s="517"/>
      <c r="AU15" s="517"/>
      <c r="AV15" s="517"/>
      <c r="AW15" s="517"/>
      <c r="AX15" s="552"/>
    </row>
    <row r="16" spans="1:50" ht="21" customHeight="1" x14ac:dyDescent="0.15">
      <c r="A16" s="134"/>
      <c r="B16" s="135"/>
      <c r="C16" s="135"/>
      <c r="D16" s="135"/>
      <c r="E16" s="135"/>
      <c r="F16" s="136"/>
      <c r="G16" s="533"/>
      <c r="H16" s="534"/>
      <c r="I16" s="526" t="s">
        <v>48</v>
      </c>
      <c r="J16" s="539"/>
      <c r="K16" s="539"/>
      <c r="L16" s="539"/>
      <c r="M16" s="539"/>
      <c r="N16" s="539"/>
      <c r="O16" s="540"/>
      <c r="P16" s="516" t="s">
        <v>568</v>
      </c>
      <c r="Q16" s="517"/>
      <c r="R16" s="517"/>
      <c r="S16" s="517"/>
      <c r="T16" s="517"/>
      <c r="U16" s="517"/>
      <c r="V16" s="518"/>
      <c r="W16" s="516">
        <v>-432</v>
      </c>
      <c r="X16" s="517"/>
      <c r="Y16" s="517"/>
      <c r="Z16" s="517"/>
      <c r="AA16" s="517"/>
      <c r="AB16" s="517"/>
      <c r="AC16" s="518"/>
      <c r="AD16" s="516">
        <v>-367</v>
      </c>
      <c r="AE16" s="517"/>
      <c r="AF16" s="517"/>
      <c r="AG16" s="517"/>
      <c r="AH16" s="517"/>
      <c r="AI16" s="517"/>
      <c r="AJ16" s="518"/>
      <c r="AK16" s="516" t="s">
        <v>583</v>
      </c>
      <c r="AL16" s="517"/>
      <c r="AM16" s="517"/>
      <c r="AN16" s="517"/>
      <c r="AO16" s="517"/>
      <c r="AP16" s="517"/>
      <c r="AQ16" s="518"/>
      <c r="AR16" s="544"/>
      <c r="AS16" s="545"/>
      <c r="AT16" s="545"/>
      <c r="AU16" s="545"/>
      <c r="AV16" s="545"/>
      <c r="AW16" s="545"/>
      <c r="AX16" s="546"/>
    </row>
    <row r="17" spans="1:51" ht="24.75" customHeight="1" x14ac:dyDescent="0.15">
      <c r="A17" s="134"/>
      <c r="B17" s="135"/>
      <c r="C17" s="135"/>
      <c r="D17" s="135"/>
      <c r="E17" s="135"/>
      <c r="F17" s="136"/>
      <c r="G17" s="533"/>
      <c r="H17" s="534"/>
      <c r="I17" s="526" t="s">
        <v>46</v>
      </c>
      <c r="J17" s="527"/>
      <c r="K17" s="527"/>
      <c r="L17" s="527"/>
      <c r="M17" s="527"/>
      <c r="N17" s="527"/>
      <c r="O17" s="528"/>
      <c r="P17" s="516" t="s">
        <v>568</v>
      </c>
      <c r="Q17" s="517"/>
      <c r="R17" s="517"/>
      <c r="S17" s="517"/>
      <c r="T17" s="517"/>
      <c r="U17" s="517"/>
      <c r="V17" s="518"/>
      <c r="W17" s="516" t="s">
        <v>568</v>
      </c>
      <c r="X17" s="517"/>
      <c r="Y17" s="517"/>
      <c r="Z17" s="517"/>
      <c r="AA17" s="517"/>
      <c r="AB17" s="517"/>
      <c r="AC17" s="518"/>
      <c r="AD17" s="516" t="s">
        <v>568</v>
      </c>
      <c r="AE17" s="517"/>
      <c r="AF17" s="517"/>
      <c r="AG17" s="517"/>
      <c r="AH17" s="517"/>
      <c r="AI17" s="517"/>
      <c r="AJ17" s="518"/>
      <c r="AK17" s="516" t="s">
        <v>583</v>
      </c>
      <c r="AL17" s="517"/>
      <c r="AM17" s="517"/>
      <c r="AN17" s="517"/>
      <c r="AO17" s="517"/>
      <c r="AP17" s="517"/>
      <c r="AQ17" s="518"/>
      <c r="AR17" s="529"/>
      <c r="AS17" s="529"/>
      <c r="AT17" s="529"/>
      <c r="AU17" s="529"/>
      <c r="AV17" s="529"/>
      <c r="AW17" s="529"/>
      <c r="AX17" s="530"/>
    </row>
    <row r="18" spans="1:51" ht="24.75" customHeight="1" x14ac:dyDescent="0.15">
      <c r="A18" s="134"/>
      <c r="B18" s="135"/>
      <c r="C18" s="135"/>
      <c r="D18" s="135"/>
      <c r="E18" s="135"/>
      <c r="F18" s="136"/>
      <c r="G18" s="535"/>
      <c r="H18" s="536"/>
      <c r="I18" s="519" t="s">
        <v>18</v>
      </c>
      <c r="J18" s="520"/>
      <c r="K18" s="520"/>
      <c r="L18" s="520"/>
      <c r="M18" s="520"/>
      <c r="N18" s="520"/>
      <c r="O18" s="521"/>
      <c r="P18" s="522">
        <f>SUM(P13:V17)</f>
        <v>0</v>
      </c>
      <c r="Q18" s="523"/>
      <c r="R18" s="523"/>
      <c r="S18" s="523"/>
      <c r="T18" s="523"/>
      <c r="U18" s="523"/>
      <c r="V18" s="524"/>
      <c r="W18" s="522">
        <f>SUM(W13:AC17)</f>
        <v>637</v>
      </c>
      <c r="X18" s="523"/>
      <c r="Y18" s="523"/>
      <c r="Z18" s="523"/>
      <c r="AA18" s="523"/>
      <c r="AB18" s="523"/>
      <c r="AC18" s="524"/>
      <c r="AD18" s="522">
        <f>SUM(AD13:AJ17)</f>
        <v>1134</v>
      </c>
      <c r="AE18" s="523"/>
      <c r="AF18" s="523"/>
      <c r="AG18" s="523"/>
      <c r="AH18" s="523"/>
      <c r="AI18" s="523"/>
      <c r="AJ18" s="524"/>
      <c r="AK18" s="522">
        <f>SUM(AK13:AQ17)</f>
        <v>1114</v>
      </c>
      <c r="AL18" s="523"/>
      <c r="AM18" s="523"/>
      <c r="AN18" s="523"/>
      <c r="AO18" s="523"/>
      <c r="AP18" s="523"/>
      <c r="AQ18" s="524"/>
      <c r="AR18" s="522">
        <f>SUM(AR13:AX17)</f>
        <v>747</v>
      </c>
      <c r="AS18" s="523"/>
      <c r="AT18" s="523"/>
      <c r="AU18" s="523"/>
      <c r="AV18" s="523"/>
      <c r="AW18" s="523"/>
      <c r="AX18" s="525"/>
    </row>
    <row r="19" spans="1:51" ht="24.75" customHeight="1" x14ac:dyDescent="0.15">
      <c r="A19" s="134"/>
      <c r="B19" s="135"/>
      <c r="C19" s="135"/>
      <c r="D19" s="135"/>
      <c r="E19" s="135"/>
      <c r="F19" s="136"/>
      <c r="G19" s="497" t="s">
        <v>9</v>
      </c>
      <c r="H19" s="498"/>
      <c r="I19" s="498"/>
      <c r="J19" s="498"/>
      <c r="K19" s="498"/>
      <c r="L19" s="498"/>
      <c r="M19" s="498"/>
      <c r="N19" s="498"/>
      <c r="O19" s="498"/>
      <c r="P19" s="516">
        <v>0</v>
      </c>
      <c r="Q19" s="517"/>
      <c r="R19" s="517"/>
      <c r="S19" s="517"/>
      <c r="T19" s="517"/>
      <c r="U19" s="517"/>
      <c r="V19" s="518"/>
      <c r="W19" s="516">
        <v>411</v>
      </c>
      <c r="X19" s="517"/>
      <c r="Y19" s="517"/>
      <c r="Z19" s="517"/>
      <c r="AA19" s="517"/>
      <c r="AB19" s="517"/>
      <c r="AC19" s="518"/>
      <c r="AD19" s="516">
        <v>1067</v>
      </c>
      <c r="AE19" s="517"/>
      <c r="AF19" s="517"/>
      <c r="AG19" s="517"/>
      <c r="AH19" s="517"/>
      <c r="AI19" s="517"/>
      <c r="AJ19" s="518"/>
      <c r="AK19" s="494"/>
      <c r="AL19" s="494"/>
      <c r="AM19" s="494"/>
      <c r="AN19" s="494"/>
      <c r="AO19" s="494"/>
      <c r="AP19" s="494"/>
      <c r="AQ19" s="494"/>
      <c r="AR19" s="494"/>
      <c r="AS19" s="494"/>
      <c r="AT19" s="494"/>
      <c r="AU19" s="494"/>
      <c r="AV19" s="494"/>
      <c r="AW19" s="494"/>
      <c r="AX19" s="496"/>
    </row>
    <row r="20" spans="1:51" ht="24.75" customHeight="1" x14ac:dyDescent="0.15">
      <c r="A20" s="134"/>
      <c r="B20" s="135"/>
      <c r="C20" s="135"/>
      <c r="D20" s="135"/>
      <c r="E20" s="135"/>
      <c r="F20" s="136"/>
      <c r="G20" s="497" t="s">
        <v>10</v>
      </c>
      <c r="H20" s="498"/>
      <c r="I20" s="498"/>
      <c r="J20" s="498"/>
      <c r="K20" s="498"/>
      <c r="L20" s="498"/>
      <c r="M20" s="498"/>
      <c r="N20" s="498"/>
      <c r="O20" s="498"/>
      <c r="P20" s="493" t="str">
        <f>IF(P18=0, "-", SUM(P19)/P18)</f>
        <v>-</v>
      </c>
      <c r="Q20" s="493"/>
      <c r="R20" s="493"/>
      <c r="S20" s="493"/>
      <c r="T20" s="493"/>
      <c r="U20" s="493"/>
      <c r="V20" s="493"/>
      <c r="W20" s="493">
        <f>IF(W18=0, "-", SUM(W19)/W18)</f>
        <v>0.64521193092621665</v>
      </c>
      <c r="X20" s="493"/>
      <c r="Y20" s="493"/>
      <c r="Z20" s="493"/>
      <c r="AA20" s="493"/>
      <c r="AB20" s="493"/>
      <c r="AC20" s="493"/>
      <c r="AD20" s="493">
        <f>IF(AD18=0, "-", SUM(AD19)/AD18)</f>
        <v>0.94091710758377423</v>
      </c>
      <c r="AE20" s="493"/>
      <c r="AF20" s="493"/>
      <c r="AG20" s="493"/>
      <c r="AH20" s="493"/>
      <c r="AI20" s="493"/>
      <c r="AJ20" s="493"/>
      <c r="AK20" s="494"/>
      <c r="AL20" s="494"/>
      <c r="AM20" s="494"/>
      <c r="AN20" s="494"/>
      <c r="AO20" s="494"/>
      <c r="AP20" s="494"/>
      <c r="AQ20" s="495"/>
      <c r="AR20" s="495"/>
      <c r="AS20" s="495"/>
      <c r="AT20" s="495"/>
      <c r="AU20" s="494"/>
      <c r="AV20" s="494"/>
      <c r="AW20" s="494"/>
      <c r="AX20" s="496"/>
    </row>
    <row r="21" spans="1:51" ht="25.5" customHeight="1" x14ac:dyDescent="0.15">
      <c r="A21" s="511"/>
      <c r="B21" s="512"/>
      <c r="C21" s="512"/>
      <c r="D21" s="512"/>
      <c r="E21" s="512"/>
      <c r="F21" s="513"/>
      <c r="G21" s="491" t="s">
        <v>210</v>
      </c>
      <c r="H21" s="492"/>
      <c r="I21" s="492"/>
      <c r="J21" s="492"/>
      <c r="K21" s="492"/>
      <c r="L21" s="492"/>
      <c r="M21" s="492"/>
      <c r="N21" s="492"/>
      <c r="O21" s="492"/>
      <c r="P21" s="493" t="str">
        <f>IF(P19=0, "-", SUM(P19)/SUM(P13,P14))</f>
        <v>-</v>
      </c>
      <c r="Q21" s="493"/>
      <c r="R21" s="493"/>
      <c r="S21" s="493"/>
      <c r="T21" s="493"/>
      <c r="U21" s="493"/>
      <c r="V21" s="493"/>
      <c r="W21" s="493">
        <f>IF(W19=0, "-", SUM(W19)/SUM(W13,W14))</f>
        <v>0.3844714686623012</v>
      </c>
      <c r="X21" s="493"/>
      <c r="Y21" s="493"/>
      <c r="Z21" s="493"/>
      <c r="AA21" s="493"/>
      <c r="AB21" s="493"/>
      <c r="AC21" s="493"/>
      <c r="AD21" s="493">
        <f>IF(AD19=0, "-", SUM(AD19)/SUM(AD13,AD14))</f>
        <v>0.99812909260991578</v>
      </c>
      <c r="AE21" s="493"/>
      <c r="AF21" s="493"/>
      <c r="AG21" s="493"/>
      <c r="AH21" s="493"/>
      <c r="AI21" s="493"/>
      <c r="AJ21" s="493"/>
      <c r="AK21" s="494"/>
      <c r="AL21" s="494"/>
      <c r="AM21" s="494"/>
      <c r="AN21" s="494"/>
      <c r="AO21" s="494"/>
      <c r="AP21" s="494"/>
      <c r="AQ21" s="495"/>
      <c r="AR21" s="495"/>
      <c r="AS21" s="495"/>
      <c r="AT21" s="495"/>
      <c r="AU21" s="494"/>
      <c r="AV21" s="494"/>
      <c r="AW21" s="494"/>
      <c r="AX21" s="496"/>
    </row>
    <row r="22" spans="1:51" ht="18.75" customHeight="1" x14ac:dyDescent="0.15">
      <c r="A22" s="455" t="s">
        <v>550</v>
      </c>
      <c r="B22" s="456"/>
      <c r="C22" s="456"/>
      <c r="D22" s="456"/>
      <c r="E22" s="456"/>
      <c r="F22" s="457"/>
      <c r="G22" s="461" t="s">
        <v>204</v>
      </c>
      <c r="H22" s="462"/>
      <c r="I22" s="462"/>
      <c r="J22" s="462"/>
      <c r="K22" s="462"/>
      <c r="L22" s="462"/>
      <c r="M22" s="462"/>
      <c r="N22" s="462"/>
      <c r="O22" s="463"/>
      <c r="P22" s="464" t="s">
        <v>548</v>
      </c>
      <c r="Q22" s="462"/>
      <c r="R22" s="462"/>
      <c r="S22" s="462"/>
      <c r="T22" s="462"/>
      <c r="U22" s="462"/>
      <c r="V22" s="463"/>
      <c r="W22" s="464" t="s">
        <v>549</v>
      </c>
      <c r="X22" s="462"/>
      <c r="Y22" s="462"/>
      <c r="Z22" s="462"/>
      <c r="AA22" s="462"/>
      <c r="AB22" s="462"/>
      <c r="AC22" s="463"/>
      <c r="AD22" s="464" t="s">
        <v>203</v>
      </c>
      <c r="AE22" s="462"/>
      <c r="AF22" s="462"/>
      <c r="AG22" s="462"/>
      <c r="AH22" s="462"/>
      <c r="AI22" s="462"/>
      <c r="AJ22" s="462"/>
      <c r="AK22" s="462"/>
      <c r="AL22" s="462"/>
      <c r="AM22" s="462"/>
      <c r="AN22" s="462"/>
      <c r="AO22" s="462"/>
      <c r="AP22" s="462"/>
      <c r="AQ22" s="462"/>
      <c r="AR22" s="462"/>
      <c r="AS22" s="462"/>
      <c r="AT22" s="462"/>
      <c r="AU22" s="462"/>
      <c r="AV22" s="462"/>
      <c r="AW22" s="462"/>
      <c r="AX22" s="479"/>
    </row>
    <row r="23" spans="1:51" ht="43.5" customHeight="1" x14ac:dyDescent="0.15">
      <c r="A23" s="458"/>
      <c r="B23" s="459"/>
      <c r="C23" s="459"/>
      <c r="D23" s="459"/>
      <c r="E23" s="459"/>
      <c r="F23" s="460"/>
      <c r="G23" s="480" t="s">
        <v>624</v>
      </c>
      <c r="H23" s="481"/>
      <c r="I23" s="481"/>
      <c r="J23" s="481"/>
      <c r="K23" s="481"/>
      <c r="L23" s="481"/>
      <c r="M23" s="481"/>
      <c r="N23" s="481"/>
      <c r="O23" s="482"/>
      <c r="P23" s="483">
        <v>747</v>
      </c>
      <c r="Q23" s="484"/>
      <c r="R23" s="484"/>
      <c r="S23" s="484"/>
      <c r="T23" s="484"/>
      <c r="U23" s="484"/>
      <c r="V23" s="485"/>
      <c r="W23" s="483">
        <v>747</v>
      </c>
      <c r="X23" s="484"/>
      <c r="Y23" s="484"/>
      <c r="Z23" s="484"/>
      <c r="AA23" s="484"/>
      <c r="AB23" s="484"/>
      <c r="AC23" s="485"/>
      <c r="AD23" s="486" t="s">
        <v>634</v>
      </c>
      <c r="AE23" s="487"/>
      <c r="AF23" s="487"/>
      <c r="AG23" s="487"/>
      <c r="AH23" s="487"/>
      <c r="AI23" s="487"/>
      <c r="AJ23" s="487"/>
      <c r="AK23" s="487"/>
      <c r="AL23" s="487"/>
      <c r="AM23" s="487"/>
      <c r="AN23" s="487"/>
      <c r="AO23" s="487"/>
      <c r="AP23" s="487"/>
      <c r="AQ23" s="487"/>
      <c r="AR23" s="487"/>
      <c r="AS23" s="487"/>
      <c r="AT23" s="487"/>
      <c r="AU23" s="487"/>
      <c r="AV23" s="487"/>
      <c r="AW23" s="487"/>
      <c r="AX23" s="488"/>
    </row>
    <row r="24" spans="1:51" ht="25.5" customHeight="1" thickBot="1" x14ac:dyDescent="0.2">
      <c r="A24" s="458"/>
      <c r="B24" s="459"/>
      <c r="C24" s="459"/>
      <c r="D24" s="459"/>
      <c r="E24" s="459"/>
      <c r="F24" s="460"/>
      <c r="G24" s="118" t="s">
        <v>18</v>
      </c>
      <c r="H24" s="465"/>
      <c r="I24" s="465"/>
      <c r="J24" s="465"/>
      <c r="K24" s="465"/>
      <c r="L24" s="465"/>
      <c r="M24" s="465"/>
      <c r="N24" s="465"/>
      <c r="O24" s="466"/>
      <c r="P24" s="467">
        <f>AK13</f>
        <v>747</v>
      </c>
      <c r="Q24" s="468"/>
      <c r="R24" s="468"/>
      <c r="S24" s="468"/>
      <c r="T24" s="468"/>
      <c r="U24" s="468"/>
      <c r="V24" s="469"/>
      <c r="W24" s="470">
        <f>AR13</f>
        <v>747</v>
      </c>
      <c r="X24" s="471"/>
      <c r="Y24" s="471"/>
      <c r="Z24" s="471"/>
      <c r="AA24" s="471"/>
      <c r="AB24" s="471"/>
      <c r="AC24" s="472"/>
      <c r="AD24" s="489"/>
      <c r="AE24" s="489"/>
      <c r="AF24" s="489"/>
      <c r="AG24" s="489"/>
      <c r="AH24" s="489"/>
      <c r="AI24" s="489"/>
      <c r="AJ24" s="489"/>
      <c r="AK24" s="489"/>
      <c r="AL24" s="489"/>
      <c r="AM24" s="489"/>
      <c r="AN24" s="489"/>
      <c r="AO24" s="489"/>
      <c r="AP24" s="489"/>
      <c r="AQ24" s="489"/>
      <c r="AR24" s="489"/>
      <c r="AS24" s="489"/>
      <c r="AT24" s="489"/>
      <c r="AU24" s="489"/>
      <c r="AV24" s="489"/>
      <c r="AW24" s="489"/>
      <c r="AX24" s="490"/>
    </row>
    <row r="25" spans="1:51" ht="38.65" customHeight="1" x14ac:dyDescent="0.15">
      <c r="A25" s="473" t="s">
        <v>539</v>
      </c>
      <c r="B25" s="474"/>
      <c r="C25" s="474"/>
      <c r="D25" s="474"/>
      <c r="E25" s="474"/>
      <c r="F25" s="475"/>
      <c r="G25" s="476" t="s">
        <v>613</v>
      </c>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7"/>
      <c r="AM25" s="477"/>
      <c r="AN25" s="477"/>
      <c r="AO25" s="477"/>
      <c r="AP25" s="477"/>
      <c r="AQ25" s="477"/>
      <c r="AR25" s="477"/>
      <c r="AS25" s="477"/>
      <c r="AT25" s="477"/>
      <c r="AU25" s="477"/>
      <c r="AV25" s="477"/>
      <c r="AW25" s="477"/>
      <c r="AX25" s="478"/>
    </row>
    <row r="26" spans="1:51" ht="31.5" customHeight="1" x14ac:dyDescent="0.15">
      <c r="A26" s="418" t="s">
        <v>540</v>
      </c>
      <c r="B26" s="419"/>
      <c r="C26" s="419"/>
      <c r="D26" s="419"/>
      <c r="E26" s="419"/>
      <c r="F26" s="310"/>
      <c r="G26" s="420" t="s">
        <v>538</v>
      </c>
      <c r="H26" s="421"/>
      <c r="I26" s="421"/>
      <c r="J26" s="421"/>
      <c r="K26" s="421"/>
      <c r="L26" s="421"/>
      <c r="M26" s="421"/>
      <c r="N26" s="421"/>
      <c r="O26" s="421"/>
      <c r="P26" s="422" t="s">
        <v>537</v>
      </c>
      <c r="Q26" s="421"/>
      <c r="R26" s="421"/>
      <c r="S26" s="421"/>
      <c r="T26" s="421"/>
      <c r="U26" s="421"/>
      <c r="V26" s="421"/>
      <c r="W26" s="421"/>
      <c r="X26" s="423"/>
      <c r="Y26" s="424"/>
      <c r="Z26" s="425"/>
      <c r="AA26" s="426"/>
      <c r="AB26" s="427" t="s">
        <v>11</v>
      </c>
      <c r="AC26" s="427"/>
      <c r="AD26" s="427"/>
      <c r="AE26" s="371" t="s">
        <v>382</v>
      </c>
      <c r="AF26" s="428"/>
      <c r="AG26" s="428"/>
      <c r="AH26" s="429"/>
      <c r="AI26" s="371" t="s">
        <v>534</v>
      </c>
      <c r="AJ26" s="428"/>
      <c r="AK26" s="428"/>
      <c r="AL26" s="429"/>
      <c r="AM26" s="371" t="s">
        <v>350</v>
      </c>
      <c r="AN26" s="428"/>
      <c r="AO26" s="428"/>
      <c r="AP26" s="429"/>
      <c r="AQ26" s="435" t="s">
        <v>381</v>
      </c>
      <c r="AR26" s="436"/>
      <c r="AS26" s="436"/>
      <c r="AT26" s="437"/>
      <c r="AU26" s="435" t="s">
        <v>551</v>
      </c>
      <c r="AV26" s="436"/>
      <c r="AW26" s="436"/>
      <c r="AX26" s="438"/>
    </row>
    <row r="27" spans="1:51" ht="33" customHeight="1" x14ac:dyDescent="0.15">
      <c r="A27" s="418"/>
      <c r="B27" s="419"/>
      <c r="C27" s="419"/>
      <c r="D27" s="419"/>
      <c r="E27" s="419"/>
      <c r="F27" s="310"/>
      <c r="G27" s="439" t="s">
        <v>614</v>
      </c>
      <c r="H27" s="440"/>
      <c r="I27" s="440"/>
      <c r="J27" s="440"/>
      <c r="K27" s="440"/>
      <c r="L27" s="440"/>
      <c r="M27" s="440"/>
      <c r="N27" s="440"/>
      <c r="O27" s="440"/>
      <c r="P27" s="443" t="s">
        <v>569</v>
      </c>
      <c r="Q27" s="444"/>
      <c r="R27" s="444"/>
      <c r="S27" s="444"/>
      <c r="T27" s="444"/>
      <c r="U27" s="444"/>
      <c r="V27" s="444"/>
      <c r="W27" s="444"/>
      <c r="X27" s="445"/>
      <c r="Y27" s="449" t="s">
        <v>51</v>
      </c>
      <c r="Z27" s="450"/>
      <c r="AA27" s="451"/>
      <c r="AB27" s="433" t="s">
        <v>570</v>
      </c>
      <c r="AC27" s="433"/>
      <c r="AD27" s="433"/>
      <c r="AE27" s="414" t="s">
        <v>568</v>
      </c>
      <c r="AF27" s="414"/>
      <c r="AG27" s="414"/>
      <c r="AH27" s="414"/>
      <c r="AI27" s="414">
        <v>7</v>
      </c>
      <c r="AJ27" s="414"/>
      <c r="AK27" s="414"/>
      <c r="AL27" s="414"/>
      <c r="AM27" s="414">
        <v>6</v>
      </c>
      <c r="AN27" s="414"/>
      <c r="AO27" s="414"/>
      <c r="AP27" s="414"/>
      <c r="AQ27" s="391" t="s">
        <v>625</v>
      </c>
      <c r="AR27" s="414"/>
      <c r="AS27" s="414"/>
      <c r="AT27" s="414"/>
      <c r="AU27" s="78" t="s">
        <v>625</v>
      </c>
      <c r="AV27" s="415"/>
      <c r="AW27" s="415"/>
      <c r="AX27" s="416"/>
    </row>
    <row r="28" spans="1:51" ht="33" customHeight="1" x14ac:dyDescent="0.15">
      <c r="A28" s="316"/>
      <c r="B28" s="317"/>
      <c r="C28" s="317"/>
      <c r="D28" s="317"/>
      <c r="E28" s="317"/>
      <c r="F28" s="236"/>
      <c r="G28" s="441"/>
      <c r="H28" s="442"/>
      <c r="I28" s="442"/>
      <c r="J28" s="442"/>
      <c r="K28" s="442"/>
      <c r="L28" s="442"/>
      <c r="M28" s="442"/>
      <c r="N28" s="442"/>
      <c r="O28" s="442"/>
      <c r="P28" s="446"/>
      <c r="Q28" s="447"/>
      <c r="R28" s="447"/>
      <c r="S28" s="447"/>
      <c r="T28" s="447"/>
      <c r="U28" s="447"/>
      <c r="V28" s="447"/>
      <c r="W28" s="447"/>
      <c r="X28" s="448"/>
      <c r="Y28" s="430" t="s">
        <v>52</v>
      </c>
      <c r="Z28" s="431"/>
      <c r="AA28" s="432"/>
      <c r="AB28" s="433" t="s">
        <v>570</v>
      </c>
      <c r="AC28" s="433"/>
      <c r="AD28" s="433"/>
      <c r="AE28" s="414" t="s">
        <v>568</v>
      </c>
      <c r="AF28" s="414"/>
      <c r="AG28" s="414"/>
      <c r="AH28" s="414"/>
      <c r="AI28" s="414">
        <v>7</v>
      </c>
      <c r="AJ28" s="414"/>
      <c r="AK28" s="414"/>
      <c r="AL28" s="414"/>
      <c r="AM28" s="414">
        <v>6</v>
      </c>
      <c r="AN28" s="414"/>
      <c r="AO28" s="414"/>
      <c r="AP28" s="414"/>
      <c r="AQ28" s="414">
        <v>5</v>
      </c>
      <c r="AR28" s="414"/>
      <c r="AS28" s="414"/>
      <c r="AT28" s="414"/>
      <c r="AU28" s="434">
        <v>3</v>
      </c>
      <c r="AV28" s="415"/>
      <c r="AW28" s="415"/>
      <c r="AX28" s="416"/>
    </row>
    <row r="29" spans="1:51" ht="23.25" customHeight="1" x14ac:dyDescent="0.15">
      <c r="A29" s="402" t="s">
        <v>541</v>
      </c>
      <c r="B29" s="403"/>
      <c r="C29" s="403"/>
      <c r="D29" s="403"/>
      <c r="E29" s="403"/>
      <c r="F29" s="404"/>
      <c r="G29" s="341" t="s">
        <v>542</v>
      </c>
      <c r="H29" s="341"/>
      <c r="I29" s="341"/>
      <c r="J29" s="341"/>
      <c r="K29" s="341"/>
      <c r="L29" s="341"/>
      <c r="M29" s="341"/>
      <c r="N29" s="341"/>
      <c r="O29" s="341"/>
      <c r="P29" s="341"/>
      <c r="Q29" s="341"/>
      <c r="R29" s="341"/>
      <c r="S29" s="341"/>
      <c r="T29" s="341"/>
      <c r="U29" s="341"/>
      <c r="V29" s="341"/>
      <c r="W29" s="341"/>
      <c r="X29" s="342"/>
      <c r="Y29" s="411"/>
      <c r="Z29" s="412"/>
      <c r="AA29" s="413"/>
      <c r="AB29" s="340" t="s">
        <v>11</v>
      </c>
      <c r="AC29" s="341"/>
      <c r="AD29" s="342"/>
      <c r="AE29" s="340" t="s">
        <v>382</v>
      </c>
      <c r="AF29" s="341"/>
      <c r="AG29" s="341"/>
      <c r="AH29" s="342"/>
      <c r="AI29" s="340" t="s">
        <v>534</v>
      </c>
      <c r="AJ29" s="341"/>
      <c r="AK29" s="341"/>
      <c r="AL29" s="342"/>
      <c r="AM29" s="340" t="s">
        <v>350</v>
      </c>
      <c r="AN29" s="341"/>
      <c r="AO29" s="341"/>
      <c r="AP29" s="342"/>
      <c r="AQ29" s="452" t="s">
        <v>552</v>
      </c>
      <c r="AR29" s="453"/>
      <c r="AS29" s="453"/>
      <c r="AT29" s="453"/>
      <c r="AU29" s="453"/>
      <c r="AV29" s="453"/>
      <c r="AW29" s="453"/>
      <c r="AX29" s="454"/>
    </row>
    <row r="30" spans="1:51" ht="23.25" customHeight="1" x14ac:dyDescent="0.15">
      <c r="A30" s="405"/>
      <c r="B30" s="406"/>
      <c r="C30" s="406"/>
      <c r="D30" s="406"/>
      <c r="E30" s="406"/>
      <c r="F30" s="407"/>
      <c r="G30" s="381" t="s">
        <v>573</v>
      </c>
      <c r="H30" s="382"/>
      <c r="I30" s="382"/>
      <c r="J30" s="382"/>
      <c r="K30" s="382"/>
      <c r="L30" s="382"/>
      <c r="M30" s="382"/>
      <c r="N30" s="382"/>
      <c r="O30" s="382"/>
      <c r="P30" s="382"/>
      <c r="Q30" s="382"/>
      <c r="R30" s="382"/>
      <c r="S30" s="382"/>
      <c r="T30" s="382"/>
      <c r="U30" s="382"/>
      <c r="V30" s="382"/>
      <c r="W30" s="382"/>
      <c r="X30" s="382"/>
      <c r="Y30" s="385" t="s">
        <v>541</v>
      </c>
      <c r="Z30" s="386"/>
      <c r="AA30" s="387"/>
      <c r="AB30" s="388" t="s">
        <v>574</v>
      </c>
      <c r="AC30" s="389"/>
      <c r="AD30" s="390"/>
      <c r="AE30" s="391" t="s">
        <v>568</v>
      </c>
      <c r="AF30" s="391"/>
      <c r="AG30" s="391"/>
      <c r="AH30" s="391"/>
      <c r="AI30" s="391">
        <v>159</v>
      </c>
      <c r="AJ30" s="391"/>
      <c r="AK30" s="391"/>
      <c r="AL30" s="391"/>
      <c r="AM30" s="391">
        <v>175</v>
      </c>
      <c r="AN30" s="391"/>
      <c r="AO30" s="391"/>
      <c r="AP30" s="391"/>
      <c r="AQ30" s="78">
        <v>191</v>
      </c>
      <c r="AR30" s="79"/>
      <c r="AS30" s="79"/>
      <c r="AT30" s="79"/>
      <c r="AU30" s="79"/>
      <c r="AV30" s="79"/>
      <c r="AW30" s="79"/>
      <c r="AX30" s="327"/>
    </row>
    <row r="31" spans="1:51" ht="46.5" customHeight="1" x14ac:dyDescent="0.15">
      <c r="A31" s="408"/>
      <c r="B31" s="409"/>
      <c r="C31" s="409"/>
      <c r="D31" s="409"/>
      <c r="E31" s="409"/>
      <c r="F31" s="410"/>
      <c r="G31" s="383"/>
      <c r="H31" s="384"/>
      <c r="I31" s="384"/>
      <c r="J31" s="384"/>
      <c r="K31" s="384"/>
      <c r="L31" s="384"/>
      <c r="M31" s="384"/>
      <c r="N31" s="384"/>
      <c r="O31" s="384"/>
      <c r="P31" s="384"/>
      <c r="Q31" s="384"/>
      <c r="R31" s="384"/>
      <c r="S31" s="384"/>
      <c r="T31" s="384"/>
      <c r="U31" s="384"/>
      <c r="V31" s="384"/>
      <c r="W31" s="384"/>
      <c r="X31" s="384"/>
      <c r="Y31" s="74" t="s">
        <v>543</v>
      </c>
      <c r="Z31" s="374"/>
      <c r="AA31" s="375"/>
      <c r="AB31" s="376" t="s">
        <v>575</v>
      </c>
      <c r="AC31" s="377"/>
      <c r="AD31" s="378"/>
      <c r="AE31" s="379" t="s">
        <v>568</v>
      </c>
      <c r="AF31" s="379"/>
      <c r="AG31" s="379"/>
      <c r="AH31" s="379"/>
      <c r="AI31" s="379" t="s">
        <v>576</v>
      </c>
      <c r="AJ31" s="379"/>
      <c r="AK31" s="379"/>
      <c r="AL31" s="379"/>
      <c r="AM31" s="379" t="s">
        <v>621</v>
      </c>
      <c r="AN31" s="379"/>
      <c r="AO31" s="379"/>
      <c r="AP31" s="379"/>
      <c r="AQ31" s="379" t="s">
        <v>629</v>
      </c>
      <c r="AR31" s="379"/>
      <c r="AS31" s="379"/>
      <c r="AT31" s="379"/>
      <c r="AU31" s="379"/>
      <c r="AV31" s="379"/>
      <c r="AW31" s="379"/>
      <c r="AX31" s="380"/>
    </row>
    <row r="32" spans="1:51" ht="31.5" customHeight="1" x14ac:dyDescent="0.15">
      <c r="A32" s="418" t="s">
        <v>540</v>
      </c>
      <c r="B32" s="419"/>
      <c r="C32" s="419"/>
      <c r="D32" s="419"/>
      <c r="E32" s="419"/>
      <c r="F32" s="310"/>
      <c r="G32" s="420" t="s">
        <v>538</v>
      </c>
      <c r="H32" s="421"/>
      <c r="I32" s="421"/>
      <c r="J32" s="421"/>
      <c r="K32" s="421"/>
      <c r="L32" s="421"/>
      <c r="M32" s="421"/>
      <c r="N32" s="421"/>
      <c r="O32" s="421"/>
      <c r="P32" s="422" t="s">
        <v>537</v>
      </c>
      <c r="Q32" s="421"/>
      <c r="R32" s="421"/>
      <c r="S32" s="421"/>
      <c r="T32" s="421"/>
      <c r="U32" s="421"/>
      <c r="V32" s="421"/>
      <c r="W32" s="421"/>
      <c r="X32" s="423"/>
      <c r="Y32" s="424"/>
      <c r="Z32" s="425"/>
      <c r="AA32" s="426"/>
      <c r="AB32" s="427" t="s">
        <v>11</v>
      </c>
      <c r="AC32" s="427"/>
      <c r="AD32" s="427"/>
      <c r="AE32" s="371" t="s">
        <v>382</v>
      </c>
      <c r="AF32" s="428"/>
      <c r="AG32" s="428"/>
      <c r="AH32" s="429"/>
      <c r="AI32" s="371" t="s">
        <v>534</v>
      </c>
      <c r="AJ32" s="428"/>
      <c r="AK32" s="428"/>
      <c r="AL32" s="429"/>
      <c r="AM32" s="371" t="s">
        <v>350</v>
      </c>
      <c r="AN32" s="428"/>
      <c r="AO32" s="428"/>
      <c r="AP32" s="429"/>
      <c r="AQ32" s="435" t="s">
        <v>381</v>
      </c>
      <c r="AR32" s="436"/>
      <c r="AS32" s="436"/>
      <c r="AT32" s="437"/>
      <c r="AU32" s="435" t="s">
        <v>551</v>
      </c>
      <c r="AV32" s="436"/>
      <c r="AW32" s="436"/>
      <c r="AX32" s="438"/>
      <c r="AY32">
        <f>COUNTA($G$33)</f>
        <v>1</v>
      </c>
    </row>
    <row r="33" spans="1:51" ht="34.15" customHeight="1" x14ac:dyDescent="0.15">
      <c r="A33" s="418"/>
      <c r="B33" s="419"/>
      <c r="C33" s="419"/>
      <c r="D33" s="419"/>
      <c r="E33" s="419"/>
      <c r="F33" s="310"/>
      <c r="G33" s="439" t="s">
        <v>615</v>
      </c>
      <c r="H33" s="440"/>
      <c r="I33" s="440"/>
      <c r="J33" s="440"/>
      <c r="K33" s="440"/>
      <c r="L33" s="440"/>
      <c r="M33" s="440"/>
      <c r="N33" s="440"/>
      <c r="O33" s="440"/>
      <c r="P33" s="443" t="s">
        <v>571</v>
      </c>
      <c r="Q33" s="444"/>
      <c r="R33" s="444"/>
      <c r="S33" s="444"/>
      <c r="T33" s="444"/>
      <c r="U33" s="444"/>
      <c r="V33" s="444"/>
      <c r="W33" s="444"/>
      <c r="X33" s="445"/>
      <c r="Y33" s="449" t="s">
        <v>51</v>
      </c>
      <c r="Z33" s="450"/>
      <c r="AA33" s="451"/>
      <c r="AB33" s="433" t="s">
        <v>572</v>
      </c>
      <c r="AC33" s="433"/>
      <c r="AD33" s="433"/>
      <c r="AE33" s="414" t="s">
        <v>568</v>
      </c>
      <c r="AF33" s="414"/>
      <c r="AG33" s="414"/>
      <c r="AH33" s="414"/>
      <c r="AI33" s="414">
        <v>1</v>
      </c>
      <c r="AJ33" s="414"/>
      <c r="AK33" s="414"/>
      <c r="AL33" s="414"/>
      <c r="AM33" s="414">
        <v>1</v>
      </c>
      <c r="AN33" s="414"/>
      <c r="AO33" s="414"/>
      <c r="AP33" s="414"/>
      <c r="AQ33" s="391" t="s">
        <v>625</v>
      </c>
      <c r="AR33" s="414"/>
      <c r="AS33" s="414"/>
      <c r="AT33" s="414"/>
      <c r="AU33" s="78" t="s">
        <v>625</v>
      </c>
      <c r="AV33" s="415"/>
      <c r="AW33" s="415"/>
      <c r="AX33" s="416"/>
      <c r="AY33">
        <f>$AY$32</f>
        <v>1</v>
      </c>
    </row>
    <row r="34" spans="1:51" ht="34.15" customHeight="1" x14ac:dyDescent="0.15">
      <c r="A34" s="316"/>
      <c r="B34" s="317"/>
      <c r="C34" s="317"/>
      <c r="D34" s="317"/>
      <c r="E34" s="317"/>
      <c r="F34" s="236"/>
      <c r="G34" s="441"/>
      <c r="H34" s="442"/>
      <c r="I34" s="442"/>
      <c r="J34" s="442"/>
      <c r="K34" s="442"/>
      <c r="L34" s="442"/>
      <c r="M34" s="442"/>
      <c r="N34" s="442"/>
      <c r="O34" s="442"/>
      <c r="P34" s="446"/>
      <c r="Q34" s="447"/>
      <c r="R34" s="447"/>
      <c r="S34" s="447"/>
      <c r="T34" s="447"/>
      <c r="U34" s="447"/>
      <c r="V34" s="447"/>
      <c r="W34" s="447"/>
      <c r="X34" s="448"/>
      <c r="Y34" s="430" t="s">
        <v>52</v>
      </c>
      <c r="Z34" s="431"/>
      <c r="AA34" s="432"/>
      <c r="AB34" s="433" t="s">
        <v>572</v>
      </c>
      <c r="AC34" s="433"/>
      <c r="AD34" s="433"/>
      <c r="AE34" s="414" t="s">
        <v>568</v>
      </c>
      <c r="AF34" s="414"/>
      <c r="AG34" s="414"/>
      <c r="AH34" s="414"/>
      <c r="AI34" s="414">
        <v>1</v>
      </c>
      <c r="AJ34" s="414"/>
      <c r="AK34" s="414"/>
      <c r="AL34" s="414"/>
      <c r="AM34" s="414">
        <v>1</v>
      </c>
      <c r="AN34" s="414"/>
      <c r="AO34" s="414"/>
      <c r="AP34" s="414"/>
      <c r="AQ34" s="414">
        <v>1</v>
      </c>
      <c r="AR34" s="414"/>
      <c r="AS34" s="414"/>
      <c r="AT34" s="414"/>
      <c r="AU34" s="434">
        <v>0</v>
      </c>
      <c r="AV34" s="415"/>
      <c r="AW34" s="415"/>
      <c r="AX34" s="416"/>
      <c r="AY34">
        <f>$AY$32</f>
        <v>1</v>
      </c>
    </row>
    <row r="35" spans="1:51" ht="23.25" customHeight="1" x14ac:dyDescent="0.15">
      <c r="A35" s="402" t="s">
        <v>541</v>
      </c>
      <c r="B35" s="403"/>
      <c r="C35" s="403"/>
      <c r="D35" s="403"/>
      <c r="E35" s="403"/>
      <c r="F35" s="404"/>
      <c r="G35" s="341" t="s">
        <v>542</v>
      </c>
      <c r="H35" s="341"/>
      <c r="I35" s="341"/>
      <c r="J35" s="341"/>
      <c r="K35" s="341"/>
      <c r="L35" s="341"/>
      <c r="M35" s="341"/>
      <c r="N35" s="341"/>
      <c r="O35" s="341"/>
      <c r="P35" s="341"/>
      <c r="Q35" s="341"/>
      <c r="R35" s="341"/>
      <c r="S35" s="341"/>
      <c r="T35" s="341"/>
      <c r="U35" s="341"/>
      <c r="V35" s="341"/>
      <c r="W35" s="341"/>
      <c r="X35" s="342"/>
      <c r="Y35" s="411"/>
      <c r="Z35" s="412"/>
      <c r="AA35" s="413"/>
      <c r="AB35" s="340" t="s">
        <v>11</v>
      </c>
      <c r="AC35" s="341"/>
      <c r="AD35" s="342"/>
      <c r="AE35" s="103" t="s">
        <v>382</v>
      </c>
      <c r="AF35" s="103"/>
      <c r="AG35" s="103"/>
      <c r="AH35" s="103"/>
      <c r="AI35" s="103" t="s">
        <v>534</v>
      </c>
      <c r="AJ35" s="103"/>
      <c r="AK35" s="103"/>
      <c r="AL35" s="103"/>
      <c r="AM35" s="103" t="s">
        <v>350</v>
      </c>
      <c r="AN35" s="103"/>
      <c r="AO35" s="103"/>
      <c r="AP35" s="103"/>
      <c r="AQ35" s="452" t="s">
        <v>552</v>
      </c>
      <c r="AR35" s="453"/>
      <c r="AS35" s="453"/>
      <c r="AT35" s="453"/>
      <c r="AU35" s="453"/>
      <c r="AV35" s="453"/>
      <c r="AW35" s="453"/>
      <c r="AX35" s="454"/>
      <c r="AY35">
        <f>IF(SUBSTITUTE(SUBSTITUTE($G$36,"／",""),"　","")="",0,1)</f>
        <v>1</v>
      </c>
    </row>
    <row r="36" spans="1:51" ht="23.25" customHeight="1" x14ac:dyDescent="0.15">
      <c r="A36" s="405"/>
      <c r="B36" s="406"/>
      <c r="C36" s="406"/>
      <c r="D36" s="406"/>
      <c r="E36" s="406"/>
      <c r="F36" s="407"/>
      <c r="G36" s="381" t="s">
        <v>577</v>
      </c>
      <c r="H36" s="382"/>
      <c r="I36" s="382"/>
      <c r="J36" s="382"/>
      <c r="K36" s="382"/>
      <c r="L36" s="382"/>
      <c r="M36" s="382"/>
      <c r="N36" s="382"/>
      <c r="O36" s="382"/>
      <c r="P36" s="382"/>
      <c r="Q36" s="382"/>
      <c r="R36" s="382"/>
      <c r="S36" s="382"/>
      <c r="T36" s="382"/>
      <c r="U36" s="382"/>
      <c r="V36" s="382"/>
      <c r="W36" s="382"/>
      <c r="X36" s="382"/>
      <c r="Y36" s="385" t="s">
        <v>541</v>
      </c>
      <c r="Z36" s="386"/>
      <c r="AA36" s="387"/>
      <c r="AB36" s="388" t="s">
        <v>574</v>
      </c>
      <c r="AC36" s="389"/>
      <c r="AD36" s="390"/>
      <c r="AE36" s="391" t="s">
        <v>568</v>
      </c>
      <c r="AF36" s="391"/>
      <c r="AG36" s="391"/>
      <c r="AH36" s="391"/>
      <c r="AI36" s="391">
        <v>93</v>
      </c>
      <c r="AJ36" s="391"/>
      <c r="AK36" s="391"/>
      <c r="AL36" s="391"/>
      <c r="AM36" s="391">
        <v>15</v>
      </c>
      <c r="AN36" s="391"/>
      <c r="AO36" s="391"/>
      <c r="AP36" s="391"/>
      <c r="AQ36" s="78">
        <v>158</v>
      </c>
      <c r="AR36" s="79"/>
      <c r="AS36" s="79"/>
      <c r="AT36" s="79"/>
      <c r="AU36" s="79"/>
      <c r="AV36" s="79"/>
      <c r="AW36" s="79"/>
      <c r="AX36" s="327"/>
      <c r="AY36">
        <f>$AY$35</f>
        <v>1</v>
      </c>
    </row>
    <row r="37" spans="1:51" ht="46.5" customHeight="1" x14ac:dyDescent="0.15">
      <c r="A37" s="408"/>
      <c r="B37" s="409"/>
      <c r="C37" s="409"/>
      <c r="D37" s="409"/>
      <c r="E37" s="409"/>
      <c r="F37" s="410"/>
      <c r="G37" s="383"/>
      <c r="H37" s="384"/>
      <c r="I37" s="384"/>
      <c r="J37" s="384"/>
      <c r="K37" s="384"/>
      <c r="L37" s="384"/>
      <c r="M37" s="384"/>
      <c r="N37" s="384"/>
      <c r="O37" s="384"/>
      <c r="P37" s="384"/>
      <c r="Q37" s="384"/>
      <c r="R37" s="384"/>
      <c r="S37" s="384"/>
      <c r="T37" s="384"/>
      <c r="U37" s="384"/>
      <c r="V37" s="384"/>
      <c r="W37" s="384"/>
      <c r="X37" s="384"/>
      <c r="Y37" s="74" t="s">
        <v>543</v>
      </c>
      <c r="Z37" s="374"/>
      <c r="AA37" s="375"/>
      <c r="AB37" s="376" t="s">
        <v>575</v>
      </c>
      <c r="AC37" s="377"/>
      <c r="AD37" s="378"/>
      <c r="AE37" s="379" t="s">
        <v>568</v>
      </c>
      <c r="AF37" s="379"/>
      <c r="AG37" s="379"/>
      <c r="AH37" s="379"/>
      <c r="AI37" s="379" t="s">
        <v>578</v>
      </c>
      <c r="AJ37" s="379"/>
      <c r="AK37" s="379"/>
      <c r="AL37" s="379"/>
      <c r="AM37" s="379" t="s">
        <v>584</v>
      </c>
      <c r="AN37" s="379"/>
      <c r="AO37" s="379"/>
      <c r="AP37" s="379"/>
      <c r="AQ37" s="379" t="s">
        <v>628</v>
      </c>
      <c r="AR37" s="379"/>
      <c r="AS37" s="379"/>
      <c r="AT37" s="379"/>
      <c r="AU37" s="379"/>
      <c r="AV37" s="379"/>
      <c r="AW37" s="379"/>
      <c r="AX37" s="380"/>
      <c r="AY37">
        <f>$AY$35</f>
        <v>1</v>
      </c>
    </row>
    <row r="38" spans="1:51" ht="18.75" customHeight="1" x14ac:dyDescent="0.15">
      <c r="A38" s="344" t="s">
        <v>208</v>
      </c>
      <c r="B38" s="345"/>
      <c r="C38" s="345"/>
      <c r="D38" s="345"/>
      <c r="E38" s="345"/>
      <c r="F38" s="346"/>
      <c r="G38" s="354" t="s">
        <v>135</v>
      </c>
      <c r="H38" s="355"/>
      <c r="I38" s="355"/>
      <c r="J38" s="355"/>
      <c r="K38" s="355"/>
      <c r="L38" s="355"/>
      <c r="M38" s="355"/>
      <c r="N38" s="355"/>
      <c r="O38" s="356"/>
      <c r="P38" s="360" t="s">
        <v>55</v>
      </c>
      <c r="Q38" s="355"/>
      <c r="R38" s="355"/>
      <c r="S38" s="355"/>
      <c r="T38" s="355"/>
      <c r="U38" s="355"/>
      <c r="V38" s="355"/>
      <c r="W38" s="355"/>
      <c r="X38" s="356"/>
      <c r="Y38" s="362"/>
      <c r="Z38" s="363"/>
      <c r="AA38" s="364"/>
      <c r="AB38" s="368" t="s">
        <v>11</v>
      </c>
      <c r="AC38" s="369"/>
      <c r="AD38" s="370"/>
      <c r="AE38" s="103" t="s">
        <v>382</v>
      </c>
      <c r="AF38" s="103"/>
      <c r="AG38" s="103"/>
      <c r="AH38" s="103"/>
      <c r="AI38" s="103" t="s">
        <v>534</v>
      </c>
      <c r="AJ38" s="103"/>
      <c r="AK38" s="103"/>
      <c r="AL38" s="103"/>
      <c r="AM38" s="103" t="s">
        <v>350</v>
      </c>
      <c r="AN38" s="103"/>
      <c r="AO38" s="103"/>
      <c r="AP38" s="103"/>
      <c r="AQ38" s="392" t="s">
        <v>164</v>
      </c>
      <c r="AR38" s="393"/>
      <c r="AS38" s="393"/>
      <c r="AT38" s="394"/>
      <c r="AU38" s="355" t="s">
        <v>125</v>
      </c>
      <c r="AV38" s="355"/>
      <c r="AW38" s="355"/>
      <c r="AX38" s="395"/>
      <c r="AY38">
        <f>COUNTA($G$40)</f>
        <v>1</v>
      </c>
    </row>
    <row r="39" spans="1:51" ht="18.75" customHeight="1" x14ac:dyDescent="0.15">
      <c r="A39" s="347"/>
      <c r="B39" s="348"/>
      <c r="C39" s="348"/>
      <c r="D39" s="348"/>
      <c r="E39" s="348"/>
      <c r="F39" s="349"/>
      <c r="G39" s="357"/>
      <c r="H39" s="358"/>
      <c r="I39" s="358"/>
      <c r="J39" s="358"/>
      <c r="K39" s="358"/>
      <c r="L39" s="358"/>
      <c r="M39" s="358"/>
      <c r="N39" s="358"/>
      <c r="O39" s="359"/>
      <c r="P39" s="361"/>
      <c r="Q39" s="358"/>
      <c r="R39" s="358"/>
      <c r="S39" s="358"/>
      <c r="T39" s="358"/>
      <c r="U39" s="358"/>
      <c r="V39" s="358"/>
      <c r="W39" s="358"/>
      <c r="X39" s="359"/>
      <c r="Y39" s="365"/>
      <c r="Z39" s="366"/>
      <c r="AA39" s="367"/>
      <c r="AB39" s="371"/>
      <c r="AC39" s="372"/>
      <c r="AD39" s="373"/>
      <c r="AE39" s="103"/>
      <c r="AF39" s="103"/>
      <c r="AG39" s="103"/>
      <c r="AH39" s="103"/>
      <c r="AI39" s="103"/>
      <c r="AJ39" s="103"/>
      <c r="AK39" s="103"/>
      <c r="AL39" s="103"/>
      <c r="AM39" s="103"/>
      <c r="AN39" s="103"/>
      <c r="AO39" s="103"/>
      <c r="AP39" s="103"/>
      <c r="AQ39" s="396"/>
      <c r="AR39" s="397"/>
      <c r="AS39" s="398" t="s">
        <v>165</v>
      </c>
      <c r="AT39" s="399"/>
      <c r="AU39" s="400"/>
      <c r="AV39" s="400"/>
      <c r="AW39" s="358" t="s">
        <v>162</v>
      </c>
      <c r="AX39" s="401"/>
      <c r="AY39">
        <f t="shared" ref="AY39:AY44" si="0">$AY$38</f>
        <v>1</v>
      </c>
    </row>
    <row r="40" spans="1:51" ht="23.25" customHeight="1" x14ac:dyDescent="0.15">
      <c r="A40" s="350"/>
      <c r="B40" s="348"/>
      <c r="C40" s="348"/>
      <c r="D40" s="348"/>
      <c r="E40" s="348"/>
      <c r="F40" s="349"/>
      <c r="G40" s="328" t="s">
        <v>610</v>
      </c>
      <c r="H40" s="329"/>
      <c r="I40" s="329"/>
      <c r="J40" s="329"/>
      <c r="K40" s="329"/>
      <c r="L40" s="329"/>
      <c r="M40" s="329"/>
      <c r="N40" s="329"/>
      <c r="O40" s="330"/>
      <c r="P40" s="205" t="s">
        <v>611</v>
      </c>
      <c r="Q40" s="205"/>
      <c r="R40" s="205"/>
      <c r="S40" s="205"/>
      <c r="T40" s="205"/>
      <c r="U40" s="205"/>
      <c r="V40" s="205"/>
      <c r="W40" s="205"/>
      <c r="X40" s="337"/>
      <c r="Y40" s="74" t="s">
        <v>12</v>
      </c>
      <c r="Z40" s="75"/>
      <c r="AA40" s="76"/>
      <c r="AB40" s="77" t="s">
        <v>612</v>
      </c>
      <c r="AC40" s="77"/>
      <c r="AD40" s="77"/>
      <c r="AE40" s="78" t="s">
        <v>608</v>
      </c>
      <c r="AF40" s="79"/>
      <c r="AG40" s="79"/>
      <c r="AH40" s="79"/>
      <c r="AI40" s="78" t="s">
        <v>608</v>
      </c>
      <c r="AJ40" s="79"/>
      <c r="AK40" s="79"/>
      <c r="AL40" s="79"/>
      <c r="AM40" s="78">
        <v>0</v>
      </c>
      <c r="AN40" s="79"/>
      <c r="AO40" s="79"/>
      <c r="AP40" s="79"/>
      <c r="AQ40" s="324" t="s">
        <v>608</v>
      </c>
      <c r="AR40" s="325"/>
      <c r="AS40" s="325"/>
      <c r="AT40" s="326"/>
      <c r="AU40" s="79" t="s">
        <v>608</v>
      </c>
      <c r="AV40" s="79"/>
      <c r="AW40" s="79"/>
      <c r="AX40" s="327"/>
      <c r="AY40">
        <f t="shared" si="0"/>
        <v>1</v>
      </c>
    </row>
    <row r="41" spans="1:51" ht="23.25" customHeight="1" x14ac:dyDescent="0.15">
      <c r="A41" s="351"/>
      <c r="B41" s="352"/>
      <c r="C41" s="352"/>
      <c r="D41" s="352"/>
      <c r="E41" s="352"/>
      <c r="F41" s="353"/>
      <c r="G41" s="331"/>
      <c r="H41" s="332"/>
      <c r="I41" s="332"/>
      <c r="J41" s="332"/>
      <c r="K41" s="332"/>
      <c r="L41" s="332"/>
      <c r="M41" s="332"/>
      <c r="N41" s="332"/>
      <c r="O41" s="333"/>
      <c r="P41" s="243"/>
      <c r="Q41" s="243"/>
      <c r="R41" s="243"/>
      <c r="S41" s="243"/>
      <c r="T41" s="243"/>
      <c r="U41" s="243"/>
      <c r="V41" s="243"/>
      <c r="W41" s="243"/>
      <c r="X41" s="338"/>
      <c r="Y41" s="340" t="s">
        <v>50</v>
      </c>
      <c r="Z41" s="341"/>
      <c r="AA41" s="342"/>
      <c r="AB41" s="417" t="s">
        <v>612</v>
      </c>
      <c r="AC41" s="417"/>
      <c r="AD41" s="417"/>
      <c r="AE41" s="78" t="s">
        <v>608</v>
      </c>
      <c r="AF41" s="79"/>
      <c r="AG41" s="79"/>
      <c r="AH41" s="79"/>
      <c r="AI41" s="78" t="s">
        <v>608</v>
      </c>
      <c r="AJ41" s="79"/>
      <c r="AK41" s="79"/>
      <c r="AL41" s="79"/>
      <c r="AM41" s="78">
        <v>0</v>
      </c>
      <c r="AN41" s="79"/>
      <c r="AO41" s="79"/>
      <c r="AP41" s="79"/>
      <c r="AQ41" s="324" t="s">
        <v>617</v>
      </c>
      <c r="AR41" s="325"/>
      <c r="AS41" s="325"/>
      <c r="AT41" s="326"/>
      <c r="AU41" s="79" t="s">
        <v>623</v>
      </c>
      <c r="AV41" s="79"/>
      <c r="AW41" s="79"/>
      <c r="AX41" s="327"/>
      <c r="AY41">
        <f t="shared" si="0"/>
        <v>1</v>
      </c>
    </row>
    <row r="42" spans="1:51" ht="23.25" customHeight="1" x14ac:dyDescent="0.15">
      <c r="A42" s="350"/>
      <c r="B42" s="348"/>
      <c r="C42" s="348"/>
      <c r="D42" s="348"/>
      <c r="E42" s="348"/>
      <c r="F42" s="349"/>
      <c r="G42" s="334"/>
      <c r="H42" s="335"/>
      <c r="I42" s="335"/>
      <c r="J42" s="335"/>
      <c r="K42" s="335"/>
      <c r="L42" s="335"/>
      <c r="M42" s="335"/>
      <c r="N42" s="335"/>
      <c r="O42" s="336"/>
      <c r="P42" s="220"/>
      <c r="Q42" s="220"/>
      <c r="R42" s="220"/>
      <c r="S42" s="220"/>
      <c r="T42" s="220"/>
      <c r="U42" s="220"/>
      <c r="V42" s="220"/>
      <c r="W42" s="220"/>
      <c r="X42" s="339"/>
      <c r="Y42" s="340" t="s">
        <v>13</v>
      </c>
      <c r="Z42" s="341"/>
      <c r="AA42" s="342"/>
      <c r="AB42" s="343" t="s">
        <v>14</v>
      </c>
      <c r="AC42" s="343"/>
      <c r="AD42" s="343"/>
      <c r="AE42" s="78" t="s">
        <v>608</v>
      </c>
      <c r="AF42" s="79"/>
      <c r="AG42" s="79"/>
      <c r="AH42" s="79"/>
      <c r="AI42" s="78" t="s">
        <v>608</v>
      </c>
      <c r="AJ42" s="79"/>
      <c r="AK42" s="79"/>
      <c r="AL42" s="79"/>
      <c r="AM42" s="78" t="s">
        <v>608</v>
      </c>
      <c r="AN42" s="79"/>
      <c r="AO42" s="79"/>
      <c r="AP42" s="79"/>
      <c r="AQ42" s="324" t="s">
        <v>608</v>
      </c>
      <c r="AR42" s="325"/>
      <c r="AS42" s="325"/>
      <c r="AT42" s="326"/>
      <c r="AU42" s="79" t="s">
        <v>608</v>
      </c>
      <c r="AV42" s="79"/>
      <c r="AW42" s="79"/>
      <c r="AX42" s="327"/>
      <c r="AY42">
        <f t="shared" si="0"/>
        <v>1</v>
      </c>
    </row>
    <row r="43" spans="1:51" ht="28.5" customHeight="1" x14ac:dyDescent="0.15">
      <c r="A43" s="314" t="s">
        <v>227</v>
      </c>
      <c r="B43" s="315"/>
      <c r="C43" s="315"/>
      <c r="D43" s="315"/>
      <c r="E43" s="315"/>
      <c r="F43" s="234"/>
      <c r="G43" s="318" t="s">
        <v>609</v>
      </c>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20"/>
      <c r="AY43">
        <f t="shared" si="0"/>
        <v>1</v>
      </c>
    </row>
    <row r="44" spans="1:51" ht="28.5" customHeight="1" thickBot="1" x14ac:dyDescent="0.2">
      <c r="A44" s="316"/>
      <c r="B44" s="317"/>
      <c r="C44" s="317"/>
      <c r="D44" s="317"/>
      <c r="E44" s="317"/>
      <c r="F44" s="236"/>
      <c r="G44" s="321"/>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3"/>
      <c r="AY44">
        <f t="shared" si="0"/>
        <v>1</v>
      </c>
    </row>
    <row r="45" spans="1:51" ht="45" customHeight="1" x14ac:dyDescent="0.15">
      <c r="A45" s="222" t="s">
        <v>249</v>
      </c>
      <c r="B45" s="223"/>
      <c r="C45" s="226" t="s">
        <v>166</v>
      </c>
      <c r="D45" s="223"/>
      <c r="E45" s="228" t="s">
        <v>179</v>
      </c>
      <c r="F45" s="229"/>
      <c r="G45" s="230" t="s">
        <v>585</v>
      </c>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2"/>
    </row>
    <row r="46" spans="1:51" ht="32.25" customHeight="1" x14ac:dyDescent="0.15">
      <c r="A46" s="224"/>
      <c r="B46" s="225"/>
      <c r="C46" s="227"/>
      <c r="D46" s="225"/>
      <c r="E46" s="233" t="s">
        <v>178</v>
      </c>
      <c r="F46" s="234"/>
      <c r="G46" s="553" t="s">
        <v>586</v>
      </c>
      <c r="H46" s="205"/>
      <c r="I46" s="205"/>
      <c r="J46" s="205"/>
      <c r="K46" s="205"/>
      <c r="L46" s="205"/>
      <c r="M46" s="205"/>
      <c r="N46" s="205"/>
      <c r="O46" s="205"/>
      <c r="P46" s="205"/>
      <c r="Q46" s="205"/>
      <c r="R46" s="205"/>
      <c r="S46" s="205"/>
      <c r="T46" s="205"/>
      <c r="U46" s="205"/>
      <c r="V46" s="337"/>
      <c r="W46" s="298" t="s">
        <v>544</v>
      </c>
      <c r="X46" s="299"/>
      <c r="Y46" s="299"/>
      <c r="Z46" s="299"/>
      <c r="AA46" s="300"/>
      <c r="AB46" s="301" t="s">
        <v>625</v>
      </c>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3"/>
    </row>
    <row r="47" spans="1:51" ht="21" customHeight="1" x14ac:dyDescent="0.15">
      <c r="A47" s="224"/>
      <c r="B47" s="225"/>
      <c r="C47" s="227"/>
      <c r="D47" s="225"/>
      <c r="E47" s="235"/>
      <c r="F47" s="236"/>
      <c r="G47" s="554"/>
      <c r="H47" s="220"/>
      <c r="I47" s="220"/>
      <c r="J47" s="220"/>
      <c r="K47" s="220"/>
      <c r="L47" s="220"/>
      <c r="M47" s="220"/>
      <c r="N47" s="220"/>
      <c r="O47" s="220"/>
      <c r="P47" s="220"/>
      <c r="Q47" s="220"/>
      <c r="R47" s="220"/>
      <c r="S47" s="220"/>
      <c r="T47" s="220"/>
      <c r="U47" s="220"/>
      <c r="V47" s="339"/>
      <c r="W47" s="304" t="s">
        <v>545</v>
      </c>
      <c r="X47" s="305"/>
      <c r="Y47" s="305"/>
      <c r="Z47" s="305"/>
      <c r="AA47" s="306"/>
      <c r="AB47" s="301" t="s">
        <v>625</v>
      </c>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3"/>
    </row>
    <row r="48" spans="1:51" ht="34.5" customHeight="1" x14ac:dyDescent="0.15">
      <c r="A48" s="224"/>
      <c r="B48" s="225"/>
      <c r="C48" s="307" t="s">
        <v>556</v>
      </c>
      <c r="D48" s="308"/>
      <c r="E48" s="233" t="s">
        <v>245</v>
      </c>
      <c r="F48" s="234"/>
      <c r="G48" s="288" t="s">
        <v>169</v>
      </c>
      <c r="H48" s="289"/>
      <c r="I48" s="289"/>
      <c r="J48" s="311" t="s">
        <v>625</v>
      </c>
      <c r="K48" s="312"/>
      <c r="L48" s="312"/>
      <c r="M48" s="312"/>
      <c r="N48" s="312"/>
      <c r="O48" s="312"/>
      <c r="P48" s="312"/>
      <c r="Q48" s="312"/>
      <c r="R48" s="312"/>
      <c r="S48" s="312"/>
      <c r="T48" s="313"/>
      <c r="U48" s="286" t="s">
        <v>625</v>
      </c>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7"/>
      <c r="AY48" s="56"/>
    </row>
    <row r="49" spans="1:51" ht="34.5" customHeight="1" x14ac:dyDescent="0.15">
      <c r="A49" s="224"/>
      <c r="B49" s="225"/>
      <c r="C49" s="227"/>
      <c r="D49" s="225"/>
      <c r="E49" s="309"/>
      <c r="F49" s="310"/>
      <c r="G49" s="288" t="s">
        <v>557</v>
      </c>
      <c r="H49" s="289"/>
      <c r="I49" s="289"/>
      <c r="J49" s="289"/>
      <c r="K49" s="289"/>
      <c r="L49" s="289"/>
      <c r="M49" s="289"/>
      <c r="N49" s="289"/>
      <c r="O49" s="289"/>
      <c r="P49" s="289"/>
      <c r="Q49" s="289"/>
      <c r="R49" s="289"/>
      <c r="S49" s="289"/>
      <c r="T49" s="289"/>
      <c r="U49" s="285" t="s">
        <v>625</v>
      </c>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7"/>
      <c r="AY49" s="56"/>
    </row>
    <row r="50" spans="1:51" ht="34.5" customHeight="1" thickBot="1" x14ac:dyDescent="0.2">
      <c r="A50" s="224"/>
      <c r="B50" s="225"/>
      <c r="C50" s="227"/>
      <c r="D50" s="225"/>
      <c r="E50" s="235"/>
      <c r="F50" s="236"/>
      <c r="G50" s="288" t="s">
        <v>545</v>
      </c>
      <c r="H50" s="289"/>
      <c r="I50" s="289"/>
      <c r="J50" s="289"/>
      <c r="K50" s="289"/>
      <c r="L50" s="289"/>
      <c r="M50" s="289"/>
      <c r="N50" s="289"/>
      <c r="O50" s="289"/>
      <c r="P50" s="289"/>
      <c r="Q50" s="289"/>
      <c r="R50" s="289"/>
      <c r="S50" s="289"/>
      <c r="T50" s="289"/>
      <c r="U50" s="555" t="s">
        <v>625</v>
      </c>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2"/>
      <c r="AY50" s="56"/>
    </row>
    <row r="51" spans="1:51" ht="27" customHeight="1" x14ac:dyDescent="0.15">
      <c r="A51" s="290" t="s">
        <v>44</v>
      </c>
      <c r="B51" s="291"/>
      <c r="C51" s="291"/>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L51" s="291"/>
      <c r="AM51" s="291"/>
      <c r="AN51" s="291"/>
      <c r="AO51" s="291"/>
      <c r="AP51" s="291"/>
      <c r="AQ51" s="291"/>
      <c r="AR51" s="291"/>
      <c r="AS51" s="291"/>
      <c r="AT51" s="291"/>
      <c r="AU51" s="291"/>
      <c r="AV51" s="291"/>
      <c r="AW51" s="291"/>
      <c r="AX51" s="292"/>
    </row>
    <row r="52" spans="1:51" ht="27" customHeight="1" x14ac:dyDescent="0.15">
      <c r="A52" s="5"/>
      <c r="B52" s="6"/>
      <c r="C52" s="293" t="s">
        <v>29</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5"/>
      <c r="AD52" s="294" t="s">
        <v>33</v>
      </c>
      <c r="AE52" s="294"/>
      <c r="AF52" s="294"/>
      <c r="AG52" s="296" t="s">
        <v>28</v>
      </c>
      <c r="AH52" s="294"/>
      <c r="AI52" s="294"/>
      <c r="AJ52" s="294"/>
      <c r="AK52" s="294"/>
      <c r="AL52" s="294"/>
      <c r="AM52" s="294"/>
      <c r="AN52" s="294"/>
      <c r="AO52" s="294"/>
      <c r="AP52" s="294"/>
      <c r="AQ52" s="294"/>
      <c r="AR52" s="294"/>
      <c r="AS52" s="294"/>
      <c r="AT52" s="294"/>
      <c r="AU52" s="294"/>
      <c r="AV52" s="294"/>
      <c r="AW52" s="294"/>
      <c r="AX52" s="297"/>
    </row>
    <row r="53" spans="1:51" ht="83.65" customHeight="1" x14ac:dyDescent="0.15">
      <c r="A53" s="260" t="s">
        <v>130</v>
      </c>
      <c r="B53" s="261"/>
      <c r="C53" s="266" t="s">
        <v>131</v>
      </c>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8"/>
      <c r="AD53" s="269" t="s">
        <v>581</v>
      </c>
      <c r="AE53" s="270"/>
      <c r="AF53" s="270"/>
      <c r="AG53" s="271" t="s">
        <v>587</v>
      </c>
      <c r="AH53" s="272"/>
      <c r="AI53" s="272"/>
      <c r="AJ53" s="272"/>
      <c r="AK53" s="272"/>
      <c r="AL53" s="272"/>
      <c r="AM53" s="272"/>
      <c r="AN53" s="272"/>
      <c r="AO53" s="272"/>
      <c r="AP53" s="272"/>
      <c r="AQ53" s="272"/>
      <c r="AR53" s="272"/>
      <c r="AS53" s="272"/>
      <c r="AT53" s="272"/>
      <c r="AU53" s="272"/>
      <c r="AV53" s="272"/>
      <c r="AW53" s="272"/>
      <c r="AX53" s="273"/>
    </row>
    <row r="54" spans="1:51" ht="73.150000000000006" customHeight="1" x14ac:dyDescent="0.15">
      <c r="A54" s="262"/>
      <c r="B54" s="263"/>
      <c r="C54" s="274" t="s">
        <v>34</v>
      </c>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193"/>
      <c r="AD54" s="194" t="s">
        <v>581</v>
      </c>
      <c r="AE54" s="195"/>
      <c r="AF54" s="195"/>
      <c r="AG54" s="189" t="s">
        <v>588</v>
      </c>
      <c r="AH54" s="190"/>
      <c r="AI54" s="190"/>
      <c r="AJ54" s="190"/>
      <c r="AK54" s="190"/>
      <c r="AL54" s="190"/>
      <c r="AM54" s="190"/>
      <c r="AN54" s="190"/>
      <c r="AO54" s="190"/>
      <c r="AP54" s="190"/>
      <c r="AQ54" s="190"/>
      <c r="AR54" s="190"/>
      <c r="AS54" s="190"/>
      <c r="AT54" s="190"/>
      <c r="AU54" s="190"/>
      <c r="AV54" s="190"/>
      <c r="AW54" s="190"/>
      <c r="AX54" s="191"/>
    </row>
    <row r="55" spans="1:51" ht="80.099999999999994" customHeight="1" x14ac:dyDescent="0.15">
      <c r="A55" s="264"/>
      <c r="B55" s="265"/>
      <c r="C55" s="276" t="s">
        <v>132</v>
      </c>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8"/>
      <c r="AD55" s="214" t="s">
        <v>581</v>
      </c>
      <c r="AE55" s="215"/>
      <c r="AF55" s="215"/>
      <c r="AG55" s="242" t="s">
        <v>589</v>
      </c>
      <c r="AH55" s="243"/>
      <c r="AI55" s="243"/>
      <c r="AJ55" s="243"/>
      <c r="AK55" s="243"/>
      <c r="AL55" s="243"/>
      <c r="AM55" s="243"/>
      <c r="AN55" s="243"/>
      <c r="AO55" s="243"/>
      <c r="AP55" s="243"/>
      <c r="AQ55" s="243"/>
      <c r="AR55" s="243"/>
      <c r="AS55" s="243"/>
      <c r="AT55" s="243"/>
      <c r="AU55" s="243"/>
      <c r="AV55" s="243"/>
      <c r="AW55" s="243"/>
      <c r="AX55" s="244"/>
    </row>
    <row r="56" spans="1:51" ht="27" customHeight="1" x14ac:dyDescent="0.15">
      <c r="A56" s="169" t="s">
        <v>36</v>
      </c>
      <c r="B56" s="237"/>
      <c r="C56" s="239" t="s">
        <v>38</v>
      </c>
      <c r="D56" s="20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1"/>
      <c r="AD56" s="201" t="s">
        <v>581</v>
      </c>
      <c r="AE56" s="202"/>
      <c r="AF56" s="202"/>
      <c r="AG56" s="204" t="s">
        <v>590</v>
      </c>
      <c r="AH56" s="205"/>
      <c r="AI56" s="205"/>
      <c r="AJ56" s="205"/>
      <c r="AK56" s="205"/>
      <c r="AL56" s="205"/>
      <c r="AM56" s="205"/>
      <c r="AN56" s="205"/>
      <c r="AO56" s="205"/>
      <c r="AP56" s="205"/>
      <c r="AQ56" s="205"/>
      <c r="AR56" s="205"/>
      <c r="AS56" s="205"/>
      <c r="AT56" s="205"/>
      <c r="AU56" s="205"/>
      <c r="AV56" s="205"/>
      <c r="AW56" s="205"/>
      <c r="AX56" s="206"/>
    </row>
    <row r="57" spans="1:51" ht="35.25" customHeight="1" x14ac:dyDescent="0.15">
      <c r="A57" s="171"/>
      <c r="B57" s="238"/>
      <c r="C57" s="245"/>
      <c r="D57" s="246"/>
      <c r="E57" s="249" t="s">
        <v>228</v>
      </c>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1"/>
      <c r="AD57" s="194" t="s">
        <v>596</v>
      </c>
      <c r="AE57" s="195"/>
      <c r="AF57" s="252"/>
      <c r="AG57" s="242"/>
      <c r="AH57" s="243"/>
      <c r="AI57" s="243"/>
      <c r="AJ57" s="243"/>
      <c r="AK57" s="243"/>
      <c r="AL57" s="243"/>
      <c r="AM57" s="243"/>
      <c r="AN57" s="243"/>
      <c r="AO57" s="243"/>
      <c r="AP57" s="243"/>
      <c r="AQ57" s="243"/>
      <c r="AR57" s="243"/>
      <c r="AS57" s="243"/>
      <c r="AT57" s="243"/>
      <c r="AU57" s="243"/>
      <c r="AV57" s="243"/>
      <c r="AW57" s="243"/>
      <c r="AX57" s="244"/>
    </row>
    <row r="58" spans="1:51" ht="26.25" customHeight="1" x14ac:dyDescent="0.15">
      <c r="A58" s="171"/>
      <c r="B58" s="238"/>
      <c r="C58" s="247"/>
      <c r="D58" s="248"/>
      <c r="E58" s="253" t="s">
        <v>198</v>
      </c>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5"/>
      <c r="AD58" s="256" t="s">
        <v>596</v>
      </c>
      <c r="AE58" s="257"/>
      <c r="AF58" s="257"/>
      <c r="AG58" s="242"/>
      <c r="AH58" s="243"/>
      <c r="AI58" s="243"/>
      <c r="AJ58" s="243"/>
      <c r="AK58" s="243"/>
      <c r="AL58" s="243"/>
      <c r="AM58" s="243"/>
      <c r="AN58" s="243"/>
      <c r="AO58" s="243"/>
      <c r="AP58" s="243"/>
      <c r="AQ58" s="243"/>
      <c r="AR58" s="243"/>
      <c r="AS58" s="243"/>
      <c r="AT58" s="243"/>
      <c r="AU58" s="243"/>
      <c r="AV58" s="243"/>
      <c r="AW58" s="243"/>
      <c r="AX58" s="244"/>
    </row>
    <row r="59" spans="1:51" ht="30" customHeight="1" x14ac:dyDescent="0.15">
      <c r="A59" s="171"/>
      <c r="B59" s="172"/>
      <c r="C59" s="258" t="s">
        <v>39</v>
      </c>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178" t="s">
        <v>581</v>
      </c>
      <c r="AE59" s="179"/>
      <c r="AF59" s="179"/>
      <c r="AG59" s="181" t="s">
        <v>591</v>
      </c>
      <c r="AH59" s="182"/>
      <c r="AI59" s="182"/>
      <c r="AJ59" s="182"/>
      <c r="AK59" s="182"/>
      <c r="AL59" s="182"/>
      <c r="AM59" s="182"/>
      <c r="AN59" s="182"/>
      <c r="AO59" s="182"/>
      <c r="AP59" s="182"/>
      <c r="AQ59" s="182"/>
      <c r="AR59" s="182"/>
      <c r="AS59" s="182"/>
      <c r="AT59" s="182"/>
      <c r="AU59" s="182"/>
      <c r="AV59" s="182"/>
      <c r="AW59" s="182"/>
      <c r="AX59" s="183"/>
    </row>
    <row r="60" spans="1:51" ht="30" customHeight="1" x14ac:dyDescent="0.15">
      <c r="A60" s="171"/>
      <c r="B60" s="172"/>
      <c r="C60" s="192" t="s">
        <v>133</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4" t="s">
        <v>581</v>
      </c>
      <c r="AE60" s="195"/>
      <c r="AF60" s="195"/>
      <c r="AG60" s="189" t="s">
        <v>592</v>
      </c>
      <c r="AH60" s="190"/>
      <c r="AI60" s="190"/>
      <c r="AJ60" s="190"/>
      <c r="AK60" s="190"/>
      <c r="AL60" s="190"/>
      <c r="AM60" s="190"/>
      <c r="AN60" s="190"/>
      <c r="AO60" s="190"/>
      <c r="AP60" s="190"/>
      <c r="AQ60" s="190"/>
      <c r="AR60" s="190"/>
      <c r="AS60" s="190"/>
      <c r="AT60" s="190"/>
      <c r="AU60" s="190"/>
      <c r="AV60" s="190"/>
      <c r="AW60" s="190"/>
      <c r="AX60" s="191"/>
    </row>
    <row r="61" spans="1:51" ht="30" customHeight="1" x14ac:dyDescent="0.15">
      <c r="A61" s="171"/>
      <c r="B61" s="172"/>
      <c r="C61" s="192" t="s">
        <v>35</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4" t="s">
        <v>581</v>
      </c>
      <c r="AE61" s="195"/>
      <c r="AF61" s="195"/>
      <c r="AG61" s="189" t="s">
        <v>593</v>
      </c>
      <c r="AH61" s="190"/>
      <c r="AI61" s="190"/>
      <c r="AJ61" s="190"/>
      <c r="AK61" s="190"/>
      <c r="AL61" s="190"/>
      <c r="AM61" s="190"/>
      <c r="AN61" s="190"/>
      <c r="AO61" s="190"/>
      <c r="AP61" s="190"/>
      <c r="AQ61" s="190"/>
      <c r="AR61" s="190"/>
      <c r="AS61" s="190"/>
      <c r="AT61" s="190"/>
      <c r="AU61" s="190"/>
      <c r="AV61" s="190"/>
      <c r="AW61" s="190"/>
      <c r="AX61" s="191"/>
    </row>
    <row r="62" spans="1:51" ht="30" customHeight="1" x14ac:dyDescent="0.15">
      <c r="A62" s="171"/>
      <c r="B62" s="172"/>
      <c r="C62" s="192" t="s">
        <v>40</v>
      </c>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213"/>
      <c r="AD62" s="194" t="s">
        <v>581</v>
      </c>
      <c r="AE62" s="195"/>
      <c r="AF62" s="195"/>
      <c r="AG62" s="189" t="s">
        <v>594</v>
      </c>
      <c r="AH62" s="190"/>
      <c r="AI62" s="190"/>
      <c r="AJ62" s="190"/>
      <c r="AK62" s="190"/>
      <c r="AL62" s="190"/>
      <c r="AM62" s="190"/>
      <c r="AN62" s="190"/>
      <c r="AO62" s="190"/>
      <c r="AP62" s="190"/>
      <c r="AQ62" s="190"/>
      <c r="AR62" s="190"/>
      <c r="AS62" s="190"/>
      <c r="AT62" s="190"/>
      <c r="AU62" s="190"/>
      <c r="AV62" s="190"/>
      <c r="AW62" s="190"/>
      <c r="AX62" s="191"/>
    </row>
    <row r="63" spans="1:51" ht="30" customHeight="1" x14ac:dyDescent="0.15">
      <c r="A63" s="171"/>
      <c r="B63" s="172"/>
      <c r="C63" s="192" t="s">
        <v>206</v>
      </c>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213"/>
      <c r="AD63" s="214" t="s">
        <v>597</v>
      </c>
      <c r="AE63" s="215"/>
      <c r="AF63" s="215"/>
      <c r="AG63" s="216" t="s">
        <v>583</v>
      </c>
      <c r="AH63" s="217"/>
      <c r="AI63" s="217"/>
      <c r="AJ63" s="217"/>
      <c r="AK63" s="217"/>
      <c r="AL63" s="217"/>
      <c r="AM63" s="217"/>
      <c r="AN63" s="217"/>
      <c r="AO63" s="217"/>
      <c r="AP63" s="217"/>
      <c r="AQ63" s="217"/>
      <c r="AR63" s="217"/>
      <c r="AS63" s="217"/>
      <c r="AT63" s="217"/>
      <c r="AU63" s="217"/>
      <c r="AV63" s="217"/>
      <c r="AW63" s="217"/>
      <c r="AX63" s="218"/>
    </row>
    <row r="64" spans="1:51" ht="30" customHeight="1" x14ac:dyDescent="0.15">
      <c r="A64" s="171"/>
      <c r="B64" s="172"/>
      <c r="C64" s="279" t="s">
        <v>207</v>
      </c>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1"/>
      <c r="AD64" s="194" t="s">
        <v>581</v>
      </c>
      <c r="AE64" s="195"/>
      <c r="AF64" s="252"/>
      <c r="AG64" s="189" t="s">
        <v>595</v>
      </c>
      <c r="AH64" s="190"/>
      <c r="AI64" s="190"/>
      <c r="AJ64" s="190"/>
      <c r="AK64" s="190"/>
      <c r="AL64" s="190"/>
      <c r="AM64" s="190"/>
      <c r="AN64" s="190"/>
      <c r="AO64" s="190"/>
      <c r="AP64" s="190"/>
      <c r="AQ64" s="190"/>
      <c r="AR64" s="190"/>
      <c r="AS64" s="190"/>
      <c r="AT64" s="190"/>
      <c r="AU64" s="190"/>
      <c r="AV64" s="190"/>
      <c r="AW64" s="190"/>
      <c r="AX64" s="191"/>
    </row>
    <row r="65" spans="1:50" ht="30" customHeight="1" x14ac:dyDescent="0.15">
      <c r="A65" s="173"/>
      <c r="B65" s="174"/>
      <c r="C65" s="282" t="s">
        <v>199</v>
      </c>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4"/>
      <c r="AD65" s="207" t="s">
        <v>581</v>
      </c>
      <c r="AE65" s="208"/>
      <c r="AF65" s="209"/>
      <c r="AG65" s="210" t="s">
        <v>594</v>
      </c>
      <c r="AH65" s="211"/>
      <c r="AI65" s="211"/>
      <c r="AJ65" s="211"/>
      <c r="AK65" s="211"/>
      <c r="AL65" s="211"/>
      <c r="AM65" s="211"/>
      <c r="AN65" s="211"/>
      <c r="AO65" s="211"/>
      <c r="AP65" s="211"/>
      <c r="AQ65" s="211"/>
      <c r="AR65" s="211"/>
      <c r="AS65" s="211"/>
      <c r="AT65" s="211"/>
      <c r="AU65" s="211"/>
      <c r="AV65" s="211"/>
      <c r="AW65" s="211"/>
      <c r="AX65" s="212"/>
    </row>
    <row r="66" spans="1:50" ht="30" customHeight="1" x14ac:dyDescent="0.15">
      <c r="A66" s="169" t="s">
        <v>37</v>
      </c>
      <c r="B66" s="170"/>
      <c r="C66" s="175" t="s">
        <v>200</v>
      </c>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7"/>
      <c r="AD66" s="178" t="s">
        <v>597</v>
      </c>
      <c r="AE66" s="179"/>
      <c r="AF66" s="180"/>
      <c r="AG66" s="181" t="s">
        <v>583</v>
      </c>
      <c r="AH66" s="182"/>
      <c r="AI66" s="182"/>
      <c r="AJ66" s="182"/>
      <c r="AK66" s="182"/>
      <c r="AL66" s="182"/>
      <c r="AM66" s="182"/>
      <c r="AN66" s="182"/>
      <c r="AO66" s="182"/>
      <c r="AP66" s="182"/>
      <c r="AQ66" s="182"/>
      <c r="AR66" s="182"/>
      <c r="AS66" s="182"/>
      <c r="AT66" s="182"/>
      <c r="AU66" s="182"/>
      <c r="AV66" s="182"/>
      <c r="AW66" s="182"/>
      <c r="AX66" s="183"/>
    </row>
    <row r="67" spans="1:50" ht="30" customHeight="1" x14ac:dyDescent="0.15">
      <c r="A67" s="171"/>
      <c r="B67" s="172"/>
      <c r="C67" s="184" t="s">
        <v>42</v>
      </c>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6"/>
      <c r="AD67" s="187" t="s">
        <v>597</v>
      </c>
      <c r="AE67" s="188"/>
      <c r="AF67" s="188"/>
      <c r="AG67" s="189" t="s">
        <v>583</v>
      </c>
      <c r="AH67" s="190"/>
      <c r="AI67" s="190"/>
      <c r="AJ67" s="190"/>
      <c r="AK67" s="190"/>
      <c r="AL67" s="190"/>
      <c r="AM67" s="190"/>
      <c r="AN67" s="190"/>
      <c r="AO67" s="190"/>
      <c r="AP67" s="190"/>
      <c r="AQ67" s="190"/>
      <c r="AR67" s="190"/>
      <c r="AS67" s="190"/>
      <c r="AT67" s="190"/>
      <c r="AU67" s="190"/>
      <c r="AV67" s="190"/>
      <c r="AW67" s="190"/>
      <c r="AX67" s="191"/>
    </row>
    <row r="68" spans="1:50" ht="30" customHeight="1" x14ac:dyDescent="0.15">
      <c r="A68" s="171"/>
      <c r="B68" s="172"/>
      <c r="C68" s="192" t="s">
        <v>167</v>
      </c>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4" t="s">
        <v>581</v>
      </c>
      <c r="AE68" s="195"/>
      <c r="AF68" s="195"/>
      <c r="AG68" s="189" t="s">
        <v>598</v>
      </c>
      <c r="AH68" s="190"/>
      <c r="AI68" s="190"/>
      <c r="AJ68" s="190"/>
      <c r="AK68" s="190"/>
      <c r="AL68" s="190"/>
      <c r="AM68" s="190"/>
      <c r="AN68" s="190"/>
      <c r="AO68" s="190"/>
      <c r="AP68" s="190"/>
      <c r="AQ68" s="190"/>
      <c r="AR68" s="190"/>
      <c r="AS68" s="190"/>
      <c r="AT68" s="190"/>
      <c r="AU68" s="190"/>
      <c r="AV68" s="190"/>
      <c r="AW68" s="190"/>
      <c r="AX68" s="191"/>
    </row>
    <row r="69" spans="1:50" ht="30" customHeight="1" x14ac:dyDescent="0.15">
      <c r="A69" s="173"/>
      <c r="B69" s="174"/>
      <c r="C69" s="192" t="s">
        <v>41</v>
      </c>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4" t="s">
        <v>581</v>
      </c>
      <c r="AE69" s="195"/>
      <c r="AF69" s="195"/>
      <c r="AG69" s="219" t="s">
        <v>618</v>
      </c>
      <c r="AH69" s="220"/>
      <c r="AI69" s="220"/>
      <c r="AJ69" s="220"/>
      <c r="AK69" s="220"/>
      <c r="AL69" s="220"/>
      <c r="AM69" s="220"/>
      <c r="AN69" s="220"/>
      <c r="AO69" s="220"/>
      <c r="AP69" s="220"/>
      <c r="AQ69" s="220"/>
      <c r="AR69" s="220"/>
      <c r="AS69" s="220"/>
      <c r="AT69" s="220"/>
      <c r="AU69" s="220"/>
      <c r="AV69" s="220"/>
      <c r="AW69" s="220"/>
      <c r="AX69" s="221"/>
    </row>
    <row r="70" spans="1:50" ht="41.25" customHeight="1" x14ac:dyDescent="0.15">
      <c r="A70" s="196" t="s">
        <v>54</v>
      </c>
      <c r="B70" s="197"/>
      <c r="C70" s="198" t="s">
        <v>134</v>
      </c>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200"/>
      <c r="AD70" s="201" t="s">
        <v>597</v>
      </c>
      <c r="AE70" s="202"/>
      <c r="AF70" s="203"/>
      <c r="AG70" s="204" t="s">
        <v>583</v>
      </c>
      <c r="AH70" s="205"/>
      <c r="AI70" s="205"/>
      <c r="AJ70" s="205"/>
      <c r="AK70" s="205"/>
      <c r="AL70" s="205"/>
      <c r="AM70" s="205"/>
      <c r="AN70" s="205"/>
      <c r="AO70" s="205"/>
      <c r="AP70" s="205"/>
      <c r="AQ70" s="205"/>
      <c r="AR70" s="205"/>
      <c r="AS70" s="205"/>
      <c r="AT70" s="205"/>
      <c r="AU70" s="205"/>
      <c r="AV70" s="205"/>
      <c r="AW70" s="205"/>
      <c r="AX70" s="206"/>
    </row>
    <row r="71" spans="1:50" ht="67.5" customHeight="1" x14ac:dyDescent="0.15">
      <c r="A71" s="169" t="s">
        <v>45</v>
      </c>
      <c r="B71" s="626"/>
      <c r="C71" s="118" t="s">
        <v>49</v>
      </c>
      <c r="D71" s="465"/>
      <c r="E71" s="465"/>
      <c r="F71" s="466"/>
      <c r="G71" s="629" t="s">
        <v>620</v>
      </c>
      <c r="H71" s="629"/>
      <c r="I71" s="629"/>
      <c r="J71" s="629"/>
      <c r="K71" s="629"/>
      <c r="L71" s="629"/>
      <c r="M71" s="629"/>
      <c r="N71" s="629"/>
      <c r="O71" s="629"/>
      <c r="P71" s="629"/>
      <c r="Q71" s="629"/>
      <c r="R71" s="629"/>
      <c r="S71" s="629"/>
      <c r="T71" s="629"/>
      <c r="U71" s="629"/>
      <c r="V71" s="629"/>
      <c r="W71" s="629"/>
      <c r="X71" s="629"/>
      <c r="Y71" s="629"/>
      <c r="Z71" s="629"/>
      <c r="AA71" s="629"/>
      <c r="AB71" s="629"/>
      <c r="AC71" s="629"/>
      <c r="AD71" s="629"/>
      <c r="AE71" s="629"/>
      <c r="AF71" s="629"/>
      <c r="AG71" s="629"/>
      <c r="AH71" s="629"/>
      <c r="AI71" s="629"/>
      <c r="AJ71" s="629"/>
      <c r="AK71" s="629"/>
      <c r="AL71" s="629"/>
      <c r="AM71" s="629"/>
      <c r="AN71" s="629"/>
      <c r="AO71" s="629"/>
      <c r="AP71" s="629"/>
      <c r="AQ71" s="629"/>
      <c r="AR71" s="629"/>
      <c r="AS71" s="629"/>
      <c r="AT71" s="629"/>
      <c r="AU71" s="629"/>
      <c r="AV71" s="629"/>
      <c r="AW71" s="629"/>
      <c r="AX71" s="630"/>
    </row>
    <row r="72" spans="1:50" ht="67.5" customHeight="1" thickBot="1" x14ac:dyDescent="0.2">
      <c r="A72" s="627"/>
      <c r="B72" s="628"/>
      <c r="C72" s="631" t="s">
        <v>53</v>
      </c>
      <c r="D72" s="632"/>
      <c r="E72" s="632"/>
      <c r="F72" s="633"/>
      <c r="G72" s="634" t="s">
        <v>619</v>
      </c>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634"/>
      <c r="AK72" s="634"/>
      <c r="AL72" s="634"/>
      <c r="AM72" s="634"/>
      <c r="AN72" s="634"/>
      <c r="AO72" s="634"/>
      <c r="AP72" s="634"/>
      <c r="AQ72" s="634"/>
      <c r="AR72" s="634"/>
      <c r="AS72" s="634"/>
      <c r="AT72" s="634"/>
      <c r="AU72" s="634"/>
      <c r="AV72" s="634"/>
      <c r="AW72" s="634"/>
      <c r="AX72" s="635"/>
    </row>
    <row r="73" spans="1:50" ht="24" customHeight="1" x14ac:dyDescent="0.15">
      <c r="A73" s="616" t="s">
        <v>30</v>
      </c>
      <c r="B73" s="617"/>
      <c r="C73" s="617"/>
      <c r="D73" s="617"/>
      <c r="E73" s="617"/>
      <c r="F73" s="617"/>
      <c r="G73" s="617"/>
      <c r="H73" s="617"/>
      <c r="I73" s="617"/>
      <c r="J73" s="617"/>
      <c r="K73" s="617"/>
      <c r="L73" s="617"/>
      <c r="M73" s="617"/>
      <c r="N73" s="617"/>
      <c r="O73" s="617"/>
      <c r="P73" s="617"/>
      <c r="Q73" s="617"/>
      <c r="R73" s="617"/>
      <c r="S73" s="617"/>
      <c r="T73" s="617"/>
      <c r="U73" s="617"/>
      <c r="V73" s="617"/>
      <c r="W73" s="617"/>
      <c r="X73" s="617"/>
      <c r="Y73" s="617"/>
      <c r="Z73" s="617"/>
      <c r="AA73" s="617"/>
      <c r="AB73" s="617"/>
      <c r="AC73" s="617"/>
      <c r="AD73" s="617"/>
      <c r="AE73" s="617"/>
      <c r="AF73" s="617"/>
      <c r="AG73" s="617"/>
      <c r="AH73" s="617"/>
      <c r="AI73" s="617"/>
      <c r="AJ73" s="617"/>
      <c r="AK73" s="617"/>
      <c r="AL73" s="617"/>
      <c r="AM73" s="617"/>
      <c r="AN73" s="617"/>
      <c r="AO73" s="617"/>
      <c r="AP73" s="617"/>
      <c r="AQ73" s="617"/>
      <c r="AR73" s="617"/>
      <c r="AS73" s="617"/>
      <c r="AT73" s="617"/>
      <c r="AU73" s="617"/>
      <c r="AV73" s="617"/>
      <c r="AW73" s="617"/>
      <c r="AX73" s="618"/>
    </row>
    <row r="74" spans="1:50" ht="60.6" customHeight="1" thickBot="1" x14ac:dyDescent="0.2">
      <c r="A74" s="619" t="s">
        <v>630</v>
      </c>
      <c r="B74" s="620"/>
      <c r="C74" s="620"/>
      <c r="D74" s="620"/>
      <c r="E74" s="620"/>
      <c r="F74" s="620"/>
      <c r="G74" s="620"/>
      <c r="H74" s="620"/>
      <c r="I74" s="620"/>
      <c r="J74" s="620"/>
      <c r="K74" s="620"/>
      <c r="L74" s="620"/>
      <c r="M74" s="620"/>
      <c r="N74" s="620"/>
      <c r="O74" s="620"/>
      <c r="P74" s="620"/>
      <c r="Q74" s="620"/>
      <c r="R74" s="620"/>
      <c r="S74" s="620"/>
      <c r="T74" s="620"/>
      <c r="U74" s="620"/>
      <c r="V74" s="620"/>
      <c r="W74" s="620"/>
      <c r="X74" s="620"/>
      <c r="Y74" s="620"/>
      <c r="Z74" s="620"/>
      <c r="AA74" s="620"/>
      <c r="AB74" s="620"/>
      <c r="AC74" s="620"/>
      <c r="AD74" s="620"/>
      <c r="AE74" s="620"/>
      <c r="AF74" s="620"/>
      <c r="AG74" s="620"/>
      <c r="AH74" s="620"/>
      <c r="AI74" s="620"/>
      <c r="AJ74" s="620"/>
      <c r="AK74" s="620"/>
      <c r="AL74" s="620"/>
      <c r="AM74" s="620"/>
      <c r="AN74" s="620"/>
      <c r="AO74" s="620"/>
      <c r="AP74" s="620"/>
      <c r="AQ74" s="620"/>
      <c r="AR74" s="620"/>
      <c r="AS74" s="620"/>
      <c r="AT74" s="620"/>
      <c r="AU74" s="620"/>
      <c r="AV74" s="620"/>
      <c r="AW74" s="620"/>
      <c r="AX74" s="621"/>
    </row>
    <row r="75" spans="1:50" ht="24.75" customHeight="1" x14ac:dyDescent="0.15">
      <c r="A75" s="622" t="s">
        <v>31</v>
      </c>
      <c r="B75" s="623"/>
      <c r="C75" s="623"/>
      <c r="D75" s="623"/>
      <c r="E75" s="623"/>
      <c r="F75" s="623"/>
      <c r="G75" s="623"/>
      <c r="H75" s="623"/>
      <c r="I75" s="623"/>
      <c r="J75" s="623"/>
      <c r="K75" s="623"/>
      <c r="L75" s="623"/>
      <c r="M75" s="623"/>
      <c r="N75" s="623"/>
      <c r="O75" s="623"/>
      <c r="P75" s="623"/>
      <c r="Q75" s="623"/>
      <c r="R75" s="623"/>
      <c r="S75" s="623"/>
      <c r="T75" s="623"/>
      <c r="U75" s="623"/>
      <c r="V75" s="623"/>
      <c r="W75" s="623"/>
      <c r="X75" s="623"/>
      <c r="Y75" s="623"/>
      <c r="Z75" s="623"/>
      <c r="AA75" s="623"/>
      <c r="AB75" s="623"/>
      <c r="AC75" s="623"/>
      <c r="AD75" s="623"/>
      <c r="AE75" s="623"/>
      <c r="AF75" s="623"/>
      <c r="AG75" s="623"/>
      <c r="AH75" s="623"/>
      <c r="AI75" s="623"/>
      <c r="AJ75" s="623"/>
      <c r="AK75" s="623"/>
      <c r="AL75" s="623"/>
      <c r="AM75" s="623"/>
      <c r="AN75" s="623"/>
      <c r="AO75" s="623"/>
      <c r="AP75" s="623"/>
      <c r="AQ75" s="623"/>
      <c r="AR75" s="623"/>
      <c r="AS75" s="623"/>
      <c r="AT75" s="623"/>
      <c r="AU75" s="623"/>
      <c r="AV75" s="623"/>
      <c r="AW75" s="623"/>
      <c r="AX75" s="624"/>
    </row>
    <row r="76" spans="1:50" ht="57.6" customHeight="1" thickBot="1" x14ac:dyDescent="0.2">
      <c r="A76" s="151" t="s">
        <v>129</v>
      </c>
      <c r="B76" s="152"/>
      <c r="C76" s="152"/>
      <c r="D76" s="152"/>
      <c r="E76" s="153"/>
      <c r="F76" s="625" t="s">
        <v>631</v>
      </c>
      <c r="G76" s="620"/>
      <c r="H76" s="620"/>
      <c r="I76" s="620"/>
      <c r="J76" s="620"/>
      <c r="K76" s="620"/>
      <c r="L76" s="620"/>
      <c r="M76" s="620"/>
      <c r="N76" s="620"/>
      <c r="O76" s="620"/>
      <c r="P76" s="620"/>
      <c r="Q76" s="620"/>
      <c r="R76" s="620"/>
      <c r="S76" s="620"/>
      <c r="T76" s="620"/>
      <c r="U76" s="620"/>
      <c r="V76" s="620"/>
      <c r="W76" s="620"/>
      <c r="X76" s="620"/>
      <c r="Y76" s="620"/>
      <c r="Z76" s="620"/>
      <c r="AA76" s="620"/>
      <c r="AB76" s="620"/>
      <c r="AC76" s="620"/>
      <c r="AD76" s="620"/>
      <c r="AE76" s="620"/>
      <c r="AF76" s="620"/>
      <c r="AG76" s="620"/>
      <c r="AH76" s="620"/>
      <c r="AI76" s="620"/>
      <c r="AJ76" s="620"/>
      <c r="AK76" s="620"/>
      <c r="AL76" s="620"/>
      <c r="AM76" s="620"/>
      <c r="AN76" s="620"/>
      <c r="AO76" s="620"/>
      <c r="AP76" s="620"/>
      <c r="AQ76" s="620"/>
      <c r="AR76" s="620"/>
      <c r="AS76" s="620"/>
      <c r="AT76" s="620"/>
      <c r="AU76" s="620"/>
      <c r="AV76" s="620"/>
      <c r="AW76" s="620"/>
      <c r="AX76" s="621"/>
    </row>
    <row r="77" spans="1:50" ht="24.75" customHeight="1" x14ac:dyDescent="0.15">
      <c r="A77" s="622" t="s">
        <v>43</v>
      </c>
      <c r="B77" s="623"/>
      <c r="C77" s="623"/>
      <c r="D77" s="623"/>
      <c r="E77" s="623"/>
      <c r="F77" s="623"/>
      <c r="G77" s="623"/>
      <c r="H77" s="623"/>
      <c r="I77" s="623"/>
      <c r="J77" s="623"/>
      <c r="K77" s="623"/>
      <c r="L77" s="623"/>
      <c r="M77" s="623"/>
      <c r="N77" s="623"/>
      <c r="O77" s="623"/>
      <c r="P77" s="623"/>
      <c r="Q77" s="623"/>
      <c r="R77" s="623"/>
      <c r="S77" s="623"/>
      <c r="T77" s="623"/>
      <c r="U77" s="623"/>
      <c r="V77" s="623"/>
      <c r="W77" s="623"/>
      <c r="X77" s="623"/>
      <c r="Y77" s="623"/>
      <c r="Z77" s="623"/>
      <c r="AA77" s="623"/>
      <c r="AB77" s="623"/>
      <c r="AC77" s="623"/>
      <c r="AD77" s="623"/>
      <c r="AE77" s="623"/>
      <c r="AF77" s="623"/>
      <c r="AG77" s="623"/>
      <c r="AH77" s="623"/>
      <c r="AI77" s="623"/>
      <c r="AJ77" s="623"/>
      <c r="AK77" s="623"/>
      <c r="AL77" s="623"/>
      <c r="AM77" s="623"/>
      <c r="AN77" s="623"/>
      <c r="AO77" s="623"/>
      <c r="AP77" s="623"/>
      <c r="AQ77" s="623"/>
      <c r="AR77" s="623"/>
      <c r="AS77" s="623"/>
      <c r="AT77" s="623"/>
      <c r="AU77" s="623"/>
      <c r="AV77" s="623"/>
      <c r="AW77" s="623"/>
      <c r="AX77" s="624"/>
    </row>
    <row r="78" spans="1:50" ht="56.1" customHeight="1" thickBot="1" x14ac:dyDescent="0.2">
      <c r="A78" s="151" t="s">
        <v>129</v>
      </c>
      <c r="B78" s="152"/>
      <c r="C78" s="152"/>
      <c r="D78" s="152"/>
      <c r="E78" s="153"/>
      <c r="F78" s="154" t="s">
        <v>632</v>
      </c>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6"/>
    </row>
    <row r="79" spans="1:50" ht="18" customHeight="1" x14ac:dyDescent="0.15">
      <c r="A79" s="157" t="s">
        <v>32</v>
      </c>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9"/>
    </row>
    <row r="80" spans="1:50" ht="67.5" customHeight="1" thickBot="1" x14ac:dyDescent="0.2">
      <c r="A80" s="160" t="s">
        <v>634</v>
      </c>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2"/>
    </row>
    <row r="81" spans="1:52" ht="24.75" customHeight="1" x14ac:dyDescent="0.15">
      <c r="A81" s="163" t="s">
        <v>209</v>
      </c>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5"/>
      <c r="AZ81" s="10"/>
    </row>
    <row r="82" spans="1:52" ht="24.75" customHeight="1" x14ac:dyDescent="0.15">
      <c r="A82" s="166" t="s">
        <v>243</v>
      </c>
      <c r="B82" s="167"/>
      <c r="C82" s="167"/>
      <c r="D82" s="168"/>
      <c r="E82" s="147" t="s">
        <v>568</v>
      </c>
      <c r="F82" s="148"/>
      <c r="G82" s="148"/>
      <c r="H82" s="148"/>
      <c r="I82" s="148"/>
      <c r="J82" s="148"/>
      <c r="K82" s="148"/>
      <c r="L82" s="148"/>
      <c r="M82" s="148"/>
      <c r="N82" s="148"/>
      <c r="O82" s="148"/>
      <c r="P82" s="149"/>
      <c r="Q82" s="147"/>
      <c r="R82" s="148"/>
      <c r="S82" s="148"/>
      <c r="T82" s="148"/>
      <c r="U82" s="148"/>
      <c r="V82" s="148"/>
      <c r="W82" s="148"/>
      <c r="X82" s="148"/>
      <c r="Y82" s="148"/>
      <c r="Z82" s="148"/>
      <c r="AA82" s="148"/>
      <c r="AB82" s="149"/>
      <c r="AC82" s="147"/>
      <c r="AD82" s="148"/>
      <c r="AE82" s="148"/>
      <c r="AF82" s="148"/>
      <c r="AG82" s="148"/>
      <c r="AH82" s="148"/>
      <c r="AI82" s="148"/>
      <c r="AJ82" s="148"/>
      <c r="AK82" s="148"/>
      <c r="AL82" s="148"/>
      <c r="AM82" s="148"/>
      <c r="AN82" s="149"/>
      <c r="AO82" s="147"/>
      <c r="AP82" s="148"/>
      <c r="AQ82" s="148"/>
      <c r="AR82" s="148"/>
      <c r="AS82" s="148"/>
      <c r="AT82" s="148"/>
      <c r="AU82" s="148"/>
      <c r="AV82" s="148"/>
      <c r="AW82" s="148"/>
      <c r="AX82" s="150"/>
      <c r="AY82" s="60"/>
    </row>
    <row r="83" spans="1:52" ht="24.75" customHeight="1" x14ac:dyDescent="0.15">
      <c r="A83" s="102" t="s">
        <v>242</v>
      </c>
      <c r="B83" s="102"/>
      <c r="C83" s="102"/>
      <c r="D83" s="102"/>
      <c r="E83" s="147" t="s">
        <v>568</v>
      </c>
      <c r="F83" s="148"/>
      <c r="G83" s="148"/>
      <c r="H83" s="148"/>
      <c r="I83" s="148"/>
      <c r="J83" s="148"/>
      <c r="K83" s="148"/>
      <c r="L83" s="148"/>
      <c r="M83" s="148"/>
      <c r="N83" s="148"/>
      <c r="O83" s="148"/>
      <c r="P83" s="149"/>
      <c r="Q83" s="147"/>
      <c r="R83" s="148"/>
      <c r="S83" s="148"/>
      <c r="T83" s="148"/>
      <c r="U83" s="148"/>
      <c r="V83" s="148"/>
      <c r="W83" s="148"/>
      <c r="X83" s="148"/>
      <c r="Y83" s="148"/>
      <c r="Z83" s="148"/>
      <c r="AA83" s="148"/>
      <c r="AB83" s="149"/>
      <c r="AC83" s="147"/>
      <c r="AD83" s="148"/>
      <c r="AE83" s="148"/>
      <c r="AF83" s="148"/>
      <c r="AG83" s="148"/>
      <c r="AH83" s="148"/>
      <c r="AI83" s="148"/>
      <c r="AJ83" s="148"/>
      <c r="AK83" s="148"/>
      <c r="AL83" s="148"/>
      <c r="AM83" s="148"/>
      <c r="AN83" s="149"/>
      <c r="AO83" s="147"/>
      <c r="AP83" s="148"/>
      <c r="AQ83" s="148"/>
      <c r="AR83" s="148"/>
      <c r="AS83" s="148"/>
      <c r="AT83" s="148"/>
      <c r="AU83" s="148"/>
      <c r="AV83" s="148"/>
      <c r="AW83" s="148"/>
      <c r="AX83" s="150"/>
    </row>
    <row r="84" spans="1:52" ht="24.75" customHeight="1" x14ac:dyDescent="0.15">
      <c r="A84" s="102" t="s">
        <v>241</v>
      </c>
      <c r="B84" s="102"/>
      <c r="C84" s="102"/>
      <c r="D84" s="102"/>
      <c r="E84" s="147" t="s">
        <v>568</v>
      </c>
      <c r="F84" s="148"/>
      <c r="G84" s="148"/>
      <c r="H84" s="148"/>
      <c r="I84" s="148"/>
      <c r="J84" s="148"/>
      <c r="K84" s="148"/>
      <c r="L84" s="148"/>
      <c r="M84" s="148"/>
      <c r="N84" s="148"/>
      <c r="O84" s="148"/>
      <c r="P84" s="149"/>
      <c r="Q84" s="147"/>
      <c r="R84" s="148"/>
      <c r="S84" s="148"/>
      <c r="T84" s="148"/>
      <c r="U84" s="148"/>
      <c r="V84" s="148"/>
      <c r="W84" s="148"/>
      <c r="X84" s="148"/>
      <c r="Y84" s="148"/>
      <c r="Z84" s="148"/>
      <c r="AA84" s="148"/>
      <c r="AB84" s="149"/>
      <c r="AC84" s="147"/>
      <c r="AD84" s="148"/>
      <c r="AE84" s="148"/>
      <c r="AF84" s="148"/>
      <c r="AG84" s="148"/>
      <c r="AH84" s="148"/>
      <c r="AI84" s="148"/>
      <c r="AJ84" s="148"/>
      <c r="AK84" s="148"/>
      <c r="AL84" s="148"/>
      <c r="AM84" s="148"/>
      <c r="AN84" s="149"/>
      <c r="AO84" s="147"/>
      <c r="AP84" s="148"/>
      <c r="AQ84" s="148"/>
      <c r="AR84" s="148"/>
      <c r="AS84" s="148"/>
      <c r="AT84" s="148"/>
      <c r="AU84" s="148"/>
      <c r="AV84" s="148"/>
      <c r="AW84" s="148"/>
      <c r="AX84" s="150"/>
    </row>
    <row r="85" spans="1:52" ht="24.75" customHeight="1" x14ac:dyDescent="0.15">
      <c r="A85" s="102" t="s">
        <v>240</v>
      </c>
      <c r="B85" s="102"/>
      <c r="C85" s="102"/>
      <c r="D85" s="102"/>
      <c r="E85" s="147" t="s">
        <v>568</v>
      </c>
      <c r="F85" s="148"/>
      <c r="G85" s="148"/>
      <c r="H85" s="148"/>
      <c r="I85" s="148"/>
      <c r="J85" s="148"/>
      <c r="K85" s="148"/>
      <c r="L85" s="148"/>
      <c r="M85" s="148"/>
      <c r="N85" s="148"/>
      <c r="O85" s="148"/>
      <c r="P85" s="149"/>
      <c r="Q85" s="147"/>
      <c r="R85" s="148"/>
      <c r="S85" s="148"/>
      <c r="T85" s="148"/>
      <c r="U85" s="148"/>
      <c r="V85" s="148"/>
      <c r="W85" s="148"/>
      <c r="X85" s="148"/>
      <c r="Y85" s="148"/>
      <c r="Z85" s="148"/>
      <c r="AA85" s="148"/>
      <c r="AB85" s="149"/>
      <c r="AC85" s="147"/>
      <c r="AD85" s="148"/>
      <c r="AE85" s="148"/>
      <c r="AF85" s="148"/>
      <c r="AG85" s="148"/>
      <c r="AH85" s="148"/>
      <c r="AI85" s="148"/>
      <c r="AJ85" s="148"/>
      <c r="AK85" s="148"/>
      <c r="AL85" s="148"/>
      <c r="AM85" s="148"/>
      <c r="AN85" s="149"/>
      <c r="AO85" s="147"/>
      <c r="AP85" s="148"/>
      <c r="AQ85" s="148"/>
      <c r="AR85" s="148"/>
      <c r="AS85" s="148"/>
      <c r="AT85" s="148"/>
      <c r="AU85" s="148"/>
      <c r="AV85" s="148"/>
      <c r="AW85" s="148"/>
      <c r="AX85" s="150"/>
    </row>
    <row r="86" spans="1:52" ht="24.75" customHeight="1" x14ac:dyDescent="0.15">
      <c r="A86" s="102" t="s">
        <v>239</v>
      </c>
      <c r="B86" s="102"/>
      <c r="C86" s="102"/>
      <c r="D86" s="102"/>
      <c r="E86" s="147" t="s">
        <v>568</v>
      </c>
      <c r="F86" s="148"/>
      <c r="G86" s="148"/>
      <c r="H86" s="148"/>
      <c r="I86" s="148"/>
      <c r="J86" s="148"/>
      <c r="K86" s="148"/>
      <c r="L86" s="148"/>
      <c r="M86" s="148"/>
      <c r="N86" s="148"/>
      <c r="O86" s="148"/>
      <c r="P86" s="149"/>
      <c r="Q86" s="147"/>
      <c r="R86" s="148"/>
      <c r="S86" s="148"/>
      <c r="T86" s="148"/>
      <c r="U86" s="148"/>
      <c r="V86" s="148"/>
      <c r="W86" s="148"/>
      <c r="X86" s="148"/>
      <c r="Y86" s="148"/>
      <c r="Z86" s="148"/>
      <c r="AA86" s="148"/>
      <c r="AB86" s="149"/>
      <c r="AC86" s="147"/>
      <c r="AD86" s="148"/>
      <c r="AE86" s="148"/>
      <c r="AF86" s="148"/>
      <c r="AG86" s="148"/>
      <c r="AH86" s="148"/>
      <c r="AI86" s="148"/>
      <c r="AJ86" s="148"/>
      <c r="AK86" s="148"/>
      <c r="AL86" s="148"/>
      <c r="AM86" s="148"/>
      <c r="AN86" s="149"/>
      <c r="AO86" s="147"/>
      <c r="AP86" s="148"/>
      <c r="AQ86" s="148"/>
      <c r="AR86" s="148"/>
      <c r="AS86" s="148"/>
      <c r="AT86" s="148"/>
      <c r="AU86" s="148"/>
      <c r="AV86" s="148"/>
      <c r="AW86" s="148"/>
      <c r="AX86" s="150"/>
    </row>
    <row r="87" spans="1:52" ht="24.75" customHeight="1" x14ac:dyDescent="0.15">
      <c r="A87" s="102" t="s">
        <v>238</v>
      </c>
      <c r="B87" s="102"/>
      <c r="C87" s="102"/>
      <c r="D87" s="102"/>
      <c r="E87" s="147" t="s">
        <v>568</v>
      </c>
      <c r="F87" s="148"/>
      <c r="G87" s="148"/>
      <c r="H87" s="148"/>
      <c r="I87" s="148"/>
      <c r="J87" s="148"/>
      <c r="K87" s="148"/>
      <c r="L87" s="148"/>
      <c r="M87" s="148"/>
      <c r="N87" s="148"/>
      <c r="O87" s="148"/>
      <c r="P87" s="149"/>
      <c r="Q87" s="147"/>
      <c r="R87" s="148"/>
      <c r="S87" s="148"/>
      <c r="T87" s="148"/>
      <c r="U87" s="148"/>
      <c r="V87" s="148"/>
      <c r="W87" s="148"/>
      <c r="X87" s="148"/>
      <c r="Y87" s="148"/>
      <c r="Z87" s="148"/>
      <c r="AA87" s="148"/>
      <c r="AB87" s="149"/>
      <c r="AC87" s="147"/>
      <c r="AD87" s="148"/>
      <c r="AE87" s="148"/>
      <c r="AF87" s="148"/>
      <c r="AG87" s="148"/>
      <c r="AH87" s="148"/>
      <c r="AI87" s="148"/>
      <c r="AJ87" s="148"/>
      <c r="AK87" s="148"/>
      <c r="AL87" s="148"/>
      <c r="AM87" s="148"/>
      <c r="AN87" s="149"/>
      <c r="AO87" s="147"/>
      <c r="AP87" s="148"/>
      <c r="AQ87" s="148"/>
      <c r="AR87" s="148"/>
      <c r="AS87" s="148"/>
      <c r="AT87" s="148"/>
      <c r="AU87" s="148"/>
      <c r="AV87" s="148"/>
      <c r="AW87" s="148"/>
      <c r="AX87" s="150"/>
    </row>
    <row r="88" spans="1:52" ht="24.75" customHeight="1" x14ac:dyDescent="0.15">
      <c r="A88" s="102" t="s">
        <v>237</v>
      </c>
      <c r="B88" s="102"/>
      <c r="C88" s="102"/>
      <c r="D88" s="102"/>
      <c r="E88" s="147" t="s">
        <v>568</v>
      </c>
      <c r="F88" s="148"/>
      <c r="G88" s="148"/>
      <c r="H88" s="148"/>
      <c r="I88" s="148"/>
      <c r="J88" s="148"/>
      <c r="K88" s="148"/>
      <c r="L88" s="148"/>
      <c r="M88" s="148"/>
      <c r="N88" s="148"/>
      <c r="O88" s="148"/>
      <c r="P88" s="149"/>
      <c r="Q88" s="147"/>
      <c r="R88" s="148"/>
      <c r="S88" s="148"/>
      <c r="T88" s="148"/>
      <c r="U88" s="148"/>
      <c r="V88" s="148"/>
      <c r="W88" s="148"/>
      <c r="X88" s="148"/>
      <c r="Y88" s="148"/>
      <c r="Z88" s="148"/>
      <c r="AA88" s="148"/>
      <c r="AB88" s="149"/>
      <c r="AC88" s="147"/>
      <c r="AD88" s="148"/>
      <c r="AE88" s="148"/>
      <c r="AF88" s="148"/>
      <c r="AG88" s="148"/>
      <c r="AH88" s="148"/>
      <c r="AI88" s="148"/>
      <c r="AJ88" s="148"/>
      <c r="AK88" s="148"/>
      <c r="AL88" s="148"/>
      <c r="AM88" s="148"/>
      <c r="AN88" s="149"/>
      <c r="AO88" s="147"/>
      <c r="AP88" s="148"/>
      <c r="AQ88" s="148"/>
      <c r="AR88" s="148"/>
      <c r="AS88" s="148"/>
      <c r="AT88" s="148"/>
      <c r="AU88" s="148"/>
      <c r="AV88" s="148"/>
      <c r="AW88" s="148"/>
      <c r="AX88" s="150"/>
    </row>
    <row r="89" spans="1:52" ht="24.75" customHeight="1" x14ac:dyDescent="0.15">
      <c r="A89" s="102" t="s">
        <v>236</v>
      </c>
      <c r="B89" s="102"/>
      <c r="C89" s="102"/>
      <c r="D89" s="102"/>
      <c r="E89" s="147" t="s">
        <v>568</v>
      </c>
      <c r="F89" s="148"/>
      <c r="G89" s="148"/>
      <c r="H89" s="148"/>
      <c r="I89" s="148"/>
      <c r="J89" s="148"/>
      <c r="K89" s="148"/>
      <c r="L89" s="148"/>
      <c r="M89" s="148"/>
      <c r="N89" s="148"/>
      <c r="O89" s="148"/>
      <c r="P89" s="149"/>
      <c r="Q89" s="147"/>
      <c r="R89" s="148"/>
      <c r="S89" s="148"/>
      <c r="T89" s="148"/>
      <c r="U89" s="148"/>
      <c r="V89" s="148"/>
      <c r="W89" s="148"/>
      <c r="X89" s="148"/>
      <c r="Y89" s="148"/>
      <c r="Z89" s="148"/>
      <c r="AA89" s="148"/>
      <c r="AB89" s="149"/>
      <c r="AC89" s="147"/>
      <c r="AD89" s="148"/>
      <c r="AE89" s="148"/>
      <c r="AF89" s="148"/>
      <c r="AG89" s="148"/>
      <c r="AH89" s="148"/>
      <c r="AI89" s="148"/>
      <c r="AJ89" s="148"/>
      <c r="AK89" s="148"/>
      <c r="AL89" s="148"/>
      <c r="AM89" s="148"/>
      <c r="AN89" s="149"/>
      <c r="AO89" s="147"/>
      <c r="AP89" s="148"/>
      <c r="AQ89" s="148"/>
      <c r="AR89" s="148"/>
      <c r="AS89" s="148"/>
      <c r="AT89" s="148"/>
      <c r="AU89" s="148"/>
      <c r="AV89" s="148"/>
      <c r="AW89" s="148"/>
      <c r="AX89" s="150"/>
    </row>
    <row r="90" spans="1:52" ht="24.75" customHeight="1" x14ac:dyDescent="0.15">
      <c r="A90" s="102" t="s">
        <v>382</v>
      </c>
      <c r="B90" s="102"/>
      <c r="C90" s="102"/>
      <c r="D90" s="102"/>
      <c r="E90" s="70" t="s">
        <v>563</v>
      </c>
      <c r="F90" s="69"/>
      <c r="G90" s="69"/>
      <c r="H90" s="63" t="str">
        <f>IF(E90="","","-")</f>
        <v>-</v>
      </c>
      <c r="I90" s="69" t="s">
        <v>579</v>
      </c>
      <c r="J90" s="69"/>
      <c r="K90" s="63" t="str">
        <f>IF(I90="","","-")</f>
        <v>-</v>
      </c>
      <c r="L90" s="71">
        <v>5</v>
      </c>
      <c r="M90" s="71"/>
      <c r="N90" s="63" t="str">
        <f>IF(O90="","","-")</f>
        <v/>
      </c>
      <c r="O90" s="72"/>
      <c r="P90" s="73"/>
      <c r="Q90" s="70"/>
      <c r="R90" s="69"/>
      <c r="S90" s="69"/>
      <c r="T90" s="63" t="str">
        <f>IF(Q90="","","-")</f>
        <v/>
      </c>
      <c r="U90" s="69"/>
      <c r="V90" s="69"/>
      <c r="W90" s="63" t="str">
        <f>IF(U90="","","-")</f>
        <v/>
      </c>
      <c r="X90" s="71"/>
      <c r="Y90" s="71"/>
      <c r="Z90" s="63" t="str">
        <f>IF(AA90="","","-")</f>
        <v/>
      </c>
      <c r="AA90" s="72"/>
      <c r="AB90" s="73"/>
      <c r="AC90" s="70"/>
      <c r="AD90" s="69"/>
      <c r="AE90" s="69"/>
      <c r="AF90" s="63" t="str">
        <f>IF(AC90="","","-")</f>
        <v/>
      </c>
      <c r="AG90" s="69"/>
      <c r="AH90" s="69"/>
      <c r="AI90" s="63" t="str">
        <f>IF(AG90="","","-")</f>
        <v/>
      </c>
      <c r="AJ90" s="71"/>
      <c r="AK90" s="71"/>
      <c r="AL90" s="63" t="str">
        <f>IF(AM90="","","-")</f>
        <v/>
      </c>
      <c r="AM90" s="72"/>
      <c r="AN90" s="73"/>
      <c r="AO90" s="70"/>
      <c r="AP90" s="69"/>
      <c r="AQ90" s="63" t="str">
        <f>IF(AO90="","","-")</f>
        <v/>
      </c>
      <c r="AR90" s="69"/>
      <c r="AS90" s="69"/>
      <c r="AT90" s="63" t="str">
        <f>IF(AR90="","","-")</f>
        <v/>
      </c>
      <c r="AU90" s="71"/>
      <c r="AV90" s="71"/>
      <c r="AW90" s="63" t="str">
        <f>IF(AX90="","","-")</f>
        <v/>
      </c>
      <c r="AX90" s="65"/>
    </row>
    <row r="91" spans="1:52" ht="24.75" customHeight="1" x14ac:dyDescent="0.15">
      <c r="A91" s="102" t="s">
        <v>553</v>
      </c>
      <c r="B91" s="102"/>
      <c r="C91" s="102"/>
      <c r="D91" s="102"/>
      <c r="E91" s="70" t="s">
        <v>563</v>
      </c>
      <c r="F91" s="69"/>
      <c r="G91" s="69"/>
      <c r="H91" s="63"/>
      <c r="I91" s="69" t="s">
        <v>580</v>
      </c>
      <c r="J91" s="69"/>
      <c r="K91" s="63"/>
      <c r="L91" s="71">
        <v>6</v>
      </c>
      <c r="M91" s="71"/>
      <c r="N91" s="63" t="str">
        <f>IF(O91="","","-")</f>
        <v/>
      </c>
      <c r="O91" s="72"/>
      <c r="P91" s="73"/>
      <c r="Q91" s="70"/>
      <c r="R91" s="69"/>
      <c r="S91" s="69"/>
      <c r="T91" s="63" t="str">
        <f>IF(Q91="","","-")</f>
        <v/>
      </c>
      <c r="U91" s="69"/>
      <c r="V91" s="69"/>
      <c r="W91" s="63" t="str">
        <f>IF(U91="","","-")</f>
        <v/>
      </c>
      <c r="X91" s="71"/>
      <c r="Y91" s="71"/>
      <c r="Z91" s="63" t="str">
        <f>IF(AA91="","","-")</f>
        <v/>
      </c>
      <c r="AA91" s="72"/>
      <c r="AB91" s="73"/>
      <c r="AC91" s="70"/>
      <c r="AD91" s="69"/>
      <c r="AE91" s="69"/>
      <c r="AF91" s="63" t="str">
        <f>IF(AC91="","","-")</f>
        <v/>
      </c>
      <c r="AG91" s="69"/>
      <c r="AH91" s="69"/>
      <c r="AI91" s="63" t="str">
        <f>IF(AG91="","","-")</f>
        <v/>
      </c>
      <c r="AJ91" s="71"/>
      <c r="AK91" s="71"/>
      <c r="AL91" s="63" t="str">
        <f>IF(AM91="","","-")</f>
        <v/>
      </c>
      <c r="AM91" s="72"/>
      <c r="AN91" s="73"/>
      <c r="AO91" s="70"/>
      <c r="AP91" s="69"/>
      <c r="AQ91" s="63" t="str">
        <f>IF(AO91="","","-")</f>
        <v/>
      </c>
      <c r="AR91" s="69"/>
      <c r="AS91" s="69"/>
      <c r="AT91" s="63" t="str">
        <f>IF(AR91="","","-")</f>
        <v/>
      </c>
      <c r="AU91" s="71"/>
      <c r="AV91" s="71"/>
      <c r="AW91" s="63" t="str">
        <f>IF(AX91="","","-")</f>
        <v/>
      </c>
      <c r="AX91" s="65"/>
    </row>
    <row r="92" spans="1:52" ht="24.75" customHeight="1" x14ac:dyDescent="0.15">
      <c r="A92" s="102" t="s">
        <v>350</v>
      </c>
      <c r="B92" s="102"/>
      <c r="C92" s="102"/>
      <c r="D92" s="102"/>
      <c r="E92" s="67">
        <v>2021</v>
      </c>
      <c r="F92" s="68"/>
      <c r="G92" s="69" t="s">
        <v>582</v>
      </c>
      <c r="H92" s="69"/>
      <c r="I92" s="69"/>
      <c r="J92" s="68">
        <v>20</v>
      </c>
      <c r="K92" s="68"/>
      <c r="L92" s="71">
        <v>103</v>
      </c>
      <c r="M92" s="71"/>
      <c r="N92" s="71"/>
      <c r="O92" s="68"/>
      <c r="P92" s="68"/>
      <c r="Q92" s="67"/>
      <c r="R92" s="68"/>
      <c r="S92" s="69"/>
      <c r="T92" s="69"/>
      <c r="U92" s="69"/>
      <c r="V92" s="68"/>
      <c r="W92" s="68"/>
      <c r="X92" s="71"/>
      <c r="Y92" s="71"/>
      <c r="Z92" s="71"/>
      <c r="AA92" s="68"/>
      <c r="AB92" s="133"/>
      <c r="AC92" s="67"/>
      <c r="AD92" s="68"/>
      <c r="AE92" s="69"/>
      <c r="AF92" s="69"/>
      <c r="AG92" s="69"/>
      <c r="AH92" s="68"/>
      <c r="AI92" s="68"/>
      <c r="AJ92" s="71"/>
      <c r="AK92" s="71"/>
      <c r="AL92" s="71"/>
      <c r="AM92" s="68"/>
      <c r="AN92" s="133"/>
      <c r="AO92" s="67"/>
      <c r="AP92" s="68"/>
      <c r="AQ92" s="69"/>
      <c r="AR92" s="69"/>
      <c r="AS92" s="69"/>
      <c r="AT92" s="68"/>
      <c r="AU92" s="68"/>
      <c r="AV92" s="71"/>
      <c r="AW92" s="71"/>
      <c r="AX92" s="65"/>
    </row>
    <row r="93" spans="1:52" ht="28.35" customHeight="1" x14ac:dyDescent="0.15">
      <c r="A93" s="134" t="s">
        <v>230</v>
      </c>
      <c r="B93" s="135"/>
      <c r="C93" s="135"/>
      <c r="D93" s="135"/>
      <c r="E93" s="135"/>
      <c r="F93" s="136"/>
      <c r="G93" s="50" t="s">
        <v>555</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8.35" customHeight="1" x14ac:dyDescent="0.15">
      <c r="A94" s="134"/>
      <c r="B94" s="135"/>
      <c r="C94" s="135"/>
      <c r="D94" s="135"/>
      <c r="E94" s="135"/>
      <c r="F94" s="136"/>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134"/>
      <c r="B95" s="135"/>
      <c r="C95" s="135"/>
      <c r="D95" s="135"/>
      <c r="E95" s="135"/>
      <c r="F95" s="136"/>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134"/>
      <c r="B96" s="135"/>
      <c r="C96" s="135"/>
      <c r="D96" s="135"/>
      <c r="E96" s="135"/>
      <c r="F96" s="136"/>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134"/>
      <c r="B97" s="135"/>
      <c r="C97" s="135"/>
      <c r="D97" s="135"/>
      <c r="E97" s="135"/>
      <c r="F97" s="136"/>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34"/>
      <c r="B98" s="135"/>
      <c r="C98" s="135"/>
      <c r="D98" s="135"/>
      <c r="E98" s="135"/>
      <c r="F98" s="136"/>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34"/>
      <c r="B99" s="135"/>
      <c r="C99" s="135"/>
      <c r="D99" s="135"/>
      <c r="E99" s="135"/>
      <c r="F99" s="136"/>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134"/>
      <c r="B100" s="135"/>
      <c r="C100" s="135"/>
      <c r="D100" s="135"/>
      <c r="E100" s="135"/>
      <c r="F100" s="136"/>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34"/>
      <c r="B101" s="135"/>
      <c r="C101" s="135"/>
      <c r="D101" s="135"/>
      <c r="E101" s="135"/>
      <c r="F101" s="136"/>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34"/>
      <c r="B102" s="135"/>
      <c r="C102" s="135"/>
      <c r="D102" s="135"/>
      <c r="E102" s="135"/>
      <c r="F102" s="136"/>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34"/>
      <c r="B103" s="135"/>
      <c r="C103" s="135"/>
      <c r="D103" s="135"/>
      <c r="E103" s="135"/>
      <c r="F103" s="136"/>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thickBot="1" x14ac:dyDescent="0.2">
      <c r="A104" s="134"/>
      <c r="B104" s="135"/>
      <c r="C104" s="135"/>
      <c r="D104" s="135"/>
      <c r="E104" s="135"/>
      <c r="F104" s="136"/>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32.65" customHeight="1" x14ac:dyDescent="0.15">
      <c r="A105" s="137" t="s">
        <v>232</v>
      </c>
      <c r="B105" s="138"/>
      <c r="C105" s="138"/>
      <c r="D105" s="138"/>
      <c r="E105" s="138"/>
      <c r="F105" s="139"/>
      <c r="G105" s="143" t="s">
        <v>626</v>
      </c>
      <c r="H105" s="144"/>
      <c r="I105" s="144"/>
      <c r="J105" s="144"/>
      <c r="K105" s="144"/>
      <c r="L105" s="144"/>
      <c r="M105" s="144"/>
      <c r="N105" s="144"/>
      <c r="O105" s="144"/>
      <c r="P105" s="144"/>
      <c r="Q105" s="144"/>
      <c r="R105" s="144"/>
      <c r="S105" s="144"/>
      <c r="T105" s="144"/>
      <c r="U105" s="144"/>
      <c r="V105" s="144"/>
      <c r="W105" s="144"/>
      <c r="X105" s="144"/>
      <c r="Y105" s="144"/>
      <c r="Z105" s="144"/>
      <c r="AA105" s="144"/>
      <c r="AB105" s="145"/>
      <c r="AC105" s="143" t="s">
        <v>627</v>
      </c>
      <c r="AD105" s="144"/>
      <c r="AE105" s="144"/>
      <c r="AF105" s="144"/>
      <c r="AG105" s="144"/>
      <c r="AH105" s="144"/>
      <c r="AI105" s="144"/>
      <c r="AJ105" s="144"/>
      <c r="AK105" s="144"/>
      <c r="AL105" s="144"/>
      <c r="AM105" s="144"/>
      <c r="AN105" s="144"/>
      <c r="AO105" s="144"/>
      <c r="AP105" s="144"/>
      <c r="AQ105" s="144"/>
      <c r="AR105" s="144"/>
      <c r="AS105" s="144"/>
      <c r="AT105" s="144"/>
      <c r="AU105" s="144"/>
      <c r="AV105" s="144"/>
      <c r="AW105" s="144"/>
      <c r="AX105" s="146"/>
    </row>
    <row r="106" spans="1:50" ht="35.1" customHeight="1" x14ac:dyDescent="0.15">
      <c r="A106" s="140"/>
      <c r="B106" s="141"/>
      <c r="C106" s="141"/>
      <c r="D106" s="141"/>
      <c r="E106" s="141"/>
      <c r="F106" s="142"/>
      <c r="G106" s="118" t="s">
        <v>15</v>
      </c>
      <c r="H106" s="119"/>
      <c r="I106" s="119"/>
      <c r="J106" s="119"/>
      <c r="K106" s="119"/>
      <c r="L106" s="120" t="s">
        <v>16</v>
      </c>
      <c r="M106" s="119"/>
      <c r="N106" s="119"/>
      <c r="O106" s="119"/>
      <c r="P106" s="119"/>
      <c r="Q106" s="119"/>
      <c r="R106" s="119"/>
      <c r="S106" s="119"/>
      <c r="T106" s="119"/>
      <c r="U106" s="119"/>
      <c r="V106" s="119"/>
      <c r="W106" s="119"/>
      <c r="X106" s="121"/>
      <c r="Y106" s="115" t="s">
        <v>17</v>
      </c>
      <c r="Z106" s="116"/>
      <c r="AA106" s="116"/>
      <c r="AB106" s="117"/>
      <c r="AC106" s="118" t="s">
        <v>15</v>
      </c>
      <c r="AD106" s="119"/>
      <c r="AE106" s="119"/>
      <c r="AF106" s="119"/>
      <c r="AG106" s="119"/>
      <c r="AH106" s="120" t="s">
        <v>16</v>
      </c>
      <c r="AI106" s="119"/>
      <c r="AJ106" s="119"/>
      <c r="AK106" s="119"/>
      <c r="AL106" s="119"/>
      <c r="AM106" s="119"/>
      <c r="AN106" s="119"/>
      <c r="AO106" s="119"/>
      <c r="AP106" s="119"/>
      <c r="AQ106" s="119"/>
      <c r="AR106" s="119"/>
      <c r="AS106" s="119"/>
      <c r="AT106" s="121"/>
      <c r="AU106" s="115" t="s">
        <v>17</v>
      </c>
      <c r="AV106" s="116"/>
      <c r="AW106" s="116"/>
      <c r="AX106" s="122"/>
    </row>
    <row r="107" spans="1:50" ht="36" customHeight="1" x14ac:dyDescent="0.15">
      <c r="A107" s="140"/>
      <c r="B107" s="141"/>
      <c r="C107" s="141"/>
      <c r="D107" s="141"/>
      <c r="E107" s="141"/>
      <c r="F107" s="142"/>
      <c r="G107" s="123" t="s">
        <v>599</v>
      </c>
      <c r="H107" s="124"/>
      <c r="I107" s="124"/>
      <c r="J107" s="124"/>
      <c r="K107" s="125"/>
      <c r="L107" s="126" t="s">
        <v>600</v>
      </c>
      <c r="M107" s="127"/>
      <c r="N107" s="127"/>
      <c r="O107" s="127"/>
      <c r="P107" s="127"/>
      <c r="Q107" s="127"/>
      <c r="R107" s="127"/>
      <c r="S107" s="127"/>
      <c r="T107" s="127"/>
      <c r="U107" s="127"/>
      <c r="V107" s="127"/>
      <c r="W107" s="127"/>
      <c r="X107" s="128"/>
      <c r="Y107" s="129">
        <v>1052</v>
      </c>
      <c r="Z107" s="130"/>
      <c r="AA107" s="130"/>
      <c r="AB107" s="131"/>
      <c r="AC107" s="123" t="s">
        <v>599</v>
      </c>
      <c r="AD107" s="124"/>
      <c r="AE107" s="124"/>
      <c r="AF107" s="124"/>
      <c r="AG107" s="125"/>
      <c r="AH107" s="126" t="s">
        <v>601</v>
      </c>
      <c r="AI107" s="127"/>
      <c r="AJ107" s="127"/>
      <c r="AK107" s="127"/>
      <c r="AL107" s="127"/>
      <c r="AM107" s="127"/>
      <c r="AN107" s="127"/>
      <c r="AO107" s="127"/>
      <c r="AP107" s="127"/>
      <c r="AQ107" s="127"/>
      <c r="AR107" s="127"/>
      <c r="AS107" s="127"/>
      <c r="AT107" s="128"/>
      <c r="AU107" s="129">
        <v>15</v>
      </c>
      <c r="AV107" s="130"/>
      <c r="AW107" s="130"/>
      <c r="AX107" s="132"/>
    </row>
    <row r="108" spans="1:50" ht="24.75" customHeight="1" x14ac:dyDescent="0.15">
      <c r="A108" s="140"/>
      <c r="B108" s="141"/>
      <c r="C108" s="141"/>
      <c r="D108" s="141"/>
      <c r="E108" s="141"/>
      <c r="F108" s="142"/>
      <c r="G108" s="106" t="s">
        <v>18</v>
      </c>
      <c r="H108" s="107"/>
      <c r="I108" s="107"/>
      <c r="J108" s="107"/>
      <c r="K108" s="107"/>
      <c r="L108" s="108"/>
      <c r="M108" s="109"/>
      <c r="N108" s="109"/>
      <c r="O108" s="109"/>
      <c r="P108" s="109"/>
      <c r="Q108" s="109"/>
      <c r="R108" s="109"/>
      <c r="S108" s="109"/>
      <c r="T108" s="109"/>
      <c r="U108" s="109"/>
      <c r="V108" s="109"/>
      <c r="W108" s="109"/>
      <c r="X108" s="110"/>
      <c r="Y108" s="111">
        <f>SUM(Y107:AB107)</f>
        <v>1052</v>
      </c>
      <c r="Z108" s="112"/>
      <c r="AA108" s="112"/>
      <c r="AB108" s="113"/>
      <c r="AC108" s="106" t="s">
        <v>18</v>
      </c>
      <c r="AD108" s="107"/>
      <c r="AE108" s="107"/>
      <c r="AF108" s="107"/>
      <c r="AG108" s="107"/>
      <c r="AH108" s="108"/>
      <c r="AI108" s="109"/>
      <c r="AJ108" s="109"/>
      <c r="AK108" s="109"/>
      <c r="AL108" s="109"/>
      <c r="AM108" s="109"/>
      <c r="AN108" s="109"/>
      <c r="AO108" s="109"/>
      <c r="AP108" s="109"/>
      <c r="AQ108" s="109"/>
      <c r="AR108" s="109"/>
      <c r="AS108" s="109"/>
      <c r="AT108" s="110"/>
      <c r="AU108" s="111">
        <f>SUM(AU107:AX107)</f>
        <v>15</v>
      </c>
      <c r="AV108" s="112"/>
      <c r="AW108" s="112"/>
      <c r="AX108" s="114"/>
    </row>
    <row r="109" spans="1:50" ht="24.75" customHeight="1" x14ac:dyDescent="0.15">
      <c r="A109" s="4"/>
      <c r="B109" s="4"/>
      <c r="C109" s="4"/>
      <c r="D109" s="4"/>
      <c r="E109" s="4"/>
      <c r="F109" s="4"/>
      <c r="G109" s="7"/>
      <c r="H109" s="7"/>
      <c r="I109" s="7"/>
      <c r="J109" s="7"/>
      <c r="K109" s="7"/>
      <c r="L109" s="3"/>
      <c r="M109" s="7"/>
      <c r="N109" s="7"/>
      <c r="O109" s="7"/>
      <c r="P109" s="7"/>
      <c r="Q109" s="7"/>
      <c r="R109" s="7"/>
      <c r="S109" s="7"/>
      <c r="T109" s="7"/>
      <c r="U109" s="7"/>
      <c r="V109" s="7"/>
      <c r="W109" s="7"/>
      <c r="X109" s="7"/>
      <c r="Y109" s="8"/>
      <c r="Z109" s="8"/>
      <c r="AA109" s="8"/>
      <c r="AB109" s="8"/>
      <c r="AC109" s="7"/>
      <c r="AD109" s="7"/>
      <c r="AE109" s="7"/>
      <c r="AF109" s="7"/>
      <c r="AG109" s="7"/>
      <c r="AH109" s="3"/>
      <c r="AI109" s="7"/>
      <c r="AJ109" s="7"/>
      <c r="AK109" s="7"/>
      <c r="AL109" s="7"/>
      <c r="AM109" s="7"/>
      <c r="AN109" s="7"/>
      <c r="AO109" s="7"/>
      <c r="AP109" s="7"/>
      <c r="AQ109" s="7"/>
      <c r="AR109" s="7"/>
      <c r="AS109" s="7"/>
      <c r="AT109" s="7"/>
      <c r="AU109" s="8"/>
      <c r="AV109" s="8"/>
      <c r="AW109" s="8"/>
      <c r="AX109" s="8"/>
    </row>
    <row r="110" spans="1:50" ht="24.75" customHeight="1" x14ac:dyDescent="0.15"/>
    <row r="111" spans="1:50" ht="24.75" customHeight="1" x14ac:dyDescent="0.15">
      <c r="A111" s="9"/>
      <c r="B111" s="1" t="s">
        <v>26</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0" ht="24.75" customHeight="1" x14ac:dyDescent="0.15">
      <c r="A112" s="9"/>
      <c r="B112" s="36" t="s">
        <v>213</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59.25" customHeight="1" x14ac:dyDescent="0.15">
      <c r="A113" s="81"/>
      <c r="B113" s="81"/>
      <c r="C113" s="81" t="s">
        <v>24</v>
      </c>
      <c r="D113" s="81"/>
      <c r="E113" s="81"/>
      <c r="F113" s="81"/>
      <c r="G113" s="81"/>
      <c r="H113" s="81"/>
      <c r="I113" s="81"/>
      <c r="J113" s="101" t="s">
        <v>181</v>
      </c>
      <c r="K113" s="102"/>
      <c r="L113" s="102"/>
      <c r="M113" s="102"/>
      <c r="N113" s="102"/>
      <c r="O113" s="102"/>
      <c r="P113" s="103" t="s">
        <v>25</v>
      </c>
      <c r="Q113" s="103"/>
      <c r="R113" s="103"/>
      <c r="S113" s="103"/>
      <c r="T113" s="103"/>
      <c r="U113" s="103"/>
      <c r="V113" s="103"/>
      <c r="W113" s="103"/>
      <c r="X113" s="103"/>
      <c r="Y113" s="104" t="s">
        <v>180</v>
      </c>
      <c r="Z113" s="105"/>
      <c r="AA113" s="105"/>
      <c r="AB113" s="105"/>
      <c r="AC113" s="101" t="s">
        <v>205</v>
      </c>
      <c r="AD113" s="101"/>
      <c r="AE113" s="101"/>
      <c r="AF113" s="101"/>
      <c r="AG113" s="101"/>
      <c r="AH113" s="104" t="s">
        <v>218</v>
      </c>
      <c r="AI113" s="81"/>
      <c r="AJ113" s="81"/>
      <c r="AK113" s="81"/>
      <c r="AL113" s="81" t="s">
        <v>19</v>
      </c>
      <c r="AM113" s="81"/>
      <c r="AN113" s="81"/>
      <c r="AO113" s="82"/>
      <c r="AP113" s="83" t="s">
        <v>182</v>
      </c>
      <c r="AQ113" s="83"/>
      <c r="AR113" s="83"/>
      <c r="AS113" s="83"/>
      <c r="AT113" s="83"/>
      <c r="AU113" s="83"/>
      <c r="AV113" s="83"/>
      <c r="AW113" s="83"/>
      <c r="AX113" s="83"/>
    </row>
    <row r="114" spans="1:51" ht="98.1" customHeight="1" x14ac:dyDescent="0.15">
      <c r="A114" s="84">
        <v>1</v>
      </c>
      <c r="B114" s="84">
        <v>1</v>
      </c>
      <c r="C114" s="85" t="s">
        <v>602</v>
      </c>
      <c r="D114" s="86"/>
      <c r="E114" s="86"/>
      <c r="F114" s="86"/>
      <c r="G114" s="86"/>
      <c r="H114" s="86"/>
      <c r="I114" s="86"/>
      <c r="J114" s="87">
        <v>3360001008565</v>
      </c>
      <c r="K114" s="88"/>
      <c r="L114" s="88"/>
      <c r="M114" s="88"/>
      <c r="N114" s="88"/>
      <c r="O114" s="88"/>
      <c r="P114" s="89" t="s">
        <v>616</v>
      </c>
      <c r="Q114" s="90"/>
      <c r="R114" s="90"/>
      <c r="S114" s="90"/>
      <c r="T114" s="90"/>
      <c r="U114" s="90"/>
      <c r="V114" s="90"/>
      <c r="W114" s="90"/>
      <c r="X114" s="90"/>
      <c r="Y114" s="91">
        <v>1052</v>
      </c>
      <c r="Z114" s="92"/>
      <c r="AA114" s="92"/>
      <c r="AB114" s="93"/>
      <c r="AC114" s="94" t="s">
        <v>603</v>
      </c>
      <c r="AD114" s="95"/>
      <c r="AE114" s="95"/>
      <c r="AF114" s="95"/>
      <c r="AG114" s="95"/>
      <c r="AH114" s="96" t="s">
        <v>583</v>
      </c>
      <c r="AI114" s="97"/>
      <c r="AJ114" s="97"/>
      <c r="AK114" s="97"/>
      <c r="AL114" s="98" t="s">
        <v>583</v>
      </c>
      <c r="AM114" s="99"/>
      <c r="AN114" s="99"/>
      <c r="AO114" s="100"/>
      <c r="AP114" s="80" t="s">
        <v>583</v>
      </c>
      <c r="AQ114" s="80"/>
      <c r="AR114" s="80"/>
      <c r="AS114" s="80"/>
      <c r="AT114" s="80"/>
      <c r="AU114" s="80"/>
      <c r="AV114" s="80"/>
      <c r="AW114" s="80"/>
      <c r="AX114" s="80"/>
    </row>
    <row r="115" spans="1:51" ht="24.75" customHeight="1" x14ac:dyDescent="0.15">
      <c r="A115" s="40"/>
      <c r="B115" s="40"/>
      <c r="C115" s="40"/>
      <c r="D115" s="40"/>
      <c r="E115" s="40"/>
      <c r="F115" s="40"/>
      <c r="G115" s="40"/>
      <c r="H115" s="40"/>
      <c r="I115" s="40"/>
      <c r="J115" s="41"/>
      <c r="K115" s="41"/>
      <c r="L115" s="41"/>
      <c r="M115" s="41"/>
      <c r="N115" s="41"/>
      <c r="O115" s="41"/>
      <c r="P115" s="42"/>
      <c r="Q115" s="42"/>
      <c r="R115" s="42"/>
      <c r="S115" s="42"/>
      <c r="T115" s="42"/>
      <c r="U115" s="42"/>
      <c r="V115" s="42"/>
      <c r="W115" s="42"/>
      <c r="X115" s="42"/>
      <c r="Y115" s="43"/>
      <c r="Z115" s="43"/>
      <c r="AA115" s="43"/>
      <c r="AB115" s="43"/>
      <c r="AC115" s="43"/>
      <c r="AD115" s="43"/>
      <c r="AE115" s="43"/>
      <c r="AF115" s="43"/>
      <c r="AG115" s="43"/>
      <c r="AH115" s="43"/>
      <c r="AI115" s="43"/>
      <c r="AJ115" s="43"/>
      <c r="AK115" s="43"/>
      <c r="AL115" s="43"/>
      <c r="AM115" s="43"/>
      <c r="AN115" s="43"/>
      <c r="AO115" s="43"/>
      <c r="AP115" s="42"/>
      <c r="AQ115" s="42"/>
      <c r="AR115" s="42"/>
      <c r="AS115" s="42"/>
      <c r="AT115" s="42"/>
      <c r="AU115" s="42"/>
      <c r="AV115" s="42"/>
      <c r="AW115" s="42"/>
      <c r="AX115" s="42"/>
      <c r="AY115">
        <f>COUNTA($C$118)</f>
        <v>1</v>
      </c>
    </row>
    <row r="116" spans="1:51" ht="24.75" customHeight="1" x14ac:dyDescent="0.15">
      <c r="A116" s="40"/>
      <c r="B116" s="44" t="s">
        <v>163</v>
      </c>
      <c r="C116" s="40"/>
      <c r="D116" s="40"/>
      <c r="E116" s="40"/>
      <c r="F116" s="40"/>
      <c r="G116" s="40"/>
      <c r="H116" s="40"/>
      <c r="I116" s="40"/>
      <c r="J116" s="40"/>
      <c r="K116" s="40"/>
      <c r="L116" s="40"/>
      <c r="M116" s="40"/>
      <c r="N116" s="40"/>
      <c r="O116" s="40"/>
      <c r="P116" s="45"/>
      <c r="Q116" s="45"/>
      <c r="R116" s="45"/>
      <c r="S116" s="45"/>
      <c r="T116" s="45"/>
      <c r="U116" s="45"/>
      <c r="V116" s="45"/>
      <c r="W116" s="45"/>
      <c r="X116" s="45"/>
      <c r="Y116" s="46"/>
      <c r="Z116" s="46"/>
      <c r="AA116" s="46"/>
      <c r="AB116" s="46"/>
      <c r="AC116" s="46"/>
      <c r="AD116" s="46"/>
      <c r="AE116" s="46"/>
      <c r="AF116" s="46"/>
      <c r="AG116" s="46"/>
      <c r="AH116" s="46"/>
      <c r="AI116" s="46"/>
      <c r="AJ116" s="46"/>
      <c r="AK116" s="46"/>
      <c r="AL116" s="46"/>
      <c r="AM116" s="46"/>
      <c r="AN116" s="46"/>
      <c r="AO116" s="46"/>
      <c r="AP116" s="45"/>
      <c r="AQ116" s="45"/>
      <c r="AR116" s="45"/>
      <c r="AS116" s="45"/>
      <c r="AT116" s="45"/>
      <c r="AU116" s="45"/>
      <c r="AV116" s="45"/>
      <c r="AW116" s="45"/>
      <c r="AX116" s="45"/>
      <c r="AY116">
        <f>$AY$115</f>
        <v>1</v>
      </c>
    </row>
    <row r="117" spans="1:51" ht="59.25" customHeight="1" x14ac:dyDescent="0.15">
      <c r="A117" s="81"/>
      <c r="B117" s="81"/>
      <c r="C117" s="81" t="s">
        <v>24</v>
      </c>
      <c r="D117" s="81"/>
      <c r="E117" s="81"/>
      <c r="F117" s="81"/>
      <c r="G117" s="81"/>
      <c r="H117" s="81"/>
      <c r="I117" s="81"/>
      <c r="J117" s="101" t="s">
        <v>181</v>
      </c>
      <c r="K117" s="102"/>
      <c r="L117" s="102"/>
      <c r="M117" s="102"/>
      <c r="N117" s="102"/>
      <c r="O117" s="102"/>
      <c r="P117" s="103" t="s">
        <v>25</v>
      </c>
      <c r="Q117" s="103"/>
      <c r="R117" s="103"/>
      <c r="S117" s="103"/>
      <c r="T117" s="103"/>
      <c r="U117" s="103"/>
      <c r="V117" s="103"/>
      <c r="W117" s="103"/>
      <c r="X117" s="103"/>
      <c r="Y117" s="104" t="s">
        <v>180</v>
      </c>
      <c r="Z117" s="105"/>
      <c r="AA117" s="105"/>
      <c r="AB117" s="105"/>
      <c r="AC117" s="101" t="s">
        <v>205</v>
      </c>
      <c r="AD117" s="101"/>
      <c r="AE117" s="101"/>
      <c r="AF117" s="101"/>
      <c r="AG117" s="101"/>
      <c r="AH117" s="104" t="s">
        <v>218</v>
      </c>
      <c r="AI117" s="81"/>
      <c r="AJ117" s="81"/>
      <c r="AK117" s="81"/>
      <c r="AL117" s="81" t="s">
        <v>19</v>
      </c>
      <c r="AM117" s="81"/>
      <c r="AN117" s="81"/>
      <c r="AO117" s="82"/>
      <c r="AP117" s="83" t="s">
        <v>182</v>
      </c>
      <c r="AQ117" s="83"/>
      <c r="AR117" s="83"/>
      <c r="AS117" s="83"/>
      <c r="AT117" s="83"/>
      <c r="AU117" s="83"/>
      <c r="AV117" s="83"/>
      <c r="AW117" s="83"/>
      <c r="AX117" s="83"/>
      <c r="AY117">
        <f>$AY$115</f>
        <v>1</v>
      </c>
    </row>
    <row r="118" spans="1:51" ht="30" customHeight="1" x14ac:dyDescent="0.15">
      <c r="A118" s="84">
        <v>1</v>
      </c>
      <c r="B118" s="84">
        <v>1</v>
      </c>
      <c r="C118" s="85" t="s">
        <v>604</v>
      </c>
      <c r="D118" s="86"/>
      <c r="E118" s="86"/>
      <c r="F118" s="86"/>
      <c r="G118" s="86"/>
      <c r="H118" s="86"/>
      <c r="I118" s="86"/>
      <c r="J118" s="87">
        <v>8000020473812</v>
      </c>
      <c r="K118" s="88"/>
      <c r="L118" s="88"/>
      <c r="M118" s="88"/>
      <c r="N118" s="88"/>
      <c r="O118" s="88"/>
      <c r="P118" s="89" t="s">
        <v>605</v>
      </c>
      <c r="Q118" s="90"/>
      <c r="R118" s="90"/>
      <c r="S118" s="90"/>
      <c r="T118" s="90"/>
      <c r="U118" s="90"/>
      <c r="V118" s="90"/>
      <c r="W118" s="90"/>
      <c r="X118" s="90"/>
      <c r="Y118" s="91">
        <v>15</v>
      </c>
      <c r="Z118" s="92"/>
      <c r="AA118" s="92"/>
      <c r="AB118" s="93"/>
      <c r="AC118" s="94" t="s">
        <v>603</v>
      </c>
      <c r="AD118" s="95"/>
      <c r="AE118" s="95"/>
      <c r="AF118" s="95"/>
      <c r="AG118" s="95"/>
      <c r="AH118" s="96" t="s">
        <v>583</v>
      </c>
      <c r="AI118" s="97"/>
      <c r="AJ118" s="97"/>
      <c r="AK118" s="97"/>
      <c r="AL118" s="98" t="s">
        <v>583</v>
      </c>
      <c r="AM118" s="99"/>
      <c r="AN118" s="99"/>
      <c r="AO118" s="100"/>
      <c r="AP118" s="80" t="s">
        <v>583</v>
      </c>
      <c r="AQ118" s="80"/>
      <c r="AR118" s="80"/>
      <c r="AS118" s="80"/>
      <c r="AT118" s="80"/>
      <c r="AU118" s="80"/>
      <c r="AV118" s="80"/>
      <c r="AW118" s="80"/>
      <c r="AX118" s="80"/>
      <c r="AY118">
        <f>$AY$115</f>
        <v>1</v>
      </c>
    </row>
  </sheetData>
  <sheetProtection formatRows="0"/>
  <dataConsolidate link="1"/>
  <mergeCells count="490">
    <mergeCell ref="AT92:AU92"/>
    <mergeCell ref="AV92:AW92"/>
    <mergeCell ref="A73:AX73"/>
    <mergeCell ref="A74:AX74"/>
    <mergeCell ref="A75:AX75"/>
    <mergeCell ref="A76:E76"/>
    <mergeCell ref="F76:AX76"/>
    <mergeCell ref="A77:AX77"/>
    <mergeCell ref="A71:B72"/>
    <mergeCell ref="C71:F71"/>
    <mergeCell ref="G71:AX71"/>
    <mergeCell ref="C72:F72"/>
    <mergeCell ref="G72:AX72"/>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6:V47"/>
    <mergeCell ref="U50:AX50"/>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AD22:AX22"/>
    <mergeCell ref="G23:O23"/>
    <mergeCell ref="P23:V23"/>
    <mergeCell ref="W23:AC23"/>
    <mergeCell ref="AD23:AX24"/>
    <mergeCell ref="AM26:AP26"/>
    <mergeCell ref="AQ26:AT26"/>
    <mergeCell ref="AU26:AX26"/>
    <mergeCell ref="AM35:AP35"/>
    <mergeCell ref="AQ35:AX35"/>
    <mergeCell ref="AM29:AP29"/>
    <mergeCell ref="AQ29:AX29"/>
    <mergeCell ref="Y30:AA30"/>
    <mergeCell ref="AB30:AD30"/>
    <mergeCell ref="AE27:AH27"/>
    <mergeCell ref="AI27:AL27"/>
    <mergeCell ref="AE30:AH30"/>
    <mergeCell ref="AI30:AL30"/>
    <mergeCell ref="AM30:AP30"/>
    <mergeCell ref="AQ30:AX30"/>
    <mergeCell ref="Y31:AA31"/>
    <mergeCell ref="Y32:AA32"/>
    <mergeCell ref="Y27:AA27"/>
    <mergeCell ref="AB27:AD27"/>
    <mergeCell ref="AM31:AP31"/>
    <mergeCell ref="AQ31:AX31"/>
    <mergeCell ref="AB32:AD32"/>
    <mergeCell ref="AE32:AH32"/>
    <mergeCell ref="AM27:AP27"/>
    <mergeCell ref="AQ27:AT27"/>
    <mergeCell ref="AU27:AX27"/>
    <mergeCell ref="Y28:AA28"/>
    <mergeCell ref="AB28:AD28"/>
    <mergeCell ref="AE28:AH28"/>
    <mergeCell ref="AI28:AL28"/>
    <mergeCell ref="AM28:AP28"/>
    <mergeCell ref="AQ28:AT28"/>
    <mergeCell ref="AU28:AX28"/>
    <mergeCell ref="AM34:AP34"/>
    <mergeCell ref="AQ34:AT34"/>
    <mergeCell ref="AU34:AX34"/>
    <mergeCell ref="AI32:AL32"/>
    <mergeCell ref="AM32:AP32"/>
    <mergeCell ref="AQ32:AT32"/>
    <mergeCell ref="AU32:AX32"/>
    <mergeCell ref="G33:O34"/>
    <mergeCell ref="P33:X34"/>
    <mergeCell ref="Y33:AA33"/>
    <mergeCell ref="AB33:AD33"/>
    <mergeCell ref="AE33:AH33"/>
    <mergeCell ref="AI33:AL33"/>
    <mergeCell ref="G32:O32"/>
    <mergeCell ref="P32:X32"/>
    <mergeCell ref="AE35:AH35"/>
    <mergeCell ref="AI35:AL35"/>
    <mergeCell ref="AB41:AD41"/>
    <mergeCell ref="AE41:AH41"/>
    <mergeCell ref="AI41:AL41"/>
    <mergeCell ref="A26:F28"/>
    <mergeCell ref="G26:O26"/>
    <mergeCell ref="P26:X26"/>
    <mergeCell ref="Y26:AA26"/>
    <mergeCell ref="AB26:AD26"/>
    <mergeCell ref="AE26:AH26"/>
    <mergeCell ref="Y34:AA34"/>
    <mergeCell ref="AB34:AD34"/>
    <mergeCell ref="AE34:AH34"/>
    <mergeCell ref="AI34:AL34"/>
    <mergeCell ref="AI26:AL26"/>
    <mergeCell ref="G30:X31"/>
    <mergeCell ref="A32:F34"/>
    <mergeCell ref="G27:O28"/>
    <mergeCell ref="P27:X28"/>
    <mergeCell ref="AI38:AL39"/>
    <mergeCell ref="AM38:AP39"/>
    <mergeCell ref="AQ38:AT38"/>
    <mergeCell ref="AU38:AX38"/>
    <mergeCell ref="AQ39:AR39"/>
    <mergeCell ref="AS39:AT39"/>
    <mergeCell ref="AU39:AV39"/>
    <mergeCell ref="AW39:AX39"/>
    <mergeCell ref="A29:F31"/>
    <mergeCell ref="G29:X29"/>
    <mergeCell ref="Y29:AA29"/>
    <mergeCell ref="AB29:AD29"/>
    <mergeCell ref="AE29:AH29"/>
    <mergeCell ref="AI29:AL29"/>
    <mergeCell ref="AB31:AD31"/>
    <mergeCell ref="AE31:AH31"/>
    <mergeCell ref="AI31:AL31"/>
    <mergeCell ref="AM33:AP33"/>
    <mergeCell ref="AQ33:AT33"/>
    <mergeCell ref="AU33:AX33"/>
    <mergeCell ref="A35:F37"/>
    <mergeCell ref="G35:X35"/>
    <mergeCell ref="Y35:AA35"/>
    <mergeCell ref="AB35:AD35"/>
    <mergeCell ref="AQ36:AX36"/>
    <mergeCell ref="Y37:AA37"/>
    <mergeCell ref="AB37:AD37"/>
    <mergeCell ref="AE37:AH37"/>
    <mergeCell ref="AI37:AL37"/>
    <mergeCell ref="AM37:AP37"/>
    <mergeCell ref="AQ37:AX37"/>
    <mergeCell ref="G36:X37"/>
    <mergeCell ref="Y36:AA36"/>
    <mergeCell ref="AB36:AD36"/>
    <mergeCell ref="AE36:AH36"/>
    <mergeCell ref="AI36:AL36"/>
    <mergeCell ref="AM36:AP36"/>
    <mergeCell ref="A43:F44"/>
    <mergeCell ref="G43:AX44"/>
    <mergeCell ref="AM41:AP41"/>
    <mergeCell ref="AQ41:AT41"/>
    <mergeCell ref="AU41:AX41"/>
    <mergeCell ref="G40:O42"/>
    <mergeCell ref="P40:X42"/>
    <mergeCell ref="Y42:AA42"/>
    <mergeCell ref="AB42:AD42"/>
    <mergeCell ref="AE42:AH42"/>
    <mergeCell ref="AI42:AL42"/>
    <mergeCell ref="AM42:AP42"/>
    <mergeCell ref="AQ42:AT42"/>
    <mergeCell ref="AU42:AX42"/>
    <mergeCell ref="A38:F42"/>
    <mergeCell ref="G38:O39"/>
    <mergeCell ref="P38:X39"/>
    <mergeCell ref="Y38:AA39"/>
    <mergeCell ref="AB38:AD39"/>
    <mergeCell ref="AM40:AP40"/>
    <mergeCell ref="AQ40:AT40"/>
    <mergeCell ref="AU40:AX40"/>
    <mergeCell ref="Y41:AA41"/>
    <mergeCell ref="AE38:AH39"/>
    <mergeCell ref="W46:AA46"/>
    <mergeCell ref="AB46:AX46"/>
    <mergeCell ref="W47:AA47"/>
    <mergeCell ref="AB47:AX47"/>
    <mergeCell ref="C48:D50"/>
    <mergeCell ref="E48:F50"/>
    <mergeCell ref="G48:I48"/>
    <mergeCell ref="J48:T48"/>
    <mergeCell ref="U48:AX48"/>
    <mergeCell ref="G49:T49"/>
    <mergeCell ref="AG55:AX55"/>
    <mergeCell ref="C64:AC64"/>
    <mergeCell ref="AD64:AF64"/>
    <mergeCell ref="AG64:AX64"/>
    <mergeCell ref="C65:AC65"/>
    <mergeCell ref="U49:AX49"/>
    <mergeCell ref="G50:T50"/>
    <mergeCell ref="A51:AX51"/>
    <mergeCell ref="C52:AC52"/>
    <mergeCell ref="AD52:AF52"/>
    <mergeCell ref="AG52:AX52"/>
    <mergeCell ref="A45:B50"/>
    <mergeCell ref="C45:D47"/>
    <mergeCell ref="E45:F45"/>
    <mergeCell ref="G45:AX45"/>
    <mergeCell ref="E46:F47"/>
    <mergeCell ref="A56:B65"/>
    <mergeCell ref="C56:AC56"/>
    <mergeCell ref="AD56:AF56"/>
    <mergeCell ref="AG56:AX58"/>
    <mergeCell ref="C57:D58"/>
    <mergeCell ref="E57:AC57"/>
    <mergeCell ref="AD57:AF57"/>
    <mergeCell ref="E58:AC58"/>
    <mergeCell ref="AD58:AF58"/>
    <mergeCell ref="C59:AC59"/>
    <mergeCell ref="A53:B55"/>
    <mergeCell ref="C53:AC53"/>
    <mergeCell ref="AD53:AF53"/>
    <mergeCell ref="AG53:AX53"/>
    <mergeCell ref="C54:AC54"/>
    <mergeCell ref="AD54:AF54"/>
    <mergeCell ref="AG54:AX54"/>
    <mergeCell ref="C55:AC55"/>
    <mergeCell ref="AD55:AF55"/>
    <mergeCell ref="AD59:AF59"/>
    <mergeCell ref="AG59:AX59"/>
    <mergeCell ref="C60:AC60"/>
    <mergeCell ref="AD60:AF60"/>
    <mergeCell ref="AG60:AX60"/>
    <mergeCell ref="C61:AC61"/>
    <mergeCell ref="AD61:AF61"/>
    <mergeCell ref="AG61:AX61"/>
    <mergeCell ref="AG69:AX69"/>
    <mergeCell ref="A70:B70"/>
    <mergeCell ref="C70:AC70"/>
    <mergeCell ref="AD70:AF70"/>
    <mergeCell ref="AG70:AX70"/>
    <mergeCell ref="AD65:AF65"/>
    <mergeCell ref="AG65:AX65"/>
    <mergeCell ref="C62:AC62"/>
    <mergeCell ref="AD62:AF62"/>
    <mergeCell ref="AG62:AX62"/>
    <mergeCell ref="C63:AC63"/>
    <mergeCell ref="AD63:AF63"/>
    <mergeCell ref="AG63:AX63"/>
    <mergeCell ref="A66:B69"/>
    <mergeCell ref="C66:AC66"/>
    <mergeCell ref="AD66:AF66"/>
    <mergeCell ref="AG66:AX66"/>
    <mergeCell ref="C67:AC67"/>
    <mergeCell ref="AD67:AF67"/>
    <mergeCell ref="AG67:AX67"/>
    <mergeCell ref="C68:AC68"/>
    <mergeCell ref="AD68:AF68"/>
    <mergeCell ref="AG68:AX68"/>
    <mergeCell ref="C69:AC69"/>
    <mergeCell ref="AD69:AF69"/>
    <mergeCell ref="A78:E78"/>
    <mergeCell ref="F78:AX78"/>
    <mergeCell ref="A79:AX79"/>
    <mergeCell ref="A80:AX80"/>
    <mergeCell ref="A81:AX81"/>
    <mergeCell ref="A82:D82"/>
    <mergeCell ref="E82:P82"/>
    <mergeCell ref="Q82:AB82"/>
    <mergeCell ref="AC82:AN82"/>
    <mergeCell ref="AO82:AX82"/>
    <mergeCell ref="E83:P83"/>
    <mergeCell ref="Q83:AB83"/>
    <mergeCell ref="AC83:AN83"/>
    <mergeCell ref="AO83:AX83"/>
    <mergeCell ref="A84:D84"/>
    <mergeCell ref="E84:P84"/>
    <mergeCell ref="Q84:AB84"/>
    <mergeCell ref="AC84:AN84"/>
    <mergeCell ref="AO84:AX84"/>
    <mergeCell ref="A83:D83"/>
    <mergeCell ref="A85:D85"/>
    <mergeCell ref="E85:P85"/>
    <mergeCell ref="Q85:AB85"/>
    <mergeCell ref="AC85:AN85"/>
    <mergeCell ref="AO85:AX85"/>
    <mergeCell ref="A86:D86"/>
    <mergeCell ref="E86:P86"/>
    <mergeCell ref="Q86:AB86"/>
    <mergeCell ref="AC86:AN86"/>
    <mergeCell ref="AO86:AX86"/>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A90:AB90"/>
    <mergeCell ref="AC90:AE90"/>
    <mergeCell ref="AG90:AH90"/>
    <mergeCell ref="AJ90:AK90"/>
    <mergeCell ref="AM90:AN90"/>
    <mergeCell ref="AO90:AP90"/>
    <mergeCell ref="A93:F104"/>
    <mergeCell ref="A105:F108"/>
    <mergeCell ref="G105:AB105"/>
    <mergeCell ref="AC105:AX105"/>
    <mergeCell ref="G106:K106"/>
    <mergeCell ref="L106:X106"/>
    <mergeCell ref="AA92:AB92"/>
    <mergeCell ref="AM91:AN91"/>
    <mergeCell ref="AO91:AP91"/>
    <mergeCell ref="AR91:AS91"/>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AU108:AX108"/>
    <mergeCell ref="Y106:AB106"/>
    <mergeCell ref="AC106:AG106"/>
    <mergeCell ref="AH106:AT106"/>
    <mergeCell ref="AU106:AX106"/>
    <mergeCell ref="G107:K107"/>
    <mergeCell ref="L107:X107"/>
    <mergeCell ref="Y107:AB107"/>
    <mergeCell ref="AC107:AG107"/>
    <mergeCell ref="AH107:AT107"/>
    <mergeCell ref="AU107:AX107"/>
    <mergeCell ref="A113:B113"/>
    <mergeCell ref="C113:I113"/>
    <mergeCell ref="J113:O113"/>
    <mergeCell ref="P113:X113"/>
    <mergeCell ref="Y113:AB113"/>
    <mergeCell ref="AC113:AG113"/>
    <mergeCell ref="AH113:AK113"/>
    <mergeCell ref="AL113:AO113"/>
    <mergeCell ref="G108:K108"/>
    <mergeCell ref="L108:X108"/>
    <mergeCell ref="Y108:AB108"/>
    <mergeCell ref="AC108:AG108"/>
    <mergeCell ref="AH108:AT108"/>
    <mergeCell ref="A114:B114"/>
    <mergeCell ref="C114:I114"/>
    <mergeCell ref="J114:O114"/>
    <mergeCell ref="P114:X114"/>
    <mergeCell ref="Y114:AB114"/>
    <mergeCell ref="AC114:AG114"/>
    <mergeCell ref="AH114:AK114"/>
    <mergeCell ref="AL114:AO114"/>
    <mergeCell ref="AP114:AX114"/>
    <mergeCell ref="AU90:AV90"/>
    <mergeCell ref="Y40:AA40"/>
    <mergeCell ref="AB40:AD40"/>
    <mergeCell ref="AE40:AH40"/>
    <mergeCell ref="AI40:AL40"/>
    <mergeCell ref="AP118:AX118"/>
    <mergeCell ref="AL117:AO117"/>
    <mergeCell ref="AP117:AX117"/>
    <mergeCell ref="A118:B118"/>
    <mergeCell ref="C118:I118"/>
    <mergeCell ref="J118:O118"/>
    <mergeCell ref="P118:X118"/>
    <mergeCell ref="Y118:AB118"/>
    <mergeCell ref="AC118:AG118"/>
    <mergeCell ref="AH118:AK118"/>
    <mergeCell ref="AL118:AO118"/>
    <mergeCell ref="A117:B117"/>
    <mergeCell ref="C117:I117"/>
    <mergeCell ref="J117:O117"/>
    <mergeCell ref="P117:X117"/>
    <mergeCell ref="Y117:AB117"/>
    <mergeCell ref="AC117:AG117"/>
    <mergeCell ref="AH117:AK117"/>
    <mergeCell ref="AP113:AX113"/>
    <mergeCell ref="AQ92:AS92"/>
    <mergeCell ref="E90:G90"/>
    <mergeCell ref="I90:J90"/>
    <mergeCell ref="L90:M90"/>
    <mergeCell ref="O90:P90"/>
    <mergeCell ref="Q90:S90"/>
    <mergeCell ref="U90:V90"/>
    <mergeCell ref="X90:Y90"/>
    <mergeCell ref="AR90:AS90"/>
    <mergeCell ref="AM92:AN92"/>
    <mergeCell ref="AO92:AP92"/>
    <mergeCell ref="Q91:S91"/>
    <mergeCell ref="L92:N92"/>
    <mergeCell ref="X92:Z92"/>
    <mergeCell ref="AJ92:AL92"/>
    <mergeCell ref="E92:F92"/>
    <mergeCell ref="G92:I92"/>
    <mergeCell ref="J92:K92"/>
    <mergeCell ref="Q92:R92"/>
    <mergeCell ref="S92:U92"/>
    <mergeCell ref="V92:W92"/>
    <mergeCell ref="AC92:AD92"/>
    <mergeCell ref="AE92:AG92"/>
    <mergeCell ref="AH92:AI92"/>
  </mergeCells>
  <phoneticPr fontId="5"/>
  <conditionalFormatting sqref="P14:AQ14">
    <cfRule type="expression" dxfId="115" priority="905">
      <formula>IF(RIGHT(TEXT(P14,"0.#"),1)=".",FALSE,TRUE)</formula>
    </cfRule>
    <cfRule type="expression" dxfId="114" priority="906">
      <formula>IF(RIGHT(TEXT(P14,"0.#"),1)=".",TRUE,FALSE)</formula>
    </cfRule>
  </conditionalFormatting>
  <conditionalFormatting sqref="P18:AX18">
    <cfRule type="expression" dxfId="113" priority="903">
      <formula>IF(RIGHT(TEXT(P18,"0.#"),1)=".",FALSE,TRUE)</formula>
    </cfRule>
    <cfRule type="expression" dxfId="112" priority="904">
      <formula>IF(RIGHT(TEXT(P18,"0.#"),1)=".",TRUE,FALSE)</formula>
    </cfRule>
  </conditionalFormatting>
  <conditionalFormatting sqref="Y108">
    <cfRule type="expression" dxfId="111" priority="899">
      <formula>IF(RIGHT(TEXT(Y108,"0.#"),1)=".",FALSE,TRUE)</formula>
    </cfRule>
    <cfRule type="expression" dxfId="110" priority="900">
      <formula>IF(RIGHT(TEXT(Y108,"0.#"),1)=".",TRUE,FALSE)</formula>
    </cfRule>
  </conditionalFormatting>
  <conditionalFormatting sqref="P16:AQ17 P15:AX15 P13:AX13">
    <cfRule type="expression" dxfId="109" priority="897">
      <formula>IF(RIGHT(TEXT(P13,"0.#"),1)=".",FALSE,TRUE)</formula>
    </cfRule>
    <cfRule type="expression" dxfId="108" priority="898">
      <formula>IF(RIGHT(TEXT(P13,"0.#"),1)=".",TRUE,FALSE)</formula>
    </cfRule>
  </conditionalFormatting>
  <conditionalFormatting sqref="P19:AJ19">
    <cfRule type="expression" dxfId="107" priority="895">
      <formula>IF(RIGHT(TEXT(P19,"0.#"),1)=".",FALSE,TRUE)</formula>
    </cfRule>
    <cfRule type="expression" dxfId="106" priority="896">
      <formula>IF(RIGHT(TEXT(P19,"0.#"),1)=".",TRUE,FALSE)</formula>
    </cfRule>
  </conditionalFormatting>
  <conditionalFormatting sqref="AE27 AQ27">
    <cfRule type="expression" dxfId="105" priority="893">
      <formula>IF(RIGHT(TEXT(AE27,"0.#"),1)=".",FALSE,TRUE)</formula>
    </cfRule>
    <cfRule type="expression" dxfId="104" priority="894">
      <formula>IF(RIGHT(TEXT(AE27,"0.#"),1)=".",TRUE,FALSE)</formula>
    </cfRule>
  </conditionalFormatting>
  <conditionalFormatting sqref="Y107">
    <cfRule type="expression" dxfId="103" priority="891">
      <formula>IF(RIGHT(TEXT(Y107,"0.#"),1)=".",FALSE,TRUE)</formula>
    </cfRule>
    <cfRule type="expression" dxfId="102" priority="892">
      <formula>IF(RIGHT(TEXT(Y107,"0.#"),1)=".",TRUE,FALSE)</formula>
    </cfRule>
  </conditionalFormatting>
  <conditionalFormatting sqref="AU108">
    <cfRule type="expression" dxfId="101" priority="887">
      <formula>IF(RIGHT(TEXT(AU108,"0.#"),1)=".",FALSE,TRUE)</formula>
    </cfRule>
    <cfRule type="expression" dxfId="100" priority="888">
      <formula>IF(RIGHT(TEXT(AU108,"0.#"),1)=".",TRUE,FALSE)</formula>
    </cfRule>
  </conditionalFormatting>
  <conditionalFormatting sqref="AU107">
    <cfRule type="expression" dxfId="99" priority="885">
      <formula>IF(RIGHT(TEXT(AU107,"0.#"),1)=".",FALSE,TRUE)</formula>
    </cfRule>
    <cfRule type="expression" dxfId="98" priority="886">
      <formula>IF(RIGHT(TEXT(AU107,"0.#"),1)=".",TRUE,FALSE)</formula>
    </cfRule>
  </conditionalFormatting>
  <conditionalFormatting sqref="AI27">
    <cfRule type="expression" dxfId="97" priority="871">
      <formula>IF(RIGHT(TEXT(AI27,"0.#"),1)=".",FALSE,TRUE)</formula>
    </cfRule>
    <cfRule type="expression" dxfId="96" priority="872">
      <formula>IF(RIGHT(TEXT(AI27,"0.#"),1)=".",TRUE,FALSE)</formula>
    </cfRule>
  </conditionalFormatting>
  <conditionalFormatting sqref="AM27">
    <cfRule type="expression" dxfId="95" priority="869">
      <formula>IF(RIGHT(TEXT(AM27,"0.#"),1)=".",FALSE,TRUE)</formula>
    </cfRule>
    <cfRule type="expression" dxfId="94" priority="870">
      <formula>IF(RIGHT(TEXT(AM27,"0.#"),1)=".",TRUE,FALSE)</formula>
    </cfRule>
  </conditionalFormatting>
  <conditionalFormatting sqref="AE28">
    <cfRule type="expression" dxfId="93" priority="867">
      <formula>IF(RIGHT(TEXT(AE28,"0.#"),1)=".",FALSE,TRUE)</formula>
    </cfRule>
    <cfRule type="expression" dxfId="92" priority="868">
      <formula>IF(RIGHT(TEXT(AE28,"0.#"),1)=".",TRUE,FALSE)</formula>
    </cfRule>
  </conditionalFormatting>
  <conditionalFormatting sqref="AI28">
    <cfRule type="expression" dxfId="91" priority="865">
      <formula>IF(RIGHT(TEXT(AI28,"0.#"),1)=".",FALSE,TRUE)</formula>
    </cfRule>
    <cfRule type="expression" dxfId="90" priority="866">
      <formula>IF(RIGHT(TEXT(AI28,"0.#"),1)=".",TRUE,FALSE)</formula>
    </cfRule>
  </conditionalFormatting>
  <conditionalFormatting sqref="AM28">
    <cfRule type="expression" dxfId="89" priority="863">
      <formula>IF(RIGHT(TEXT(AM28,"0.#"),1)=".",FALSE,TRUE)</formula>
    </cfRule>
    <cfRule type="expression" dxfId="88" priority="864">
      <formula>IF(RIGHT(TEXT(AM28,"0.#"),1)=".",TRUE,FALSE)</formula>
    </cfRule>
  </conditionalFormatting>
  <conditionalFormatting sqref="AQ28">
    <cfRule type="expression" dxfId="87" priority="861">
      <formula>IF(RIGHT(TEXT(AQ28,"0.#"),1)=".",FALSE,TRUE)</formula>
    </cfRule>
    <cfRule type="expression" dxfId="86" priority="862">
      <formula>IF(RIGHT(TEXT(AQ28,"0.#"),1)=".",TRUE,FALSE)</formula>
    </cfRule>
  </conditionalFormatting>
  <conditionalFormatting sqref="AL114:AO114">
    <cfRule type="expression" dxfId="85" priority="823">
      <formula>IF(AND(AL114&gt;=0, RIGHT(TEXT(AL114,"0.#"),1)&lt;&gt;"."),TRUE,FALSE)</formula>
    </cfRule>
    <cfRule type="expression" dxfId="84" priority="824">
      <formula>IF(AND(AL114&gt;=0, RIGHT(TEXT(AL114,"0.#"),1)="."),TRUE,FALSE)</formula>
    </cfRule>
    <cfRule type="expression" dxfId="83" priority="825">
      <formula>IF(AND(AL114&lt;0, RIGHT(TEXT(AL114,"0.#"),1)&lt;&gt;"."),TRUE,FALSE)</formula>
    </cfRule>
    <cfRule type="expression" dxfId="82" priority="826">
      <formula>IF(AND(AL114&lt;0, RIGHT(TEXT(AL114,"0.#"),1)="."),TRUE,FALSE)</formula>
    </cfRule>
  </conditionalFormatting>
  <conditionalFormatting sqref="Y114">
    <cfRule type="expression" dxfId="81" priority="821">
      <formula>IF(RIGHT(TEXT(Y114,"0.#"),1)=".",FALSE,TRUE)</formula>
    </cfRule>
    <cfRule type="expression" dxfId="80" priority="822">
      <formula>IF(RIGHT(TEXT(Y114,"0.#"),1)=".",TRUE,FALSE)</formula>
    </cfRule>
  </conditionalFormatting>
  <conditionalFormatting sqref="Y118">
    <cfRule type="expression" dxfId="79" priority="753">
      <formula>IF(RIGHT(TEXT(Y118,"0.#"),1)=".",FALSE,TRUE)</formula>
    </cfRule>
    <cfRule type="expression" dxfId="78" priority="754">
      <formula>IF(RIGHT(TEXT(Y118,"0.#"),1)=".",TRUE,FALSE)</formula>
    </cfRule>
  </conditionalFormatting>
  <conditionalFormatting sqref="W23">
    <cfRule type="expression" dxfId="77" priority="819">
      <formula>IF(RIGHT(TEXT(W23,"0.#"),1)=".",FALSE,TRUE)</formula>
    </cfRule>
    <cfRule type="expression" dxfId="76" priority="820">
      <formula>IF(RIGHT(TEXT(W23,"0.#"),1)=".",TRUE,FALSE)</formula>
    </cfRule>
  </conditionalFormatting>
  <conditionalFormatting sqref="P23">
    <cfRule type="expression" dxfId="75" priority="813">
      <formula>IF(RIGHT(TEXT(P23,"0.#"),1)=".",FALSE,TRUE)</formula>
    </cfRule>
    <cfRule type="expression" dxfId="74" priority="814">
      <formula>IF(RIGHT(TEXT(P23,"0.#"),1)=".",TRUE,FALSE)</formula>
    </cfRule>
  </conditionalFormatting>
  <conditionalFormatting sqref="AL118:AO118">
    <cfRule type="expression" dxfId="73" priority="755">
      <formula>IF(AND(AL118&gt;=0, RIGHT(TEXT(AL118,"0.#"),1)&lt;&gt;"."),TRUE,FALSE)</formula>
    </cfRule>
    <cfRule type="expression" dxfId="72" priority="756">
      <formula>IF(AND(AL118&gt;=0, RIGHT(TEXT(AL118,"0.#"),1)="."),TRUE,FALSE)</formula>
    </cfRule>
    <cfRule type="expression" dxfId="71" priority="757">
      <formula>IF(AND(AL118&lt;0, RIGHT(TEXT(AL118,"0.#"),1)&lt;&gt;"."),TRUE,FALSE)</formula>
    </cfRule>
    <cfRule type="expression" dxfId="70" priority="758">
      <formula>IF(AND(AL118&lt;0, RIGHT(TEXT(AL118,"0.#"),1)="."),TRUE,FALSE)</formula>
    </cfRule>
  </conditionalFormatting>
  <conditionalFormatting sqref="AU28">
    <cfRule type="expression" dxfId="69" priority="677">
      <formula>IF(RIGHT(TEXT(AU28,"0.#"),1)=".",FALSE,TRUE)</formula>
    </cfRule>
    <cfRule type="expression" dxfId="68" priority="678">
      <formula>IF(RIGHT(TEXT(AU28,"0.#"),1)=".",TRUE,FALSE)</formula>
    </cfRule>
  </conditionalFormatting>
  <conditionalFormatting sqref="AU27">
    <cfRule type="expression" dxfId="67" priority="679">
      <formula>IF(RIGHT(TEXT(AU27,"0.#"),1)=".",FALSE,TRUE)</formula>
    </cfRule>
    <cfRule type="expression" dxfId="66" priority="680">
      <formula>IF(RIGHT(TEXT(AU27,"0.#"),1)=".",TRUE,FALSE)</formula>
    </cfRule>
  </conditionalFormatting>
  <conditionalFormatting sqref="P24:AC24">
    <cfRule type="expression" dxfId="65" priority="675">
      <formula>IF(RIGHT(TEXT(P24,"0.#"),1)=".",FALSE,TRUE)</formula>
    </cfRule>
    <cfRule type="expression" dxfId="64" priority="676">
      <formula>IF(RIGHT(TEXT(P24,"0.#"),1)=".",TRUE,FALSE)</formula>
    </cfRule>
  </conditionalFormatting>
  <conditionalFormatting sqref="AM36">
    <cfRule type="expression" dxfId="63" priority="625">
      <formula>IF(RIGHT(TEXT(AM36,"0.#"),1)=".",FALSE,TRUE)</formula>
    </cfRule>
    <cfRule type="expression" dxfId="62" priority="626">
      <formula>IF(RIGHT(TEXT(AM36,"0.#"),1)=".",TRUE,FALSE)</formula>
    </cfRule>
  </conditionalFormatting>
  <conditionalFormatting sqref="AE37 AM37">
    <cfRule type="expression" dxfId="61" priority="623">
      <formula>IF(RIGHT(TEXT(AE37,"0.#"),1)=".",FALSE,TRUE)</formula>
    </cfRule>
    <cfRule type="expression" dxfId="60" priority="624">
      <formula>IF(RIGHT(TEXT(AE37,"0.#"),1)=".",TRUE,FALSE)</formula>
    </cfRule>
  </conditionalFormatting>
  <conditionalFormatting sqref="AI37">
    <cfRule type="expression" dxfId="59" priority="621">
      <formula>IF(RIGHT(TEXT(AI37,"0.#"),1)=".",FALSE,TRUE)</formula>
    </cfRule>
    <cfRule type="expression" dxfId="58" priority="622">
      <formula>IF(RIGHT(TEXT(AI37,"0.#"),1)=".",TRUE,FALSE)</formula>
    </cfRule>
  </conditionalFormatting>
  <conditionalFormatting sqref="AQ37">
    <cfRule type="expression" dxfId="57" priority="619">
      <formula>IF(RIGHT(TEXT(AQ37,"0.#"),1)=".",FALSE,TRUE)</formula>
    </cfRule>
    <cfRule type="expression" dxfId="56" priority="620">
      <formula>IF(RIGHT(TEXT(AQ37,"0.#"),1)=".",TRUE,FALSE)</formula>
    </cfRule>
  </conditionalFormatting>
  <conditionalFormatting sqref="AE36 AQ36">
    <cfRule type="expression" dxfId="55" priority="629">
      <formula>IF(RIGHT(TEXT(AE36,"0.#"),1)=".",FALSE,TRUE)</formula>
    </cfRule>
    <cfRule type="expression" dxfId="54" priority="630">
      <formula>IF(RIGHT(TEXT(AE36,"0.#"),1)=".",TRUE,FALSE)</formula>
    </cfRule>
  </conditionalFormatting>
  <conditionalFormatting sqref="AI36">
    <cfRule type="expression" dxfId="53" priority="627">
      <formula>IF(RIGHT(TEXT(AI36,"0.#"),1)=".",FALSE,TRUE)</formula>
    </cfRule>
    <cfRule type="expression" dxfId="52" priority="628">
      <formula>IF(RIGHT(TEXT(AI36,"0.#"),1)=".",TRUE,FALSE)</formula>
    </cfRule>
  </conditionalFormatting>
  <conditionalFormatting sqref="AE33 AQ33">
    <cfRule type="expression" dxfId="51" priority="617">
      <formula>IF(RIGHT(TEXT(AE33,"0.#"),1)=".",FALSE,TRUE)</formula>
    </cfRule>
    <cfRule type="expression" dxfId="50" priority="618">
      <formula>IF(RIGHT(TEXT(AE33,"0.#"),1)=".",TRUE,FALSE)</formula>
    </cfRule>
  </conditionalFormatting>
  <conditionalFormatting sqref="AI33">
    <cfRule type="expression" dxfId="49" priority="615">
      <formula>IF(RIGHT(TEXT(AI33,"0.#"),1)=".",FALSE,TRUE)</formula>
    </cfRule>
    <cfRule type="expression" dxfId="48" priority="616">
      <formula>IF(RIGHT(TEXT(AI33,"0.#"),1)=".",TRUE,FALSE)</formula>
    </cfRule>
  </conditionalFormatting>
  <conditionalFormatting sqref="AM33">
    <cfRule type="expression" dxfId="47" priority="613">
      <formula>IF(RIGHT(TEXT(AM33,"0.#"),1)=".",FALSE,TRUE)</formula>
    </cfRule>
    <cfRule type="expression" dxfId="46" priority="614">
      <formula>IF(RIGHT(TEXT(AM33,"0.#"),1)=".",TRUE,FALSE)</formula>
    </cfRule>
  </conditionalFormatting>
  <conditionalFormatting sqref="AE34">
    <cfRule type="expression" dxfId="45" priority="611">
      <formula>IF(RIGHT(TEXT(AE34,"0.#"),1)=".",FALSE,TRUE)</formula>
    </cfRule>
    <cfRule type="expression" dxfId="44" priority="612">
      <formula>IF(RIGHT(TEXT(AE34,"0.#"),1)=".",TRUE,FALSE)</formula>
    </cfRule>
  </conditionalFormatting>
  <conditionalFormatting sqref="AI34">
    <cfRule type="expression" dxfId="43" priority="609">
      <formula>IF(RIGHT(TEXT(AI34,"0.#"),1)=".",FALSE,TRUE)</formula>
    </cfRule>
    <cfRule type="expression" dxfId="42" priority="610">
      <formula>IF(RIGHT(TEXT(AI34,"0.#"),1)=".",TRUE,FALSE)</formula>
    </cfRule>
  </conditionalFormatting>
  <conditionalFormatting sqref="AM34">
    <cfRule type="expression" dxfId="41" priority="607">
      <formula>IF(RIGHT(TEXT(AM34,"0.#"),1)=".",FALSE,TRUE)</formula>
    </cfRule>
    <cfRule type="expression" dxfId="40" priority="608">
      <formula>IF(RIGHT(TEXT(AM34,"0.#"),1)=".",TRUE,FALSE)</formula>
    </cfRule>
  </conditionalFormatting>
  <conditionalFormatting sqref="AQ34">
    <cfRule type="expression" dxfId="39" priority="605">
      <formula>IF(RIGHT(TEXT(AQ34,"0.#"),1)=".",FALSE,TRUE)</formula>
    </cfRule>
    <cfRule type="expression" dxfId="38" priority="606">
      <formula>IF(RIGHT(TEXT(AQ34,"0.#"),1)=".",TRUE,FALSE)</formula>
    </cfRule>
  </conditionalFormatting>
  <conditionalFormatting sqref="AU33">
    <cfRule type="expression" dxfId="37" priority="603">
      <formula>IF(RIGHT(TEXT(AU33,"0.#"),1)=".",FALSE,TRUE)</formula>
    </cfRule>
    <cfRule type="expression" dxfId="36" priority="604">
      <formula>IF(RIGHT(TEXT(AU33,"0.#"),1)=".",TRUE,FALSE)</formula>
    </cfRule>
  </conditionalFormatting>
  <conditionalFormatting sqref="AU34">
    <cfRule type="expression" dxfId="35" priority="601">
      <formula>IF(RIGHT(TEXT(AU34,"0.#"),1)=".",FALSE,TRUE)</formula>
    </cfRule>
    <cfRule type="expression" dxfId="34" priority="602">
      <formula>IF(RIGHT(TEXT(AU34,"0.#"),1)=".",TRUE,FALSE)</formula>
    </cfRule>
  </conditionalFormatting>
  <conditionalFormatting sqref="AM30">
    <cfRule type="expression" dxfId="33" priority="541">
      <formula>IF(RIGHT(TEXT(AM30,"0.#"),1)=".",FALSE,TRUE)</formula>
    </cfRule>
    <cfRule type="expression" dxfId="32" priority="542">
      <formula>IF(RIGHT(TEXT(AM30,"0.#"),1)=".",TRUE,FALSE)</formula>
    </cfRule>
  </conditionalFormatting>
  <conditionalFormatting sqref="AE31 AM31">
    <cfRule type="expression" dxfId="31" priority="539">
      <formula>IF(RIGHT(TEXT(AE31,"0.#"),1)=".",FALSE,TRUE)</formula>
    </cfRule>
    <cfRule type="expression" dxfId="30" priority="540">
      <formula>IF(RIGHT(TEXT(AE31,"0.#"),1)=".",TRUE,FALSE)</formula>
    </cfRule>
  </conditionalFormatting>
  <conditionalFormatting sqref="AI31">
    <cfRule type="expression" dxfId="29" priority="537">
      <formula>IF(RIGHT(TEXT(AI31,"0.#"),1)=".",FALSE,TRUE)</formula>
    </cfRule>
    <cfRule type="expression" dxfId="28" priority="538">
      <formula>IF(RIGHT(TEXT(AI31,"0.#"),1)=".",TRUE,FALSE)</formula>
    </cfRule>
  </conditionalFormatting>
  <conditionalFormatting sqref="AQ31">
    <cfRule type="expression" dxfId="27" priority="535">
      <formula>IF(RIGHT(TEXT(AQ31,"0.#"),1)=".",FALSE,TRUE)</formula>
    </cfRule>
    <cfRule type="expression" dxfId="26" priority="536">
      <formula>IF(RIGHT(TEXT(AQ31,"0.#"),1)=".",TRUE,FALSE)</formula>
    </cfRule>
  </conditionalFormatting>
  <conditionalFormatting sqref="AE30 AQ30">
    <cfRule type="expression" dxfId="25" priority="545">
      <formula>IF(RIGHT(TEXT(AE30,"0.#"),1)=".",FALSE,TRUE)</formula>
    </cfRule>
    <cfRule type="expression" dxfId="24" priority="546">
      <formula>IF(RIGHT(TEXT(AE30,"0.#"),1)=".",TRUE,FALSE)</formula>
    </cfRule>
  </conditionalFormatting>
  <conditionalFormatting sqref="AI30">
    <cfRule type="expression" dxfId="23" priority="543">
      <formula>IF(RIGHT(TEXT(AI30,"0.#"),1)=".",FALSE,TRUE)</formula>
    </cfRule>
    <cfRule type="expression" dxfId="22" priority="544">
      <formula>IF(RIGHT(TEXT(AI30,"0.#"),1)=".",TRUE,FALSE)</formula>
    </cfRule>
  </conditionalFormatting>
  <conditionalFormatting sqref="AE40">
    <cfRule type="expression" dxfId="21" priority="497">
      <formula>IF(RIGHT(TEXT(AE40,"0.#"),1)=".",FALSE,TRUE)</formula>
    </cfRule>
    <cfRule type="expression" dxfId="20" priority="498">
      <formula>IF(RIGHT(TEXT(AE40,"0.#"),1)=".",TRUE,FALSE)</formula>
    </cfRule>
  </conditionalFormatting>
  <conditionalFormatting sqref="AM42">
    <cfRule type="expression" dxfId="19" priority="481">
      <formula>IF(RIGHT(TEXT(AM42,"0.#"),1)=".",FALSE,TRUE)</formula>
    </cfRule>
    <cfRule type="expression" dxfId="18" priority="482">
      <formula>IF(RIGHT(TEXT(AM42,"0.#"),1)=".",TRUE,FALSE)</formula>
    </cfRule>
  </conditionalFormatting>
  <conditionalFormatting sqref="AE41">
    <cfRule type="expression" dxfId="17" priority="495">
      <formula>IF(RIGHT(TEXT(AE41,"0.#"),1)=".",FALSE,TRUE)</formula>
    </cfRule>
    <cfRule type="expression" dxfId="16" priority="496">
      <formula>IF(RIGHT(TEXT(AE41,"0.#"),1)=".",TRUE,FALSE)</formula>
    </cfRule>
  </conditionalFormatting>
  <conditionalFormatting sqref="AE42">
    <cfRule type="expression" dxfId="15" priority="493">
      <formula>IF(RIGHT(TEXT(AE42,"0.#"),1)=".",FALSE,TRUE)</formula>
    </cfRule>
    <cfRule type="expression" dxfId="14" priority="494">
      <formula>IF(RIGHT(TEXT(AE42,"0.#"),1)=".",TRUE,FALSE)</formula>
    </cfRule>
  </conditionalFormatting>
  <conditionalFormatting sqref="AI42">
    <cfRule type="expression" dxfId="13" priority="491">
      <formula>IF(RIGHT(TEXT(AI42,"0.#"),1)=".",FALSE,TRUE)</formula>
    </cfRule>
    <cfRule type="expression" dxfId="12" priority="492">
      <formula>IF(RIGHT(TEXT(AI42,"0.#"),1)=".",TRUE,FALSE)</formula>
    </cfRule>
  </conditionalFormatting>
  <conditionalFormatting sqref="AI41">
    <cfRule type="expression" dxfId="11" priority="489">
      <formula>IF(RIGHT(TEXT(AI41,"0.#"),1)=".",FALSE,TRUE)</formula>
    </cfRule>
    <cfRule type="expression" dxfId="10" priority="490">
      <formula>IF(RIGHT(TEXT(AI41,"0.#"),1)=".",TRUE,FALSE)</formula>
    </cfRule>
  </conditionalFormatting>
  <conditionalFormatting sqref="AI40">
    <cfRule type="expression" dxfId="9" priority="487">
      <formula>IF(RIGHT(TEXT(AI40,"0.#"),1)=".",FALSE,TRUE)</formula>
    </cfRule>
    <cfRule type="expression" dxfId="8" priority="488">
      <formula>IF(RIGHT(TEXT(AI40,"0.#"),1)=".",TRUE,FALSE)</formula>
    </cfRule>
  </conditionalFormatting>
  <conditionalFormatting sqref="AM40">
    <cfRule type="expression" dxfId="7" priority="485">
      <formula>IF(RIGHT(TEXT(AM40,"0.#"),1)=".",FALSE,TRUE)</formula>
    </cfRule>
    <cfRule type="expression" dxfId="6" priority="486">
      <formula>IF(RIGHT(TEXT(AM40,"0.#"),1)=".",TRUE,FALSE)</formula>
    </cfRule>
  </conditionalFormatting>
  <conditionalFormatting sqref="AM41">
    <cfRule type="expression" dxfId="5" priority="483">
      <formula>IF(RIGHT(TEXT(AM41,"0.#"),1)=".",FALSE,TRUE)</formula>
    </cfRule>
    <cfRule type="expression" dxfId="4" priority="484">
      <formula>IF(RIGHT(TEXT(AM41,"0.#"),1)=".",TRUE,FALSE)</formula>
    </cfRule>
  </conditionalFormatting>
  <conditionalFormatting sqref="AQ40:AQ42">
    <cfRule type="expression" dxfId="3" priority="479">
      <formula>IF(RIGHT(TEXT(AQ40,"0.#"),1)=".",FALSE,TRUE)</formula>
    </cfRule>
    <cfRule type="expression" dxfId="2" priority="480">
      <formula>IF(RIGHT(TEXT(AQ40,"0.#"),1)=".",TRUE,FALSE)</formula>
    </cfRule>
  </conditionalFormatting>
  <conditionalFormatting sqref="AU40:AU42">
    <cfRule type="expression" dxfId="1" priority="477">
      <formula>IF(RIGHT(TEXT(AU40,"0.#"),1)=".",FALSE,TRUE)</formula>
    </cfRule>
    <cfRule type="expression" dxfId="0" priority="478">
      <formula>IF(RIGHT(TEXT(AU40,"0.#"),1)=".",TRUE,FALSE)</formula>
    </cfRule>
  </conditionalFormatting>
  <dataValidations count="15">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14:AK114 AH118:AK118">
      <formula1>OR(AND(MOD(IF(ISNUMBER(AH114), AH114, 0.5),1)=0, 0&lt;=AH114), AH114="-")</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7:AB107 AU107:AX107 Y114:AB114 AL114:AO114 Y118:AB118 AL118:AO118 AE36:AX36 AE27:AX28 AE30:AX30 AQ39:AR39 AU39:AX39 AE40:AX42 AE33:AX34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18:O118 J114:O114">
      <formula1>OR(J114="-",AND(LEN(J114)=13,IFERROR(SEARCH("-",J114),"")="",IFERROR(SEARCH(".",J114),"")="",ISNUMBER(J114)))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16383" man="1"/>
    <brk id="70" max="16383" man="1"/>
    <brk id="104"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AC114:AG114 AC118:AG118</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AE92:AG92 G92:I92 AQ92:AS92 S92:U92</xm:sqref>
        </x14:dataValidation>
        <x14:dataValidation type="list" allowBlank="1" showInputMessage="1" showErrorMessage="1">
          <x14:formula1>
            <xm:f>入力規則等!$U$56:$U$58</xm:f>
          </x14:formula1>
          <xm:sqref>J92:K92 AT92:AU92 AH92:AI92 V92:W92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37" t="s">
        <v>168</v>
      </c>
      <c r="AI1" s="37" t="s">
        <v>171</v>
      </c>
      <c r="AK1" s="37" t="s">
        <v>175</v>
      </c>
      <c r="AM1" s="49"/>
      <c r="AN1" s="49"/>
      <c r="AP1" s="26" t="s">
        <v>211</v>
      </c>
    </row>
    <row r="2" spans="1:42" ht="13.5" customHeight="1" x14ac:dyDescent="0.15">
      <c r="A2" s="14" t="s">
        <v>77</v>
      </c>
      <c r="B2" s="15"/>
      <c r="C2" s="13" t="str">
        <f>IF(B2="","",A2)</f>
        <v/>
      </c>
      <c r="D2" s="13" t="str">
        <f>IF(C2="","",IF(D1&lt;&gt;"",CONCATENATE(D1,"、",C2),C2))</f>
        <v/>
      </c>
      <c r="F2" s="12" t="s">
        <v>64</v>
      </c>
      <c r="G2" s="17" t="s">
        <v>581</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4">
        <v>21</v>
      </c>
      <c r="W2" s="30" t="s">
        <v>161</v>
      </c>
      <c r="Y2" s="30" t="s">
        <v>60</v>
      </c>
      <c r="Z2" s="30" t="s">
        <v>60</v>
      </c>
      <c r="AA2" s="57" t="s">
        <v>253</v>
      </c>
      <c r="AB2" s="57" t="s">
        <v>478</v>
      </c>
      <c r="AC2" s="58" t="s">
        <v>126</v>
      </c>
      <c r="AD2" s="26"/>
      <c r="AE2" s="32" t="s">
        <v>157</v>
      </c>
      <c r="AF2" s="28"/>
      <c r="AG2" s="38" t="s">
        <v>219</v>
      </c>
      <c r="AI2" s="37" t="s">
        <v>250</v>
      </c>
      <c r="AK2" s="37" t="s">
        <v>176</v>
      </c>
      <c r="AM2" s="49"/>
      <c r="AN2" s="49"/>
      <c r="AP2" s="38"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509</v>
      </c>
      <c r="W3" s="30" t="s">
        <v>136</v>
      </c>
      <c r="Y3" s="30" t="s">
        <v>61</v>
      </c>
      <c r="Z3" s="30" t="s">
        <v>385</v>
      </c>
      <c r="AA3" s="57" t="s">
        <v>351</v>
      </c>
      <c r="AB3" s="57" t="s">
        <v>479</v>
      </c>
      <c r="AC3" s="58" t="s">
        <v>127</v>
      </c>
      <c r="AD3" s="26"/>
      <c r="AE3" s="32" t="s">
        <v>158</v>
      </c>
      <c r="AF3" s="28"/>
      <c r="AG3" s="38" t="s">
        <v>220</v>
      </c>
      <c r="AI3" s="37" t="s">
        <v>170</v>
      </c>
      <c r="AK3" s="37" t="str">
        <f>CHAR(CODE(AK2)+1)</f>
        <v>B</v>
      </c>
      <c r="AM3" s="49"/>
      <c r="AN3" s="49"/>
      <c r="AP3" s="38" t="s">
        <v>220</v>
      </c>
    </row>
    <row r="4" spans="1:42" ht="13.5" customHeight="1" x14ac:dyDescent="0.15">
      <c r="A4" s="14" t="s">
        <v>79</v>
      </c>
      <c r="B4" s="15" t="s">
        <v>581</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581</v>
      </c>
      <c r="R4" s="13" t="str">
        <f t="shared" si="3"/>
        <v>補助</v>
      </c>
      <c r="S4" s="13" t="str">
        <f t="shared" si="4"/>
        <v>補助</v>
      </c>
      <c r="T4" s="13"/>
      <c r="U4" s="30" t="s">
        <v>561</v>
      </c>
      <c r="W4" s="30" t="s">
        <v>137</v>
      </c>
      <c r="Y4" s="30" t="s">
        <v>258</v>
      </c>
      <c r="Z4" s="30" t="s">
        <v>386</v>
      </c>
      <c r="AA4" s="57" t="s">
        <v>352</v>
      </c>
      <c r="AB4" s="57" t="s">
        <v>480</v>
      </c>
      <c r="AC4" s="57" t="s">
        <v>128</v>
      </c>
      <c r="AD4" s="26"/>
      <c r="AE4" s="32" t="s">
        <v>159</v>
      </c>
      <c r="AF4" s="28"/>
      <c r="AG4" s="38" t="s">
        <v>221</v>
      </c>
      <c r="AI4" s="37" t="s">
        <v>172</v>
      </c>
      <c r="AK4" s="37" t="str">
        <f t="shared" ref="AK4:AK49" si="7">CHAR(CODE(AK3)+1)</f>
        <v>C</v>
      </c>
      <c r="AM4" s="49"/>
      <c r="AN4" s="49"/>
      <c r="AP4" s="38" t="s">
        <v>221</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補助</v>
      </c>
      <c r="T5" s="13"/>
      <c r="W5" s="30" t="s">
        <v>533</v>
      </c>
      <c r="Y5" s="30" t="s">
        <v>259</v>
      </c>
      <c r="Z5" s="30" t="s">
        <v>387</v>
      </c>
      <c r="AA5" s="57" t="s">
        <v>353</v>
      </c>
      <c r="AB5" s="57" t="s">
        <v>481</v>
      </c>
      <c r="AC5" s="57" t="s">
        <v>160</v>
      </c>
      <c r="AD5" s="29"/>
      <c r="AE5" s="32" t="s">
        <v>231</v>
      </c>
      <c r="AF5" s="28"/>
      <c r="AG5" s="38" t="s">
        <v>222</v>
      </c>
      <c r="AI5" s="37" t="s">
        <v>256</v>
      </c>
      <c r="AK5" s="37" t="str">
        <f t="shared" si="7"/>
        <v>D</v>
      </c>
      <c r="AP5" s="38" t="s">
        <v>222</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補助</v>
      </c>
      <c r="T6" s="13"/>
      <c r="U6" s="30" t="s">
        <v>233</v>
      </c>
      <c r="W6" s="30" t="s">
        <v>535</v>
      </c>
      <c r="Y6" s="30" t="s">
        <v>260</v>
      </c>
      <c r="Z6" s="30" t="s">
        <v>388</v>
      </c>
      <c r="AA6" s="57" t="s">
        <v>354</v>
      </c>
      <c r="AB6" s="57" t="s">
        <v>482</v>
      </c>
      <c r="AC6" s="57" t="s">
        <v>129</v>
      </c>
      <c r="AD6" s="29"/>
      <c r="AE6" s="32" t="s">
        <v>229</v>
      </c>
      <c r="AF6" s="28"/>
      <c r="AG6" s="38" t="s">
        <v>223</v>
      </c>
      <c r="AI6" s="37" t="s">
        <v>257</v>
      </c>
      <c r="AK6" s="37" t="str">
        <f>CHAR(CODE(AK5)+1)</f>
        <v>E</v>
      </c>
      <c r="AP6" s="38" t="s">
        <v>223</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補助</v>
      </c>
      <c r="T7" s="13"/>
      <c r="U7" s="30"/>
      <c r="W7" s="30" t="s">
        <v>138</v>
      </c>
      <c r="Y7" s="30" t="s">
        <v>261</v>
      </c>
      <c r="Z7" s="30" t="s">
        <v>389</v>
      </c>
      <c r="AA7" s="57" t="s">
        <v>355</v>
      </c>
      <c r="AB7" s="57" t="s">
        <v>483</v>
      </c>
      <c r="AC7" s="29"/>
      <c r="AD7" s="29"/>
      <c r="AE7" s="30" t="s">
        <v>129</v>
      </c>
      <c r="AF7" s="28"/>
      <c r="AG7" s="38" t="s">
        <v>224</v>
      </c>
      <c r="AH7" s="52"/>
      <c r="AI7" s="38" t="s">
        <v>246</v>
      </c>
      <c r="AK7" s="37" t="str">
        <f>CHAR(CODE(AK6)+1)</f>
        <v>F</v>
      </c>
      <c r="AP7" s="38" t="s">
        <v>224</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補助</v>
      </c>
      <c r="T8" s="13"/>
      <c r="U8" s="30" t="s">
        <v>254</v>
      </c>
      <c r="W8" s="30" t="s">
        <v>139</v>
      </c>
      <c r="Y8" s="30" t="s">
        <v>262</v>
      </c>
      <c r="Z8" s="30" t="s">
        <v>390</v>
      </c>
      <c r="AA8" s="57" t="s">
        <v>356</v>
      </c>
      <c r="AB8" s="57" t="s">
        <v>484</v>
      </c>
      <c r="AC8" s="29"/>
      <c r="AD8" s="29"/>
      <c r="AE8" s="29"/>
      <c r="AF8" s="28"/>
      <c r="AG8" s="38" t="s">
        <v>225</v>
      </c>
      <c r="AI8" s="37" t="s">
        <v>247</v>
      </c>
      <c r="AK8" s="37" t="str">
        <f t="shared" si="7"/>
        <v>G</v>
      </c>
      <c r="AP8" s="38" t="s">
        <v>225</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57" t="s">
        <v>357</v>
      </c>
      <c r="AB9" s="57" t="s">
        <v>485</v>
      </c>
      <c r="AC9" s="29"/>
      <c r="AD9" s="29"/>
      <c r="AE9" s="29"/>
      <c r="AF9" s="28"/>
      <c r="AG9" s="38" t="s">
        <v>226</v>
      </c>
      <c r="AI9" s="48"/>
      <c r="AK9" s="37" t="str">
        <f t="shared" si="7"/>
        <v>H</v>
      </c>
      <c r="AP9" s="38" t="s">
        <v>226</v>
      </c>
    </row>
    <row r="10" spans="1:42" ht="13.5" customHeight="1" x14ac:dyDescent="0.15">
      <c r="A10" s="14" t="s">
        <v>201</v>
      </c>
      <c r="B10" s="15"/>
      <c r="C10" s="13" t="str">
        <f t="shared" si="0"/>
        <v/>
      </c>
      <c r="D10" s="13" t="str">
        <f t="shared" si="8"/>
        <v>沖縄振興</v>
      </c>
      <c r="F10" s="18" t="s">
        <v>108</v>
      </c>
      <c r="G10" s="17"/>
      <c r="H10" s="13" t="str">
        <f t="shared" si="1"/>
        <v/>
      </c>
      <c r="I10" s="13" t="str">
        <f t="shared" si="5"/>
        <v>一般会計</v>
      </c>
      <c r="K10" s="14" t="s">
        <v>202</v>
      </c>
      <c r="L10" s="15"/>
      <c r="M10" s="13" t="str">
        <f t="shared" si="2"/>
        <v/>
      </c>
      <c r="N10" s="13" t="str">
        <f t="shared" si="6"/>
        <v/>
      </c>
      <c r="O10" s="13"/>
      <c r="P10" s="13" t="str">
        <f>S8</f>
        <v>補助</v>
      </c>
      <c r="Q10" s="19"/>
      <c r="T10" s="13"/>
      <c r="W10" s="30" t="s">
        <v>141</v>
      </c>
      <c r="Y10" s="30" t="s">
        <v>264</v>
      </c>
      <c r="Z10" s="30" t="s">
        <v>392</v>
      </c>
      <c r="AA10" s="57" t="s">
        <v>358</v>
      </c>
      <c r="AB10" s="57" t="s">
        <v>486</v>
      </c>
      <c r="AC10" s="29"/>
      <c r="AD10" s="29"/>
      <c r="AE10" s="29"/>
      <c r="AF10" s="28"/>
      <c r="AG10" s="38" t="s">
        <v>214</v>
      </c>
      <c r="AK10" s="37" t="str">
        <f t="shared" si="7"/>
        <v>I</v>
      </c>
      <c r="AP10" s="37" t="s">
        <v>212</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581</v>
      </c>
      <c r="M11" s="13" t="str">
        <f t="shared" si="2"/>
        <v>その他の事項経費</v>
      </c>
      <c r="N11" s="13" t="str">
        <f t="shared" si="6"/>
        <v>その他の事項経費</v>
      </c>
      <c r="O11" s="13"/>
      <c r="P11" s="13"/>
      <c r="Q11" s="19"/>
      <c r="T11" s="13"/>
      <c r="W11" s="30" t="s">
        <v>558</v>
      </c>
      <c r="Y11" s="30" t="s">
        <v>265</v>
      </c>
      <c r="Z11" s="30" t="s">
        <v>393</v>
      </c>
      <c r="AA11" s="57" t="s">
        <v>359</v>
      </c>
      <c r="AB11" s="57" t="s">
        <v>487</v>
      </c>
      <c r="AC11" s="29"/>
      <c r="AD11" s="29"/>
      <c r="AE11" s="29"/>
      <c r="AF11" s="28"/>
      <c r="AG11" s="37" t="s">
        <v>217</v>
      </c>
      <c r="AK11" s="37"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7" t="s">
        <v>360</v>
      </c>
      <c r="AB12" s="57" t="s">
        <v>488</v>
      </c>
      <c r="AC12" s="29"/>
      <c r="AD12" s="29"/>
      <c r="AE12" s="29"/>
      <c r="AF12" s="28"/>
      <c r="AG12" s="37" t="s">
        <v>215</v>
      </c>
      <c r="AK12" s="37"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57" t="s">
        <v>361</v>
      </c>
      <c r="AB13" s="57" t="s">
        <v>489</v>
      </c>
      <c r="AC13" s="29"/>
      <c r="AD13" s="29"/>
      <c r="AE13" s="29"/>
      <c r="AF13" s="28"/>
      <c r="AG13" s="37" t="s">
        <v>216</v>
      </c>
      <c r="AK13" s="37"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7" t="s">
        <v>362</v>
      </c>
      <c r="AB14" s="57" t="s">
        <v>490</v>
      </c>
      <c r="AC14" s="29"/>
      <c r="AD14" s="29"/>
      <c r="AE14" s="29"/>
      <c r="AF14" s="28"/>
      <c r="AG14" s="48"/>
      <c r="AK14" s="37"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7" t="s">
        <v>363</v>
      </c>
      <c r="AB15" s="57" t="s">
        <v>491</v>
      </c>
      <c r="AC15" s="29"/>
      <c r="AD15" s="29"/>
      <c r="AE15" s="29"/>
      <c r="AF15" s="28"/>
      <c r="AG15" s="49"/>
      <c r="AK15" s="37"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7" t="s">
        <v>364</v>
      </c>
      <c r="AB16" s="57" t="s">
        <v>492</v>
      </c>
      <c r="AC16" s="29"/>
      <c r="AD16" s="29"/>
      <c r="AE16" s="29"/>
      <c r="AF16" s="28"/>
      <c r="AG16" s="49"/>
      <c r="AK16" s="37"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7" t="s">
        <v>365</v>
      </c>
      <c r="AB17" s="57" t="s">
        <v>493</v>
      </c>
      <c r="AC17" s="29"/>
      <c r="AD17" s="29"/>
      <c r="AE17" s="29"/>
      <c r="AF17" s="28"/>
      <c r="AG17" s="49"/>
      <c r="AK17" s="37"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7" t="s">
        <v>366</v>
      </c>
      <c r="AB18" s="57" t="s">
        <v>494</v>
      </c>
      <c r="AC18" s="29"/>
      <c r="AD18" s="29"/>
      <c r="AE18" s="29"/>
      <c r="AF18" s="28"/>
      <c r="AK18" s="37"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7" t="s">
        <v>367</v>
      </c>
      <c r="AB19" s="57" t="s">
        <v>495</v>
      </c>
      <c r="AC19" s="29"/>
      <c r="AD19" s="29"/>
      <c r="AE19" s="29"/>
      <c r="AF19" s="28"/>
      <c r="AK19" s="37" t="str">
        <f t="shared" si="7"/>
        <v>R</v>
      </c>
    </row>
    <row r="20" spans="1:37" ht="13.5" customHeight="1" x14ac:dyDescent="0.15">
      <c r="A20" s="14" t="s">
        <v>195</v>
      </c>
      <c r="B20" s="15" t="s">
        <v>581</v>
      </c>
      <c r="C20" s="13" t="str">
        <f t="shared" si="9"/>
        <v>地方創生</v>
      </c>
      <c r="D20" s="13" t="str">
        <f t="shared" si="8"/>
        <v>沖縄振興、地方創生</v>
      </c>
      <c r="F20" s="18" t="s">
        <v>193</v>
      </c>
      <c r="G20" s="17"/>
      <c r="H20" s="13" t="str">
        <f t="shared" si="1"/>
        <v/>
      </c>
      <c r="I20" s="13" t="str">
        <f t="shared" si="5"/>
        <v>一般会計</v>
      </c>
      <c r="K20" s="13"/>
      <c r="L20" s="13"/>
      <c r="O20" s="13"/>
      <c r="P20" s="13"/>
      <c r="Q20" s="19"/>
      <c r="T20" s="13"/>
      <c r="U20" s="30" t="s">
        <v>516</v>
      </c>
      <c r="W20" s="30" t="s">
        <v>150</v>
      </c>
      <c r="Y20" s="30" t="s">
        <v>274</v>
      </c>
      <c r="Z20" s="30" t="s">
        <v>402</v>
      </c>
      <c r="AA20" s="57" t="s">
        <v>368</v>
      </c>
      <c r="AB20" s="57" t="s">
        <v>496</v>
      </c>
      <c r="AC20" s="29"/>
      <c r="AD20" s="29"/>
      <c r="AE20" s="29"/>
      <c r="AF20" s="28"/>
      <c r="AK20" s="37" t="str">
        <f t="shared" si="7"/>
        <v>S</v>
      </c>
    </row>
    <row r="21" spans="1:37" ht="13.5" customHeight="1" x14ac:dyDescent="0.15">
      <c r="A21" s="14" t="s">
        <v>196</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7" t="s">
        <v>369</v>
      </c>
      <c r="AB21" s="57" t="s">
        <v>497</v>
      </c>
      <c r="AC21" s="29"/>
      <c r="AD21" s="29"/>
      <c r="AE21" s="29"/>
      <c r="AF21" s="28"/>
      <c r="AK21" s="37" t="str">
        <f t="shared" si="7"/>
        <v>T</v>
      </c>
    </row>
    <row r="22" spans="1:37" ht="13.5" customHeight="1" x14ac:dyDescent="0.15">
      <c r="A22" s="14" t="s">
        <v>197</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7" t="s">
        <v>370</v>
      </c>
      <c r="AB22" s="57" t="s">
        <v>498</v>
      </c>
      <c r="AC22" s="29"/>
      <c r="AD22" s="29"/>
      <c r="AE22" s="29"/>
      <c r="AF22" s="28"/>
      <c r="AK22" s="37" t="str">
        <f t="shared" si="7"/>
        <v>U</v>
      </c>
    </row>
    <row r="23" spans="1:37" ht="13.5" customHeight="1" x14ac:dyDescent="0.15">
      <c r="A23" s="55" t="s">
        <v>248</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7" t="s">
        <v>371</v>
      </c>
      <c r="AB23" s="57" t="s">
        <v>499</v>
      </c>
      <c r="AC23" s="29"/>
      <c r="AD23" s="29"/>
      <c r="AE23" s="29"/>
      <c r="AF23" s="28"/>
      <c r="AK23" s="37" t="str">
        <f t="shared" si="7"/>
        <v>V</v>
      </c>
    </row>
    <row r="24" spans="1:37" ht="13.5" customHeight="1" x14ac:dyDescent="0.15">
      <c r="A24" s="66"/>
      <c r="B24" s="53"/>
      <c r="F24" s="18" t="s">
        <v>251</v>
      </c>
      <c r="G24" s="17"/>
      <c r="H24" s="13" t="str">
        <f t="shared" si="1"/>
        <v/>
      </c>
      <c r="I24" s="13" t="str">
        <f t="shared" si="5"/>
        <v>一般会計</v>
      </c>
      <c r="K24" s="13"/>
      <c r="L24" s="13"/>
      <c r="O24" s="13"/>
      <c r="P24" s="13"/>
      <c r="Q24" s="19"/>
      <c r="T24" s="13"/>
      <c r="U24" s="30" t="s">
        <v>519</v>
      </c>
      <c r="W24" s="30" t="s">
        <v>154</v>
      </c>
      <c r="Y24" s="30" t="s">
        <v>278</v>
      </c>
      <c r="Z24" s="30" t="s">
        <v>406</v>
      </c>
      <c r="AA24" s="57" t="s">
        <v>372</v>
      </c>
      <c r="AB24" s="57" t="s">
        <v>500</v>
      </c>
      <c r="AC24" s="29"/>
      <c r="AD24" s="29"/>
      <c r="AE24" s="29"/>
      <c r="AF24" s="28"/>
      <c r="AK24" s="37" t="str">
        <f>CHAR(CODE(AK23)+1)</f>
        <v>W</v>
      </c>
    </row>
    <row r="25" spans="1:37" ht="13.5" customHeight="1" x14ac:dyDescent="0.15">
      <c r="A25" s="54"/>
      <c r="B25" s="53"/>
      <c r="F25" s="18" t="s">
        <v>121</v>
      </c>
      <c r="G25" s="17"/>
      <c r="H25" s="13" t="str">
        <f t="shared" si="1"/>
        <v/>
      </c>
      <c r="I25" s="13" t="str">
        <f t="shared" si="5"/>
        <v>一般会計</v>
      </c>
      <c r="K25" s="13"/>
      <c r="L25" s="13"/>
      <c r="O25" s="13"/>
      <c r="P25" s="13"/>
      <c r="Q25" s="19"/>
      <c r="T25" s="13"/>
      <c r="U25" s="30" t="s">
        <v>520</v>
      </c>
      <c r="W25" s="47"/>
      <c r="Y25" s="30" t="s">
        <v>279</v>
      </c>
      <c r="Z25" s="30" t="s">
        <v>407</v>
      </c>
      <c r="AA25" s="57" t="s">
        <v>373</v>
      </c>
      <c r="AB25" s="57" t="s">
        <v>501</v>
      </c>
      <c r="AC25" s="29"/>
      <c r="AD25" s="29"/>
      <c r="AE25" s="29"/>
      <c r="AF25" s="28"/>
      <c r="AK25" s="37" t="str">
        <f t="shared" si="7"/>
        <v>X</v>
      </c>
    </row>
    <row r="26" spans="1:37" ht="13.5" customHeight="1" x14ac:dyDescent="0.15">
      <c r="A26" s="54"/>
      <c r="B26" s="53"/>
      <c r="F26" s="18" t="s">
        <v>122</v>
      </c>
      <c r="G26" s="17"/>
      <c r="H26" s="13" t="str">
        <f t="shared" si="1"/>
        <v/>
      </c>
      <c r="I26" s="13" t="str">
        <f t="shared" si="5"/>
        <v>一般会計</v>
      </c>
      <c r="K26" s="13"/>
      <c r="L26" s="13"/>
      <c r="O26" s="13"/>
      <c r="P26" s="13"/>
      <c r="Q26" s="19"/>
      <c r="T26" s="13"/>
      <c r="U26" s="30" t="s">
        <v>521</v>
      </c>
      <c r="Y26" s="30" t="s">
        <v>280</v>
      </c>
      <c r="Z26" s="30" t="s">
        <v>408</v>
      </c>
      <c r="AA26" s="57" t="s">
        <v>374</v>
      </c>
      <c r="AB26" s="57" t="s">
        <v>502</v>
      </c>
      <c r="AC26" s="29"/>
      <c r="AD26" s="29"/>
      <c r="AE26" s="29"/>
      <c r="AF26" s="28"/>
      <c r="AK26" s="37"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57" t="s">
        <v>375</v>
      </c>
      <c r="AB27" s="57" t="s">
        <v>503</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7" t="s">
        <v>376</v>
      </c>
      <c r="AB28" s="57" t="s">
        <v>504</v>
      </c>
      <c r="AC28" s="29"/>
      <c r="AD28" s="29"/>
      <c r="AE28" s="29"/>
      <c r="AF28" s="28"/>
      <c r="AK28" s="37"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524</v>
      </c>
      <c r="Y29" s="30" t="s">
        <v>283</v>
      </c>
      <c r="Z29" s="30" t="s">
        <v>411</v>
      </c>
      <c r="AA29" s="57" t="s">
        <v>377</v>
      </c>
      <c r="AB29" s="57" t="s">
        <v>505</v>
      </c>
      <c r="AC29" s="29"/>
      <c r="AD29" s="29"/>
      <c r="AE29" s="29"/>
      <c r="AF29" s="28"/>
      <c r="AK29" s="37"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525</v>
      </c>
      <c r="Y30" s="30" t="s">
        <v>284</v>
      </c>
      <c r="Z30" s="30" t="s">
        <v>412</v>
      </c>
      <c r="AA30" s="57" t="s">
        <v>378</v>
      </c>
      <c r="AB30" s="57" t="s">
        <v>506</v>
      </c>
      <c r="AC30" s="29"/>
      <c r="AD30" s="29"/>
      <c r="AE30" s="29"/>
      <c r="AF30" s="28"/>
      <c r="AK30" s="37"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526</v>
      </c>
      <c r="Y31" s="30" t="s">
        <v>285</v>
      </c>
      <c r="Z31" s="30" t="s">
        <v>413</v>
      </c>
      <c r="AA31" s="57" t="s">
        <v>379</v>
      </c>
      <c r="AB31" s="57" t="s">
        <v>507</v>
      </c>
      <c r="AC31" s="29"/>
      <c r="AD31" s="29"/>
      <c r="AE31" s="29"/>
      <c r="AF31" s="28"/>
      <c r="AK31" s="37"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527</v>
      </c>
      <c r="Y32" s="30" t="s">
        <v>286</v>
      </c>
      <c r="Z32" s="30" t="s">
        <v>414</v>
      </c>
      <c r="AA32" s="57" t="s">
        <v>62</v>
      </c>
      <c r="AB32" s="57" t="s">
        <v>62</v>
      </c>
      <c r="AC32" s="29"/>
      <c r="AD32" s="29"/>
      <c r="AE32" s="29"/>
      <c r="AF32" s="28"/>
      <c r="AK32" s="37"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528</v>
      </c>
      <c r="Y33" s="30" t="s">
        <v>287</v>
      </c>
      <c r="Z33" s="30" t="s">
        <v>415</v>
      </c>
      <c r="AA33" s="47"/>
      <c r="AB33" s="29"/>
      <c r="AC33" s="29"/>
      <c r="AD33" s="29"/>
      <c r="AE33" s="29"/>
      <c r="AF33" s="28"/>
      <c r="AK33" s="37"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37"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530</v>
      </c>
      <c r="Y35" s="30" t="s">
        <v>289</v>
      </c>
      <c r="Z35" s="30" t="s">
        <v>417</v>
      </c>
      <c r="AC35" s="29"/>
      <c r="AF35" s="28"/>
      <c r="AK35" s="37"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290</v>
      </c>
      <c r="Z36" s="30" t="s">
        <v>418</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37" t="str">
        <f t="shared" si="7"/>
        <v>j</v>
      </c>
    </row>
    <row r="38" spans="1:37" x14ac:dyDescent="0.15">
      <c r="A38" s="13"/>
      <c r="B38" s="13"/>
      <c r="F38" s="13"/>
      <c r="G38" s="19"/>
      <c r="K38" s="13"/>
      <c r="L38" s="13"/>
      <c r="O38" s="13"/>
      <c r="P38" s="13"/>
      <c r="Q38" s="19"/>
      <c r="T38" s="13"/>
      <c r="Y38" s="30" t="s">
        <v>292</v>
      </c>
      <c r="Z38" s="30" t="s">
        <v>420</v>
      </c>
      <c r="AF38" s="28"/>
      <c r="AK38" s="37"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37" t="str">
        <f t="shared" si="7"/>
        <v>l</v>
      </c>
    </row>
    <row r="40" spans="1:37" x14ac:dyDescent="0.15">
      <c r="A40" s="13"/>
      <c r="B40" s="13"/>
      <c r="F40" s="13"/>
      <c r="G40" s="19"/>
      <c r="K40" s="13"/>
      <c r="L40" s="13"/>
      <c r="O40" s="13"/>
      <c r="P40" s="13"/>
      <c r="Q40" s="19"/>
      <c r="T40" s="13"/>
      <c r="U40" s="30"/>
      <c r="Y40" s="30" t="s">
        <v>294</v>
      </c>
      <c r="Z40" s="30" t="s">
        <v>422</v>
      </c>
      <c r="AF40" s="28"/>
      <c r="AK40" s="37" t="str">
        <f t="shared" si="7"/>
        <v>m</v>
      </c>
    </row>
    <row r="41" spans="1:37" x14ac:dyDescent="0.15">
      <c r="A41" s="13"/>
      <c r="B41" s="13"/>
      <c r="F41" s="13"/>
      <c r="G41" s="19"/>
      <c r="K41" s="13"/>
      <c r="L41" s="13"/>
      <c r="O41" s="13"/>
      <c r="P41" s="13"/>
      <c r="Q41" s="19"/>
      <c r="T41" s="13"/>
      <c r="U41" s="30" t="s">
        <v>234</v>
      </c>
      <c r="Y41" s="30" t="s">
        <v>295</v>
      </c>
      <c r="Z41" s="30" t="s">
        <v>423</v>
      </c>
      <c r="AF41" s="28"/>
      <c r="AK41" s="37" t="str">
        <f t="shared" si="7"/>
        <v>n</v>
      </c>
    </row>
    <row r="42" spans="1:37" x14ac:dyDescent="0.15">
      <c r="A42" s="13"/>
      <c r="B42" s="13"/>
      <c r="F42" s="13"/>
      <c r="G42" s="19"/>
      <c r="K42" s="13"/>
      <c r="L42" s="13"/>
      <c r="O42" s="13"/>
      <c r="P42" s="13"/>
      <c r="Q42" s="19"/>
      <c r="T42" s="13"/>
      <c r="U42" s="30" t="s">
        <v>244</v>
      </c>
      <c r="Y42" s="30" t="s">
        <v>296</v>
      </c>
      <c r="Z42" s="30" t="s">
        <v>424</v>
      </c>
      <c r="AF42" s="28"/>
      <c r="AK42" s="37" t="str">
        <f t="shared" si="7"/>
        <v>o</v>
      </c>
    </row>
    <row r="43" spans="1:37" x14ac:dyDescent="0.15">
      <c r="A43" s="13"/>
      <c r="B43" s="13"/>
      <c r="F43" s="13"/>
      <c r="G43" s="19"/>
      <c r="K43" s="13"/>
      <c r="L43" s="13"/>
      <c r="O43" s="13"/>
      <c r="P43" s="13"/>
      <c r="Q43" s="19"/>
      <c r="T43" s="13"/>
      <c r="Y43" s="30" t="s">
        <v>297</v>
      </c>
      <c r="Z43" s="30" t="s">
        <v>425</v>
      </c>
      <c r="AF43" s="28"/>
      <c r="AK43" s="37" t="str">
        <f t="shared" si="7"/>
        <v>p</v>
      </c>
    </row>
    <row r="44" spans="1:37" x14ac:dyDescent="0.15">
      <c r="A44" s="13"/>
      <c r="B44" s="13"/>
      <c r="F44" s="13"/>
      <c r="G44" s="19"/>
      <c r="K44" s="13"/>
      <c r="L44" s="13"/>
      <c r="O44" s="13"/>
      <c r="P44" s="13"/>
      <c r="Q44" s="19"/>
      <c r="T44" s="13"/>
      <c r="Y44" s="30" t="s">
        <v>298</v>
      </c>
      <c r="Z44" s="30" t="s">
        <v>426</v>
      </c>
      <c r="AF44" s="28"/>
      <c r="AK44" s="37" t="str">
        <f t="shared" si="7"/>
        <v>q</v>
      </c>
    </row>
    <row r="45" spans="1:37" x14ac:dyDescent="0.15">
      <c r="A45" s="13"/>
      <c r="B45" s="13"/>
      <c r="F45" s="13"/>
      <c r="G45" s="19"/>
      <c r="K45" s="13"/>
      <c r="L45" s="13"/>
      <c r="O45" s="13"/>
      <c r="P45" s="13"/>
      <c r="Q45" s="19"/>
      <c r="T45" s="13"/>
      <c r="U45" s="27" t="s">
        <v>156</v>
      </c>
      <c r="Y45" s="30" t="s">
        <v>299</v>
      </c>
      <c r="Z45" s="30" t="s">
        <v>427</v>
      </c>
      <c r="AF45" s="28"/>
      <c r="AK45" s="37" t="str">
        <f t="shared" si="7"/>
        <v>r</v>
      </c>
    </row>
    <row r="46" spans="1:37" x14ac:dyDescent="0.15">
      <c r="A46" s="13"/>
      <c r="B46" s="13"/>
      <c r="F46" s="13"/>
      <c r="G46" s="19"/>
      <c r="K46" s="13"/>
      <c r="L46" s="13"/>
      <c r="O46" s="13"/>
      <c r="P46" s="13"/>
      <c r="Q46" s="19"/>
      <c r="T46" s="13"/>
      <c r="U46" s="64" t="s">
        <v>559</v>
      </c>
      <c r="Y46" s="30" t="s">
        <v>300</v>
      </c>
      <c r="Z46" s="30" t="s">
        <v>428</v>
      </c>
      <c r="AF46" s="28"/>
      <c r="AK46" s="37" t="str">
        <f t="shared" si="7"/>
        <v>s</v>
      </c>
    </row>
    <row r="47" spans="1:37" x14ac:dyDescent="0.15">
      <c r="A47" s="13"/>
      <c r="B47" s="13"/>
      <c r="F47" s="13"/>
      <c r="G47" s="19"/>
      <c r="K47" s="13"/>
      <c r="L47" s="13"/>
      <c r="O47" s="13"/>
      <c r="P47" s="13"/>
      <c r="Q47" s="19"/>
      <c r="T47" s="13"/>
      <c r="Y47" s="30" t="s">
        <v>301</v>
      </c>
      <c r="Z47" s="30" t="s">
        <v>429</v>
      </c>
      <c r="AF47" s="28"/>
      <c r="AK47" s="37" t="str">
        <f t="shared" si="7"/>
        <v>t</v>
      </c>
    </row>
    <row r="48" spans="1:37" x14ac:dyDescent="0.15">
      <c r="A48" s="13"/>
      <c r="B48" s="13"/>
      <c r="F48" s="13"/>
      <c r="G48" s="19"/>
      <c r="K48" s="13"/>
      <c r="L48" s="13"/>
      <c r="O48" s="13"/>
      <c r="P48" s="13"/>
      <c r="Q48" s="19"/>
      <c r="T48" s="13"/>
      <c r="U48" s="64">
        <v>2021</v>
      </c>
      <c r="Y48" s="30" t="s">
        <v>302</v>
      </c>
      <c r="Z48" s="30" t="s">
        <v>430</v>
      </c>
      <c r="AF48" s="28"/>
      <c r="AK48" s="37" t="str">
        <f t="shared" si="7"/>
        <v>u</v>
      </c>
    </row>
    <row r="49" spans="1:37" x14ac:dyDescent="0.15">
      <c r="A49" s="13"/>
      <c r="B49" s="13"/>
      <c r="F49" s="13"/>
      <c r="G49" s="19"/>
      <c r="K49" s="13"/>
      <c r="L49" s="13"/>
      <c r="O49" s="13"/>
      <c r="P49" s="13"/>
      <c r="Q49" s="19"/>
      <c r="T49" s="13"/>
      <c r="U49" s="64">
        <v>2022</v>
      </c>
      <c r="Y49" s="30" t="s">
        <v>303</v>
      </c>
      <c r="Z49" s="30" t="s">
        <v>431</v>
      </c>
      <c r="AF49" s="28"/>
      <c r="AK49" s="37" t="str">
        <f t="shared" si="7"/>
        <v>v</v>
      </c>
    </row>
    <row r="50" spans="1:37" x14ac:dyDescent="0.15">
      <c r="A50" s="13"/>
      <c r="B50" s="13"/>
      <c r="F50" s="13"/>
      <c r="G50" s="19"/>
      <c r="K50" s="13"/>
      <c r="L50" s="13"/>
      <c r="O50" s="13"/>
      <c r="P50" s="13"/>
      <c r="Q50" s="19"/>
      <c r="T50" s="13"/>
      <c r="U50" s="64">
        <v>2023</v>
      </c>
      <c r="Y50" s="30" t="s">
        <v>304</v>
      </c>
      <c r="Z50" s="30" t="s">
        <v>432</v>
      </c>
      <c r="AF50" s="28"/>
    </row>
    <row r="51" spans="1:37" x14ac:dyDescent="0.15">
      <c r="A51" s="13"/>
      <c r="B51" s="13"/>
      <c r="F51" s="13"/>
      <c r="G51" s="19"/>
      <c r="K51" s="13"/>
      <c r="L51" s="13"/>
      <c r="O51" s="13"/>
      <c r="P51" s="13"/>
      <c r="Q51" s="19"/>
      <c r="T51" s="13"/>
      <c r="U51" s="64">
        <v>2024</v>
      </c>
      <c r="Y51" s="30" t="s">
        <v>305</v>
      </c>
      <c r="Z51" s="30" t="s">
        <v>433</v>
      </c>
      <c r="AF51" s="28"/>
    </row>
    <row r="52" spans="1:37" x14ac:dyDescent="0.15">
      <c r="A52" s="13"/>
      <c r="B52" s="13"/>
      <c r="F52" s="13"/>
      <c r="G52" s="19"/>
      <c r="K52" s="13"/>
      <c r="L52" s="13"/>
      <c r="O52" s="13"/>
      <c r="P52" s="13"/>
      <c r="Q52" s="19"/>
      <c r="T52" s="13"/>
      <c r="U52" s="64">
        <v>2025</v>
      </c>
      <c r="Y52" s="30" t="s">
        <v>306</v>
      </c>
      <c r="Z52" s="30" t="s">
        <v>434</v>
      </c>
      <c r="AF52" s="28"/>
    </row>
    <row r="53" spans="1:37" x14ac:dyDescent="0.15">
      <c r="A53" s="13"/>
      <c r="B53" s="13"/>
      <c r="F53" s="13"/>
      <c r="G53" s="19"/>
      <c r="K53" s="13"/>
      <c r="L53" s="13"/>
      <c r="O53" s="13"/>
      <c r="P53" s="13"/>
      <c r="Q53" s="19"/>
      <c r="T53" s="13"/>
      <c r="U53" s="64">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4">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562</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2022-08-26T13:14:44Z</dcterms:created>
  <dcterms:modified xsi:type="dcterms:W3CDTF">2022-08-26T14:56:02Z</dcterms:modified>
</cp:coreProperties>
</file>