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行政事業レビューシート!$AZ$1:$AZ$121</definedName>
    <definedName name="_xlnm.Print_Area" localSheetId="0">行政事業レビューシート!$A$1:$AY$121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20" i="11" l="1"/>
  <c r="AY119" i="11"/>
  <c r="AY118" i="11"/>
  <c r="AY117" i="11"/>
  <c r="AY116" i="11"/>
  <c r="AY115" i="11"/>
  <c r="AW82" i="11" l="1"/>
  <c r="AT82" i="11"/>
  <c r="AQ82" i="11"/>
  <c r="AL82" i="11"/>
  <c r="AI82" i="11"/>
  <c r="AF82" i="11"/>
  <c r="Z82" i="11"/>
  <c r="W82" i="11"/>
  <c r="T82" i="11"/>
  <c r="N82" i="11"/>
  <c r="AW81" i="11"/>
  <c r="AT81" i="11"/>
  <c r="AQ81" i="11"/>
  <c r="AL81" i="11"/>
  <c r="AI81" i="11"/>
  <c r="AF81" i="11"/>
  <c r="Z81" i="11"/>
  <c r="W81" i="11"/>
  <c r="T81" i="11"/>
  <c r="N81" i="11"/>
  <c r="K81" i="11"/>
  <c r="H81" i="11"/>
  <c r="AY121" i="11" l="1"/>
  <c r="AU108" i="11"/>
  <c r="Y108"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<sst xmlns="http://schemas.openxmlformats.org/spreadsheetml/2006/main" count="789" uniqueCount="632">
  <si>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</si>
  <si>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</si>
  <si>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</si>
  <si>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</si>
  <si>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</si>
  <si>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</si>
  <si>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</si>
  <si>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</si>
  <si>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</si>
  <si>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</si>
  <si>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</si>
  <si>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</si>
  <si>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</si>
  <si>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</si>
  <si>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</si>
  <si>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</si>
  <si>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</si>
  <si>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</si>
  <si>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</si>
  <si>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</si>
  <si>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</si>
  <si>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</si>
  <si>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</si>
  <si>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</si>
  <si>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</si>
  <si>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</si>
  <si>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</si>
  <si>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</si>
  <si>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</si>
  <si>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</si>
  <si>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</si>
  <si>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</si>
  <si>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</si>
  <si>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</si>
  <si>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</si>
  <si>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</si>
  <si>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</si>
  <si>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</si>
  <si>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</si>
  <si>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</si>
  <si>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</si>
  <si>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</si>
  <si>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</si>
  <si>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</si>
  <si>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</si>
  <si>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</si>
  <si>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</si>
  <si>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</si>
  <si>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</si>
  <si>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</si>
  <si>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</si>
  <si>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</si>
  <si>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</si>
  <si>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</si>
  <si>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</si>
  <si>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</si>
  <si>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</si>
  <si>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</si>
  <si>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</si>
  <si>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</si>
  <si>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</si>
  <si>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</si>
  <si>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</si>
  <si>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</si>
  <si>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</si>
  <si>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</si>
  <si>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</si>
  <si>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</si>
  <si>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</si>
  <si>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</si>
  <si>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</si>
  <si>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</si>
  <si>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</si>
  <si>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</si>
  <si>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</si>
  <si>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</si>
  <si>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</si>
  <si>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</si>
  <si>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</si>
  <si>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</si>
  <si>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</si>
  <si>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</si>
  <si>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</si>
  <si>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</si>
  <si>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</si>
  <si>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</si>
  <si>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</si>
  <si>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</si>
  <si>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</si>
  <si>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</si>
  <si>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</si>
  <si>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</si>
  <si>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</si>
  <si>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</si>
  <si>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</si>
  <si>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</si>
  <si>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</si>
  <si>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</si>
  <si>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</si>
  <si>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</si>
  <si>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</si>
  <si>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</si>
  <si>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</si>
  <si>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</si>
  <si>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</si>
  <si>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</si>
  <si>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</si>
  <si>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</si>
  <si>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</si>
  <si>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</si>
  <si>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</si>
  <si>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</si>
  <si>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</si>
  <si>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</si>
  <si>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</si>
  <si>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</si>
  <si>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</si>
  <si>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</si>
  <si>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</si>
  <si>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</si>
  <si>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</si>
  <si>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</si>
  <si>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</si>
  <si>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</si>
  <si>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</si>
  <si>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</si>
  <si>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</si>
  <si>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</si>
  <si>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</si>
  <si>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</si>
  <si>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</si>
  <si>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</si>
  <si>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</si>
  <si>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</si>
  <si>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</si>
  <si>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</si>
  <si>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</si>
  <si>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</si>
  <si>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</si>
  <si>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</si>
  <si>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</si>
  <si>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</si>
  <si>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</si>
  <si>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</si>
  <si>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</si>
  <si>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</si>
  <si>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</si>
  <si>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</si>
  <si>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</si>
  <si>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</si>
  <si>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</si>
  <si>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</si>
  <si>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</si>
  <si>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</si>
  <si>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</si>
  <si>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</si>
  <si>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</si>
  <si>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</si>
  <si>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</si>
  <si>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</si>
  <si>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</si>
  <si>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</si>
  <si>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</si>
  <si>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</si>
  <si>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</si>
  <si>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</si>
  <si>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</si>
  <si>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</si>
  <si>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</si>
  <si>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</si>
  <si>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</si>
  <si>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</si>
  <si>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</si>
  <si>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</si>
  <si>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</si>
  <si>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</si>
  <si>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</si>
  <si>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</si>
  <si>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</si>
  <si>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</si>
  <si>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</si>
  <si>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</si>
  <si>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</si>
  <si>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</si>
  <si>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</si>
  <si>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</si>
  <si>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</si>
  <si>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</si>
  <si>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</si>
  <si>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</si>
  <si>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</si>
  <si>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</si>
  <si>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</si>
  <si>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</si>
  <si>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</si>
  <si>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</si>
  <si>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</si>
  <si>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</si>
  <si>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</si>
  <si>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</si>
  <si>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</si>
  <si>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</si>
  <si>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</si>
  <si>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</si>
  <si>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</si>
  <si>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</si>
  <si>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</si>
  <si>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</si>
  <si>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</si>
  <si>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</si>
  <si>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</si>
  <si>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</si>
  <si>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</si>
  <si>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</si>
  <si>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</si>
  <si>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</si>
  <si>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</si>
  <si>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</si>
  <si>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</si>
  <si>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</si>
  <si>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</si>
  <si>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</si>
  <si>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</si>
  <si>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</si>
  <si>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</si>
  <si>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</si>
  <si>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</si>
  <si>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</si>
  <si>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</si>
  <si>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</si>
  <si>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</si>
  <si>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</si>
  <si>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</si>
  <si>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</si>
  <si>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</si>
  <si>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</si>
  <si>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</si>
  <si>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</si>
  <si>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</si>
  <si>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</si>
  <si>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</si>
  <si>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</si>
  <si>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</si>
  <si>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</si>
  <si>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</si>
  <si>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</si>
  <si>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</si>
  <si>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</si>
  <si>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</si>
  <si>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</si>
  <si>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</si>
  <si>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</si>
  <si>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</si>
  <si>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</si>
  <si>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</si>
  <si>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</si>
  <si>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</si>
  <si>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</si>
  <si>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</si>
  <si>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</si>
  <si>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</si>
  <si>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</si>
  <si>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</si>
  <si>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</si>
  <si>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</si>
  <si>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</si>
  <si>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</si>
  <si>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</si>
  <si>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</si>
  <si>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</si>
  <si>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</si>
  <si>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</si>
  <si>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</si>
  <si>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</si>
  <si>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</si>
  <si>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</si>
  <si>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</si>
  <si>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</si>
  <si>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</si>
  <si>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</si>
  <si>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</si>
  <si>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</si>
  <si>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</si>
  <si>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</si>
  <si>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</si>
  <si>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</si>
  <si>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</si>
  <si>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</si>
  <si>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</si>
  <si>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</si>
  <si>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</si>
  <si>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</si>
  <si>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</si>
  <si>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</si>
  <si>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</si>
  <si>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</si>
  <si>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</si>
  <si>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</si>
  <si>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</si>
  <si>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</si>
  <si>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</si>
  <si>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</si>
  <si>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</si>
  <si>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</si>
  <si>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</si>
  <si>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</si>
  <si>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</si>
  <si>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</si>
  <si>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</si>
  <si>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</si>
  <si>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</si>
  <si>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</si>
  <si>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</si>
  <si>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</si>
  <si>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</si>
  <si>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</si>
  <si>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</si>
  <si>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</si>
  <si>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</si>
  <si>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</si>
  <si>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</si>
  <si>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</si>
  <si>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</si>
  <si>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</si>
  <si>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</si>
  <si>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</si>
  <si>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</si>
  <si>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</si>
  <si>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</si>
  <si>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</si>
  <si>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</si>
  <si>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</si>
  <si>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</si>
  <si>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</si>
  <si>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</si>
  <si>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</si>
  <si>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</si>
  <si>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</si>
  <si>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</si>
  <si>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</si>
  <si>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</si>
  <si>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</si>
  <si>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</si>
  <si>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</si>
  <si>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</si>
  <si>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</si>
  <si>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</si>
  <si>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</si>
  <si>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</si>
  <si>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</si>
  <si>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</si>
  <si>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</si>
  <si>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</si>
  <si>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</si>
  <si>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</si>
  <si>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</si>
  <si>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</si>
  <si>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</si>
  <si>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</si>
  <si>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</si>
  <si>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</si>
  <si>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</si>
  <si>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</si>
  <si>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</si>
  <si>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</si>
  <si>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</si>
  <si>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</si>
  <si>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</si>
  <si>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</si>
  <si>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</si>
  <si>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</si>
  <si>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</si>
  <si>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</si>
  <si>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</si>
  <si>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</si>
  <si>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</si>
  <si>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</si>
  <si>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</si>
  <si>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</si>
  <si>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</si>
  <si>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</si>
  <si>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</si>
  <si>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</si>
  <si>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</si>
  <si>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</si>
  <si>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</si>
  <si>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</si>
  <si>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</si>
  <si>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</si>
  <si>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</si>
  <si>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</si>
  <si>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</si>
  <si>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</si>
  <si>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</si>
  <si>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</si>
  <si>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</si>
  <si>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</si>
  <si>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</si>
  <si>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</si>
  <si>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</si>
  <si>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</si>
  <si>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</si>
  <si>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</si>
  <si>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</si>
  <si>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</si>
  <si>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</si>
  <si>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</si>
  <si>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</si>
  <si>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</si>
  <si>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</si>
  <si>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</si>
  <si>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</si>
  <si>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</si>
  <si>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</si>
  <si>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</si>
  <si>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</si>
  <si>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</si>
  <si>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</si>
  <si>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</si>
  <si>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</si>
  <si>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</si>
  <si>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</si>
  <si>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</si>
  <si>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</si>
  <si>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</si>
  <si>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</si>
  <si>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</si>
  <si>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</si>
  <si>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</si>
  <si>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</si>
  <si>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</si>
  <si>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</si>
  <si>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</si>
  <si>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</si>
  <si>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</si>
  <si>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</si>
  <si>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</si>
  <si>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</si>
  <si>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</si>
  <si>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</si>
  <si>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</si>
  <si>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</si>
  <si>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</si>
  <si>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</si>
  <si>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</si>
  <si>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</si>
  <si>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</si>
  <si>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</si>
  <si>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</si>
  <si>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</si>
  <si>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</si>
  <si>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</si>
  <si>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</si>
  <si>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</si>
  <si>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</si>
  <si>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</si>
  <si>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</si>
  <si>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</si>
  <si>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</si>
  <si>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</si>
  <si>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</si>
  <si>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</si>
  <si>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</si>
  <si>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</si>
  <si>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</si>
  <si>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</si>
  <si>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</si>
  <si>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</si>
  <si>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</si>
  <si>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</si>
  <si>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</si>
  <si>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</si>
  <si>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</si>
  <si>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</si>
  <si>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</si>
  <si>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</si>
  <si>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</si>
  <si>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</si>
  <si>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</si>
  <si>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</si>
  <si>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</si>
  <si>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</si>
  <si>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</si>
  <si>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</si>
  <si>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</si>
  <si>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</si>
  <si>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</si>
  <si>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</si>
  <si>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</si>
  <si>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</si>
  <si>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</si>
  <si>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</si>
  <si>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</si>
  <si>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</si>
  <si>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</si>
  <si>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</si>
  <si>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</si>
  <si>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</si>
  <si>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</si>
  <si>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</si>
  <si>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</si>
  <si>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</si>
  <si>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</si>
  <si>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</si>
  <si>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</si>
  <si>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</si>
  <si>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</si>
  <si>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</si>
  <si>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</si>
  <si>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</si>
  <si>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</si>
  <si>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</si>
  <si>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</si>
  <si>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</si>
  <si>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</si>
  <si>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</si>
  <si>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</si>
  <si>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</si>
  <si>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</si>
  <si>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</si>
  <si>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</si>
  <si>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</si>
  <si>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</si>
  <si>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</si>
  <si>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</si>
  <si>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</si>
  <si>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</si>
  <si>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</si>
  <si>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</si>
  <si>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</si>
  <si>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</si>
  <si>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</si>
  <si>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</si>
  <si>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</si>
  <si>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</si>
  <si>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</si>
  <si>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</si>
  <si>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</si>
  <si>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</si>
  <si>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</si>
  <si>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</si>
  <si>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</si>
  <si>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</si>
  <si>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</si>
  <si>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</si>
  <si>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</si>
  <si>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</si>
  <si>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</si>
  <si>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</si>
  <si>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</si>
  <si>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</si>
  <si>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</si>
  <si>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</si>
  <si>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</si>
  <si>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</si>
  <si>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</si>
  <si>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</si>
  <si>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</si>
  <si>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</si>
  <si>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</si>
  <si>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沖縄国際物流拠点活用推進事業</t>
  </si>
  <si>
    <t>政策統括官（沖縄政策担当）</t>
  </si>
  <si>
    <t>中村 浩一郎</t>
  </si>
  <si>
    <t>平成29年度</t>
  </si>
  <si>
    <t>令和3年度</t>
  </si>
  <si>
    <t>産業振興担当参事官室</t>
  </si>
  <si>
    <t>-</t>
  </si>
  <si>
    <t>沖縄振興基本方針（平成24年５月　内閣総理大臣決定）
沖縄振興計画（平成24年５月　沖縄県）</t>
  </si>
  <si>
    <t>本事業による国際物流拠点を活用した製品の県外搬出について、補助事業が完了した日の属する会計年度終了後５年間の当該県外搬出額の伸び率が、国際物流拠点産業集積地域（旧特別自由貿易地域）における過去５年間（H25-H29）の県外搬出額の伸び率（２倍）を上回ること。</t>
  </si>
  <si>
    <t>補助事業が完了した日の属する会計年度終了後５年間の最終年度の県外搬出額／補助事業が完了した日の属する会計年度の翌年度の県外搬出額
×100 ＞ 200（％）
※右記「目標値」は、補助事業が完了した日の属する会計年度終了後５年間の各年度目標値をそれぞれ100％、125%、150%、175%、200%とした場合における各年度補助事業が達成すべき目標値の平均値。</t>
  </si>
  <si>
    <t>採択件数</t>
  </si>
  <si>
    <t>執行額（X）／採択件数（Y）　　　　　　　　　</t>
    <phoneticPr fontId="5"/>
  </si>
  <si>
    <t>百万円</t>
  </si>
  <si>
    <t>　X/Y</t>
    <phoneticPr fontId="5"/>
  </si>
  <si>
    <t>709/7</t>
  </si>
  <si>
    <t>1,094/9</t>
  </si>
  <si>
    <t>‐</t>
  </si>
  <si>
    <t>新29-0010</t>
  </si>
  <si>
    <t>内閣府　新29-0008</t>
  </si>
  <si>
    <t>内閣府　0084</t>
  </si>
  <si>
    <t>○</t>
  </si>
  <si>
    <t>府</t>
  </si>
  <si>
    <t>-</t>
    <phoneticPr fontId="5"/>
  </si>
  <si>
    <t>事業の採択件数
※当初見込は、毎年度の申請に基づき事業を実施するため記入は困難。</t>
    <phoneticPr fontId="5"/>
  </si>
  <si>
    <t>９．沖縄政策</t>
    <phoneticPr fontId="5"/>
  </si>
  <si>
    <t>９．沖縄振興に関する施策の推進</t>
    <phoneticPr fontId="5"/>
  </si>
  <si>
    <t>沖縄県民や社会のニーズ等を反映した沖縄振興基本方針等に基づいた事業を実施しているので反映している。</t>
  </si>
  <si>
    <t>沖縄振興基本方針等に基づくものであり、国として沖縄振興に向けて支援を講じる必要がある。</t>
  </si>
  <si>
    <t>沖縄振興基本方針等に基づき、国として、ものづくり事業の振興や沖縄の国際物流拠点の活用推進は妥当であり、優先度が高い。</t>
    <rPh sb="24" eb="26">
      <t>ジギョウ</t>
    </rPh>
    <rPh sb="27" eb="29">
      <t>シンコウ</t>
    </rPh>
    <rPh sb="40" eb="42">
      <t>カツヨウ</t>
    </rPh>
    <rPh sb="42" eb="44">
      <t>スイシン</t>
    </rPh>
    <rPh sb="45" eb="47">
      <t>ダトウ</t>
    </rPh>
    <rPh sb="51" eb="54">
      <t>ユウセンド</t>
    </rPh>
    <rPh sb="55" eb="56">
      <t>タカ</t>
    </rPh>
    <phoneticPr fontId="5"/>
  </si>
  <si>
    <t>交付決定に当たっては、公募を実施した上で、外部有識者等の採択審査委員会において厳正な審査を行っており、補助先の選定は妥当である。</t>
    <phoneticPr fontId="5"/>
  </si>
  <si>
    <t>無</t>
  </si>
  <si>
    <t>補助事業者に対する補助は２/３以内（補助期間：単年度限り）とし、また、補助事業の実施結果の事業化等による収益が生じたと認めたときは、補助金額を上限とする収益納付をさせることができるとしており、受益者との負担関係は妥当である。</t>
    <phoneticPr fontId="5"/>
  </si>
  <si>
    <t>国家戦略として、沖縄の先進的なものづくり事業等を総合的に支援する水準として妥当である。</t>
    <rPh sb="0" eb="2">
      <t>コッカ</t>
    </rPh>
    <rPh sb="2" eb="4">
      <t>センリャク</t>
    </rPh>
    <rPh sb="8" eb="10">
      <t>オキナワ</t>
    </rPh>
    <rPh sb="11" eb="14">
      <t>センシンテキ</t>
    </rPh>
    <rPh sb="20" eb="22">
      <t>ジギョウ</t>
    </rPh>
    <rPh sb="22" eb="23">
      <t>トウ</t>
    </rPh>
    <rPh sb="24" eb="27">
      <t>ソウゴウテキ</t>
    </rPh>
    <rPh sb="28" eb="30">
      <t>シエン</t>
    </rPh>
    <rPh sb="32" eb="34">
      <t>スイジュン</t>
    </rPh>
    <rPh sb="37" eb="39">
      <t>ダトウ</t>
    </rPh>
    <phoneticPr fontId="5"/>
  </si>
  <si>
    <t>補助対象となる経費については、公募要領において、「この事業の対象として明確に区分できるもの」、「必要性及び金額の妥当性が証拠書類によって明確に確認できるもの」に限るとしている。また、事業目的に即し真に必要な費目・使途となっているか否かを精査している。</t>
    <rPh sb="15" eb="17">
      <t>コウボ</t>
    </rPh>
    <rPh sb="17" eb="19">
      <t>ヨウリョウ</t>
    </rPh>
    <rPh sb="27" eb="29">
      <t>ジギョウ</t>
    </rPh>
    <rPh sb="30" eb="32">
      <t>タイショウ</t>
    </rPh>
    <rPh sb="35" eb="37">
      <t>メイカク</t>
    </rPh>
    <rPh sb="38" eb="40">
      <t>クブン</t>
    </rPh>
    <rPh sb="48" eb="51">
      <t>ヒツヨウセイ</t>
    </rPh>
    <rPh sb="51" eb="52">
      <t>オヨ</t>
    </rPh>
    <rPh sb="53" eb="55">
      <t>キンガク</t>
    </rPh>
    <rPh sb="56" eb="59">
      <t>ダトウセイ</t>
    </rPh>
    <rPh sb="60" eb="62">
      <t>ショウコ</t>
    </rPh>
    <rPh sb="62" eb="64">
      <t>ショルイ</t>
    </rPh>
    <rPh sb="68" eb="70">
      <t>メイカク</t>
    </rPh>
    <rPh sb="71" eb="73">
      <t>カクニン</t>
    </rPh>
    <rPh sb="80" eb="81">
      <t>カギ</t>
    </rPh>
    <rPh sb="91" eb="93">
      <t>ジギョウ</t>
    </rPh>
    <rPh sb="93" eb="95">
      <t>モクテキ</t>
    </rPh>
    <rPh sb="96" eb="97">
      <t>ソク</t>
    </rPh>
    <rPh sb="98" eb="99">
      <t>シン</t>
    </rPh>
    <rPh sb="100" eb="102">
      <t>ヒツヨウ</t>
    </rPh>
    <rPh sb="103" eb="105">
      <t>ヒモク</t>
    </rPh>
    <rPh sb="106" eb="108">
      <t>シト</t>
    </rPh>
    <rPh sb="115" eb="116">
      <t>イナ</t>
    </rPh>
    <rPh sb="118" eb="120">
      <t>セイサ</t>
    </rPh>
    <phoneticPr fontId="5"/>
  </si>
  <si>
    <t>合理的な金額で事業を執行できるよう、補助事業者に相見積等の取得を義務付けている。</t>
    <rPh sb="0" eb="3">
      <t>ゴウリテキ</t>
    </rPh>
    <rPh sb="4" eb="6">
      <t>キンガク</t>
    </rPh>
    <rPh sb="7" eb="9">
      <t>ジギョウ</t>
    </rPh>
    <rPh sb="10" eb="12">
      <t>シッコウ</t>
    </rPh>
    <rPh sb="18" eb="20">
      <t>ホジョ</t>
    </rPh>
    <rPh sb="20" eb="23">
      <t>ジギョウシャ</t>
    </rPh>
    <rPh sb="24" eb="27">
      <t>アイミツ</t>
    </rPh>
    <rPh sb="27" eb="28">
      <t>トウ</t>
    </rPh>
    <rPh sb="29" eb="31">
      <t>シュトク</t>
    </rPh>
    <rPh sb="32" eb="35">
      <t>ギムヅ</t>
    </rPh>
    <phoneticPr fontId="5"/>
  </si>
  <si>
    <t>-</t>
    <phoneticPr fontId="5"/>
  </si>
  <si>
    <t>本事業では、国として、製造業が脆弱な沖縄におけるものづくり事業の強化、付加価値を付ける物流事業の創出及びこれらを通じた国際物流拠点の更なる活性化を図るため、提案公募方式により、事業の妥当性・実行確実性、対象事業の有効性、事業の成長性・持続可能性等の審査項目に基づく厳正な審査を行い、事業目的に即し真に必要な費目・使途に限った補助を行っている。また、受益者負担及び単位当たりコストについても妥当な水準にあり、補助事業者には相見積等の取得を義務付けるなど事業の効率的執行に努めている。また、補助事業完了年度の終了後５年間、補助事業者に対し、事業化状況等に係る報告と併せて、国際物流拠点の活用状況に係る報告、雇用計画等の進捗状況に係る報告を求めることとしており、事業の有効性の確認が可能である。</t>
  </si>
  <si>
    <t>実績報告書、（令和元年６月に提出された）事業化状況報告書、国際物流拠点活用状況報告書、雇用計画等進捗状況報告書等を確認・分析し、より一層の効率的で有効な事業の実施に努めて参りたい。</t>
  </si>
  <si>
    <t>平成30年度行政事業レビュー公開プロセス（0084） 沖縄国際物流拠点活用推進事業
【評価結果】事業内容の一部改善
【とりまとめコメント】・本事業のアウトカムについては、現在設定されている国際物流拠点からの搬出実績の「有無」を問うものでは不十分であり、
　　　　　　　　　　　　　補助金交付を決定する際に事業者が　申請書に示した搬出量を基礎に、定量的なアウトカムを設定するべきではないか。
                          ・その上で、当初の事業目的が的確に果たされたか否かについて、単に実績をフォローアップするのみではなく、逐次効果を
　　　　　　　　　　　　　検証する仕組みを取り入れて事業を進める必要があるのではないか。また、本事業が終了する際には、検証結果を取りまとめて
　　　　　　　　　　　　　公表するとともに、雇用問題等も含めてより広い視野で事業全体を見直す必要があるのではないか。
                          ・補助対象事業の要件については、事業申請に当たっての障壁とならないよう、申請しようとする事業者に具体的に説明するよう
　　　　　　　　　　　　心掛けていただきたい。
【対応】・本事業のアウトカムについては、外部有識者の所見を踏まえ、定量的なアウトカムを設定。
          ・事業目的が果たされたか否かについて、単に実績の確認等にとどまらず、各事業の進捗状況等に応じた効果検証を、審査委員会等の場で行い、
　　　　　改善策を検討していくこととしたい。また、検証結果の取りまとめを含む本事業終了時の総括的評価の方法等についても、検討して参りたい。
          ・補助対象事業の要件については、公募要領や公募説明会等を通じてわかりやすい類型を提示するなど、事業者の利便をより一層、図って参りたい。</t>
    <phoneticPr fontId="5"/>
  </si>
  <si>
    <t>補助金等交付</t>
  </si>
  <si>
    <t>株式会社琉球通運航空</t>
    <rPh sb="0" eb="4">
      <t>カブシキガイシャ</t>
    </rPh>
    <rPh sb="4" eb="6">
      <t>リュウキュウ</t>
    </rPh>
    <rPh sb="6" eb="8">
      <t>ツウウン</t>
    </rPh>
    <rPh sb="8" eb="10">
      <t>コウクウ</t>
    </rPh>
    <phoneticPr fontId="5"/>
  </si>
  <si>
    <t>株式会社イノアックコーポレーション</t>
    <rPh sb="0" eb="2">
      <t>カブシキ</t>
    </rPh>
    <rPh sb="2" eb="4">
      <t>ガイシャ</t>
    </rPh>
    <phoneticPr fontId="5"/>
  </si>
  <si>
    <t>オキコ株式会社</t>
    <rPh sb="3" eb="5">
      <t>カブシキ</t>
    </rPh>
    <rPh sb="5" eb="7">
      <t>ガイシャ</t>
    </rPh>
    <phoneticPr fontId="5"/>
  </si>
  <si>
    <t>まさひろ酒造株式会社</t>
    <rPh sb="4" eb="6">
      <t>シュゾウ</t>
    </rPh>
    <rPh sb="6" eb="8">
      <t>カブシキ</t>
    </rPh>
    <rPh sb="8" eb="10">
      <t>ガイシャ</t>
    </rPh>
    <phoneticPr fontId="5"/>
  </si>
  <si>
    <t>株式会社沖縄海星物産</t>
    <rPh sb="0" eb="4">
      <t>カブシキガイシャ</t>
    </rPh>
    <rPh sb="4" eb="6">
      <t>オキナワ</t>
    </rPh>
    <rPh sb="6" eb="7">
      <t>ウミ</t>
    </rPh>
    <rPh sb="7" eb="8">
      <t>ホシ</t>
    </rPh>
    <rPh sb="8" eb="10">
      <t>ブッサン</t>
    </rPh>
    <phoneticPr fontId="5"/>
  </si>
  <si>
    <t>久米仙酒造株式会社</t>
    <rPh sb="0" eb="2">
      <t>クメ</t>
    </rPh>
    <rPh sb="3" eb="5">
      <t>シュゾウ</t>
    </rPh>
    <rPh sb="5" eb="9">
      <t>カブシキガイシャ</t>
    </rPh>
    <phoneticPr fontId="5"/>
  </si>
  <si>
    <t>株式会社コーカス</t>
    <rPh sb="0" eb="2">
      <t>カブシキ</t>
    </rPh>
    <rPh sb="2" eb="4">
      <t>ガイシャ</t>
    </rPh>
    <phoneticPr fontId="5"/>
  </si>
  <si>
    <t>沖縄東京計装株式会社</t>
    <rPh sb="0" eb="2">
      <t>オキナワ</t>
    </rPh>
    <rPh sb="2" eb="4">
      <t>トウキョウ</t>
    </rPh>
    <rPh sb="4" eb="6">
      <t>ケイソウ</t>
    </rPh>
    <rPh sb="6" eb="10">
      <t>カブシキガイシャ</t>
    </rPh>
    <phoneticPr fontId="5"/>
  </si>
  <si>
    <t>航空貨物のデジタル化による新たなサプライチェーンの創出</t>
    <phoneticPr fontId="5"/>
  </si>
  <si>
    <t>MAPS沖縄移管プロジェクト</t>
    <phoneticPr fontId="5"/>
  </si>
  <si>
    <t>沖縄県産黒糖の先進加工販売（県外・海外）</t>
    <phoneticPr fontId="5"/>
  </si>
  <si>
    <t>樽設備の調達および海外向け新ブランド立ち上げによる泡盛の樽リキュール・樽原酒の海外出荷拡大プロジェクト</t>
    <phoneticPr fontId="5"/>
  </si>
  <si>
    <t>高品質、HACCP対応の海産物加工品提供体制の構築</t>
    <phoneticPr fontId="5"/>
  </si>
  <si>
    <t>「沖縄県特産品・泡盛を活用した海外向けウイスキー」「沖縄県特産品を活用した県外向けリキュール」の増産プロジェクト</t>
    <phoneticPr fontId="5"/>
  </si>
  <si>
    <t>沖縄の特色発信！首里石鹸県外海外展開基盤構築プロジェクト</t>
    <phoneticPr fontId="5"/>
  </si>
  <si>
    <t>ロボットアームを活用した自動生産ラインの高度化</t>
    <phoneticPr fontId="5"/>
  </si>
  <si>
    <t>　国際物流拠点等（那覇空港、那覇港、中城湾港新港地区、新石垣空港、石垣港、宮古空港、下地島空港、平良港）を活用して製品を県外へ搬出する、先進的かつ沖縄の特色を生かしたものづくり事業及び沖縄で付加価値を付ける物流事業に対して、人件費、設備費及び開発費等を補助し総合的に支援する。
事業主体：内閣府
補助率：2/3
補助上限額:２億円</t>
    <phoneticPr fontId="5"/>
  </si>
  <si>
    <t>国際物流拠点産業集積地域（旧特別自由貿易地域）の搬出額の推移　（出典：沖縄県「国際物流拠点産業集積計画の実施状況について」）</t>
    <phoneticPr fontId="5"/>
  </si>
  <si>
    <t>449/8</t>
    <phoneticPr fontId="5"/>
  </si>
  <si>
    <t>A.株式会社琉球通運航空</t>
    <rPh sb="2" eb="4">
      <t>カブシキ</t>
    </rPh>
    <rPh sb="4" eb="6">
      <t>ガイシャ</t>
    </rPh>
    <rPh sb="6" eb="8">
      <t>リュウキュウ</t>
    </rPh>
    <rPh sb="8" eb="10">
      <t>ツウウン</t>
    </rPh>
    <rPh sb="10" eb="12">
      <t>コウクウ</t>
    </rPh>
    <phoneticPr fontId="5"/>
  </si>
  <si>
    <t>事業費</t>
    <rPh sb="0" eb="3">
      <t>ジギョウヒ</t>
    </rPh>
    <phoneticPr fontId="5"/>
  </si>
  <si>
    <t>マテハン機器、システム開発</t>
    <rPh sb="4" eb="6">
      <t>キキ</t>
    </rPh>
    <rPh sb="11" eb="13">
      <t>カイハツ</t>
    </rPh>
    <phoneticPr fontId="5"/>
  </si>
  <si>
    <t>（補助金）
先進的かつ沖縄の特色を生かしたものづくり事業及び沖縄で付加価値を付ける物流事業に対して、人件費、設備費及び開発費等を補助し総合的に支援する。</t>
    <rPh sb="1" eb="4">
      <t>ホジョキン</t>
    </rPh>
    <phoneticPr fontId="5"/>
  </si>
  <si>
    <t>　国際物流拠点等（那覇空港、那覇港、中城湾港新港地区、新石垣空港、石垣港、宮古空港、下地島空港、平良港）を活用して製品を県外へ搬出する、先進的かつ沖縄の特色を生かしたものづくり事業及び沖縄で付加価値を付ける物流事業に要する経費を総合的に支援することにより、沖縄から搬出される製品の増加を図るとともに、沖縄の国際物流拠点の活用を推進し、もって沖縄の産業の振興に寄与することを目的とする。</t>
    <phoneticPr fontId="5"/>
  </si>
  <si>
    <t>沖縄から搬出される製品の増加を図るとともに、沖縄の国際物流拠点の活用を推進し、もって沖縄の産業の振興に寄与すること。</t>
    <phoneticPr fontId="5"/>
  </si>
  <si>
    <t>事業終了のため。</t>
    <rPh sb="0" eb="2">
      <t>ジギョウ</t>
    </rPh>
    <rPh sb="2" eb="4">
      <t>シュウリョウ</t>
    </rPh>
    <phoneticPr fontId="5"/>
  </si>
  <si>
    <t>-</t>
    <phoneticPr fontId="5"/>
  </si>
  <si>
    <t>今後、同種の事業を実施する際は、本事業で得られた知見やノウハウを最大限生かして、更に効率的・効果的な事業の実施に努めること。また、国際物流拠点活用状況報告書等によるフォローアップは引き続き継続されたい。</t>
    <rPh sb="40" eb="41">
      <t>サラ</t>
    </rPh>
    <rPh sb="65" eb="67">
      <t>コクサイ</t>
    </rPh>
    <rPh sb="67" eb="69">
      <t>ブツリュウ</t>
    </rPh>
    <rPh sb="69" eb="71">
      <t>キョテン</t>
    </rPh>
    <rPh sb="71" eb="73">
      <t>カツヨウ</t>
    </rPh>
    <rPh sb="73" eb="75">
      <t>ジョウキョウ</t>
    </rPh>
    <rPh sb="75" eb="78">
      <t>ホウコクショ</t>
    </rPh>
    <rPh sb="78" eb="79">
      <t>トウ</t>
    </rPh>
    <rPh sb="90" eb="91">
      <t>ヒ</t>
    </rPh>
    <rPh sb="92" eb="93">
      <t>ツヅ</t>
    </rPh>
    <rPh sb="94" eb="96">
      <t>ケイゾク</t>
    </rPh>
    <phoneticPr fontId="5"/>
  </si>
  <si>
    <t>点検対象外</t>
    <rPh sb="0" eb="2">
      <t>テンケン</t>
    </rPh>
    <rPh sb="2" eb="5">
      <t>タイショウガイ</t>
    </rPh>
    <phoneticPr fontId="5"/>
  </si>
  <si>
    <t>終了予定</t>
    <phoneticPr fontId="5"/>
  </si>
  <si>
    <t>所見を踏まえ、同種の事業を実施する際は、より効果的・効率的な事業の実施に努めてまいりたい。また、最終的なアウトカムの達成状況については、事業終了後も引き続きフォローアップの上、確認してまいりたい。</t>
    <rPh sb="0" eb="2">
      <t>ショケン</t>
    </rPh>
    <rPh sb="3" eb="4">
      <t>フ</t>
    </rPh>
    <rPh sb="7" eb="9">
      <t>ドウシュ</t>
    </rPh>
    <rPh sb="10" eb="12">
      <t>ジギョウ</t>
    </rPh>
    <rPh sb="13" eb="15">
      <t>ジッシ</t>
    </rPh>
    <rPh sb="17" eb="18">
      <t>サイ</t>
    </rPh>
    <rPh sb="22" eb="25">
      <t>コウカテキ</t>
    </rPh>
    <rPh sb="26" eb="29">
      <t>コウリツテキ</t>
    </rPh>
    <rPh sb="30" eb="32">
      <t>ジギョウ</t>
    </rPh>
    <rPh sb="33" eb="35">
      <t>ジッシ</t>
    </rPh>
    <rPh sb="36" eb="37">
      <t>ツト</t>
    </rPh>
    <rPh sb="48" eb="51">
      <t>サイシュウテキ</t>
    </rPh>
    <rPh sb="58" eb="60">
      <t>タッセイ</t>
    </rPh>
    <rPh sb="60" eb="62">
      <t>ジョウキョウ</t>
    </rPh>
    <rPh sb="68" eb="70">
      <t>ジギョウ</t>
    </rPh>
    <rPh sb="70" eb="72">
      <t>シュウリョウ</t>
    </rPh>
    <rPh sb="72" eb="73">
      <t>ゴ</t>
    </rPh>
    <rPh sb="74" eb="75">
      <t>ヒ</t>
    </rPh>
    <rPh sb="76" eb="77">
      <t>ツヅ</t>
    </rPh>
    <rPh sb="86" eb="87">
      <t>ウエ</t>
    </rPh>
    <rPh sb="88" eb="90">
      <t>カクニン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</si>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</sst>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88" xfId="0" applyNumberFormat="1" applyFont="1" applyFill="1" applyBorder="1" applyAlignment="1" applyProtection="1">
      <alignment horizontal="right"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3" fillId="0" borderId="11" xfId="0" applyNumberFormat="1" applyFont="1" applyFill="1" applyBorder="1" applyAlignment="1" applyProtection="1">
      <alignment horizontal="center" vertical="center" shrinkToFi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3" fillId="0" borderId="11" xfId="0" applyFont="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180" fontId="0" fillId="0" borderId="17"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7"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3"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81"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0" fillId="6" borderId="11" xfId="0" applyFill="1" applyBorder="1" applyAlignment="1">
      <alignment horizontal="center" vertical="center" wrapText="1"/>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6">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126521</xdr:colOff>
      <xdr:row>84</xdr:row>
      <xdr:rowOff>190500</xdr:rowOff>
    </xdr:from>
    <xdr:to>
      <xdr:col>36</xdr:col>
      <xdr:colOff>146173</xdr:colOff>
      <xdr:row>86</xdr:row>
      <xdr:rowOff>280147</xdr:rowOff>
    </xdr:to>
    <xdr:sp macro="" textlink="">
      <xdr:nvSpPr>
        <xdr:cNvPr id="28" name="テキスト ボックス 27"/>
        <xdr:cNvSpPr txBox="1"/>
      </xdr:nvSpPr>
      <xdr:spPr>
        <a:xfrm>
          <a:off x="4327046" y="40776525"/>
          <a:ext cx="3020027" cy="79449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内閣府本府</a:t>
          </a:r>
          <a:endParaRPr kumimoji="1" lang="en-US" altLang="ja-JP" sz="1600">
            <a:latin typeface="+mn-ea"/>
            <a:ea typeface="+mn-ea"/>
          </a:endParaRPr>
        </a:p>
        <a:p>
          <a:pPr algn="ctr">
            <a:lnSpc>
              <a:spcPts val="2200"/>
            </a:lnSpc>
          </a:pPr>
          <a:r>
            <a:rPr kumimoji="1" lang="en-US" altLang="ja-JP" sz="1600">
              <a:latin typeface="+mn-ea"/>
              <a:ea typeface="+mn-ea"/>
            </a:rPr>
            <a:t>449</a:t>
          </a:r>
          <a:r>
            <a:rPr kumimoji="1" lang="ja-JP" altLang="en-US" sz="1600">
              <a:latin typeface="+mn-ea"/>
              <a:ea typeface="+mn-ea"/>
            </a:rPr>
            <a:t>百万円</a:t>
          </a:r>
        </a:p>
      </xdr:txBody>
    </xdr:sp>
    <xdr:clientData/>
  </xdr:twoCellAnchor>
  <xdr:twoCellAnchor>
    <xdr:from>
      <xdr:col>21</xdr:col>
      <xdr:colOff>115267</xdr:colOff>
      <xdr:row>91</xdr:row>
      <xdr:rowOff>111999</xdr:rowOff>
    </xdr:from>
    <xdr:to>
      <xdr:col>36</xdr:col>
      <xdr:colOff>117600</xdr:colOff>
      <xdr:row>94</xdr:row>
      <xdr:rowOff>260191</xdr:rowOff>
    </xdr:to>
    <xdr:sp macro="" textlink="">
      <xdr:nvSpPr>
        <xdr:cNvPr id="29" name="テキスト ボックス 28"/>
        <xdr:cNvSpPr txBox="1"/>
      </xdr:nvSpPr>
      <xdr:spPr>
        <a:xfrm>
          <a:off x="4315792" y="43164999"/>
          <a:ext cx="3002708" cy="12054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latin typeface="+mn-ea"/>
              <a:ea typeface="+mn-ea"/>
            </a:rPr>
            <a:t>内閣府沖縄総合事務局</a:t>
          </a:r>
          <a:endParaRPr kumimoji="1" lang="en-US" altLang="ja-JP" sz="1600">
            <a:latin typeface="+mn-ea"/>
            <a:ea typeface="+mn-ea"/>
          </a:endParaRPr>
        </a:p>
        <a:p>
          <a:pPr algn="ctr">
            <a:lnSpc>
              <a:spcPts val="2200"/>
            </a:lnSpc>
          </a:pPr>
          <a:r>
            <a:rPr kumimoji="1" lang="en-US" altLang="ja-JP" sz="1600">
              <a:latin typeface="+mn-ea"/>
              <a:ea typeface="+mn-ea"/>
            </a:rPr>
            <a:t>449</a:t>
          </a:r>
          <a:r>
            <a:rPr kumimoji="1" lang="ja-JP" altLang="en-US" sz="1600">
              <a:latin typeface="+mn-ea"/>
              <a:ea typeface="+mn-ea"/>
            </a:rPr>
            <a:t>百万円</a:t>
          </a:r>
        </a:p>
      </xdr:txBody>
    </xdr:sp>
    <xdr:clientData/>
  </xdr:twoCellAnchor>
  <xdr:twoCellAnchor>
    <xdr:from>
      <xdr:col>29</xdr:col>
      <xdr:colOff>0</xdr:colOff>
      <xdr:row>88</xdr:row>
      <xdr:rowOff>257175</xdr:rowOff>
    </xdr:from>
    <xdr:to>
      <xdr:col>29</xdr:col>
      <xdr:colOff>906</xdr:colOff>
      <xdr:row>90</xdr:row>
      <xdr:rowOff>102410</xdr:rowOff>
    </xdr:to>
    <xdr:cxnSp macro="">
      <xdr:nvCxnSpPr>
        <xdr:cNvPr id="30" name="直線矢印コネクタ 29"/>
        <xdr:cNvCxnSpPr/>
      </xdr:nvCxnSpPr>
      <xdr:spPr>
        <a:xfrm>
          <a:off x="5800725" y="42252900"/>
          <a:ext cx="906" cy="55008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78776</xdr:colOff>
      <xdr:row>90</xdr:row>
      <xdr:rowOff>106870</xdr:rowOff>
    </xdr:from>
    <xdr:ext cx="1082348" cy="325730"/>
    <xdr:sp macro="" textlink="">
      <xdr:nvSpPr>
        <xdr:cNvPr id="31" name="テキスト ボックス 30"/>
        <xdr:cNvSpPr txBox="1"/>
      </xdr:nvSpPr>
      <xdr:spPr>
        <a:xfrm>
          <a:off x="5279426" y="42807445"/>
          <a:ext cx="108234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支出委任</a:t>
          </a:r>
          <a:r>
            <a:rPr kumimoji="1" lang="en-US" altLang="ja-JP" sz="1400"/>
            <a:t>】</a:t>
          </a:r>
          <a:endParaRPr kumimoji="1" lang="ja-JP" altLang="en-US" sz="1400"/>
        </a:p>
      </xdr:txBody>
    </xdr:sp>
    <xdr:clientData/>
  </xdr:oneCellAnchor>
  <xdr:twoCellAnchor>
    <xdr:from>
      <xdr:col>21</xdr:col>
      <xdr:colOff>85725</xdr:colOff>
      <xdr:row>100</xdr:row>
      <xdr:rowOff>22454</xdr:rowOff>
    </xdr:from>
    <xdr:to>
      <xdr:col>36</xdr:col>
      <xdr:colOff>145759</xdr:colOff>
      <xdr:row>102</xdr:row>
      <xdr:rowOff>314325</xdr:rowOff>
    </xdr:to>
    <xdr:sp macro="" textlink="">
      <xdr:nvSpPr>
        <xdr:cNvPr id="32" name="テキスト ボックス 31"/>
        <xdr:cNvSpPr txBox="1"/>
      </xdr:nvSpPr>
      <xdr:spPr>
        <a:xfrm>
          <a:off x="4286250" y="47352179"/>
          <a:ext cx="3060409" cy="92052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0" lang="en-US" altLang="ja-JP" sz="1100" b="0" i="0" u="none" strike="noStrike">
            <a:solidFill>
              <a:schemeClr val="dk1"/>
            </a:solidFill>
            <a:effectLst/>
            <a:latin typeface="+mn-ea"/>
            <a:ea typeface="+mn-ea"/>
            <a:cs typeface="+mn-cs"/>
          </a:endParaRPr>
        </a:p>
        <a:p>
          <a:pPr algn="ctr"/>
          <a:r>
            <a:rPr kumimoji="1" lang="ja-JP" altLang="en-US" sz="1400">
              <a:latin typeface="+mn-ea"/>
              <a:ea typeface="+mn-ea"/>
            </a:rPr>
            <a:t>Ａ．民間団体等（８社）</a:t>
          </a:r>
          <a:endParaRPr kumimoji="1" lang="en-US" altLang="ja-JP" sz="1400">
            <a:latin typeface="+mn-ea"/>
            <a:ea typeface="+mn-ea"/>
          </a:endParaRPr>
        </a:p>
        <a:p>
          <a:pPr algn="ctr"/>
          <a:r>
            <a:rPr kumimoji="1" lang="en-US" altLang="ja-JP" sz="1400">
              <a:latin typeface="+mn-ea"/>
              <a:ea typeface="+mn-ea"/>
            </a:rPr>
            <a:t>449</a:t>
          </a:r>
          <a:r>
            <a:rPr kumimoji="1" lang="ja-JP" altLang="en-US" sz="1400">
              <a:latin typeface="+mn-ea"/>
              <a:ea typeface="+mn-ea"/>
            </a:rPr>
            <a:t>百万円</a:t>
          </a:r>
        </a:p>
      </xdr:txBody>
    </xdr:sp>
    <xdr:clientData/>
  </xdr:twoCellAnchor>
  <xdr:twoCellAnchor>
    <xdr:from>
      <xdr:col>29</xdr:col>
      <xdr:colOff>10085</xdr:colOff>
      <xdr:row>97</xdr:row>
      <xdr:rowOff>99173</xdr:rowOff>
    </xdr:from>
    <xdr:to>
      <xdr:col>29</xdr:col>
      <xdr:colOff>10087</xdr:colOff>
      <xdr:row>99</xdr:row>
      <xdr:rowOff>304408</xdr:rowOff>
    </xdr:to>
    <xdr:cxnSp macro="">
      <xdr:nvCxnSpPr>
        <xdr:cNvPr id="33" name="直線矢印コネクタ 32"/>
        <xdr:cNvCxnSpPr/>
      </xdr:nvCxnSpPr>
      <xdr:spPr>
        <a:xfrm>
          <a:off x="5810810" y="45266723"/>
          <a:ext cx="2" cy="91008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80287</xdr:colOff>
      <xdr:row>97</xdr:row>
      <xdr:rowOff>187547</xdr:rowOff>
    </xdr:from>
    <xdr:to>
      <xdr:col>38</xdr:col>
      <xdr:colOff>96432</xdr:colOff>
      <xdr:row>99</xdr:row>
      <xdr:rowOff>95250</xdr:rowOff>
    </xdr:to>
    <xdr:sp macro="" textlink="">
      <xdr:nvSpPr>
        <xdr:cNvPr id="34" name="テキスト ボックス 33"/>
        <xdr:cNvSpPr txBox="1"/>
      </xdr:nvSpPr>
      <xdr:spPr bwMode="auto">
        <a:xfrm>
          <a:off x="6681112" y="46574297"/>
          <a:ext cx="1016270" cy="5363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旅費等</a:t>
          </a:r>
          <a:endParaRPr kumimoji="1" lang="en-US" altLang="ja-JP" sz="1100">
            <a:latin typeface="+mn-ea"/>
            <a:ea typeface="+mn-ea"/>
          </a:endParaRPr>
        </a:p>
        <a:p>
          <a:pPr algn="ctr"/>
          <a:r>
            <a:rPr kumimoji="1" lang="en-US" altLang="ja-JP" sz="1100">
              <a:latin typeface="+mn-ea"/>
              <a:ea typeface="+mn-ea"/>
            </a:rPr>
            <a:t>0</a:t>
          </a:r>
          <a:r>
            <a:rPr kumimoji="1" lang="ja-JP" altLang="en-US" sz="1100">
              <a:latin typeface="+mn-ea"/>
              <a:ea typeface="+mn-ea"/>
            </a:rPr>
            <a:t>百万円</a:t>
          </a:r>
        </a:p>
      </xdr:txBody>
    </xdr:sp>
    <xdr:clientData/>
  </xdr:twoCellAnchor>
  <xdr:twoCellAnchor>
    <xdr:from>
      <xdr:col>29</xdr:col>
      <xdr:colOff>16451</xdr:colOff>
      <xdr:row>98</xdr:row>
      <xdr:rowOff>129426</xdr:rowOff>
    </xdr:from>
    <xdr:to>
      <xdr:col>33</xdr:col>
      <xdr:colOff>47625</xdr:colOff>
      <xdr:row>98</xdr:row>
      <xdr:rowOff>133350</xdr:rowOff>
    </xdr:to>
    <xdr:cxnSp macro="">
      <xdr:nvCxnSpPr>
        <xdr:cNvPr id="35" name="直線矢印コネクタ 34"/>
        <xdr:cNvCxnSpPr/>
      </xdr:nvCxnSpPr>
      <xdr:spPr bwMode="auto">
        <a:xfrm>
          <a:off x="5817176" y="45649401"/>
          <a:ext cx="831274" cy="392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60509</xdr:colOff>
      <xdr:row>100</xdr:row>
      <xdr:rowOff>47786</xdr:rowOff>
    </xdr:from>
    <xdr:ext cx="1441420" cy="325730"/>
    <xdr:sp macro="" textlink="">
      <xdr:nvSpPr>
        <xdr:cNvPr id="36" name="テキスト ボックス 35"/>
        <xdr:cNvSpPr txBox="1"/>
      </xdr:nvSpPr>
      <xdr:spPr>
        <a:xfrm>
          <a:off x="5061134" y="46272611"/>
          <a:ext cx="144142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補助金等交付</a:t>
          </a:r>
          <a:r>
            <a:rPr kumimoji="1" lang="en-US" altLang="ja-JP" sz="1400"/>
            <a:t>】</a:t>
          </a:r>
          <a:endParaRPr kumimoji="1" lang="ja-JP" altLang="en-US" sz="1400"/>
        </a:p>
      </xdr:txBody>
    </xdr:sp>
    <xdr:clientData/>
  </xdr:oneCellAnchor>
  <xdr:twoCellAnchor>
    <xdr:from>
      <xdr:col>19</xdr:col>
      <xdr:colOff>95249</xdr:colOff>
      <xdr:row>94</xdr:row>
      <xdr:rowOff>280148</xdr:rowOff>
    </xdr:from>
    <xdr:to>
      <xdr:col>38</xdr:col>
      <xdr:colOff>95249</xdr:colOff>
      <xdr:row>97</xdr:row>
      <xdr:rowOff>5213</xdr:rowOff>
    </xdr:to>
    <xdr:sp macro="" textlink="">
      <xdr:nvSpPr>
        <xdr:cNvPr id="37" name="大かっこ 36"/>
        <xdr:cNvSpPr/>
      </xdr:nvSpPr>
      <xdr:spPr bwMode="auto">
        <a:xfrm>
          <a:off x="3895724" y="44390423"/>
          <a:ext cx="3800475" cy="78234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t>沖縄国際物流拠点活用推進事業を実施する事業者の公募・選定、実施結果の報告・管理業務</a:t>
          </a:r>
        </a:p>
      </xdr:txBody>
    </xdr:sp>
    <xdr:clientData/>
  </xdr:twoCellAnchor>
  <xdr:twoCellAnchor>
    <xdr:from>
      <xdr:col>18</xdr:col>
      <xdr:colOff>28576</xdr:colOff>
      <xdr:row>87</xdr:row>
      <xdr:rowOff>70037</xdr:rowOff>
    </xdr:from>
    <xdr:to>
      <xdr:col>39</xdr:col>
      <xdr:colOff>185457</xdr:colOff>
      <xdr:row>88</xdr:row>
      <xdr:rowOff>275834</xdr:rowOff>
    </xdr:to>
    <xdr:sp macro="" textlink="">
      <xdr:nvSpPr>
        <xdr:cNvPr id="38" name="大かっこ 37"/>
        <xdr:cNvSpPr/>
      </xdr:nvSpPr>
      <xdr:spPr bwMode="auto">
        <a:xfrm>
          <a:off x="3629026" y="41713337"/>
          <a:ext cx="4357406" cy="5582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200"/>
            <a:t>沖縄国際物流拠点活用推進事業を実施する事業者に補助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1"/>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4" t="s">
        <v>0</v>
      </c>
      <c r="Y2" s="47"/>
      <c r="Z2" s="42"/>
      <c r="AA2" s="42"/>
      <c r="AB2" s="42"/>
      <c r="AC2" s="42"/>
      <c r="AD2" s="123">
        <v>2022</v>
      </c>
      <c r="AE2" s="123"/>
      <c r="AF2" s="123"/>
      <c r="AG2" s="123"/>
      <c r="AH2" s="123"/>
      <c r="AI2" s="56" t="s">
        <v>248</v>
      </c>
      <c r="AJ2" s="123" t="s">
        <v>581</v>
      </c>
      <c r="AK2" s="123"/>
      <c r="AL2" s="123"/>
      <c r="AM2" s="123"/>
      <c r="AN2" s="56" t="s">
        <v>248</v>
      </c>
      <c r="AO2" s="123">
        <v>21</v>
      </c>
      <c r="AP2" s="123"/>
      <c r="AQ2" s="123"/>
      <c r="AR2" s="57" t="s">
        <v>248</v>
      </c>
      <c r="AS2" s="124">
        <v>96</v>
      </c>
      <c r="AT2" s="124"/>
      <c r="AU2" s="124"/>
      <c r="AV2" s="56" t="str">
        <f>IF(AW2="","","-")</f>
        <v/>
      </c>
      <c r="AW2" s="125"/>
      <c r="AX2" s="125"/>
    </row>
    <row r="3" spans="1:50" ht="21" customHeight="1" thickBot="1" x14ac:dyDescent="0.2">
      <c r="A3" s="126" t="s">
        <v>552</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21" t="s">
        <v>56</v>
      </c>
      <c r="AJ3" s="128" t="s">
        <v>559</v>
      </c>
      <c r="AK3" s="128"/>
      <c r="AL3" s="128"/>
      <c r="AM3" s="128"/>
      <c r="AN3" s="128"/>
      <c r="AO3" s="128"/>
      <c r="AP3" s="128"/>
      <c r="AQ3" s="128"/>
      <c r="AR3" s="128"/>
      <c r="AS3" s="128"/>
      <c r="AT3" s="128"/>
      <c r="AU3" s="128"/>
      <c r="AV3" s="128"/>
      <c r="AW3" s="128"/>
      <c r="AX3" s="22" t="s">
        <v>57</v>
      </c>
    </row>
    <row r="4" spans="1:50" ht="24.75" customHeight="1" x14ac:dyDescent="0.15">
      <c r="A4" s="98" t="s">
        <v>23</v>
      </c>
      <c r="B4" s="99"/>
      <c r="C4" s="99"/>
      <c r="D4" s="99"/>
      <c r="E4" s="99"/>
      <c r="F4" s="99"/>
      <c r="G4" s="100" t="s">
        <v>560</v>
      </c>
      <c r="H4" s="101"/>
      <c r="I4" s="101"/>
      <c r="J4" s="101"/>
      <c r="K4" s="101"/>
      <c r="L4" s="101"/>
      <c r="M4" s="101"/>
      <c r="N4" s="101"/>
      <c r="O4" s="101"/>
      <c r="P4" s="101"/>
      <c r="Q4" s="101"/>
      <c r="R4" s="101"/>
      <c r="S4" s="101"/>
      <c r="T4" s="101"/>
      <c r="U4" s="101"/>
      <c r="V4" s="101"/>
      <c r="W4" s="101"/>
      <c r="X4" s="101"/>
      <c r="Y4" s="102" t="s">
        <v>1</v>
      </c>
      <c r="Z4" s="103"/>
      <c r="AA4" s="103"/>
      <c r="AB4" s="103"/>
      <c r="AC4" s="103"/>
      <c r="AD4" s="104"/>
      <c r="AE4" s="105" t="s">
        <v>561</v>
      </c>
      <c r="AF4" s="106"/>
      <c r="AG4" s="106"/>
      <c r="AH4" s="106"/>
      <c r="AI4" s="106"/>
      <c r="AJ4" s="106"/>
      <c r="AK4" s="106"/>
      <c r="AL4" s="106"/>
      <c r="AM4" s="106"/>
      <c r="AN4" s="106"/>
      <c r="AO4" s="106"/>
      <c r="AP4" s="107"/>
      <c r="AQ4" s="108" t="s">
        <v>2</v>
      </c>
      <c r="AR4" s="103"/>
      <c r="AS4" s="103"/>
      <c r="AT4" s="103"/>
      <c r="AU4" s="103"/>
      <c r="AV4" s="103"/>
      <c r="AW4" s="103"/>
      <c r="AX4" s="109"/>
    </row>
    <row r="5" spans="1:50" ht="30" customHeight="1" x14ac:dyDescent="0.15">
      <c r="A5" s="110" t="s">
        <v>59</v>
      </c>
      <c r="B5" s="111"/>
      <c r="C5" s="111"/>
      <c r="D5" s="111"/>
      <c r="E5" s="111"/>
      <c r="F5" s="112"/>
      <c r="G5" s="113" t="s">
        <v>563</v>
      </c>
      <c r="H5" s="114"/>
      <c r="I5" s="114"/>
      <c r="J5" s="114"/>
      <c r="K5" s="114"/>
      <c r="L5" s="114"/>
      <c r="M5" s="115" t="s">
        <v>58</v>
      </c>
      <c r="N5" s="116"/>
      <c r="O5" s="116"/>
      <c r="P5" s="116"/>
      <c r="Q5" s="116"/>
      <c r="R5" s="117"/>
      <c r="S5" s="118" t="s">
        <v>564</v>
      </c>
      <c r="T5" s="114"/>
      <c r="U5" s="114"/>
      <c r="V5" s="114"/>
      <c r="W5" s="114"/>
      <c r="X5" s="119"/>
      <c r="Y5" s="120" t="s">
        <v>3</v>
      </c>
      <c r="Z5" s="121"/>
      <c r="AA5" s="121"/>
      <c r="AB5" s="121"/>
      <c r="AC5" s="121"/>
      <c r="AD5" s="122"/>
      <c r="AE5" s="145" t="s">
        <v>565</v>
      </c>
      <c r="AF5" s="145"/>
      <c r="AG5" s="145"/>
      <c r="AH5" s="145"/>
      <c r="AI5" s="145"/>
      <c r="AJ5" s="145"/>
      <c r="AK5" s="145"/>
      <c r="AL5" s="145"/>
      <c r="AM5" s="145"/>
      <c r="AN5" s="145"/>
      <c r="AO5" s="145"/>
      <c r="AP5" s="146"/>
      <c r="AQ5" s="147" t="s">
        <v>562</v>
      </c>
      <c r="AR5" s="148"/>
      <c r="AS5" s="148"/>
      <c r="AT5" s="148"/>
      <c r="AU5" s="148"/>
      <c r="AV5" s="148"/>
      <c r="AW5" s="148"/>
      <c r="AX5" s="149"/>
    </row>
    <row r="6" spans="1:50" ht="39" customHeight="1" x14ac:dyDescent="0.15">
      <c r="A6" s="150" t="s">
        <v>4</v>
      </c>
      <c r="B6" s="151"/>
      <c r="C6" s="151"/>
      <c r="D6" s="151"/>
      <c r="E6" s="151"/>
      <c r="F6" s="151"/>
      <c r="G6" s="152" t="str">
        <f>入力規則等!F39</f>
        <v>一般会計</v>
      </c>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4"/>
    </row>
    <row r="7" spans="1:50" ht="49.5" customHeight="1" x14ac:dyDescent="0.15">
      <c r="A7" s="129" t="s">
        <v>20</v>
      </c>
      <c r="B7" s="130"/>
      <c r="C7" s="130"/>
      <c r="D7" s="130"/>
      <c r="E7" s="130"/>
      <c r="F7" s="131"/>
      <c r="G7" s="155" t="s">
        <v>566</v>
      </c>
      <c r="H7" s="156"/>
      <c r="I7" s="156"/>
      <c r="J7" s="156"/>
      <c r="K7" s="156"/>
      <c r="L7" s="156"/>
      <c r="M7" s="156"/>
      <c r="N7" s="156"/>
      <c r="O7" s="156"/>
      <c r="P7" s="156"/>
      <c r="Q7" s="156"/>
      <c r="R7" s="156"/>
      <c r="S7" s="156"/>
      <c r="T7" s="156"/>
      <c r="U7" s="156"/>
      <c r="V7" s="156"/>
      <c r="W7" s="156"/>
      <c r="X7" s="157"/>
      <c r="Y7" s="158" t="s">
        <v>234</v>
      </c>
      <c r="Z7" s="159"/>
      <c r="AA7" s="159"/>
      <c r="AB7" s="159"/>
      <c r="AC7" s="159"/>
      <c r="AD7" s="160"/>
      <c r="AE7" s="164" t="s">
        <v>567</v>
      </c>
      <c r="AF7" s="165"/>
      <c r="AG7" s="165"/>
      <c r="AH7" s="165"/>
      <c r="AI7" s="165"/>
      <c r="AJ7" s="165"/>
      <c r="AK7" s="165"/>
      <c r="AL7" s="165"/>
      <c r="AM7" s="165"/>
      <c r="AN7" s="165"/>
      <c r="AO7" s="165"/>
      <c r="AP7" s="165"/>
      <c r="AQ7" s="165"/>
      <c r="AR7" s="165"/>
      <c r="AS7" s="165"/>
      <c r="AT7" s="165"/>
      <c r="AU7" s="165"/>
      <c r="AV7" s="165"/>
      <c r="AW7" s="165"/>
      <c r="AX7" s="166"/>
    </row>
    <row r="8" spans="1:50" ht="53.25" customHeight="1" x14ac:dyDescent="0.15">
      <c r="A8" s="129" t="s">
        <v>171</v>
      </c>
      <c r="B8" s="130"/>
      <c r="C8" s="130"/>
      <c r="D8" s="130"/>
      <c r="E8" s="130"/>
      <c r="F8" s="131"/>
      <c r="G8" s="132" t="str">
        <f>入力規則等!A27</f>
        <v>沖縄振興、地方創生</v>
      </c>
      <c r="H8" s="133"/>
      <c r="I8" s="133"/>
      <c r="J8" s="133"/>
      <c r="K8" s="133"/>
      <c r="L8" s="133"/>
      <c r="M8" s="133"/>
      <c r="N8" s="133"/>
      <c r="O8" s="133"/>
      <c r="P8" s="133"/>
      <c r="Q8" s="133"/>
      <c r="R8" s="133"/>
      <c r="S8" s="133"/>
      <c r="T8" s="133"/>
      <c r="U8" s="133"/>
      <c r="V8" s="133"/>
      <c r="W8" s="133"/>
      <c r="X8" s="134"/>
      <c r="Y8" s="135" t="s">
        <v>172</v>
      </c>
      <c r="Z8" s="136"/>
      <c r="AA8" s="136"/>
      <c r="AB8" s="136"/>
      <c r="AC8" s="136"/>
      <c r="AD8" s="137"/>
      <c r="AE8" s="138" t="str">
        <f>入力規則等!K13</f>
        <v>その他の事項経費</v>
      </c>
      <c r="AF8" s="133"/>
      <c r="AG8" s="133"/>
      <c r="AH8" s="133"/>
      <c r="AI8" s="133"/>
      <c r="AJ8" s="133"/>
      <c r="AK8" s="133"/>
      <c r="AL8" s="133"/>
      <c r="AM8" s="133"/>
      <c r="AN8" s="133"/>
      <c r="AO8" s="133"/>
      <c r="AP8" s="133"/>
      <c r="AQ8" s="133"/>
      <c r="AR8" s="133"/>
      <c r="AS8" s="133"/>
      <c r="AT8" s="133"/>
      <c r="AU8" s="133"/>
      <c r="AV8" s="133"/>
      <c r="AW8" s="133"/>
      <c r="AX8" s="139"/>
    </row>
    <row r="9" spans="1:50" ht="58.5" customHeight="1" x14ac:dyDescent="0.15">
      <c r="A9" s="140" t="s">
        <v>21</v>
      </c>
      <c r="B9" s="141"/>
      <c r="C9" s="141"/>
      <c r="D9" s="141"/>
      <c r="E9" s="141"/>
      <c r="F9" s="141"/>
      <c r="G9" s="142" t="s">
        <v>623</v>
      </c>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4"/>
    </row>
    <row r="10" spans="1:50" ht="90.75" customHeight="1" x14ac:dyDescent="0.15">
      <c r="A10" s="183" t="s">
        <v>27</v>
      </c>
      <c r="B10" s="184"/>
      <c r="C10" s="184"/>
      <c r="D10" s="184"/>
      <c r="E10" s="184"/>
      <c r="F10" s="184"/>
      <c r="G10" s="185" t="s">
        <v>616</v>
      </c>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7"/>
    </row>
    <row r="11" spans="1:50" ht="42" customHeight="1" x14ac:dyDescent="0.15">
      <c r="A11" s="183" t="s">
        <v>5</v>
      </c>
      <c r="B11" s="184"/>
      <c r="C11" s="184"/>
      <c r="D11" s="184"/>
      <c r="E11" s="184"/>
      <c r="F11" s="188"/>
      <c r="G11" s="189" t="str">
        <f>入力規則等!P10</f>
        <v>補助</v>
      </c>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1"/>
    </row>
    <row r="12" spans="1:50" ht="21" customHeight="1" x14ac:dyDescent="0.15">
      <c r="A12" s="192" t="s">
        <v>22</v>
      </c>
      <c r="B12" s="193"/>
      <c r="C12" s="193"/>
      <c r="D12" s="193"/>
      <c r="E12" s="193"/>
      <c r="F12" s="194"/>
      <c r="G12" s="199"/>
      <c r="H12" s="200"/>
      <c r="I12" s="200"/>
      <c r="J12" s="200"/>
      <c r="K12" s="200"/>
      <c r="L12" s="200"/>
      <c r="M12" s="200"/>
      <c r="N12" s="200"/>
      <c r="O12" s="200"/>
      <c r="P12" s="174" t="s">
        <v>380</v>
      </c>
      <c r="Q12" s="175"/>
      <c r="R12" s="175"/>
      <c r="S12" s="175"/>
      <c r="T12" s="175"/>
      <c r="U12" s="175"/>
      <c r="V12" s="201"/>
      <c r="W12" s="174" t="s">
        <v>532</v>
      </c>
      <c r="X12" s="175"/>
      <c r="Y12" s="175"/>
      <c r="Z12" s="175"/>
      <c r="AA12" s="175"/>
      <c r="AB12" s="175"/>
      <c r="AC12" s="201"/>
      <c r="AD12" s="174" t="s">
        <v>534</v>
      </c>
      <c r="AE12" s="175"/>
      <c r="AF12" s="175"/>
      <c r="AG12" s="175"/>
      <c r="AH12" s="175"/>
      <c r="AI12" s="175"/>
      <c r="AJ12" s="201"/>
      <c r="AK12" s="174" t="s">
        <v>544</v>
      </c>
      <c r="AL12" s="175"/>
      <c r="AM12" s="175"/>
      <c r="AN12" s="175"/>
      <c r="AO12" s="175"/>
      <c r="AP12" s="175"/>
      <c r="AQ12" s="201"/>
      <c r="AR12" s="174" t="s">
        <v>545</v>
      </c>
      <c r="AS12" s="175"/>
      <c r="AT12" s="175"/>
      <c r="AU12" s="175"/>
      <c r="AV12" s="175"/>
      <c r="AW12" s="175"/>
      <c r="AX12" s="176"/>
    </row>
    <row r="13" spans="1:50" ht="21" customHeight="1" x14ac:dyDescent="0.15">
      <c r="A13" s="195"/>
      <c r="B13" s="196"/>
      <c r="C13" s="196"/>
      <c r="D13" s="196"/>
      <c r="E13" s="196"/>
      <c r="F13" s="197"/>
      <c r="G13" s="215" t="s">
        <v>6</v>
      </c>
      <c r="H13" s="216"/>
      <c r="I13" s="177" t="s">
        <v>7</v>
      </c>
      <c r="J13" s="178"/>
      <c r="K13" s="178"/>
      <c r="L13" s="178"/>
      <c r="M13" s="178"/>
      <c r="N13" s="178"/>
      <c r="O13" s="179"/>
      <c r="P13" s="167">
        <v>939</v>
      </c>
      <c r="Q13" s="168"/>
      <c r="R13" s="168"/>
      <c r="S13" s="168"/>
      <c r="T13" s="168"/>
      <c r="U13" s="168"/>
      <c r="V13" s="169"/>
      <c r="W13" s="167">
        <v>939</v>
      </c>
      <c r="X13" s="168"/>
      <c r="Y13" s="168"/>
      <c r="Z13" s="168"/>
      <c r="AA13" s="168"/>
      <c r="AB13" s="168"/>
      <c r="AC13" s="169"/>
      <c r="AD13" s="167">
        <v>915</v>
      </c>
      <c r="AE13" s="168"/>
      <c r="AF13" s="168"/>
      <c r="AG13" s="168"/>
      <c r="AH13" s="168"/>
      <c r="AI13" s="168"/>
      <c r="AJ13" s="169"/>
      <c r="AK13" s="167" t="s">
        <v>582</v>
      </c>
      <c r="AL13" s="168"/>
      <c r="AM13" s="168"/>
      <c r="AN13" s="168"/>
      <c r="AO13" s="168"/>
      <c r="AP13" s="168"/>
      <c r="AQ13" s="169"/>
      <c r="AR13" s="167" t="s">
        <v>248</v>
      </c>
      <c r="AS13" s="168"/>
      <c r="AT13" s="168"/>
      <c r="AU13" s="168"/>
      <c r="AV13" s="168"/>
      <c r="AW13" s="168"/>
      <c r="AX13" s="169"/>
    </row>
    <row r="14" spans="1:50" ht="21" customHeight="1" x14ac:dyDescent="0.15">
      <c r="A14" s="195"/>
      <c r="B14" s="196"/>
      <c r="C14" s="196"/>
      <c r="D14" s="196"/>
      <c r="E14" s="196"/>
      <c r="F14" s="197"/>
      <c r="G14" s="217"/>
      <c r="H14" s="218"/>
      <c r="I14" s="161" t="s">
        <v>8</v>
      </c>
      <c r="J14" s="180"/>
      <c r="K14" s="180"/>
      <c r="L14" s="180"/>
      <c r="M14" s="180"/>
      <c r="N14" s="180"/>
      <c r="O14" s="181"/>
      <c r="P14" s="167" t="s">
        <v>566</v>
      </c>
      <c r="Q14" s="168"/>
      <c r="R14" s="168"/>
      <c r="S14" s="168"/>
      <c r="T14" s="168"/>
      <c r="U14" s="168"/>
      <c r="V14" s="169"/>
      <c r="W14" s="167" t="s">
        <v>566</v>
      </c>
      <c r="X14" s="168"/>
      <c r="Y14" s="168"/>
      <c r="Z14" s="168"/>
      <c r="AA14" s="168"/>
      <c r="AB14" s="168"/>
      <c r="AC14" s="169"/>
      <c r="AD14" s="167" t="s">
        <v>566</v>
      </c>
      <c r="AE14" s="168"/>
      <c r="AF14" s="168"/>
      <c r="AG14" s="168"/>
      <c r="AH14" s="168"/>
      <c r="AI14" s="168"/>
      <c r="AJ14" s="169"/>
      <c r="AK14" s="170"/>
      <c r="AL14" s="170"/>
      <c r="AM14" s="170"/>
      <c r="AN14" s="170"/>
      <c r="AO14" s="170"/>
      <c r="AP14" s="170"/>
      <c r="AQ14" s="170"/>
      <c r="AR14" s="221"/>
      <c r="AS14" s="221"/>
      <c r="AT14" s="221"/>
      <c r="AU14" s="221"/>
      <c r="AV14" s="221"/>
      <c r="AW14" s="221"/>
      <c r="AX14" s="222"/>
    </row>
    <row r="15" spans="1:50" ht="21" customHeight="1" x14ac:dyDescent="0.15">
      <c r="A15" s="195"/>
      <c r="B15" s="196"/>
      <c r="C15" s="196"/>
      <c r="D15" s="196"/>
      <c r="E15" s="196"/>
      <c r="F15" s="197"/>
      <c r="G15" s="217"/>
      <c r="H15" s="218"/>
      <c r="I15" s="161" t="s">
        <v>47</v>
      </c>
      <c r="J15" s="162"/>
      <c r="K15" s="162"/>
      <c r="L15" s="162"/>
      <c r="M15" s="162"/>
      <c r="N15" s="162"/>
      <c r="O15" s="163"/>
      <c r="P15" s="167" t="s">
        <v>566</v>
      </c>
      <c r="Q15" s="168"/>
      <c r="R15" s="168"/>
      <c r="S15" s="168"/>
      <c r="T15" s="168"/>
      <c r="U15" s="168"/>
      <c r="V15" s="169"/>
      <c r="W15" s="167">
        <v>173</v>
      </c>
      <c r="X15" s="168"/>
      <c r="Y15" s="168"/>
      <c r="Z15" s="168"/>
      <c r="AA15" s="168"/>
      <c r="AB15" s="168"/>
      <c r="AC15" s="169"/>
      <c r="AD15" s="167" t="s">
        <v>566</v>
      </c>
      <c r="AE15" s="168"/>
      <c r="AF15" s="168"/>
      <c r="AG15" s="168"/>
      <c r="AH15" s="168"/>
      <c r="AI15" s="168"/>
      <c r="AJ15" s="169"/>
      <c r="AK15" s="167">
        <v>427</v>
      </c>
      <c r="AL15" s="168"/>
      <c r="AM15" s="168"/>
      <c r="AN15" s="168"/>
      <c r="AO15" s="168"/>
      <c r="AP15" s="168"/>
      <c r="AQ15" s="169"/>
      <c r="AR15" s="167" t="s">
        <v>248</v>
      </c>
      <c r="AS15" s="168"/>
      <c r="AT15" s="168"/>
      <c r="AU15" s="168"/>
      <c r="AV15" s="168"/>
      <c r="AW15" s="168"/>
      <c r="AX15" s="169"/>
    </row>
    <row r="16" spans="1:50" ht="21" customHeight="1" x14ac:dyDescent="0.15">
      <c r="A16" s="195"/>
      <c r="B16" s="196"/>
      <c r="C16" s="196"/>
      <c r="D16" s="196"/>
      <c r="E16" s="196"/>
      <c r="F16" s="197"/>
      <c r="G16" s="217"/>
      <c r="H16" s="218"/>
      <c r="I16" s="161" t="s">
        <v>48</v>
      </c>
      <c r="J16" s="162"/>
      <c r="K16" s="162"/>
      <c r="L16" s="162"/>
      <c r="M16" s="162"/>
      <c r="N16" s="162"/>
      <c r="O16" s="163"/>
      <c r="P16" s="167">
        <v>-173</v>
      </c>
      <c r="Q16" s="168"/>
      <c r="R16" s="168"/>
      <c r="S16" s="168"/>
      <c r="T16" s="168"/>
      <c r="U16" s="168"/>
      <c r="V16" s="169"/>
      <c r="W16" s="167" t="s">
        <v>566</v>
      </c>
      <c r="X16" s="168"/>
      <c r="Y16" s="168"/>
      <c r="Z16" s="168"/>
      <c r="AA16" s="168"/>
      <c r="AB16" s="168"/>
      <c r="AC16" s="169"/>
      <c r="AD16" s="167">
        <v>-427</v>
      </c>
      <c r="AE16" s="168"/>
      <c r="AF16" s="168"/>
      <c r="AG16" s="168"/>
      <c r="AH16" s="168"/>
      <c r="AI16" s="168"/>
      <c r="AJ16" s="169"/>
      <c r="AK16" s="170"/>
      <c r="AL16" s="170"/>
      <c r="AM16" s="170"/>
      <c r="AN16" s="170"/>
      <c r="AO16" s="170"/>
      <c r="AP16" s="170"/>
      <c r="AQ16" s="170"/>
      <c r="AR16" s="171"/>
      <c r="AS16" s="172"/>
      <c r="AT16" s="172"/>
      <c r="AU16" s="172"/>
      <c r="AV16" s="172"/>
      <c r="AW16" s="172"/>
      <c r="AX16" s="173"/>
    </row>
    <row r="17" spans="1:50" ht="24.75" customHeight="1" x14ac:dyDescent="0.15">
      <c r="A17" s="195"/>
      <c r="B17" s="196"/>
      <c r="C17" s="196"/>
      <c r="D17" s="196"/>
      <c r="E17" s="196"/>
      <c r="F17" s="197"/>
      <c r="G17" s="217"/>
      <c r="H17" s="218"/>
      <c r="I17" s="161" t="s">
        <v>46</v>
      </c>
      <c r="J17" s="180"/>
      <c r="K17" s="180"/>
      <c r="L17" s="180"/>
      <c r="M17" s="180"/>
      <c r="N17" s="180"/>
      <c r="O17" s="181"/>
      <c r="P17" s="167" t="s">
        <v>566</v>
      </c>
      <c r="Q17" s="168"/>
      <c r="R17" s="168"/>
      <c r="S17" s="168"/>
      <c r="T17" s="168"/>
      <c r="U17" s="168"/>
      <c r="V17" s="169"/>
      <c r="W17" s="167" t="s">
        <v>566</v>
      </c>
      <c r="X17" s="168"/>
      <c r="Y17" s="168"/>
      <c r="Z17" s="168"/>
      <c r="AA17" s="168"/>
      <c r="AB17" s="168"/>
      <c r="AC17" s="169"/>
      <c r="AD17" s="167" t="s">
        <v>566</v>
      </c>
      <c r="AE17" s="168"/>
      <c r="AF17" s="168"/>
      <c r="AG17" s="168"/>
      <c r="AH17" s="168"/>
      <c r="AI17" s="168"/>
      <c r="AJ17" s="169"/>
      <c r="AK17" s="170"/>
      <c r="AL17" s="170"/>
      <c r="AM17" s="170"/>
      <c r="AN17" s="170"/>
      <c r="AO17" s="170"/>
      <c r="AP17" s="170"/>
      <c r="AQ17" s="170"/>
      <c r="AR17" s="213"/>
      <c r="AS17" s="213"/>
      <c r="AT17" s="213"/>
      <c r="AU17" s="213"/>
      <c r="AV17" s="213"/>
      <c r="AW17" s="213"/>
      <c r="AX17" s="214"/>
    </row>
    <row r="18" spans="1:50" ht="24.75" customHeight="1" x14ac:dyDescent="0.15">
      <c r="A18" s="195"/>
      <c r="B18" s="196"/>
      <c r="C18" s="196"/>
      <c r="D18" s="196"/>
      <c r="E18" s="196"/>
      <c r="F18" s="197"/>
      <c r="G18" s="219"/>
      <c r="H18" s="220"/>
      <c r="I18" s="206" t="s">
        <v>18</v>
      </c>
      <c r="J18" s="207"/>
      <c r="K18" s="207"/>
      <c r="L18" s="207"/>
      <c r="M18" s="207"/>
      <c r="N18" s="207"/>
      <c r="O18" s="208"/>
      <c r="P18" s="209">
        <f>SUM(P13:V17)</f>
        <v>766</v>
      </c>
      <c r="Q18" s="210"/>
      <c r="R18" s="210"/>
      <c r="S18" s="210"/>
      <c r="T18" s="210"/>
      <c r="U18" s="210"/>
      <c r="V18" s="211"/>
      <c r="W18" s="209">
        <f>SUM(W13:AC17)</f>
        <v>1112</v>
      </c>
      <c r="X18" s="210"/>
      <c r="Y18" s="210"/>
      <c r="Z18" s="210"/>
      <c r="AA18" s="210"/>
      <c r="AB18" s="210"/>
      <c r="AC18" s="211"/>
      <c r="AD18" s="209">
        <f>SUM(AD13:AJ17)</f>
        <v>488</v>
      </c>
      <c r="AE18" s="210"/>
      <c r="AF18" s="210"/>
      <c r="AG18" s="210"/>
      <c r="AH18" s="210"/>
      <c r="AI18" s="210"/>
      <c r="AJ18" s="211"/>
      <c r="AK18" s="209">
        <f>SUM(AK13:AQ17)</f>
        <v>427</v>
      </c>
      <c r="AL18" s="210"/>
      <c r="AM18" s="210"/>
      <c r="AN18" s="210"/>
      <c r="AO18" s="210"/>
      <c r="AP18" s="210"/>
      <c r="AQ18" s="211"/>
      <c r="AR18" s="209">
        <f>SUM(AR13:AX17)</f>
        <v>0</v>
      </c>
      <c r="AS18" s="210"/>
      <c r="AT18" s="210"/>
      <c r="AU18" s="210"/>
      <c r="AV18" s="210"/>
      <c r="AW18" s="210"/>
      <c r="AX18" s="212"/>
    </row>
    <row r="19" spans="1:50" ht="24.75" customHeight="1" x14ac:dyDescent="0.15">
      <c r="A19" s="195"/>
      <c r="B19" s="196"/>
      <c r="C19" s="196"/>
      <c r="D19" s="196"/>
      <c r="E19" s="196"/>
      <c r="F19" s="197"/>
      <c r="G19" s="202" t="s">
        <v>9</v>
      </c>
      <c r="H19" s="203"/>
      <c r="I19" s="203"/>
      <c r="J19" s="203"/>
      <c r="K19" s="203"/>
      <c r="L19" s="203"/>
      <c r="M19" s="203"/>
      <c r="N19" s="203"/>
      <c r="O19" s="203"/>
      <c r="P19" s="167">
        <v>709</v>
      </c>
      <c r="Q19" s="168"/>
      <c r="R19" s="168"/>
      <c r="S19" s="168"/>
      <c r="T19" s="168"/>
      <c r="U19" s="168"/>
      <c r="V19" s="169"/>
      <c r="W19" s="167">
        <v>1094</v>
      </c>
      <c r="X19" s="168"/>
      <c r="Y19" s="168"/>
      <c r="Z19" s="168"/>
      <c r="AA19" s="168"/>
      <c r="AB19" s="168"/>
      <c r="AC19" s="169"/>
      <c r="AD19" s="167">
        <v>449</v>
      </c>
      <c r="AE19" s="168"/>
      <c r="AF19" s="168"/>
      <c r="AG19" s="168"/>
      <c r="AH19" s="168"/>
      <c r="AI19" s="168"/>
      <c r="AJ19" s="169"/>
      <c r="AK19" s="204"/>
      <c r="AL19" s="204"/>
      <c r="AM19" s="204"/>
      <c r="AN19" s="204"/>
      <c r="AO19" s="204"/>
      <c r="AP19" s="204"/>
      <c r="AQ19" s="204"/>
      <c r="AR19" s="204"/>
      <c r="AS19" s="204"/>
      <c r="AT19" s="204"/>
      <c r="AU19" s="204"/>
      <c r="AV19" s="204"/>
      <c r="AW19" s="204"/>
      <c r="AX19" s="205"/>
    </row>
    <row r="20" spans="1:50" ht="24.75" customHeight="1" x14ac:dyDescent="0.15">
      <c r="A20" s="195"/>
      <c r="B20" s="196"/>
      <c r="C20" s="196"/>
      <c r="D20" s="196"/>
      <c r="E20" s="196"/>
      <c r="F20" s="197"/>
      <c r="G20" s="202" t="s">
        <v>10</v>
      </c>
      <c r="H20" s="203"/>
      <c r="I20" s="203"/>
      <c r="J20" s="203"/>
      <c r="K20" s="203"/>
      <c r="L20" s="203"/>
      <c r="M20" s="203"/>
      <c r="N20" s="203"/>
      <c r="O20" s="203"/>
      <c r="P20" s="240">
        <f>IF(P18=0, "-", SUM(P19)/P18)</f>
        <v>0.9255874673629243</v>
      </c>
      <c r="Q20" s="240"/>
      <c r="R20" s="240"/>
      <c r="S20" s="240"/>
      <c r="T20" s="240"/>
      <c r="U20" s="240"/>
      <c r="V20" s="240"/>
      <c r="W20" s="240">
        <f>IF(W18=0, "-", SUM(W19)/W18)</f>
        <v>0.98381294964028776</v>
      </c>
      <c r="X20" s="240"/>
      <c r="Y20" s="240"/>
      <c r="Z20" s="240"/>
      <c r="AA20" s="240"/>
      <c r="AB20" s="240"/>
      <c r="AC20" s="240"/>
      <c r="AD20" s="240">
        <f>IF(AD18=0, "-", SUM(AD19)/AD18)</f>
        <v>0.92008196721311475</v>
      </c>
      <c r="AE20" s="240"/>
      <c r="AF20" s="240"/>
      <c r="AG20" s="240"/>
      <c r="AH20" s="240"/>
      <c r="AI20" s="240"/>
      <c r="AJ20" s="240"/>
      <c r="AK20" s="204"/>
      <c r="AL20" s="204"/>
      <c r="AM20" s="204"/>
      <c r="AN20" s="204"/>
      <c r="AO20" s="204"/>
      <c r="AP20" s="204"/>
      <c r="AQ20" s="241"/>
      <c r="AR20" s="241"/>
      <c r="AS20" s="241"/>
      <c r="AT20" s="241"/>
      <c r="AU20" s="204"/>
      <c r="AV20" s="204"/>
      <c r="AW20" s="204"/>
      <c r="AX20" s="205"/>
    </row>
    <row r="21" spans="1:50" ht="25.5" customHeight="1" x14ac:dyDescent="0.15">
      <c r="A21" s="140"/>
      <c r="B21" s="141"/>
      <c r="C21" s="141"/>
      <c r="D21" s="141"/>
      <c r="E21" s="141"/>
      <c r="F21" s="198"/>
      <c r="G21" s="238" t="s">
        <v>208</v>
      </c>
      <c r="H21" s="239"/>
      <c r="I21" s="239"/>
      <c r="J21" s="239"/>
      <c r="K21" s="239"/>
      <c r="L21" s="239"/>
      <c r="M21" s="239"/>
      <c r="N21" s="239"/>
      <c r="O21" s="239"/>
      <c r="P21" s="240">
        <f>IF(P19=0, "-", SUM(P19)/SUM(P13,P14))</f>
        <v>0.75505857294994672</v>
      </c>
      <c r="Q21" s="240"/>
      <c r="R21" s="240"/>
      <c r="S21" s="240"/>
      <c r="T21" s="240"/>
      <c r="U21" s="240"/>
      <c r="V21" s="240"/>
      <c r="W21" s="240">
        <f>IF(W19=0, "-", SUM(W19)/SUM(W13,W14))</f>
        <v>1.1650692225772099</v>
      </c>
      <c r="X21" s="240"/>
      <c r="Y21" s="240"/>
      <c r="Z21" s="240"/>
      <c r="AA21" s="240"/>
      <c r="AB21" s="240"/>
      <c r="AC21" s="240"/>
      <c r="AD21" s="240">
        <f>IF(AD19=0, "-", SUM(AD19)/SUM(AD13,AD14))</f>
        <v>0.49071038251366123</v>
      </c>
      <c r="AE21" s="240"/>
      <c r="AF21" s="240"/>
      <c r="AG21" s="240"/>
      <c r="AH21" s="240"/>
      <c r="AI21" s="240"/>
      <c r="AJ21" s="240"/>
      <c r="AK21" s="204"/>
      <c r="AL21" s="204"/>
      <c r="AM21" s="204"/>
      <c r="AN21" s="204"/>
      <c r="AO21" s="204"/>
      <c r="AP21" s="204"/>
      <c r="AQ21" s="241"/>
      <c r="AR21" s="241"/>
      <c r="AS21" s="241"/>
      <c r="AT21" s="241"/>
      <c r="AU21" s="204"/>
      <c r="AV21" s="204"/>
      <c r="AW21" s="204"/>
      <c r="AX21" s="205"/>
    </row>
    <row r="22" spans="1:50" ht="18.75" customHeight="1" x14ac:dyDescent="0.15">
      <c r="A22" s="242" t="s">
        <v>548</v>
      </c>
      <c r="B22" s="243"/>
      <c r="C22" s="243"/>
      <c r="D22" s="243"/>
      <c r="E22" s="243"/>
      <c r="F22" s="244"/>
      <c r="G22" s="248" t="s">
        <v>202</v>
      </c>
      <c r="H22" s="225"/>
      <c r="I22" s="225"/>
      <c r="J22" s="225"/>
      <c r="K22" s="225"/>
      <c r="L22" s="225"/>
      <c r="M22" s="225"/>
      <c r="N22" s="225"/>
      <c r="O22" s="249"/>
      <c r="P22" s="224" t="s">
        <v>546</v>
      </c>
      <c r="Q22" s="225"/>
      <c r="R22" s="225"/>
      <c r="S22" s="225"/>
      <c r="T22" s="225"/>
      <c r="U22" s="225"/>
      <c r="V22" s="249"/>
      <c r="W22" s="224" t="s">
        <v>547</v>
      </c>
      <c r="X22" s="225"/>
      <c r="Y22" s="225"/>
      <c r="Z22" s="225"/>
      <c r="AA22" s="225"/>
      <c r="AB22" s="225"/>
      <c r="AC22" s="249"/>
      <c r="AD22" s="224" t="s">
        <v>201</v>
      </c>
      <c r="AE22" s="225"/>
      <c r="AF22" s="225"/>
      <c r="AG22" s="225"/>
      <c r="AH22" s="225"/>
      <c r="AI22" s="225"/>
      <c r="AJ22" s="225"/>
      <c r="AK22" s="225"/>
      <c r="AL22" s="225"/>
      <c r="AM22" s="225"/>
      <c r="AN22" s="225"/>
      <c r="AO22" s="225"/>
      <c r="AP22" s="225"/>
      <c r="AQ22" s="225"/>
      <c r="AR22" s="225"/>
      <c r="AS22" s="225"/>
      <c r="AT22" s="225"/>
      <c r="AU22" s="225"/>
      <c r="AV22" s="225"/>
      <c r="AW22" s="225"/>
      <c r="AX22" s="226"/>
    </row>
    <row r="23" spans="1:50" ht="33.75" customHeight="1" x14ac:dyDescent="0.15">
      <c r="A23" s="245"/>
      <c r="B23" s="246"/>
      <c r="C23" s="246"/>
      <c r="D23" s="246"/>
      <c r="E23" s="246"/>
      <c r="F23" s="247"/>
      <c r="G23" s="227" t="s">
        <v>626</v>
      </c>
      <c r="H23" s="228"/>
      <c r="I23" s="228"/>
      <c r="J23" s="228"/>
      <c r="K23" s="228"/>
      <c r="L23" s="228"/>
      <c r="M23" s="228"/>
      <c r="N23" s="228"/>
      <c r="O23" s="229"/>
      <c r="P23" s="230" t="s">
        <v>582</v>
      </c>
      <c r="Q23" s="231"/>
      <c r="R23" s="231"/>
      <c r="S23" s="231"/>
      <c r="T23" s="231"/>
      <c r="U23" s="231"/>
      <c r="V23" s="232"/>
      <c r="W23" s="230" t="s">
        <v>582</v>
      </c>
      <c r="X23" s="231"/>
      <c r="Y23" s="231"/>
      <c r="Z23" s="231"/>
      <c r="AA23" s="231"/>
      <c r="AB23" s="231"/>
      <c r="AC23" s="232"/>
      <c r="AD23" s="233" t="s">
        <v>625</v>
      </c>
      <c r="AE23" s="234"/>
      <c r="AF23" s="234"/>
      <c r="AG23" s="234"/>
      <c r="AH23" s="234"/>
      <c r="AI23" s="234"/>
      <c r="AJ23" s="234"/>
      <c r="AK23" s="234"/>
      <c r="AL23" s="234"/>
      <c r="AM23" s="234"/>
      <c r="AN23" s="234"/>
      <c r="AO23" s="234"/>
      <c r="AP23" s="234"/>
      <c r="AQ23" s="234"/>
      <c r="AR23" s="234"/>
      <c r="AS23" s="234"/>
      <c r="AT23" s="234"/>
      <c r="AU23" s="234"/>
      <c r="AV23" s="234"/>
      <c r="AW23" s="234"/>
      <c r="AX23" s="235"/>
    </row>
    <row r="24" spans="1:50" ht="25.5" customHeight="1" thickBot="1" x14ac:dyDescent="0.2">
      <c r="A24" s="245"/>
      <c r="B24" s="246"/>
      <c r="C24" s="246"/>
      <c r="D24" s="246"/>
      <c r="E24" s="246"/>
      <c r="F24" s="247"/>
      <c r="G24" s="80" t="s">
        <v>18</v>
      </c>
      <c r="H24" s="81"/>
      <c r="I24" s="81"/>
      <c r="J24" s="81"/>
      <c r="K24" s="81"/>
      <c r="L24" s="81"/>
      <c r="M24" s="81"/>
      <c r="N24" s="81"/>
      <c r="O24" s="82"/>
      <c r="P24" s="250" t="str">
        <f>AK13</f>
        <v>-</v>
      </c>
      <c r="Q24" s="251"/>
      <c r="R24" s="251"/>
      <c r="S24" s="251"/>
      <c r="T24" s="251"/>
      <c r="U24" s="251"/>
      <c r="V24" s="252"/>
      <c r="W24" s="253" t="str">
        <f>AR13</f>
        <v>-</v>
      </c>
      <c r="X24" s="254"/>
      <c r="Y24" s="254"/>
      <c r="Z24" s="254"/>
      <c r="AA24" s="254"/>
      <c r="AB24" s="254"/>
      <c r="AC24" s="255"/>
      <c r="AD24" s="236"/>
      <c r="AE24" s="236"/>
      <c r="AF24" s="236"/>
      <c r="AG24" s="236"/>
      <c r="AH24" s="236"/>
      <c r="AI24" s="236"/>
      <c r="AJ24" s="236"/>
      <c r="AK24" s="236"/>
      <c r="AL24" s="236"/>
      <c r="AM24" s="236"/>
      <c r="AN24" s="236"/>
      <c r="AO24" s="236"/>
      <c r="AP24" s="236"/>
      <c r="AQ24" s="236"/>
      <c r="AR24" s="236"/>
      <c r="AS24" s="236"/>
      <c r="AT24" s="236"/>
      <c r="AU24" s="236"/>
      <c r="AV24" s="236"/>
      <c r="AW24" s="236"/>
      <c r="AX24" s="237"/>
    </row>
    <row r="25" spans="1:50" ht="47.25" customHeight="1" x14ac:dyDescent="0.15">
      <c r="A25" s="256" t="s">
        <v>537</v>
      </c>
      <c r="B25" s="257"/>
      <c r="C25" s="257"/>
      <c r="D25" s="257"/>
      <c r="E25" s="257"/>
      <c r="F25" s="258"/>
      <c r="G25" s="259" t="s">
        <v>622</v>
      </c>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1"/>
    </row>
    <row r="26" spans="1:50" ht="31.5" customHeight="1" x14ac:dyDescent="0.15">
      <c r="A26" s="334" t="s">
        <v>538</v>
      </c>
      <c r="B26" s="335"/>
      <c r="C26" s="335"/>
      <c r="D26" s="335"/>
      <c r="E26" s="335"/>
      <c r="F26" s="336"/>
      <c r="G26" s="340" t="s">
        <v>536</v>
      </c>
      <c r="H26" s="341"/>
      <c r="I26" s="341"/>
      <c r="J26" s="341"/>
      <c r="K26" s="341"/>
      <c r="L26" s="341"/>
      <c r="M26" s="341"/>
      <c r="N26" s="341"/>
      <c r="O26" s="341"/>
      <c r="P26" s="342" t="s">
        <v>535</v>
      </c>
      <c r="Q26" s="341"/>
      <c r="R26" s="341"/>
      <c r="S26" s="341"/>
      <c r="T26" s="341"/>
      <c r="U26" s="341"/>
      <c r="V26" s="341"/>
      <c r="W26" s="341"/>
      <c r="X26" s="343"/>
      <c r="Y26" s="344"/>
      <c r="Z26" s="345"/>
      <c r="AA26" s="346"/>
      <c r="AB26" s="347" t="s">
        <v>11</v>
      </c>
      <c r="AC26" s="347"/>
      <c r="AD26" s="347"/>
      <c r="AE26" s="312" t="s">
        <v>380</v>
      </c>
      <c r="AF26" s="313"/>
      <c r="AG26" s="313"/>
      <c r="AH26" s="314"/>
      <c r="AI26" s="312" t="s">
        <v>532</v>
      </c>
      <c r="AJ26" s="313"/>
      <c r="AK26" s="313"/>
      <c r="AL26" s="314"/>
      <c r="AM26" s="312" t="s">
        <v>348</v>
      </c>
      <c r="AN26" s="313"/>
      <c r="AO26" s="313"/>
      <c r="AP26" s="314"/>
      <c r="AQ26" s="315" t="s">
        <v>379</v>
      </c>
      <c r="AR26" s="316"/>
      <c r="AS26" s="316"/>
      <c r="AT26" s="317"/>
      <c r="AU26" s="315" t="s">
        <v>549</v>
      </c>
      <c r="AV26" s="316"/>
      <c r="AW26" s="316"/>
      <c r="AX26" s="318"/>
    </row>
    <row r="27" spans="1:50" ht="44.25" customHeight="1" x14ac:dyDescent="0.15">
      <c r="A27" s="334"/>
      <c r="B27" s="335"/>
      <c r="C27" s="335"/>
      <c r="D27" s="335"/>
      <c r="E27" s="335"/>
      <c r="F27" s="336"/>
      <c r="G27" s="262" t="s">
        <v>624</v>
      </c>
      <c r="H27" s="263"/>
      <c r="I27" s="263"/>
      <c r="J27" s="263"/>
      <c r="K27" s="263"/>
      <c r="L27" s="263"/>
      <c r="M27" s="263"/>
      <c r="N27" s="263"/>
      <c r="O27" s="263"/>
      <c r="P27" s="267" t="s">
        <v>583</v>
      </c>
      <c r="Q27" s="268"/>
      <c r="R27" s="268"/>
      <c r="S27" s="268"/>
      <c r="T27" s="268"/>
      <c r="U27" s="268"/>
      <c r="V27" s="268"/>
      <c r="W27" s="268"/>
      <c r="X27" s="269"/>
      <c r="Y27" s="273" t="s">
        <v>51</v>
      </c>
      <c r="Z27" s="274"/>
      <c r="AA27" s="275"/>
      <c r="AB27" s="223" t="s">
        <v>570</v>
      </c>
      <c r="AC27" s="223"/>
      <c r="AD27" s="223"/>
      <c r="AE27" s="182">
        <v>8</v>
      </c>
      <c r="AF27" s="182"/>
      <c r="AG27" s="182"/>
      <c r="AH27" s="182"/>
      <c r="AI27" s="182">
        <v>8</v>
      </c>
      <c r="AJ27" s="182"/>
      <c r="AK27" s="182"/>
      <c r="AL27" s="182"/>
      <c r="AM27" s="182">
        <v>13</v>
      </c>
      <c r="AN27" s="182"/>
      <c r="AO27" s="182"/>
      <c r="AP27" s="182"/>
      <c r="AQ27" s="303" t="s">
        <v>582</v>
      </c>
      <c r="AR27" s="182"/>
      <c r="AS27" s="182"/>
      <c r="AT27" s="182"/>
      <c r="AU27" s="291" t="s">
        <v>582</v>
      </c>
      <c r="AV27" s="307"/>
      <c r="AW27" s="307"/>
      <c r="AX27" s="308"/>
    </row>
    <row r="28" spans="1:50" ht="44.25" customHeight="1" x14ac:dyDescent="0.15">
      <c r="A28" s="337"/>
      <c r="B28" s="338"/>
      <c r="C28" s="338"/>
      <c r="D28" s="338"/>
      <c r="E28" s="338"/>
      <c r="F28" s="339"/>
      <c r="G28" s="264"/>
      <c r="H28" s="265"/>
      <c r="I28" s="265"/>
      <c r="J28" s="265"/>
      <c r="K28" s="265"/>
      <c r="L28" s="265"/>
      <c r="M28" s="265"/>
      <c r="N28" s="265"/>
      <c r="O28" s="265"/>
      <c r="P28" s="270"/>
      <c r="Q28" s="271"/>
      <c r="R28" s="271"/>
      <c r="S28" s="271"/>
      <c r="T28" s="271"/>
      <c r="U28" s="271"/>
      <c r="V28" s="271"/>
      <c r="W28" s="271"/>
      <c r="X28" s="272"/>
      <c r="Y28" s="309" t="s">
        <v>52</v>
      </c>
      <c r="Z28" s="310"/>
      <c r="AA28" s="311"/>
      <c r="AB28" s="223" t="s">
        <v>570</v>
      </c>
      <c r="AC28" s="223"/>
      <c r="AD28" s="223"/>
      <c r="AE28" s="182" t="s">
        <v>566</v>
      </c>
      <c r="AF28" s="182"/>
      <c r="AG28" s="182"/>
      <c r="AH28" s="182"/>
      <c r="AI28" s="182" t="s">
        <v>566</v>
      </c>
      <c r="AJ28" s="182"/>
      <c r="AK28" s="182"/>
      <c r="AL28" s="182"/>
      <c r="AM28" s="182" t="s">
        <v>566</v>
      </c>
      <c r="AN28" s="182"/>
      <c r="AO28" s="182"/>
      <c r="AP28" s="182"/>
      <c r="AQ28" s="303" t="s">
        <v>582</v>
      </c>
      <c r="AR28" s="182"/>
      <c r="AS28" s="182"/>
      <c r="AT28" s="182"/>
      <c r="AU28" s="291" t="s">
        <v>582</v>
      </c>
      <c r="AV28" s="307"/>
      <c r="AW28" s="307"/>
      <c r="AX28" s="308"/>
    </row>
    <row r="29" spans="1:50" ht="23.25" customHeight="1" x14ac:dyDescent="0.15">
      <c r="A29" s="348" t="s">
        <v>539</v>
      </c>
      <c r="B29" s="349"/>
      <c r="C29" s="349"/>
      <c r="D29" s="349"/>
      <c r="E29" s="349"/>
      <c r="F29" s="350"/>
      <c r="G29" s="175" t="s">
        <v>540</v>
      </c>
      <c r="H29" s="175"/>
      <c r="I29" s="175"/>
      <c r="J29" s="175"/>
      <c r="K29" s="175"/>
      <c r="L29" s="175"/>
      <c r="M29" s="175"/>
      <c r="N29" s="175"/>
      <c r="O29" s="175"/>
      <c r="P29" s="175"/>
      <c r="Q29" s="175"/>
      <c r="R29" s="175"/>
      <c r="S29" s="175"/>
      <c r="T29" s="175"/>
      <c r="U29" s="175"/>
      <c r="V29" s="175"/>
      <c r="W29" s="175"/>
      <c r="X29" s="201"/>
      <c r="Y29" s="356"/>
      <c r="Z29" s="357"/>
      <c r="AA29" s="358"/>
      <c r="AB29" s="174" t="s">
        <v>11</v>
      </c>
      <c r="AC29" s="175"/>
      <c r="AD29" s="201"/>
      <c r="AE29" s="174" t="s">
        <v>380</v>
      </c>
      <c r="AF29" s="175"/>
      <c r="AG29" s="175"/>
      <c r="AH29" s="201"/>
      <c r="AI29" s="174" t="s">
        <v>532</v>
      </c>
      <c r="AJ29" s="175"/>
      <c r="AK29" s="175"/>
      <c r="AL29" s="201"/>
      <c r="AM29" s="174" t="s">
        <v>348</v>
      </c>
      <c r="AN29" s="175"/>
      <c r="AO29" s="175"/>
      <c r="AP29" s="201"/>
      <c r="AQ29" s="319" t="s">
        <v>550</v>
      </c>
      <c r="AR29" s="320"/>
      <c r="AS29" s="320"/>
      <c r="AT29" s="320"/>
      <c r="AU29" s="320"/>
      <c r="AV29" s="320"/>
      <c r="AW29" s="320"/>
      <c r="AX29" s="321"/>
    </row>
    <row r="30" spans="1:50" ht="23.25" customHeight="1" x14ac:dyDescent="0.15">
      <c r="A30" s="351"/>
      <c r="B30" s="352"/>
      <c r="C30" s="352"/>
      <c r="D30" s="352"/>
      <c r="E30" s="352"/>
      <c r="F30" s="353"/>
      <c r="G30" s="299" t="s">
        <v>571</v>
      </c>
      <c r="H30" s="300"/>
      <c r="I30" s="300"/>
      <c r="J30" s="300"/>
      <c r="K30" s="300"/>
      <c r="L30" s="300"/>
      <c r="M30" s="300"/>
      <c r="N30" s="300"/>
      <c r="O30" s="300"/>
      <c r="P30" s="300"/>
      <c r="Q30" s="300"/>
      <c r="R30" s="300"/>
      <c r="S30" s="300"/>
      <c r="T30" s="300"/>
      <c r="U30" s="300"/>
      <c r="V30" s="300"/>
      <c r="W30" s="300"/>
      <c r="X30" s="300"/>
      <c r="Y30" s="328" t="s">
        <v>539</v>
      </c>
      <c r="Z30" s="329"/>
      <c r="AA30" s="330"/>
      <c r="AB30" s="331" t="s">
        <v>572</v>
      </c>
      <c r="AC30" s="332"/>
      <c r="AD30" s="333"/>
      <c r="AE30" s="303">
        <v>101.3</v>
      </c>
      <c r="AF30" s="303"/>
      <c r="AG30" s="303"/>
      <c r="AH30" s="303"/>
      <c r="AI30" s="303">
        <v>121.6</v>
      </c>
      <c r="AJ30" s="303"/>
      <c r="AK30" s="303"/>
      <c r="AL30" s="303"/>
      <c r="AM30" s="303">
        <v>56.1</v>
      </c>
      <c r="AN30" s="303"/>
      <c r="AO30" s="303"/>
      <c r="AP30" s="303"/>
      <c r="AQ30" s="291" t="s">
        <v>582</v>
      </c>
      <c r="AR30" s="292"/>
      <c r="AS30" s="292"/>
      <c r="AT30" s="292"/>
      <c r="AU30" s="292"/>
      <c r="AV30" s="292"/>
      <c r="AW30" s="292"/>
      <c r="AX30" s="304"/>
    </row>
    <row r="31" spans="1:50" ht="46.5" customHeight="1" x14ac:dyDescent="0.15">
      <c r="A31" s="354"/>
      <c r="B31" s="159"/>
      <c r="C31" s="159"/>
      <c r="D31" s="159"/>
      <c r="E31" s="159"/>
      <c r="F31" s="355"/>
      <c r="G31" s="301"/>
      <c r="H31" s="302"/>
      <c r="I31" s="302"/>
      <c r="J31" s="302"/>
      <c r="K31" s="302"/>
      <c r="L31" s="302"/>
      <c r="M31" s="302"/>
      <c r="N31" s="302"/>
      <c r="O31" s="302"/>
      <c r="P31" s="302"/>
      <c r="Q31" s="302"/>
      <c r="R31" s="302"/>
      <c r="S31" s="302"/>
      <c r="T31" s="302"/>
      <c r="U31" s="302"/>
      <c r="V31" s="302"/>
      <c r="W31" s="302"/>
      <c r="X31" s="302"/>
      <c r="Y31" s="287" t="s">
        <v>541</v>
      </c>
      <c r="Z31" s="305"/>
      <c r="AA31" s="306"/>
      <c r="AB31" s="359" t="s">
        <v>573</v>
      </c>
      <c r="AC31" s="360"/>
      <c r="AD31" s="361"/>
      <c r="AE31" s="322" t="s">
        <v>574</v>
      </c>
      <c r="AF31" s="322"/>
      <c r="AG31" s="322"/>
      <c r="AH31" s="322"/>
      <c r="AI31" s="322" t="s">
        <v>575</v>
      </c>
      <c r="AJ31" s="322"/>
      <c r="AK31" s="322"/>
      <c r="AL31" s="322"/>
      <c r="AM31" s="322" t="s">
        <v>618</v>
      </c>
      <c r="AN31" s="322"/>
      <c r="AO31" s="322"/>
      <c r="AP31" s="322"/>
      <c r="AQ31" s="322" t="s">
        <v>582</v>
      </c>
      <c r="AR31" s="322"/>
      <c r="AS31" s="322"/>
      <c r="AT31" s="322"/>
      <c r="AU31" s="322"/>
      <c r="AV31" s="322"/>
      <c r="AW31" s="322"/>
      <c r="AX31" s="323"/>
    </row>
    <row r="32" spans="1:50" ht="18.75" customHeight="1" x14ac:dyDescent="0.15">
      <c r="A32" s="367" t="s">
        <v>206</v>
      </c>
      <c r="B32" s="368"/>
      <c r="C32" s="368"/>
      <c r="D32" s="368"/>
      <c r="E32" s="368"/>
      <c r="F32" s="369"/>
      <c r="G32" s="377" t="s">
        <v>135</v>
      </c>
      <c r="H32" s="365"/>
      <c r="I32" s="365"/>
      <c r="J32" s="365"/>
      <c r="K32" s="365"/>
      <c r="L32" s="365"/>
      <c r="M32" s="365"/>
      <c r="N32" s="365"/>
      <c r="O32" s="378"/>
      <c r="P32" s="381" t="s">
        <v>55</v>
      </c>
      <c r="Q32" s="365"/>
      <c r="R32" s="365"/>
      <c r="S32" s="365"/>
      <c r="T32" s="365"/>
      <c r="U32" s="365"/>
      <c r="V32" s="365"/>
      <c r="W32" s="365"/>
      <c r="X32" s="378"/>
      <c r="Y32" s="383"/>
      <c r="Z32" s="384"/>
      <c r="AA32" s="385"/>
      <c r="AB32" s="389" t="s">
        <v>11</v>
      </c>
      <c r="AC32" s="390"/>
      <c r="AD32" s="391"/>
      <c r="AE32" s="389" t="s">
        <v>380</v>
      </c>
      <c r="AF32" s="390"/>
      <c r="AG32" s="390"/>
      <c r="AH32" s="391"/>
      <c r="AI32" s="394" t="s">
        <v>532</v>
      </c>
      <c r="AJ32" s="394"/>
      <c r="AK32" s="394"/>
      <c r="AL32" s="389"/>
      <c r="AM32" s="394" t="s">
        <v>348</v>
      </c>
      <c r="AN32" s="394"/>
      <c r="AO32" s="394"/>
      <c r="AP32" s="389"/>
      <c r="AQ32" s="362" t="s">
        <v>163</v>
      </c>
      <c r="AR32" s="363"/>
      <c r="AS32" s="363"/>
      <c r="AT32" s="364"/>
      <c r="AU32" s="365" t="s">
        <v>125</v>
      </c>
      <c r="AV32" s="365"/>
      <c r="AW32" s="365"/>
      <c r="AX32" s="366"/>
    </row>
    <row r="33" spans="1:50" ht="18.75" customHeight="1" x14ac:dyDescent="0.15">
      <c r="A33" s="370"/>
      <c r="B33" s="371"/>
      <c r="C33" s="371"/>
      <c r="D33" s="371"/>
      <c r="E33" s="371"/>
      <c r="F33" s="372"/>
      <c r="G33" s="379"/>
      <c r="H33" s="294"/>
      <c r="I33" s="294"/>
      <c r="J33" s="294"/>
      <c r="K33" s="294"/>
      <c r="L33" s="294"/>
      <c r="M33" s="294"/>
      <c r="N33" s="294"/>
      <c r="O33" s="380"/>
      <c r="P33" s="382"/>
      <c r="Q33" s="294"/>
      <c r="R33" s="294"/>
      <c r="S33" s="294"/>
      <c r="T33" s="294"/>
      <c r="U33" s="294"/>
      <c r="V33" s="294"/>
      <c r="W33" s="294"/>
      <c r="X33" s="380"/>
      <c r="Y33" s="386"/>
      <c r="Z33" s="387"/>
      <c r="AA33" s="388"/>
      <c r="AB33" s="312"/>
      <c r="AC33" s="392"/>
      <c r="AD33" s="393"/>
      <c r="AE33" s="312"/>
      <c r="AF33" s="392"/>
      <c r="AG33" s="392"/>
      <c r="AH33" s="393"/>
      <c r="AI33" s="395"/>
      <c r="AJ33" s="395"/>
      <c r="AK33" s="395"/>
      <c r="AL33" s="312"/>
      <c r="AM33" s="395"/>
      <c r="AN33" s="395"/>
      <c r="AO33" s="395"/>
      <c r="AP33" s="312"/>
      <c r="AQ33" s="324">
        <v>3</v>
      </c>
      <c r="AR33" s="325"/>
      <c r="AS33" s="326" t="s">
        <v>164</v>
      </c>
      <c r="AT33" s="327"/>
      <c r="AU33" s="266">
        <v>8</v>
      </c>
      <c r="AV33" s="266"/>
      <c r="AW33" s="294" t="s">
        <v>162</v>
      </c>
      <c r="AX33" s="295"/>
    </row>
    <row r="34" spans="1:50" ht="80.25" customHeight="1" x14ac:dyDescent="0.15">
      <c r="A34" s="373"/>
      <c r="B34" s="371"/>
      <c r="C34" s="371"/>
      <c r="D34" s="371"/>
      <c r="E34" s="371"/>
      <c r="F34" s="372"/>
      <c r="G34" s="276" t="s">
        <v>568</v>
      </c>
      <c r="H34" s="277"/>
      <c r="I34" s="277"/>
      <c r="J34" s="277"/>
      <c r="K34" s="277"/>
      <c r="L34" s="277"/>
      <c r="M34" s="277"/>
      <c r="N34" s="277"/>
      <c r="O34" s="278"/>
      <c r="P34" s="93" t="s">
        <v>569</v>
      </c>
      <c r="Q34" s="93"/>
      <c r="R34" s="93"/>
      <c r="S34" s="93"/>
      <c r="T34" s="93"/>
      <c r="U34" s="93"/>
      <c r="V34" s="93"/>
      <c r="W34" s="93"/>
      <c r="X34" s="94"/>
      <c r="Y34" s="287" t="s">
        <v>12</v>
      </c>
      <c r="Z34" s="288"/>
      <c r="AA34" s="289"/>
      <c r="AB34" s="290" t="s">
        <v>566</v>
      </c>
      <c r="AC34" s="290"/>
      <c r="AD34" s="290"/>
      <c r="AE34" s="291" t="s">
        <v>566</v>
      </c>
      <c r="AF34" s="292"/>
      <c r="AG34" s="292"/>
      <c r="AH34" s="292"/>
      <c r="AI34" s="291" t="s">
        <v>566</v>
      </c>
      <c r="AJ34" s="292"/>
      <c r="AK34" s="292"/>
      <c r="AL34" s="292"/>
      <c r="AM34" s="291" t="s">
        <v>566</v>
      </c>
      <c r="AN34" s="292"/>
      <c r="AO34" s="292"/>
      <c r="AP34" s="292"/>
      <c r="AQ34" s="296" t="s">
        <v>566</v>
      </c>
      <c r="AR34" s="297"/>
      <c r="AS34" s="297"/>
      <c r="AT34" s="298"/>
      <c r="AU34" s="292" t="s">
        <v>566</v>
      </c>
      <c r="AV34" s="292"/>
      <c r="AW34" s="292"/>
      <c r="AX34" s="304"/>
    </row>
    <row r="35" spans="1:50" ht="80.25" customHeight="1" x14ac:dyDescent="0.15">
      <c r="A35" s="374"/>
      <c r="B35" s="375"/>
      <c r="C35" s="375"/>
      <c r="D35" s="375"/>
      <c r="E35" s="375"/>
      <c r="F35" s="376"/>
      <c r="G35" s="279"/>
      <c r="H35" s="280"/>
      <c r="I35" s="280"/>
      <c r="J35" s="280"/>
      <c r="K35" s="280"/>
      <c r="L35" s="280"/>
      <c r="M35" s="280"/>
      <c r="N35" s="280"/>
      <c r="O35" s="281"/>
      <c r="P35" s="285"/>
      <c r="Q35" s="285"/>
      <c r="R35" s="285"/>
      <c r="S35" s="285"/>
      <c r="T35" s="285"/>
      <c r="U35" s="285"/>
      <c r="V35" s="285"/>
      <c r="W35" s="285"/>
      <c r="X35" s="286"/>
      <c r="Y35" s="174" t="s">
        <v>50</v>
      </c>
      <c r="Z35" s="175"/>
      <c r="AA35" s="201"/>
      <c r="AB35" s="396" t="s">
        <v>217</v>
      </c>
      <c r="AC35" s="396"/>
      <c r="AD35" s="396"/>
      <c r="AE35" s="291" t="s">
        <v>566</v>
      </c>
      <c r="AF35" s="292"/>
      <c r="AG35" s="292"/>
      <c r="AH35" s="292"/>
      <c r="AI35" s="291" t="s">
        <v>566</v>
      </c>
      <c r="AJ35" s="292"/>
      <c r="AK35" s="292"/>
      <c r="AL35" s="292"/>
      <c r="AM35" s="291" t="s">
        <v>566</v>
      </c>
      <c r="AN35" s="292"/>
      <c r="AO35" s="292"/>
      <c r="AP35" s="292"/>
      <c r="AQ35" s="296">
        <v>134</v>
      </c>
      <c r="AR35" s="297"/>
      <c r="AS35" s="297"/>
      <c r="AT35" s="298"/>
      <c r="AU35" s="292">
        <v>200</v>
      </c>
      <c r="AV35" s="292"/>
      <c r="AW35" s="292"/>
      <c r="AX35" s="304"/>
    </row>
    <row r="36" spans="1:50" ht="80.25" customHeight="1" x14ac:dyDescent="0.15">
      <c r="A36" s="373"/>
      <c r="B36" s="371"/>
      <c r="C36" s="371"/>
      <c r="D36" s="371"/>
      <c r="E36" s="371"/>
      <c r="F36" s="372"/>
      <c r="G36" s="282"/>
      <c r="H36" s="283"/>
      <c r="I36" s="283"/>
      <c r="J36" s="283"/>
      <c r="K36" s="283"/>
      <c r="L36" s="283"/>
      <c r="M36" s="283"/>
      <c r="N36" s="283"/>
      <c r="O36" s="284"/>
      <c r="P36" s="96"/>
      <c r="Q36" s="96"/>
      <c r="R36" s="96"/>
      <c r="S36" s="96"/>
      <c r="T36" s="96"/>
      <c r="U36" s="96"/>
      <c r="V36" s="96"/>
      <c r="W36" s="96"/>
      <c r="X36" s="97"/>
      <c r="Y36" s="174" t="s">
        <v>13</v>
      </c>
      <c r="Z36" s="175"/>
      <c r="AA36" s="201"/>
      <c r="AB36" s="293" t="s">
        <v>14</v>
      </c>
      <c r="AC36" s="293"/>
      <c r="AD36" s="293"/>
      <c r="AE36" s="291" t="s">
        <v>566</v>
      </c>
      <c r="AF36" s="292"/>
      <c r="AG36" s="292"/>
      <c r="AH36" s="292"/>
      <c r="AI36" s="291" t="s">
        <v>566</v>
      </c>
      <c r="AJ36" s="292"/>
      <c r="AK36" s="292"/>
      <c r="AL36" s="292"/>
      <c r="AM36" s="291" t="s">
        <v>566</v>
      </c>
      <c r="AN36" s="292"/>
      <c r="AO36" s="292"/>
      <c r="AP36" s="292"/>
      <c r="AQ36" s="296" t="s">
        <v>566</v>
      </c>
      <c r="AR36" s="297"/>
      <c r="AS36" s="297"/>
      <c r="AT36" s="298"/>
      <c r="AU36" s="292" t="s">
        <v>566</v>
      </c>
      <c r="AV36" s="292"/>
      <c r="AW36" s="292"/>
      <c r="AX36" s="304"/>
    </row>
    <row r="37" spans="1:50" ht="23.25" customHeight="1" x14ac:dyDescent="0.15">
      <c r="A37" s="397" t="s">
        <v>226</v>
      </c>
      <c r="B37" s="398"/>
      <c r="C37" s="398"/>
      <c r="D37" s="398"/>
      <c r="E37" s="398"/>
      <c r="F37" s="399"/>
      <c r="G37" s="400" t="s">
        <v>617</v>
      </c>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c r="AQ37" s="401"/>
      <c r="AR37" s="401"/>
      <c r="AS37" s="401"/>
      <c r="AT37" s="401"/>
      <c r="AU37" s="401"/>
      <c r="AV37" s="401"/>
      <c r="AW37" s="401"/>
      <c r="AX37" s="402"/>
    </row>
    <row r="38" spans="1:50" ht="23.25" customHeight="1" thickBot="1" x14ac:dyDescent="0.2">
      <c r="A38" s="337"/>
      <c r="B38" s="338"/>
      <c r="C38" s="338"/>
      <c r="D38" s="338"/>
      <c r="E38" s="338"/>
      <c r="F38" s="339"/>
      <c r="G38" s="403"/>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04"/>
      <c r="AX38" s="405"/>
    </row>
    <row r="39" spans="1:50" ht="45" customHeight="1" x14ac:dyDescent="0.15">
      <c r="A39" s="423" t="s">
        <v>247</v>
      </c>
      <c r="B39" s="424"/>
      <c r="C39" s="427" t="s">
        <v>165</v>
      </c>
      <c r="D39" s="424"/>
      <c r="E39" s="429" t="s">
        <v>177</v>
      </c>
      <c r="F39" s="430"/>
      <c r="G39" s="431" t="s">
        <v>584</v>
      </c>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432"/>
      <c r="AN39" s="432"/>
      <c r="AO39" s="432"/>
      <c r="AP39" s="432"/>
      <c r="AQ39" s="432"/>
      <c r="AR39" s="432"/>
      <c r="AS39" s="432"/>
      <c r="AT39" s="432"/>
      <c r="AU39" s="432"/>
      <c r="AV39" s="432"/>
      <c r="AW39" s="432"/>
      <c r="AX39" s="433"/>
    </row>
    <row r="40" spans="1:50" ht="32.25" customHeight="1" x14ac:dyDescent="0.15">
      <c r="A40" s="425"/>
      <c r="B40" s="426"/>
      <c r="C40" s="428"/>
      <c r="D40" s="426"/>
      <c r="E40" s="434" t="s">
        <v>176</v>
      </c>
      <c r="F40" s="399"/>
      <c r="G40" s="92" t="s">
        <v>585</v>
      </c>
      <c r="H40" s="93"/>
      <c r="I40" s="93"/>
      <c r="J40" s="93"/>
      <c r="K40" s="93"/>
      <c r="L40" s="93"/>
      <c r="M40" s="93"/>
      <c r="N40" s="93"/>
      <c r="O40" s="93"/>
      <c r="P40" s="93"/>
      <c r="Q40" s="93"/>
      <c r="R40" s="93"/>
      <c r="S40" s="93"/>
      <c r="T40" s="93"/>
      <c r="U40" s="93"/>
      <c r="V40" s="94"/>
      <c r="W40" s="414" t="s">
        <v>542</v>
      </c>
      <c r="X40" s="415"/>
      <c r="Y40" s="415"/>
      <c r="Z40" s="415"/>
      <c r="AA40" s="416"/>
      <c r="AB40" s="417" t="s">
        <v>566</v>
      </c>
      <c r="AC40" s="418"/>
      <c r="AD40" s="418"/>
      <c r="AE40" s="418"/>
      <c r="AF40" s="418"/>
      <c r="AG40" s="418"/>
      <c r="AH40" s="418"/>
      <c r="AI40" s="418"/>
      <c r="AJ40" s="418"/>
      <c r="AK40" s="418"/>
      <c r="AL40" s="418"/>
      <c r="AM40" s="418"/>
      <c r="AN40" s="418"/>
      <c r="AO40" s="418"/>
      <c r="AP40" s="418"/>
      <c r="AQ40" s="418"/>
      <c r="AR40" s="418"/>
      <c r="AS40" s="418"/>
      <c r="AT40" s="418"/>
      <c r="AU40" s="418"/>
      <c r="AV40" s="418"/>
      <c r="AW40" s="418"/>
      <c r="AX40" s="419"/>
    </row>
    <row r="41" spans="1:50" ht="21" customHeight="1" thickBot="1" x14ac:dyDescent="0.2">
      <c r="A41" s="425"/>
      <c r="B41" s="426"/>
      <c r="C41" s="428"/>
      <c r="D41" s="426"/>
      <c r="E41" s="435"/>
      <c r="F41" s="339"/>
      <c r="G41" s="95"/>
      <c r="H41" s="96"/>
      <c r="I41" s="96"/>
      <c r="J41" s="96"/>
      <c r="K41" s="96"/>
      <c r="L41" s="96"/>
      <c r="M41" s="96"/>
      <c r="N41" s="96"/>
      <c r="O41" s="96"/>
      <c r="P41" s="96"/>
      <c r="Q41" s="96"/>
      <c r="R41" s="96"/>
      <c r="S41" s="96"/>
      <c r="T41" s="96"/>
      <c r="U41" s="96"/>
      <c r="V41" s="97"/>
      <c r="W41" s="420" t="s">
        <v>543</v>
      </c>
      <c r="X41" s="421"/>
      <c r="Y41" s="421"/>
      <c r="Z41" s="421"/>
      <c r="AA41" s="422"/>
      <c r="AB41" s="417" t="s">
        <v>566</v>
      </c>
      <c r="AC41" s="418"/>
      <c r="AD41" s="418"/>
      <c r="AE41" s="418"/>
      <c r="AF41" s="418"/>
      <c r="AG41" s="418"/>
      <c r="AH41" s="418"/>
      <c r="AI41" s="418"/>
      <c r="AJ41" s="418"/>
      <c r="AK41" s="418"/>
      <c r="AL41" s="418"/>
      <c r="AM41" s="418"/>
      <c r="AN41" s="418"/>
      <c r="AO41" s="418"/>
      <c r="AP41" s="418"/>
      <c r="AQ41" s="418"/>
      <c r="AR41" s="418"/>
      <c r="AS41" s="418"/>
      <c r="AT41" s="418"/>
      <c r="AU41" s="418"/>
      <c r="AV41" s="418"/>
      <c r="AW41" s="418"/>
      <c r="AX41" s="419"/>
    </row>
    <row r="42" spans="1:50" ht="27" customHeight="1" x14ac:dyDescent="0.15">
      <c r="A42" s="406" t="s">
        <v>44</v>
      </c>
      <c r="B42" s="407"/>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7"/>
      <c r="AX42" s="408"/>
    </row>
    <row r="43" spans="1:50" ht="27" customHeight="1" x14ac:dyDescent="0.15">
      <c r="A43" s="5"/>
      <c r="B43" s="6"/>
      <c r="C43" s="409" t="s">
        <v>29</v>
      </c>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1"/>
      <c r="AD43" s="410" t="s">
        <v>33</v>
      </c>
      <c r="AE43" s="410"/>
      <c r="AF43" s="410"/>
      <c r="AG43" s="412" t="s">
        <v>28</v>
      </c>
      <c r="AH43" s="410"/>
      <c r="AI43" s="410"/>
      <c r="AJ43" s="410"/>
      <c r="AK43" s="410"/>
      <c r="AL43" s="410"/>
      <c r="AM43" s="410"/>
      <c r="AN43" s="410"/>
      <c r="AO43" s="410"/>
      <c r="AP43" s="410"/>
      <c r="AQ43" s="410"/>
      <c r="AR43" s="410"/>
      <c r="AS43" s="410"/>
      <c r="AT43" s="410"/>
      <c r="AU43" s="410"/>
      <c r="AV43" s="410"/>
      <c r="AW43" s="410"/>
      <c r="AX43" s="413"/>
    </row>
    <row r="44" spans="1:50" ht="36" customHeight="1" x14ac:dyDescent="0.15">
      <c r="A44" s="468" t="s">
        <v>130</v>
      </c>
      <c r="B44" s="469"/>
      <c r="C44" s="474" t="s">
        <v>131</v>
      </c>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6"/>
      <c r="AD44" s="477" t="s">
        <v>580</v>
      </c>
      <c r="AE44" s="478"/>
      <c r="AF44" s="478"/>
      <c r="AG44" s="479" t="s">
        <v>586</v>
      </c>
      <c r="AH44" s="480"/>
      <c r="AI44" s="480"/>
      <c r="AJ44" s="480"/>
      <c r="AK44" s="480"/>
      <c r="AL44" s="480"/>
      <c r="AM44" s="480"/>
      <c r="AN44" s="480"/>
      <c r="AO44" s="480"/>
      <c r="AP44" s="480"/>
      <c r="AQ44" s="480"/>
      <c r="AR44" s="480"/>
      <c r="AS44" s="480"/>
      <c r="AT44" s="480"/>
      <c r="AU44" s="480"/>
      <c r="AV44" s="480"/>
      <c r="AW44" s="480"/>
      <c r="AX44" s="481"/>
    </row>
    <row r="45" spans="1:50" ht="36" customHeight="1" x14ac:dyDescent="0.15">
      <c r="A45" s="470"/>
      <c r="B45" s="471"/>
      <c r="C45" s="482" t="s">
        <v>34</v>
      </c>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483"/>
      <c r="AB45" s="483"/>
      <c r="AC45" s="484"/>
      <c r="AD45" s="458" t="s">
        <v>580</v>
      </c>
      <c r="AE45" s="459"/>
      <c r="AF45" s="459"/>
      <c r="AG45" s="485" t="s">
        <v>587</v>
      </c>
      <c r="AH45" s="486"/>
      <c r="AI45" s="486"/>
      <c r="AJ45" s="486"/>
      <c r="AK45" s="486"/>
      <c r="AL45" s="486"/>
      <c r="AM45" s="486"/>
      <c r="AN45" s="486"/>
      <c r="AO45" s="486"/>
      <c r="AP45" s="486"/>
      <c r="AQ45" s="486"/>
      <c r="AR45" s="486"/>
      <c r="AS45" s="486"/>
      <c r="AT45" s="486"/>
      <c r="AU45" s="486"/>
      <c r="AV45" s="486"/>
      <c r="AW45" s="486"/>
      <c r="AX45" s="487"/>
    </row>
    <row r="46" spans="1:50" ht="45.75" customHeight="1" x14ac:dyDescent="0.15">
      <c r="A46" s="472"/>
      <c r="B46" s="473"/>
      <c r="C46" s="488" t="s">
        <v>132</v>
      </c>
      <c r="D46" s="489"/>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90"/>
      <c r="AD46" s="491" t="s">
        <v>580</v>
      </c>
      <c r="AE46" s="492"/>
      <c r="AF46" s="492"/>
      <c r="AG46" s="449" t="s">
        <v>588</v>
      </c>
      <c r="AH46" s="285"/>
      <c r="AI46" s="285"/>
      <c r="AJ46" s="285"/>
      <c r="AK46" s="285"/>
      <c r="AL46" s="285"/>
      <c r="AM46" s="285"/>
      <c r="AN46" s="285"/>
      <c r="AO46" s="285"/>
      <c r="AP46" s="285"/>
      <c r="AQ46" s="285"/>
      <c r="AR46" s="285"/>
      <c r="AS46" s="285"/>
      <c r="AT46" s="285"/>
      <c r="AU46" s="285"/>
      <c r="AV46" s="285"/>
      <c r="AW46" s="285"/>
      <c r="AX46" s="450"/>
    </row>
    <row r="47" spans="1:50" ht="27" customHeight="1" x14ac:dyDescent="0.15">
      <c r="A47" s="76" t="s">
        <v>36</v>
      </c>
      <c r="B47" s="436"/>
      <c r="C47" s="442" t="s">
        <v>38</v>
      </c>
      <c r="D47" s="443"/>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5"/>
      <c r="AD47" s="446" t="s">
        <v>580</v>
      </c>
      <c r="AE47" s="447"/>
      <c r="AF47" s="447"/>
      <c r="AG47" s="267" t="s">
        <v>589</v>
      </c>
      <c r="AH47" s="93"/>
      <c r="AI47" s="93"/>
      <c r="AJ47" s="93"/>
      <c r="AK47" s="93"/>
      <c r="AL47" s="93"/>
      <c r="AM47" s="93"/>
      <c r="AN47" s="93"/>
      <c r="AO47" s="93"/>
      <c r="AP47" s="93"/>
      <c r="AQ47" s="93"/>
      <c r="AR47" s="93"/>
      <c r="AS47" s="93"/>
      <c r="AT47" s="93"/>
      <c r="AU47" s="93"/>
      <c r="AV47" s="93"/>
      <c r="AW47" s="93"/>
      <c r="AX47" s="448"/>
    </row>
    <row r="48" spans="1:50" ht="35.25" customHeight="1" x14ac:dyDescent="0.15">
      <c r="A48" s="437"/>
      <c r="B48" s="438"/>
      <c r="C48" s="451"/>
      <c r="D48" s="452"/>
      <c r="E48" s="455" t="s">
        <v>227</v>
      </c>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7"/>
      <c r="AD48" s="458" t="s">
        <v>590</v>
      </c>
      <c r="AE48" s="459"/>
      <c r="AF48" s="460"/>
      <c r="AG48" s="449"/>
      <c r="AH48" s="285"/>
      <c r="AI48" s="285"/>
      <c r="AJ48" s="285"/>
      <c r="AK48" s="285"/>
      <c r="AL48" s="285"/>
      <c r="AM48" s="285"/>
      <c r="AN48" s="285"/>
      <c r="AO48" s="285"/>
      <c r="AP48" s="285"/>
      <c r="AQ48" s="285"/>
      <c r="AR48" s="285"/>
      <c r="AS48" s="285"/>
      <c r="AT48" s="285"/>
      <c r="AU48" s="285"/>
      <c r="AV48" s="285"/>
      <c r="AW48" s="285"/>
      <c r="AX48" s="450"/>
    </row>
    <row r="49" spans="1:50" ht="26.25" customHeight="1" x14ac:dyDescent="0.15">
      <c r="A49" s="437"/>
      <c r="B49" s="438"/>
      <c r="C49" s="453"/>
      <c r="D49" s="454"/>
      <c r="E49" s="461" t="s">
        <v>196</v>
      </c>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3"/>
      <c r="AD49" s="464" t="s">
        <v>590</v>
      </c>
      <c r="AE49" s="465"/>
      <c r="AF49" s="465"/>
      <c r="AG49" s="449"/>
      <c r="AH49" s="285"/>
      <c r="AI49" s="285"/>
      <c r="AJ49" s="285"/>
      <c r="AK49" s="285"/>
      <c r="AL49" s="285"/>
      <c r="AM49" s="285"/>
      <c r="AN49" s="285"/>
      <c r="AO49" s="285"/>
      <c r="AP49" s="285"/>
      <c r="AQ49" s="285"/>
      <c r="AR49" s="285"/>
      <c r="AS49" s="285"/>
      <c r="AT49" s="285"/>
      <c r="AU49" s="285"/>
      <c r="AV49" s="285"/>
      <c r="AW49" s="285"/>
      <c r="AX49" s="450"/>
    </row>
    <row r="50" spans="1:50" ht="72.75" customHeight="1" x14ac:dyDescent="0.15">
      <c r="A50" s="437"/>
      <c r="B50" s="439"/>
      <c r="C50" s="466" t="s">
        <v>39</v>
      </c>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510" t="s">
        <v>580</v>
      </c>
      <c r="AE50" s="511"/>
      <c r="AF50" s="511"/>
      <c r="AG50" s="512" t="s">
        <v>591</v>
      </c>
      <c r="AH50" s="513"/>
      <c r="AI50" s="513"/>
      <c r="AJ50" s="513"/>
      <c r="AK50" s="513"/>
      <c r="AL50" s="513"/>
      <c r="AM50" s="513"/>
      <c r="AN50" s="513"/>
      <c r="AO50" s="513"/>
      <c r="AP50" s="513"/>
      <c r="AQ50" s="513"/>
      <c r="AR50" s="513"/>
      <c r="AS50" s="513"/>
      <c r="AT50" s="513"/>
      <c r="AU50" s="513"/>
      <c r="AV50" s="513"/>
      <c r="AW50" s="513"/>
      <c r="AX50" s="514"/>
    </row>
    <row r="51" spans="1:50" ht="36" customHeight="1" x14ac:dyDescent="0.15">
      <c r="A51" s="437"/>
      <c r="B51" s="439"/>
      <c r="C51" s="505" t="s">
        <v>133</v>
      </c>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c r="AD51" s="458" t="s">
        <v>580</v>
      </c>
      <c r="AE51" s="459"/>
      <c r="AF51" s="459"/>
      <c r="AG51" s="485" t="s">
        <v>592</v>
      </c>
      <c r="AH51" s="486"/>
      <c r="AI51" s="486"/>
      <c r="AJ51" s="486"/>
      <c r="AK51" s="486"/>
      <c r="AL51" s="486"/>
      <c r="AM51" s="486"/>
      <c r="AN51" s="486"/>
      <c r="AO51" s="486"/>
      <c r="AP51" s="486"/>
      <c r="AQ51" s="486"/>
      <c r="AR51" s="486"/>
      <c r="AS51" s="486"/>
      <c r="AT51" s="486"/>
      <c r="AU51" s="486"/>
      <c r="AV51" s="486"/>
      <c r="AW51" s="486"/>
      <c r="AX51" s="487"/>
    </row>
    <row r="52" spans="1:50" ht="26.25" customHeight="1" x14ac:dyDescent="0.15">
      <c r="A52" s="437"/>
      <c r="B52" s="439"/>
      <c r="C52" s="505" t="s">
        <v>35</v>
      </c>
      <c r="D52" s="484"/>
      <c r="E52" s="484"/>
      <c r="F52" s="484"/>
      <c r="G52" s="484"/>
      <c r="H52" s="484"/>
      <c r="I52" s="484"/>
      <c r="J52" s="484"/>
      <c r="K52" s="484"/>
      <c r="L52" s="484"/>
      <c r="M52" s="484"/>
      <c r="N52" s="484"/>
      <c r="O52" s="484"/>
      <c r="P52" s="484"/>
      <c r="Q52" s="484"/>
      <c r="R52" s="484"/>
      <c r="S52" s="484"/>
      <c r="T52" s="484"/>
      <c r="U52" s="484"/>
      <c r="V52" s="484"/>
      <c r="W52" s="484"/>
      <c r="X52" s="484"/>
      <c r="Y52" s="484"/>
      <c r="Z52" s="484"/>
      <c r="AA52" s="484"/>
      <c r="AB52" s="484"/>
      <c r="AC52" s="484"/>
      <c r="AD52" s="458" t="s">
        <v>576</v>
      </c>
      <c r="AE52" s="459"/>
      <c r="AF52" s="459"/>
      <c r="AG52" s="485" t="s">
        <v>566</v>
      </c>
      <c r="AH52" s="486"/>
      <c r="AI52" s="486"/>
      <c r="AJ52" s="486"/>
      <c r="AK52" s="486"/>
      <c r="AL52" s="486"/>
      <c r="AM52" s="486"/>
      <c r="AN52" s="486"/>
      <c r="AO52" s="486"/>
      <c r="AP52" s="486"/>
      <c r="AQ52" s="486"/>
      <c r="AR52" s="486"/>
      <c r="AS52" s="486"/>
      <c r="AT52" s="486"/>
      <c r="AU52" s="486"/>
      <c r="AV52" s="486"/>
      <c r="AW52" s="486"/>
      <c r="AX52" s="487"/>
    </row>
    <row r="53" spans="1:50" ht="79.5" customHeight="1" x14ac:dyDescent="0.15">
      <c r="A53" s="437"/>
      <c r="B53" s="439"/>
      <c r="C53" s="505" t="s">
        <v>40</v>
      </c>
      <c r="D53" s="484"/>
      <c r="E53" s="484"/>
      <c r="F53" s="484"/>
      <c r="G53" s="484"/>
      <c r="H53" s="484"/>
      <c r="I53" s="484"/>
      <c r="J53" s="484"/>
      <c r="K53" s="484"/>
      <c r="L53" s="484"/>
      <c r="M53" s="484"/>
      <c r="N53" s="484"/>
      <c r="O53" s="484"/>
      <c r="P53" s="484"/>
      <c r="Q53" s="484"/>
      <c r="R53" s="484"/>
      <c r="S53" s="484"/>
      <c r="T53" s="484"/>
      <c r="U53" s="484"/>
      <c r="V53" s="484"/>
      <c r="W53" s="484"/>
      <c r="X53" s="484"/>
      <c r="Y53" s="484"/>
      <c r="Z53" s="484"/>
      <c r="AA53" s="484"/>
      <c r="AB53" s="484"/>
      <c r="AC53" s="506"/>
      <c r="AD53" s="458" t="s">
        <v>580</v>
      </c>
      <c r="AE53" s="459"/>
      <c r="AF53" s="459"/>
      <c r="AG53" s="485" t="s">
        <v>593</v>
      </c>
      <c r="AH53" s="486"/>
      <c r="AI53" s="486"/>
      <c r="AJ53" s="486"/>
      <c r="AK53" s="486"/>
      <c r="AL53" s="486"/>
      <c r="AM53" s="486"/>
      <c r="AN53" s="486"/>
      <c r="AO53" s="486"/>
      <c r="AP53" s="486"/>
      <c r="AQ53" s="486"/>
      <c r="AR53" s="486"/>
      <c r="AS53" s="486"/>
      <c r="AT53" s="486"/>
      <c r="AU53" s="486"/>
      <c r="AV53" s="486"/>
      <c r="AW53" s="486"/>
      <c r="AX53" s="487"/>
    </row>
    <row r="54" spans="1:50" ht="26.25" customHeight="1" x14ac:dyDescent="0.15">
      <c r="A54" s="437"/>
      <c r="B54" s="439"/>
      <c r="C54" s="505" t="s">
        <v>204</v>
      </c>
      <c r="D54" s="484"/>
      <c r="E54" s="484"/>
      <c r="F54" s="484"/>
      <c r="G54" s="484"/>
      <c r="H54" s="484"/>
      <c r="I54" s="484"/>
      <c r="J54" s="484"/>
      <c r="K54" s="484"/>
      <c r="L54" s="484"/>
      <c r="M54" s="484"/>
      <c r="N54" s="484"/>
      <c r="O54" s="484"/>
      <c r="P54" s="484"/>
      <c r="Q54" s="484"/>
      <c r="R54" s="484"/>
      <c r="S54" s="484"/>
      <c r="T54" s="484"/>
      <c r="U54" s="484"/>
      <c r="V54" s="484"/>
      <c r="W54" s="484"/>
      <c r="X54" s="484"/>
      <c r="Y54" s="484"/>
      <c r="Z54" s="484"/>
      <c r="AA54" s="484"/>
      <c r="AB54" s="484"/>
      <c r="AC54" s="506"/>
      <c r="AD54" s="491" t="s">
        <v>576</v>
      </c>
      <c r="AE54" s="492"/>
      <c r="AF54" s="492"/>
      <c r="AG54" s="507" t="s">
        <v>566</v>
      </c>
      <c r="AH54" s="508"/>
      <c r="AI54" s="508"/>
      <c r="AJ54" s="508"/>
      <c r="AK54" s="508"/>
      <c r="AL54" s="508"/>
      <c r="AM54" s="508"/>
      <c r="AN54" s="508"/>
      <c r="AO54" s="508"/>
      <c r="AP54" s="508"/>
      <c r="AQ54" s="508"/>
      <c r="AR54" s="508"/>
      <c r="AS54" s="508"/>
      <c r="AT54" s="508"/>
      <c r="AU54" s="508"/>
      <c r="AV54" s="508"/>
      <c r="AW54" s="508"/>
      <c r="AX54" s="509"/>
    </row>
    <row r="55" spans="1:50" ht="26.25" customHeight="1" x14ac:dyDescent="0.15">
      <c r="A55" s="437"/>
      <c r="B55" s="439"/>
      <c r="C55" s="493" t="s">
        <v>205</v>
      </c>
      <c r="D55" s="494"/>
      <c r="E55" s="494"/>
      <c r="F55" s="494"/>
      <c r="G55" s="494"/>
      <c r="H55" s="494"/>
      <c r="I55" s="494"/>
      <c r="J55" s="494"/>
      <c r="K55" s="494"/>
      <c r="L55" s="494"/>
      <c r="M55" s="494"/>
      <c r="N55" s="494"/>
      <c r="O55" s="494"/>
      <c r="P55" s="494"/>
      <c r="Q55" s="494"/>
      <c r="R55" s="494"/>
      <c r="S55" s="494"/>
      <c r="T55" s="494"/>
      <c r="U55" s="494"/>
      <c r="V55" s="494"/>
      <c r="W55" s="494"/>
      <c r="X55" s="494"/>
      <c r="Y55" s="494"/>
      <c r="Z55" s="494"/>
      <c r="AA55" s="494"/>
      <c r="AB55" s="494"/>
      <c r="AC55" s="495"/>
      <c r="AD55" s="458" t="s">
        <v>576</v>
      </c>
      <c r="AE55" s="459"/>
      <c r="AF55" s="460"/>
      <c r="AG55" s="485" t="s">
        <v>566</v>
      </c>
      <c r="AH55" s="486"/>
      <c r="AI55" s="486"/>
      <c r="AJ55" s="486"/>
      <c r="AK55" s="486"/>
      <c r="AL55" s="486"/>
      <c r="AM55" s="486"/>
      <c r="AN55" s="486"/>
      <c r="AO55" s="486"/>
      <c r="AP55" s="486"/>
      <c r="AQ55" s="486"/>
      <c r="AR55" s="486"/>
      <c r="AS55" s="486"/>
      <c r="AT55" s="486"/>
      <c r="AU55" s="486"/>
      <c r="AV55" s="486"/>
      <c r="AW55" s="486"/>
      <c r="AX55" s="487"/>
    </row>
    <row r="56" spans="1:50" ht="36" customHeight="1" x14ac:dyDescent="0.15">
      <c r="A56" s="440"/>
      <c r="B56" s="441"/>
      <c r="C56" s="496" t="s">
        <v>197</v>
      </c>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8"/>
      <c r="AD56" s="499" t="s">
        <v>580</v>
      </c>
      <c r="AE56" s="500"/>
      <c r="AF56" s="501"/>
      <c r="AG56" s="502" t="s">
        <v>594</v>
      </c>
      <c r="AH56" s="503"/>
      <c r="AI56" s="503"/>
      <c r="AJ56" s="503"/>
      <c r="AK56" s="503"/>
      <c r="AL56" s="503"/>
      <c r="AM56" s="503"/>
      <c r="AN56" s="503"/>
      <c r="AO56" s="503"/>
      <c r="AP56" s="503"/>
      <c r="AQ56" s="503"/>
      <c r="AR56" s="503"/>
      <c r="AS56" s="503"/>
      <c r="AT56" s="503"/>
      <c r="AU56" s="503"/>
      <c r="AV56" s="503"/>
      <c r="AW56" s="503"/>
      <c r="AX56" s="504"/>
    </row>
    <row r="57" spans="1:50" ht="27" customHeight="1" x14ac:dyDescent="0.15">
      <c r="A57" s="76" t="s">
        <v>37</v>
      </c>
      <c r="B57" s="517"/>
      <c r="C57" s="518" t="s">
        <v>198</v>
      </c>
      <c r="D57" s="519"/>
      <c r="E57" s="519"/>
      <c r="F57" s="519"/>
      <c r="G57" s="519"/>
      <c r="H57" s="519"/>
      <c r="I57" s="519"/>
      <c r="J57" s="519"/>
      <c r="K57" s="519"/>
      <c r="L57" s="519"/>
      <c r="M57" s="519"/>
      <c r="N57" s="519"/>
      <c r="O57" s="519"/>
      <c r="P57" s="519"/>
      <c r="Q57" s="519"/>
      <c r="R57" s="519"/>
      <c r="S57" s="519"/>
      <c r="T57" s="519"/>
      <c r="U57" s="519"/>
      <c r="V57" s="519"/>
      <c r="W57" s="519"/>
      <c r="X57" s="519"/>
      <c r="Y57" s="519"/>
      <c r="Z57" s="519"/>
      <c r="AA57" s="519"/>
      <c r="AB57" s="519"/>
      <c r="AC57" s="520"/>
      <c r="AD57" s="510" t="s">
        <v>576</v>
      </c>
      <c r="AE57" s="511"/>
      <c r="AF57" s="521"/>
      <c r="AG57" s="512" t="s">
        <v>566</v>
      </c>
      <c r="AH57" s="513"/>
      <c r="AI57" s="513"/>
      <c r="AJ57" s="513"/>
      <c r="AK57" s="513"/>
      <c r="AL57" s="513"/>
      <c r="AM57" s="513"/>
      <c r="AN57" s="513"/>
      <c r="AO57" s="513"/>
      <c r="AP57" s="513"/>
      <c r="AQ57" s="513"/>
      <c r="AR57" s="513"/>
      <c r="AS57" s="513"/>
      <c r="AT57" s="513"/>
      <c r="AU57" s="513"/>
      <c r="AV57" s="513"/>
      <c r="AW57" s="513"/>
      <c r="AX57" s="514"/>
    </row>
    <row r="58" spans="1:50" ht="35.25" customHeight="1" x14ac:dyDescent="0.15">
      <c r="A58" s="437"/>
      <c r="B58" s="439"/>
      <c r="C58" s="522" t="s">
        <v>42</v>
      </c>
      <c r="D58" s="523"/>
      <c r="E58" s="523"/>
      <c r="F58" s="523"/>
      <c r="G58" s="523"/>
      <c r="H58" s="523"/>
      <c r="I58" s="523"/>
      <c r="J58" s="523"/>
      <c r="K58" s="523"/>
      <c r="L58" s="523"/>
      <c r="M58" s="523"/>
      <c r="N58" s="523"/>
      <c r="O58" s="523"/>
      <c r="P58" s="523"/>
      <c r="Q58" s="523"/>
      <c r="R58" s="523"/>
      <c r="S58" s="523"/>
      <c r="T58" s="523"/>
      <c r="U58" s="523"/>
      <c r="V58" s="523"/>
      <c r="W58" s="523"/>
      <c r="X58" s="523"/>
      <c r="Y58" s="523"/>
      <c r="Z58" s="523"/>
      <c r="AA58" s="523"/>
      <c r="AB58" s="523"/>
      <c r="AC58" s="524"/>
      <c r="AD58" s="525" t="s">
        <v>576</v>
      </c>
      <c r="AE58" s="526"/>
      <c r="AF58" s="526"/>
      <c r="AG58" s="485" t="s">
        <v>566</v>
      </c>
      <c r="AH58" s="486"/>
      <c r="AI58" s="486"/>
      <c r="AJ58" s="486"/>
      <c r="AK58" s="486"/>
      <c r="AL58" s="486"/>
      <c r="AM58" s="486"/>
      <c r="AN58" s="486"/>
      <c r="AO58" s="486"/>
      <c r="AP58" s="486"/>
      <c r="AQ58" s="486"/>
      <c r="AR58" s="486"/>
      <c r="AS58" s="486"/>
      <c r="AT58" s="486"/>
      <c r="AU58" s="486"/>
      <c r="AV58" s="486"/>
      <c r="AW58" s="486"/>
      <c r="AX58" s="487"/>
    </row>
    <row r="59" spans="1:50" ht="27" customHeight="1" x14ac:dyDescent="0.15">
      <c r="A59" s="437"/>
      <c r="B59" s="439"/>
      <c r="C59" s="505" t="s">
        <v>166</v>
      </c>
      <c r="D59" s="484"/>
      <c r="E59" s="484"/>
      <c r="F59" s="484"/>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58" t="s">
        <v>576</v>
      </c>
      <c r="AE59" s="459"/>
      <c r="AF59" s="459"/>
      <c r="AG59" s="485" t="s">
        <v>566</v>
      </c>
      <c r="AH59" s="486"/>
      <c r="AI59" s="486"/>
      <c r="AJ59" s="486"/>
      <c r="AK59" s="486"/>
      <c r="AL59" s="486"/>
      <c r="AM59" s="486"/>
      <c r="AN59" s="486"/>
      <c r="AO59" s="486"/>
      <c r="AP59" s="486"/>
      <c r="AQ59" s="486"/>
      <c r="AR59" s="486"/>
      <c r="AS59" s="486"/>
      <c r="AT59" s="486"/>
      <c r="AU59" s="486"/>
      <c r="AV59" s="486"/>
      <c r="AW59" s="486"/>
      <c r="AX59" s="487"/>
    </row>
    <row r="60" spans="1:50" ht="27" customHeight="1" x14ac:dyDescent="0.15">
      <c r="A60" s="440"/>
      <c r="B60" s="441"/>
      <c r="C60" s="505" t="s">
        <v>41</v>
      </c>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58" t="s">
        <v>576</v>
      </c>
      <c r="AE60" s="459"/>
      <c r="AF60" s="459"/>
      <c r="AG60" s="515" t="s">
        <v>566</v>
      </c>
      <c r="AH60" s="96"/>
      <c r="AI60" s="96"/>
      <c r="AJ60" s="96"/>
      <c r="AK60" s="96"/>
      <c r="AL60" s="96"/>
      <c r="AM60" s="96"/>
      <c r="AN60" s="96"/>
      <c r="AO60" s="96"/>
      <c r="AP60" s="96"/>
      <c r="AQ60" s="96"/>
      <c r="AR60" s="96"/>
      <c r="AS60" s="96"/>
      <c r="AT60" s="96"/>
      <c r="AU60" s="96"/>
      <c r="AV60" s="96"/>
      <c r="AW60" s="96"/>
      <c r="AX60" s="516"/>
    </row>
    <row r="61" spans="1:50" ht="41.25" customHeight="1" x14ac:dyDescent="0.15">
      <c r="A61" s="527" t="s">
        <v>54</v>
      </c>
      <c r="B61" s="528"/>
      <c r="C61" s="529" t="s">
        <v>134</v>
      </c>
      <c r="D61" s="530"/>
      <c r="E61" s="530"/>
      <c r="F61" s="530"/>
      <c r="G61" s="530"/>
      <c r="H61" s="530"/>
      <c r="I61" s="530"/>
      <c r="J61" s="530"/>
      <c r="K61" s="530"/>
      <c r="L61" s="530"/>
      <c r="M61" s="530"/>
      <c r="N61" s="530"/>
      <c r="O61" s="530"/>
      <c r="P61" s="530"/>
      <c r="Q61" s="530"/>
      <c r="R61" s="530"/>
      <c r="S61" s="530"/>
      <c r="T61" s="530"/>
      <c r="U61" s="530"/>
      <c r="V61" s="530"/>
      <c r="W61" s="530"/>
      <c r="X61" s="530"/>
      <c r="Y61" s="530"/>
      <c r="Z61" s="530"/>
      <c r="AA61" s="530"/>
      <c r="AB61" s="530"/>
      <c r="AC61" s="443"/>
      <c r="AD61" s="446" t="s">
        <v>576</v>
      </c>
      <c r="AE61" s="447"/>
      <c r="AF61" s="531"/>
      <c r="AG61" s="267" t="s">
        <v>595</v>
      </c>
      <c r="AH61" s="93"/>
      <c r="AI61" s="93"/>
      <c r="AJ61" s="93"/>
      <c r="AK61" s="93"/>
      <c r="AL61" s="93"/>
      <c r="AM61" s="93"/>
      <c r="AN61" s="93"/>
      <c r="AO61" s="93"/>
      <c r="AP61" s="93"/>
      <c r="AQ61" s="93"/>
      <c r="AR61" s="93"/>
      <c r="AS61" s="93"/>
      <c r="AT61" s="93"/>
      <c r="AU61" s="93"/>
      <c r="AV61" s="93"/>
      <c r="AW61" s="93"/>
      <c r="AX61" s="448"/>
    </row>
    <row r="62" spans="1:50" ht="100.5" customHeight="1" x14ac:dyDescent="0.15">
      <c r="A62" s="76" t="s">
        <v>45</v>
      </c>
      <c r="B62" s="77"/>
      <c r="C62" s="80" t="s">
        <v>49</v>
      </c>
      <c r="D62" s="81"/>
      <c r="E62" s="81"/>
      <c r="F62" s="82"/>
      <c r="G62" s="83" t="s">
        <v>596</v>
      </c>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4"/>
    </row>
    <row r="63" spans="1:50" ht="67.5" customHeight="1" thickBot="1" x14ac:dyDescent="0.2">
      <c r="A63" s="78"/>
      <c r="B63" s="79"/>
      <c r="C63" s="85" t="s">
        <v>53</v>
      </c>
      <c r="D63" s="86"/>
      <c r="E63" s="86"/>
      <c r="F63" s="87"/>
      <c r="G63" s="88" t="s">
        <v>597</v>
      </c>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9"/>
    </row>
    <row r="64" spans="1:50" ht="24" customHeight="1" x14ac:dyDescent="0.15">
      <c r="A64" s="63" t="s">
        <v>30</v>
      </c>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5"/>
    </row>
    <row r="65" spans="1:52" ht="67.5" customHeight="1" thickBot="1" x14ac:dyDescent="0.2">
      <c r="A65" s="66" t="s">
        <v>628</v>
      </c>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8"/>
    </row>
    <row r="66" spans="1:52" ht="24.75" customHeight="1" x14ac:dyDescent="0.15">
      <c r="A66" s="69" t="s">
        <v>31</v>
      </c>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1"/>
    </row>
    <row r="67" spans="1:52" ht="67.5" customHeight="1" thickBot="1" x14ac:dyDescent="0.2">
      <c r="A67" s="72" t="s">
        <v>629</v>
      </c>
      <c r="B67" s="73"/>
      <c r="C67" s="73"/>
      <c r="D67" s="73"/>
      <c r="E67" s="74"/>
      <c r="F67" s="75" t="s">
        <v>627</v>
      </c>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8"/>
    </row>
    <row r="68" spans="1:52" ht="24.75" customHeight="1" x14ac:dyDescent="0.15">
      <c r="A68" s="69" t="s">
        <v>43</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1"/>
    </row>
    <row r="69" spans="1:52" ht="66" customHeight="1" thickBot="1" x14ac:dyDescent="0.2">
      <c r="A69" s="72" t="s">
        <v>228</v>
      </c>
      <c r="B69" s="73"/>
      <c r="C69" s="73"/>
      <c r="D69" s="73"/>
      <c r="E69" s="74"/>
      <c r="F69" s="536" t="s">
        <v>630</v>
      </c>
      <c r="G69" s="537"/>
      <c r="H69" s="537"/>
      <c r="I69" s="537"/>
      <c r="J69" s="537"/>
      <c r="K69" s="537"/>
      <c r="L69" s="537"/>
      <c r="M69" s="537"/>
      <c r="N69" s="537"/>
      <c r="O69" s="537"/>
      <c r="P69" s="537"/>
      <c r="Q69" s="537"/>
      <c r="R69" s="537"/>
      <c r="S69" s="537"/>
      <c r="T69" s="537"/>
      <c r="U69" s="537"/>
      <c r="V69" s="537"/>
      <c r="W69" s="537"/>
      <c r="X69" s="537"/>
      <c r="Y69" s="537"/>
      <c r="Z69" s="537"/>
      <c r="AA69" s="537"/>
      <c r="AB69" s="537"/>
      <c r="AC69" s="537"/>
      <c r="AD69" s="537"/>
      <c r="AE69" s="537"/>
      <c r="AF69" s="537"/>
      <c r="AG69" s="537"/>
      <c r="AH69" s="537"/>
      <c r="AI69" s="537"/>
      <c r="AJ69" s="537"/>
      <c r="AK69" s="537"/>
      <c r="AL69" s="537"/>
      <c r="AM69" s="537"/>
      <c r="AN69" s="537"/>
      <c r="AO69" s="537"/>
      <c r="AP69" s="537"/>
      <c r="AQ69" s="537"/>
      <c r="AR69" s="537"/>
      <c r="AS69" s="537"/>
      <c r="AT69" s="537"/>
      <c r="AU69" s="537"/>
      <c r="AV69" s="537"/>
      <c r="AW69" s="537"/>
      <c r="AX69" s="538"/>
    </row>
    <row r="70" spans="1:52" ht="24.75" customHeight="1" x14ac:dyDescent="0.15">
      <c r="A70" s="539" t="s">
        <v>32</v>
      </c>
      <c r="B70" s="540"/>
      <c r="C70" s="540"/>
      <c r="D70" s="540"/>
      <c r="E70" s="540"/>
      <c r="F70" s="540"/>
      <c r="G70" s="540"/>
      <c r="H70" s="540"/>
      <c r="I70" s="540"/>
      <c r="J70" s="540"/>
      <c r="K70" s="540"/>
      <c r="L70" s="540"/>
      <c r="M70" s="540"/>
      <c r="N70" s="540"/>
      <c r="O70" s="540"/>
      <c r="P70" s="540"/>
      <c r="Q70" s="540"/>
      <c r="R70" s="540"/>
      <c r="S70" s="540"/>
      <c r="T70" s="540"/>
      <c r="U70" s="540"/>
      <c r="V70" s="540"/>
      <c r="W70" s="540"/>
      <c r="X70" s="540"/>
      <c r="Y70" s="540"/>
      <c r="Z70" s="540"/>
      <c r="AA70" s="540"/>
      <c r="AB70" s="540"/>
      <c r="AC70" s="540"/>
      <c r="AD70" s="540"/>
      <c r="AE70" s="540"/>
      <c r="AF70" s="540"/>
      <c r="AG70" s="540"/>
      <c r="AH70" s="540"/>
      <c r="AI70" s="540"/>
      <c r="AJ70" s="540"/>
      <c r="AK70" s="540"/>
      <c r="AL70" s="540"/>
      <c r="AM70" s="540"/>
      <c r="AN70" s="540"/>
      <c r="AO70" s="540"/>
      <c r="AP70" s="540"/>
      <c r="AQ70" s="540"/>
      <c r="AR70" s="540"/>
      <c r="AS70" s="540"/>
      <c r="AT70" s="540"/>
      <c r="AU70" s="540"/>
      <c r="AV70" s="540"/>
      <c r="AW70" s="540"/>
      <c r="AX70" s="541"/>
    </row>
    <row r="71" spans="1:52" ht="255.75" customHeight="1" thickBot="1" x14ac:dyDescent="0.2">
      <c r="A71" s="542" t="s">
        <v>598</v>
      </c>
      <c r="B71" s="543"/>
      <c r="C71" s="543"/>
      <c r="D71" s="543"/>
      <c r="E71" s="543"/>
      <c r="F71" s="543"/>
      <c r="G71" s="543"/>
      <c r="H71" s="543"/>
      <c r="I71" s="543"/>
      <c r="J71" s="543"/>
      <c r="K71" s="543"/>
      <c r="L71" s="543"/>
      <c r="M71" s="543"/>
      <c r="N71" s="543"/>
      <c r="O71" s="543"/>
      <c r="P71" s="543"/>
      <c r="Q71" s="543"/>
      <c r="R71" s="543"/>
      <c r="S71" s="543"/>
      <c r="T71" s="543"/>
      <c r="U71" s="543"/>
      <c r="V71" s="543"/>
      <c r="W71" s="543"/>
      <c r="X71" s="543"/>
      <c r="Y71" s="543"/>
      <c r="Z71" s="543"/>
      <c r="AA71" s="543"/>
      <c r="AB71" s="543"/>
      <c r="AC71" s="543"/>
      <c r="AD71" s="543"/>
      <c r="AE71" s="543"/>
      <c r="AF71" s="543"/>
      <c r="AG71" s="543"/>
      <c r="AH71" s="543"/>
      <c r="AI71" s="543"/>
      <c r="AJ71" s="543"/>
      <c r="AK71" s="543"/>
      <c r="AL71" s="543"/>
      <c r="AM71" s="543"/>
      <c r="AN71" s="543"/>
      <c r="AO71" s="543"/>
      <c r="AP71" s="543"/>
      <c r="AQ71" s="543"/>
      <c r="AR71" s="543"/>
      <c r="AS71" s="543"/>
      <c r="AT71" s="543"/>
      <c r="AU71" s="543"/>
      <c r="AV71" s="543"/>
      <c r="AW71" s="543"/>
      <c r="AX71" s="544"/>
    </row>
    <row r="72" spans="1:52" ht="24.75" customHeight="1" x14ac:dyDescent="0.15">
      <c r="A72" s="545" t="s">
        <v>207</v>
      </c>
      <c r="B72" s="546"/>
      <c r="C72" s="546"/>
      <c r="D72" s="546"/>
      <c r="E72" s="546"/>
      <c r="F72" s="546"/>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c r="AD72" s="546"/>
      <c r="AE72" s="546"/>
      <c r="AF72" s="546"/>
      <c r="AG72" s="546"/>
      <c r="AH72" s="546"/>
      <c r="AI72" s="546"/>
      <c r="AJ72" s="546"/>
      <c r="AK72" s="546"/>
      <c r="AL72" s="546"/>
      <c r="AM72" s="546"/>
      <c r="AN72" s="546"/>
      <c r="AO72" s="546"/>
      <c r="AP72" s="546"/>
      <c r="AQ72" s="546"/>
      <c r="AR72" s="546"/>
      <c r="AS72" s="546"/>
      <c r="AT72" s="546"/>
      <c r="AU72" s="546"/>
      <c r="AV72" s="546"/>
      <c r="AW72" s="546"/>
      <c r="AX72" s="547"/>
      <c r="AZ72" s="10"/>
    </row>
    <row r="73" spans="1:52" ht="24.75" customHeight="1" x14ac:dyDescent="0.15">
      <c r="A73" s="548" t="s">
        <v>242</v>
      </c>
      <c r="B73" s="549"/>
      <c r="C73" s="549"/>
      <c r="D73" s="550"/>
      <c r="E73" s="532" t="s">
        <v>566</v>
      </c>
      <c r="F73" s="533"/>
      <c r="G73" s="533"/>
      <c r="H73" s="533"/>
      <c r="I73" s="533"/>
      <c r="J73" s="533"/>
      <c r="K73" s="533"/>
      <c r="L73" s="533"/>
      <c r="M73" s="533"/>
      <c r="N73" s="533"/>
      <c r="O73" s="533"/>
      <c r="P73" s="534"/>
      <c r="Q73" s="532"/>
      <c r="R73" s="533"/>
      <c r="S73" s="533"/>
      <c r="T73" s="533"/>
      <c r="U73" s="533"/>
      <c r="V73" s="533"/>
      <c r="W73" s="533"/>
      <c r="X73" s="533"/>
      <c r="Y73" s="533"/>
      <c r="Z73" s="533"/>
      <c r="AA73" s="533"/>
      <c r="AB73" s="534"/>
      <c r="AC73" s="532"/>
      <c r="AD73" s="533"/>
      <c r="AE73" s="533"/>
      <c r="AF73" s="533"/>
      <c r="AG73" s="533"/>
      <c r="AH73" s="533"/>
      <c r="AI73" s="533"/>
      <c r="AJ73" s="533"/>
      <c r="AK73" s="533"/>
      <c r="AL73" s="533"/>
      <c r="AM73" s="533"/>
      <c r="AN73" s="534"/>
      <c r="AO73" s="532"/>
      <c r="AP73" s="533"/>
      <c r="AQ73" s="533"/>
      <c r="AR73" s="533"/>
      <c r="AS73" s="533"/>
      <c r="AT73" s="533"/>
      <c r="AU73" s="533"/>
      <c r="AV73" s="533"/>
      <c r="AW73" s="533"/>
      <c r="AX73" s="535"/>
      <c r="AY73" s="55"/>
    </row>
    <row r="74" spans="1:52" ht="24.75" customHeight="1" x14ac:dyDescent="0.15">
      <c r="A74" s="90" t="s">
        <v>241</v>
      </c>
      <c r="B74" s="90"/>
      <c r="C74" s="90"/>
      <c r="D74" s="90"/>
      <c r="E74" s="532" t="s">
        <v>566</v>
      </c>
      <c r="F74" s="533"/>
      <c r="G74" s="533"/>
      <c r="H74" s="533"/>
      <c r="I74" s="533"/>
      <c r="J74" s="533"/>
      <c r="K74" s="533"/>
      <c r="L74" s="533"/>
      <c r="M74" s="533"/>
      <c r="N74" s="533"/>
      <c r="O74" s="533"/>
      <c r="P74" s="534"/>
      <c r="Q74" s="532"/>
      <c r="R74" s="533"/>
      <c r="S74" s="533"/>
      <c r="T74" s="533"/>
      <c r="U74" s="533"/>
      <c r="V74" s="533"/>
      <c r="W74" s="533"/>
      <c r="X74" s="533"/>
      <c r="Y74" s="533"/>
      <c r="Z74" s="533"/>
      <c r="AA74" s="533"/>
      <c r="AB74" s="534"/>
      <c r="AC74" s="532"/>
      <c r="AD74" s="533"/>
      <c r="AE74" s="533"/>
      <c r="AF74" s="533"/>
      <c r="AG74" s="533"/>
      <c r="AH74" s="533"/>
      <c r="AI74" s="533"/>
      <c r="AJ74" s="533"/>
      <c r="AK74" s="533"/>
      <c r="AL74" s="533"/>
      <c r="AM74" s="533"/>
      <c r="AN74" s="534"/>
      <c r="AO74" s="532"/>
      <c r="AP74" s="533"/>
      <c r="AQ74" s="533"/>
      <c r="AR74" s="533"/>
      <c r="AS74" s="533"/>
      <c r="AT74" s="533"/>
      <c r="AU74" s="533"/>
      <c r="AV74" s="533"/>
      <c r="AW74" s="533"/>
      <c r="AX74" s="535"/>
    </row>
    <row r="75" spans="1:52" ht="24.75" customHeight="1" x14ac:dyDescent="0.15">
      <c r="A75" s="90" t="s">
        <v>240</v>
      </c>
      <c r="B75" s="90"/>
      <c r="C75" s="90"/>
      <c r="D75" s="90"/>
      <c r="E75" s="532" t="s">
        <v>576</v>
      </c>
      <c r="F75" s="533"/>
      <c r="G75" s="533"/>
      <c r="H75" s="533"/>
      <c r="I75" s="533"/>
      <c r="J75" s="533"/>
      <c r="K75" s="533"/>
      <c r="L75" s="533"/>
      <c r="M75" s="533"/>
      <c r="N75" s="533"/>
      <c r="O75" s="533"/>
      <c r="P75" s="534"/>
      <c r="Q75" s="532"/>
      <c r="R75" s="533"/>
      <c r="S75" s="533"/>
      <c r="T75" s="533"/>
      <c r="U75" s="533"/>
      <c r="V75" s="533"/>
      <c r="W75" s="533"/>
      <c r="X75" s="533"/>
      <c r="Y75" s="533"/>
      <c r="Z75" s="533"/>
      <c r="AA75" s="533"/>
      <c r="AB75" s="534"/>
      <c r="AC75" s="532"/>
      <c r="AD75" s="533"/>
      <c r="AE75" s="533"/>
      <c r="AF75" s="533"/>
      <c r="AG75" s="533"/>
      <c r="AH75" s="533"/>
      <c r="AI75" s="533"/>
      <c r="AJ75" s="533"/>
      <c r="AK75" s="533"/>
      <c r="AL75" s="533"/>
      <c r="AM75" s="533"/>
      <c r="AN75" s="534"/>
      <c r="AO75" s="532"/>
      <c r="AP75" s="533"/>
      <c r="AQ75" s="533"/>
      <c r="AR75" s="533"/>
      <c r="AS75" s="533"/>
      <c r="AT75" s="533"/>
      <c r="AU75" s="533"/>
      <c r="AV75" s="533"/>
      <c r="AW75" s="533"/>
      <c r="AX75" s="535"/>
    </row>
    <row r="76" spans="1:52" ht="24.75" customHeight="1" x14ac:dyDescent="0.15">
      <c r="A76" s="90" t="s">
        <v>239</v>
      </c>
      <c r="B76" s="90"/>
      <c r="C76" s="90"/>
      <c r="D76" s="90"/>
      <c r="E76" s="532" t="s">
        <v>566</v>
      </c>
      <c r="F76" s="533"/>
      <c r="G76" s="533"/>
      <c r="H76" s="533"/>
      <c r="I76" s="533"/>
      <c r="J76" s="533"/>
      <c r="K76" s="533"/>
      <c r="L76" s="533"/>
      <c r="M76" s="533"/>
      <c r="N76" s="533"/>
      <c r="O76" s="533"/>
      <c r="P76" s="534"/>
      <c r="Q76" s="532"/>
      <c r="R76" s="533"/>
      <c r="S76" s="533"/>
      <c r="T76" s="533"/>
      <c r="U76" s="533"/>
      <c r="V76" s="533"/>
      <c r="W76" s="533"/>
      <c r="X76" s="533"/>
      <c r="Y76" s="533"/>
      <c r="Z76" s="533"/>
      <c r="AA76" s="533"/>
      <c r="AB76" s="534"/>
      <c r="AC76" s="532"/>
      <c r="AD76" s="533"/>
      <c r="AE76" s="533"/>
      <c r="AF76" s="533"/>
      <c r="AG76" s="533"/>
      <c r="AH76" s="533"/>
      <c r="AI76" s="533"/>
      <c r="AJ76" s="533"/>
      <c r="AK76" s="533"/>
      <c r="AL76" s="533"/>
      <c r="AM76" s="533"/>
      <c r="AN76" s="534"/>
      <c r="AO76" s="532"/>
      <c r="AP76" s="533"/>
      <c r="AQ76" s="533"/>
      <c r="AR76" s="533"/>
      <c r="AS76" s="533"/>
      <c r="AT76" s="533"/>
      <c r="AU76" s="533"/>
      <c r="AV76" s="533"/>
      <c r="AW76" s="533"/>
      <c r="AX76" s="535"/>
    </row>
    <row r="77" spans="1:52" ht="24.75" customHeight="1" x14ac:dyDescent="0.15">
      <c r="A77" s="90" t="s">
        <v>238</v>
      </c>
      <c r="B77" s="90"/>
      <c r="C77" s="90"/>
      <c r="D77" s="90"/>
      <c r="E77" s="532" t="s">
        <v>566</v>
      </c>
      <c r="F77" s="533"/>
      <c r="G77" s="533"/>
      <c r="H77" s="533"/>
      <c r="I77" s="533"/>
      <c r="J77" s="533"/>
      <c r="K77" s="533"/>
      <c r="L77" s="533"/>
      <c r="M77" s="533"/>
      <c r="N77" s="533"/>
      <c r="O77" s="533"/>
      <c r="P77" s="534"/>
      <c r="Q77" s="532"/>
      <c r="R77" s="533"/>
      <c r="S77" s="533"/>
      <c r="T77" s="533"/>
      <c r="U77" s="533"/>
      <c r="V77" s="533"/>
      <c r="W77" s="533"/>
      <c r="X77" s="533"/>
      <c r="Y77" s="533"/>
      <c r="Z77" s="533"/>
      <c r="AA77" s="533"/>
      <c r="AB77" s="534"/>
      <c r="AC77" s="532"/>
      <c r="AD77" s="533"/>
      <c r="AE77" s="533"/>
      <c r="AF77" s="533"/>
      <c r="AG77" s="533"/>
      <c r="AH77" s="533"/>
      <c r="AI77" s="533"/>
      <c r="AJ77" s="533"/>
      <c r="AK77" s="533"/>
      <c r="AL77" s="533"/>
      <c r="AM77" s="533"/>
      <c r="AN77" s="534"/>
      <c r="AO77" s="532"/>
      <c r="AP77" s="533"/>
      <c r="AQ77" s="533"/>
      <c r="AR77" s="533"/>
      <c r="AS77" s="533"/>
      <c r="AT77" s="533"/>
      <c r="AU77" s="533"/>
      <c r="AV77" s="533"/>
      <c r="AW77" s="533"/>
      <c r="AX77" s="535"/>
    </row>
    <row r="78" spans="1:52" ht="24.75" customHeight="1" x14ac:dyDescent="0.15">
      <c r="A78" s="90" t="s">
        <v>237</v>
      </c>
      <c r="B78" s="90"/>
      <c r="C78" s="90"/>
      <c r="D78" s="90"/>
      <c r="E78" s="532" t="s">
        <v>577</v>
      </c>
      <c r="F78" s="533"/>
      <c r="G78" s="533"/>
      <c r="H78" s="533"/>
      <c r="I78" s="533"/>
      <c r="J78" s="533"/>
      <c r="K78" s="533"/>
      <c r="L78" s="533"/>
      <c r="M78" s="533"/>
      <c r="N78" s="533"/>
      <c r="O78" s="533"/>
      <c r="P78" s="534"/>
      <c r="Q78" s="532"/>
      <c r="R78" s="533"/>
      <c r="S78" s="533"/>
      <c r="T78" s="533"/>
      <c r="U78" s="533"/>
      <c r="V78" s="533"/>
      <c r="W78" s="533"/>
      <c r="X78" s="533"/>
      <c r="Y78" s="533"/>
      <c r="Z78" s="533"/>
      <c r="AA78" s="533"/>
      <c r="AB78" s="534"/>
      <c r="AC78" s="532"/>
      <c r="AD78" s="533"/>
      <c r="AE78" s="533"/>
      <c r="AF78" s="533"/>
      <c r="AG78" s="533"/>
      <c r="AH78" s="533"/>
      <c r="AI78" s="533"/>
      <c r="AJ78" s="533"/>
      <c r="AK78" s="533"/>
      <c r="AL78" s="533"/>
      <c r="AM78" s="533"/>
      <c r="AN78" s="534"/>
      <c r="AO78" s="532"/>
      <c r="AP78" s="533"/>
      <c r="AQ78" s="533"/>
      <c r="AR78" s="533"/>
      <c r="AS78" s="533"/>
      <c r="AT78" s="533"/>
      <c r="AU78" s="533"/>
      <c r="AV78" s="533"/>
      <c r="AW78" s="533"/>
      <c r="AX78" s="535"/>
    </row>
    <row r="79" spans="1:52" ht="24.75" customHeight="1" x14ac:dyDescent="0.15">
      <c r="A79" s="90" t="s">
        <v>236</v>
      </c>
      <c r="B79" s="90"/>
      <c r="C79" s="90"/>
      <c r="D79" s="90"/>
      <c r="E79" s="532" t="s">
        <v>578</v>
      </c>
      <c r="F79" s="533"/>
      <c r="G79" s="533"/>
      <c r="H79" s="533"/>
      <c r="I79" s="533"/>
      <c r="J79" s="533"/>
      <c r="K79" s="533"/>
      <c r="L79" s="533"/>
      <c r="M79" s="533"/>
      <c r="N79" s="533"/>
      <c r="O79" s="533"/>
      <c r="P79" s="534"/>
      <c r="Q79" s="532"/>
      <c r="R79" s="533"/>
      <c r="S79" s="533"/>
      <c r="T79" s="533"/>
      <c r="U79" s="533"/>
      <c r="V79" s="533"/>
      <c r="W79" s="533"/>
      <c r="X79" s="533"/>
      <c r="Y79" s="533"/>
      <c r="Z79" s="533"/>
      <c r="AA79" s="533"/>
      <c r="AB79" s="534"/>
      <c r="AC79" s="532"/>
      <c r="AD79" s="533"/>
      <c r="AE79" s="533"/>
      <c r="AF79" s="533"/>
      <c r="AG79" s="533"/>
      <c r="AH79" s="533"/>
      <c r="AI79" s="533"/>
      <c r="AJ79" s="533"/>
      <c r="AK79" s="533"/>
      <c r="AL79" s="533"/>
      <c r="AM79" s="533"/>
      <c r="AN79" s="534"/>
      <c r="AO79" s="532"/>
      <c r="AP79" s="533"/>
      <c r="AQ79" s="533"/>
      <c r="AR79" s="533"/>
      <c r="AS79" s="533"/>
      <c r="AT79" s="533"/>
      <c r="AU79" s="533"/>
      <c r="AV79" s="533"/>
      <c r="AW79" s="533"/>
      <c r="AX79" s="535"/>
    </row>
    <row r="80" spans="1:52" ht="24.75" customHeight="1" x14ac:dyDescent="0.15">
      <c r="A80" s="90" t="s">
        <v>235</v>
      </c>
      <c r="B80" s="90"/>
      <c r="C80" s="90"/>
      <c r="D80" s="90"/>
      <c r="E80" s="532" t="s">
        <v>579</v>
      </c>
      <c r="F80" s="533"/>
      <c r="G80" s="533"/>
      <c r="H80" s="533"/>
      <c r="I80" s="533"/>
      <c r="J80" s="533"/>
      <c r="K80" s="533"/>
      <c r="L80" s="533"/>
      <c r="M80" s="533"/>
      <c r="N80" s="533"/>
      <c r="O80" s="533"/>
      <c r="P80" s="534"/>
      <c r="Q80" s="532"/>
      <c r="R80" s="533"/>
      <c r="S80" s="533"/>
      <c r="T80" s="533"/>
      <c r="U80" s="533"/>
      <c r="V80" s="533"/>
      <c r="W80" s="533"/>
      <c r="X80" s="533"/>
      <c r="Y80" s="533"/>
      <c r="Z80" s="533"/>
      <c r="AA80" s="533"/>
      <c r="AB80" s="534"/>
      <c r="AC80" s="532"/>
      <c r="AD80" s="533"/>
      <c r="AE80" s="533"/>
      <c r="AF80" s="533"/>
      <c r="AG80" s="533"/>
      <c r="AH80" s="533"/>
      <c r="AI80" s="533"/>
      <c r="AJ80" s="533"/>
      <c r="AK80" s="533"/>
      <c r="AL80" s="533"/>
      <c r="AM80" s="533"/>
      <c r="AN80" s="534"/>
      <c r="AO80" s="532"/>
      <c r="AP80" s="533"/>
      <c r="AQ80" s="533"/>
      <c r="AR80" s="533"/>
      <c r="AS80" s="533"/>
      <c r="AT80" s="533"/>
      <c r="AU80" s="533"/>
      <c r="AV80" s="533"/>
      <c r="AW80" s="533"/>
      <c r="AX80" s="535"/>
    </row>
    <row r="81" spans="1:50" ht="24.75" customHeight="1" x14ac:dyDescent="0.15">
      <c r="A81" s="90" t="s">
        <v>380</v>
      </c>
      <c r="B81" s="90"/>
      <c r="C81" s="90"/>
      <c r="D81" s="90"/>
      <c r="E81" s="553" t="s">
        <v>559</v>
      </c>
      <c r="F81" s="554"/>
      <c r="G81" s="554"/>
      <c r="H81" s="58" t="str">
        <f>IF(E81="","","-")</f>
        <v>-</v>
      </c>
      <c r="I81" s="554"/>
      <c r="J81" s="554"/>
      <c r="K81" s="58" t="str">
        <f>IF(I81="","","-")</f>
        <v/>
      </c>
      <c r="L81" s="62">
        <v>90</v>
      </c>
      <c r="M81" s="62"/>
      <c r="N81" s="58" t="str">
        <f>IF(O81="","","-")</f>
        <v/>
      </c>
      <c r="O81" s="551"/>
      <c r="P81" s="552"/>
      <c r="Q81" s="553"/>
      <c r="R81" s="554"/>
      <c r="S81" s="554"/>
      <c r="T81" s="58" t="str">
        <f>IF(Q81="","","-")</f>
        <v/>
      </c>
      <c r="U81" s="554"/>
      <c r="V81" s="554"/>
      <c r="W81" s="58" t="str">
        <f>IF(U81="","","-")</f>
        <v/>
      </c>
      <c r="X81" s="62"/>
      <c r="Y81" s="62"/>
      <c r="Z81" s="58" t="str">
        <f>IF(AA81="","","-")</f>
        <v/>
      </c>
      <c r="AA81" s="551"/>
      <c r="AB81" s="552"/>
      <c r="AC81" s="553"/>
      <c r="AD81" s="554"/>
      <c r="AE81" s="554"/>
      <c r="AF81" s="58" t="str">
        <f>IF(AC81="","","-")</f>
        <v/>
      </c>
      <c r="AG81" s="554"/>
      <c r="AH81" s="554"/>
      <c r="AI81" s="58" t="str">
        <f>IF(AG81="","","-")</f>
        <v/>
      </c>
      <c r="AJ81" s="62"/>
      <c r="AK81" s="62"/>
      <c r="AL81" s="58" t="str">
        <f>IF(AM81="","","-")</f>
        <v/>
      </c>
      <c r="AM81" s="551"/>
      <c r="AN81" s="552"/>
      <c r="AO81" s="553"/>
      <c r="AP81" s="554"/>
      <c r="AQ81" s="58" t="str">
        <f>IF(AO81="","","-")</f>
        <v/>
      </c>
      <c r="AR81" s="554"/>
      <c r="AS81" s="554"/>
      <c r="AT81" s="58" t="str">
        <f>IF(AR81="","","-")</f>
        <v/>
      </c>
      <c r="AU81" s="62"/>
      <c r="AV81" s="62"/>
      <c r="AW81" s="58" t="str">
        <f>IF(AX81="","","-")</f>
        <v/>
      </c>
      <c r="AX81" s="60"/>
    </row>
    <row r="82" spans="1:50" ht="24.75" customHeight="1" x14ac:dyDescent="0.15">
      <c r="A82" s="90" t="s">
        <v>551</v>
      </c>
      <c r="B82" s="90"/>
      <c r="C82" s="90"/>
      <c r="D82" s="90"/>
      <c r="E82" s="553" t="s">
        <v>559</v>
      </c>
      <c r="F82" s="554"/>
      <c r="G82" s="554"/>
      <c r="H82" s="58"/>
      <c r="I82" s="554"/>
      <c r="J82" s="554"/>
      <c r="K82" s="58"/>
      <c r="L82" s="62">
        <v>89</v>
      </c>
      <c r="M82" s="62"/>
      <c r="N82" s="58" t="str">
        <f>IF(O82="","","-")</f>
        <v/>
      </c>
      <c r="O82" s="551"/>
      <c r="P82" s="552"/>
      <c r="Q82" s="553"/>
      <c r="R82" s="554"/>
      <c r="S82" s="554"/>
      <c r="T82" s="58" t="str">
        <f>IF(Q82="","","-")</f>
        <v/>
      </c>
      <c r="U82" s="554"/>
      <c r="V82" s="554"/>
      <c r="W82" s="58" t="str">
        <f>IF(U82="","","-")</f>
        <v/>
      </c>
      <c r="X82" s="62"/>
      <c r="Y82" s="62"/>
      <c r="Z82" s="58" t="str">
        <f>IF(AA82="","","-")</f>
        <v/>
      </c>
      <c r="AA82" s="551"/>
      <c r="AB82" s="552"/>
      <c r="AC82" s="553"/>
      <c r="AD82" s="554"/>
      <c r="AE82" s="554"/>
      <c r="AF82" s="58" t="str">
        <f>IF(AC82="","","-")</f>
        <v/>
      </c>
      <c r="AG82" s="554"/>
      <c r="AH82" s="554"/>
      <c r="AI82" s="58" t="str">
        <f>IF(AG82="","","-")</f>
        <v/>
      </c>
      <c r="AJ82" s="62"/>
      <c r="AK82" s="62"/>
      <c r="AL82" s="58" t="str">
        <f>IF(AM82="","","-")</f>
        <v/>
      </c>
      <c r="AM82" s="551"/>
      <c r="AN82" s="552"/>
      <c r="AO82" s="553"/>
      <c r="AP82" s="554"/>
      <c r="AQ82" s="58" t="str">
        <f>IF(AO82="","","-")</f>
        <v/>
      </c>
      <c r="AR82" s="554"/>
      <c r="AS82" s="554"/>
      <c r="AT82" s="58" t="str">
        <f>IF(AR82="","","-")</f>
        <v/>
      </c>
      <c r="AU82" s="62"/>
      <c r="AV82" s="62"/>
      <c r="AW82" s="58" t="str">
        <f>IF(AX82="","","-")</f>
        <v/>
      </c>
      <c r="AX82" s="60"/>
    </row>
    <row r="83" spans="1:50" ht="24.75" customHeight="1" x14ac:dyDescent="0.15">
      <c r="A83" s="90" t="s">
        <v>348</v>
      </c>
      <c r="B83" s="90"/>
      <c r="C83" s="90"/>
      <c r="D83" s="90"/>
      <c r="E83" s="555">
        <v>2021</v>
      </c>
      <c r="F83" s="91"/>
      <c r="G83" s="554" t="s">
        <v>581</v>
      </c>
      <c r="H83" s="554"/>
      <c r="I83" s="554"/>
      <c r="J83" s="91">
        <v>20</v>
      </c>
      <c r="K83" s="91"/>
      <c r="L83" s="62">
        <v>100</v>
      </c>
      <c r="M83" s="62"/>
      <c r="N83" s="62"/>
      <c r="O83" s="91"/>
      <c r="P83" s="91"/>
      <c r="Q83" s="555"/>
      <c r="R83" s="91"/>
      <c r="S83" s="554"/>
      <c r="T83" s="554"/>
      <c r="U83" s="554"/>
      <c r="V83" s="91"/>
      <c r="W83" s="91"/>
      <c r="X83" s="62"/>
      <c r="Y83" s="62"/>
      <c r="Z83" s="62"/>
      <c r="AA83" s="91"/>
      <c r="AB83" s="573"/>
      <c r="AC83" s="555"/>
      <c r="AD83" s="91"/>
      <c r="AE83" s="554"/>
      <c r="AF83" s="554"/>
      <c r="AG83" s="554"/>
      <c r="AH83" s="91"/>
      <c r="AI83" s="91"/>
      <c r="AJ83" s="62"/>
      <c r="AK83" s="62"/>
      <c r="AL83" s="62"/>
      <c r="AM83" s="91"/>
      <c r="AN83" s="573"/>
      <c r="AO83" s="555"/>
      <c r="AP83" s="91"/>
      <c r="AQ83" s="554"/>
      <c r="AR83" s="554"/>
      <c r="AS83" s="554"/>
      <c r="AT83" s="91"/>
      <c r="AU83" s="91"/>
      <c r="AV83" s="62"/>
      <c r="AW83" s="62"/>
      <c r="AX83" s="60"/>
    </row>
    <row r="84" spans="1:50" ht="28.35" customHeight="1" x14ac:dyDescent="0.15">
      <c r="A84" s="195" t="s">
        <v>229</v>
      </c>
      <c r="B84" s="196"/>
      <c r="C84" s="196"/>
      <c r="D84" s="196"/>
      <c r="E84" s="196"/>
      <c r="F84" s="197"/>
      <c r="G84" s="46" t="s">
        <v>553</v>
      </c>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52.5" customHeight="1" x14ac:dyDescent="0.15">
      <c r="A85" s="195"/>
      <c r="B85" s="196"/>
      <c r="C85" s="196"/>
      <c r="D85" s="196"/>
      <c r="E85" s="196"/>
      <c r="F85" s="197"/>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9.25" customHeight="1" x14ac:dyDescent="0.15">
      <c r="A86" s="195"/>
      <c r="B86" s="196"/>
      <c r="C86" s="196"/>
      <c r="D86" s="196"/>
      <c r="E86" s="196"/>
      <c r="F86" s="197"/>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18.399999999999999" customHeight="1" x14ac:dyDescent="0.15">
      <c r="A87" s="195"/>
      <c r="B87" s="196"/>
      <c r="C87" s="196"/>
      <c r="D87" s="196"/>
      <c r="E87" s="196"/>
      <c r="F87" s="197"/>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35.25" customHeight="1" x14ac:dyDescent="0.15">
      <c r="A88" s="195"/>
      <c r="B88" s="196"/>
      <c r="C88" s="196"/>
      <c r="D88" s="196"/>
      <c r="E88" s="196"/>
      <c r="F88" s="197"/>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30" customHeight="1" x14ac:dyDescent="0.15">
      <c r="A89" s="195"/>
      <c r="B89" s="196"/>
      <c r="C89" s="196"/>
      <c r="D89" s="196"/>
      <c r="E89" s="196"/>
      <c r="F89" s="197"/>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4.75" customHeight="1" x14ac:dyDescent="0.15">
      <c r="A90" s="195"/>
      <c r="B90" s="196"/>
      <c r="C90" s="196"/>
      <c r="D90" s="196"/>
      <c r="E90" s="196"/>
      <c r="F90" s="197"/>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4.75" customHeight="1" x14ac:dyDescent="0.15">
      <c r="A91" s="195"/>
      <c r="B91" s="196"/>
      <c r="C91" s="196"/>
      <c r="D91" s="196"/>
      <c r="E91" s="196"/>
      <c r="F91" s="197"/>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4.75" customHeight="1" x14ac:dyDescent="0.15">
      <c r="A92" s="195"/>
      <c r="B92" s="196"/>
      <c r="C92" s="196"/>
      <c r="D92" s="196"/>
      <c r="E92" s="196"/>
      <c r="F92" s="197"/>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4.75" customHeight="1" x14ac:dyDescent="0.15">
      <c r="A93" s="195"/>
      <c r="B93" s="196"/>
      <c r="C93" s="196"/>
      <c r="D93" s="196"/>
      <c r="E93" s="196"/>
      <c r="F93" s="197"/>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4.75" customHeight="1" x14ac:dyDescent="0.15">
      <c r="A94" s="195"/>
      <c r="B94" s="196"/>
      <c r="C94" s="196"/>
      <c r="D94" s="196"/>
      <c r="E94" s="196"/>
      <c r="F94" s="197"/>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4.75" customHeight="1" x14ac:dyDescent="0.15">
      <c r="A95" s="195"/>
      <c r="B95" s="196"/>
      <c r="C95" s="196"/>
      <c r="D95" s="196"/>
      <c r="E95" s="196"/>
      <c r="F95" s="197"/>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4.75" customHeight="1" x14ac:dyDescent="0.15">
      <c r="A96" s="195"/>
      <c r="B96" s="196"/>
      <c r="C96" s="196"/>
      <c r="D96" s="196"/>
      <c r="E96" s="196"/>
      <c r="F96" s="197"/>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4.75" customHeight="1" x14ac:dyDescent="0.15">
      <c r="A97" s="195"/>
      <c r="B97" s="196"/>
      <c r="C97" s="196"/>
      <c r="D97" s="196"/>
      <c r="E97" s="196"/>
      <c r="F97" s="197"/>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4.75" customHeight="1" x14ac:dyDescent="0.15">
      <c r="A98" s="195"/>
      <c r="B98" s="196"/>
      <c r="C98" s="196"/>
      <c r="D98" s="196"/>
      <c r="E98" s="196"/>
      <c r="F98" s="197"/>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4.75" customHeight="1" x14ac:dyDescent="0.15">
      <c r="A99" s="195"/>
      <c r="B99" s="196"/>
      <c r="C99" s="196"/>
      <c r="D99" s="196"/>
      <c r="E99" s="196"/>
      <c r="F99" s="197"/>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4.75" customHeight="1" x14ac:dyDescent="0.15">
      <c r="A100" s="195"/>
      <c r="B100" s="196"/>
      <c r="C100" s="196"/>
      <c r="D100" s="196"/>
      <c r="E100" s="196"/>
      <c r="F100" s="197"/>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4.75" customHeight="1" x14ac:dyDescent="0.15">
      <c r="A101" s="195"/>
      <c r="B101" s="196"/>
      <c r="C101" s="196"/>
      <c r="D101" s="196"/>
      <c r="E101" s="196"/>
      <c r="F101" s="197"/>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4.75" customHeight="1" x14ac:dyDescent="0.15">
      <c r="A102" s="195"/>
      <c r="B102" s="196"/>
      <c r="C102" s="196"/>
      <c r="D102" s="196"/>
      <c r="E102" s="196"/>
      <c r="F102" s="197"/>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5.5" customHeight="1" x14ac:dyDescent="0.15">
      <c r="A103" s="195"/>
      <c r="B103" s="196"/>
      <c r="C103" s="196"/>
      <c r="D103" s="196"/>
      <c r="E103" s="196"/>
      <c r="F103" s="197"/>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4.75" customHeight="1" thickBot="1" x14ac:dyDescent="0.2">
      <c r="A104" s="574"/>
      <c r="B104" s="575"/>
      <c r="C104" s="575"/>
      <c r="D104" s="575"/>
      <c r="E104" s="575"/>
      <c r="F104" s="576"/>
      <c r="G104" s="36"/>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8"/>
    </row>
    <row r="105" spans="1:50" ht="48.75" customHeight="1" x14ac:dyDescent="0.15">
      <c r="A105" s="577" t="s">
        <v>231</v>
      </c>
      <c r="B105" s="578"/>
      <c r="C105" s="578"/>
      <c r="D105" s="578"/>
      <c r="E105" s="578"/>
      <c r="F105" s="579"/>
      <c r="G105" s="583" t="s">
        <v>619</v>
      </c>
      <c r="H105" s="584"/>
      <c r="I105" s="584"/>
      <c r="J105" s="584"/>
      <c r="K105" s="584"/>
      <c r="L105" s="584"/>
      <c r="M105" s="584"/>
      <c r="N105" s="584"/>
      <c r="O105" s="584"/>
      <c r="P105" s="584"/>
      <c r="Q105" s="584"/>
      <c r="R105" s="584"/>
      <c r="S105" s="584"/>
      <c r="T105" s="584"/>
      <c r="U105" s="584"/>
      <c r="V105" s="584"/>
      <c r="W105" s="584"/>
      <c r="X105" s="584"/>
      <c r="Y105" s="584"/>
      <c r="Z105" s="584"/>
      <c r="AA105" s="584"/>
      <c r="AB105" s="585"/>
      <c r="AC105" s="583" t="s">
        <v>248</v>
      </c>
      <c r="AD105" s="584"/>
      <c r="AE105" s="584"/>
      <c r="AF105" s="584"/>
      <c r="AG105" s="584"/>
      <c r="AH105" s="584"/>
      <c r="AI105" s="584"/>
      <c r="AJ105" s="584"/>
      <c r="AK105" s="584"/>
      <c r="AL105" s="584"/>
      <c r="AM105" s="584"/>
      <c r="AN105" s="584"/>
      <c r="AO105" s="584"/>
      <c r="AP105" s="584"/>
      <c r="AQ105" s="584"/>
      <c r="AR105" s="584"/>
      <c r="AS105" s="584"/>
      <c r="AT105" s="584"/>
      <c r="AU105" s="584"/>
      <c r="AV105" s="584"/>
      <c r="AW105" s="584"/>
      <c r="AX105" s="586"/>
    </row>
    <row r="106" spans="1:50" ht="24.75" customHeight="1" x14ac:dyDescent="0.15">
      <c r="A106" s="580"/>
      <c r="B106" s="581"/>
      <c r="C106" s="581"/>
      <c r="D106" s="581"/>
      <c r="E106" s="581"/>
      <c r="F106" s="582"/>
      <c r="G106" s="80" t="s">
        <v>15</v>
      </c>
      <c r="H106" s="559"/>
      <c r="I106" s="559"/>
      <c r="J106" s="559"/>
      <c r="K106" s="559"/>
      <c r="L106" s="560" t="s">
        <v>16</v>
      </c>
      <c r="M106" s="559"/>
      <c r="N106" s="559"/>
      <c r="O106" s="559"/>
      <c r="P106" s="559"/>
      <c r="Q106" s="559"/>
      <c r="R106" s="559"/>
      <c r="S106" s="559"/>
      <c r="T106" s="559"/>
      <c r="U106" s="559"/>
      <c r="V106" s="559"/>
      <c r="W106" s="559"/>
      <c r="X106" s="561"/>
      <c r="Y106" s="556" t="s">
        <v>17</v>
      </c>
      <c r="Z106" s="557"/>
      <c r="AA106" s="557"/>
      <c r="AB106" s="558"/>
      <c r="AC106" s="80" t="s">
        <v>15</v>
      </c>
      <c r="AD106" s="559"/>
      <c r="AE106" s="559"/>
      <c r="AF106" s="559"/>
      <c r="AG106" s="559"/>
      <c r="AH106" s="560" t="s">
        <v>16</v>
      </c>
      <c r="AI106" s="559"/>
      <c r="AJ106" s="559"/>
      <c r="AK106" s="559"/>
      <c r="AL106" s="559"/>
      <c r="AM106" s="559"/>
      <c r="AN106" s="559"/>
      <c r="AO106" s="559"/>
      <c r="AP106" s="559"/>
      <c r="AQ106" s="559"/>
      <c r="AR106" s="559"/>
      <c r="AS106" s="559"/>
      <c r="AT106" s="561"/>
      <c r="AU106" s="556" t="s">
        <v>17</v>
      </c>
      <c r="AV106" s="557"/>
      <c r="AW106" s="557"/>
      <c r="AX106" s="562"/>
    </row>
    <row r="107" spans="1:50" ht="24.75" customHeight="1" x14ac:dyDescent="0.15">
      <c r="A107" s="580"/>
      <c r="B107" s="581"/>
      <c r="C107" s="581"/>
      <c r="D107" s="581"/>
      <c r="E107" s="581"/>
      <c r="F107" s="582"/>
      <c r="G107" s="563" t="s">
        <v>620</v>
      </c>
      <c r="H107" s="564"/>
      <c r="I107" s="564"/>
      <c r="J107" s="564"/>
      <c r="K107" s="565"/>
      <c r="L107" s="566" t="s">
        <v>621</v>
      </c>
      <c r="M107" s="567"/>
      <c r="N107" s="567"/>
      <c r="O107" s="567"/>
      <c r="P107" s="567"/>
      <c r="Q107" s="567"/>
      <c r="R107" s="567"/>
      <c r="S107" s="567"/>
      <c r="T107" s="567"/>
      <c r="U107" s="567"/>
      <c r="V107" s="567"/>
      <c r="W107" s="567"/>
      <c r="X107" s="568"/>
      <c r="Y107" s="569">
        <v>115</v>
      </c>
      <c r="Z107" s="570"/>
      <c r="AA107" s="570"/>
      <c r="AB107" s="571"/>
      <c r="AC107" s="563" t="s">
        <v>631</v>
      </c>
      <c r="AD107" s="564"/>
      <c r="AE107" s="564"/>
      <c r="AF107" s="564"/>
      <c r="AG107" s="565"/>
      <c r="AH107" s="566" t="s">
        <v>631</v>
      </c>
      <c r="AI107" s="567"/>
      <c r="AJ107" s="567"/>
      <c r="AK107" s="567"/>
      <c r="AL107" s="567"/>
      <c r="AM107" s="567"/>
      <c r="AN107" s="567"/>
      <c r="AO107" s="567"/>
      <c r="AP107" s="567"/>
      <c r="AQ107" s="567"/>
      <c r="AR107" s="567"/>
      <c r="AS107" s="567"/>
      <c r="AT107" s="568"/>
      <c r="AU107" s="569" t="s">
        <v>631</v>
      </c>
      <c r="AV107" s="570"/>
      <c r="AW107" s="570"/>
      <c r="AX107" s="572"/>
    </row>
    <row r="108" spans="1:50" ht="24.75" customHeight="1" x14ac:dyDescent="0.15">
      <c r="A108" s="580"/>
      <c r="B108" s="581"/>
      <c r="C108" s="581"/>
      <c r="D108" s="581"/>
      <c r="E108" s="581"/>
      <c r="F108" s="582"/>
      <c r="G108" s="587" t="s">
        <v>18</v>
      </c>
      <c r="H108" s="588"/>
      <c r="I108" s="588"/>
      <c r="J108" s="588"/>
      <c r="K108" s="588"/>
      <c r="L108" s="589"/>
      <c r="M108" s="590"/>
      <c r="N108" s="590"/>
      <c r="O108" s="590"/>
      <c r="P108" s="590"/>
      <c r="Q108" s="590"/>
      <c r="R108" s="590"/>
      <c r="S108" s="590"/>
      <c r="T108" s="590"/>
      <c r="U108" s="590"/>
      <c r="V108" s="590"/>
      <c r="W108" s="590"/>
      <c r="X108" s="591"/>
      <c r="Y108" s="592">
        <f>SUM(Y107:AB107)</f>
        <v>115</v>
      </c>
      <c r="Z108" s="593"/>
      <c r="AA108" s="593"/>
      <c r="AB108" s="594"/>
      <c r="AC108" s="587" t="s">
        <v>18</v>
      </c>
      <c r="AD108" s="588"/>
      <c r="AE108" s="588"/>
      <c r="AF108" s="588"/>
      <c r="AG108" s="588"/>
      <c r="AH108" s="589"/>
      <c r="AI108" s="590"/>
      <c r="AJ108" s="590"/>
      <c r="AK108" s="590"/>
      <c r="AL108" s="590"/>
      <c r="AM108" s="590"/>
      <c r="AN108" s="590"/>
      <c r="AO108" s="590"/>
      <c r="AP108" s="590"/>
      <c r="AQ108" s="590"/>
      <c r="AR108" s="590"/>
      <c r="AS108" s="590"/>
      <c r="AT108" s="591"/>
      <c r="AU108" s="592">
        <f>SUM(AU107:AX107)</f>
        <v>0</v>
      </c>
      <c r="AV108" s="593"/>
      <c r="AW108" s="593"/>
      <c r="AX108" s="595"/>
    </row>
    <row r="109" spans="1:50" ht="24.75" customHeight="1" x14ac:dyDescent="0.15">
      <c r="A109" s="4"/>
      <c r="B109" s="4"/>
      <c r="C109" s="4"/>
      <c r="D109" s="4"/>
      <c r="E109" s="4"/>
      <c r="F109" s="4"/>
      <c r="G109" s="7"/>
      <c r="H109" s="7"/>
      <c r="I109" s="7"/>
      <c r="J109" s="7"/>
      <c r="K109" s="7"/>
      <c r="L109" s="3"/>
      <c r="M109" s="7"/>
      <c r="N109" s="7"/>
      <c r="O109" s="7"/>
      <c r="P109" s="7"/>
      <c r="Q109" s="7"/>
      <c r="R109" s="7"/>
      <c r="S109" s="7"/>
      <c r="T109" s="7"/>
      <c r="U109" s="7"/>
      <c r="V109" s="7"/>
      <c r="W109" s="7"/>
      <c r="X109" s="7"/>
      <c r="Y109" s="8"/>
      <c r="Z109" s="8"/>
      <c r="AA109" s="8"/>
      <c r="AB109" s="8"/>
      <c r="AC109" s="7"/>
      <c r="AD109" s="7"/>
      <c r="AE109" s="7"/>
      <c r="AF109" s="7"/>
      <c r="AG109" s="7"/>
      <c r="AH109" s="3"/>
      <c r="AI109" s="7"/>
      <c r="AJ109" s="7"/>
      <c r="AK109" s="7"/>
      <c r="AL109" s="7"/>
      <c r="AM109" s="7"/>
      <c r="AN109" s="7"/>
      <c r="AO109" s="7"/>
      <c r="AP109" s="7"/>
      <c r="AQ109" s="7"/>
      <c r="AR109" s="7"/>
      <c r="AS109" s="7"/>
      <c r="AT109" s="7"/>
      <c r="AU109" s="8"/>
      <c r="AV109" s="8"/>
      <c r="AW109" s="8"/>
      <c r="AX109" s="8"/>
    </row>
    <row r="110" spans="1:50" ht="24.75" customHeight="1" x14ac:dyDescent="0.15"/>
    <row r="111" spans="1:50" ht="24.75" customHeight="1" x14ac:dyDescent="0.15">
      <c r="A111" s="9"/>
      <c r="B111" s="1" t="s">
        <v>26</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0" ht="24.75" customHeight="1" x14ac:dyDescent="0.15">
      <c r="A112" s="9"/>
      <c r="B112" s="39" t="s">
        <v>211</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59.25" customHeight="1" x14ac:dyDescent="0.15">
      <c r="A113" s="613"/>
      <c r="B113" s="613"/>
      <c r="C113" s="613" t="s">
        <v>24</v>
      </c>
      <c r="D113" s="613"/>
      <c r="E113" s="613"/>
      <c r="F113" s="613"/>
      <c r="G113" s="613"/>
      <c r="H113" s="613"/>
      <c r="I113" s="613"/>
      <c r="J113" s="614" t="s">
        <v>179</v>
      </c>
      <c r="K113" s="90"/>
      <c r="L113" s="90"/>
      <c r="M113" s="90"/>
      <c r="N113" s="90"/>
      <c r="O113" s="90"/>
      <c r="P113" s="615" t="s">
        <v>25</v>
      </c>
      <c r="Q113" s="615"/>
      <c r="R113" s="615"/>
      <c r="S113" s="615"/>
      <c r="T113" s="615"/>
      <c r="U113" s="615"/>
      <c r="V113" s="615"/>
      <c r="W113" s="615"/>
      <c r="X113" s="615"/>
      <c r="Y113" s="616" t="s">
        <v>178</v>
      </c>
      <c r="Z113" s="617"/>
      <c r="AA113" s="617"/>
      <c r="AB113" s="617"/>
      <c r="AC113" s="614" t="s">
        <v>203</v>
      </c>
      <c r="AD113" s="614"/>
      <c r="AE113" s="614"/>
      <c r="AF113" s="614"/>
      <c r="AG113" s="614"/>
      <c r="AH113" s="616" t="s">
        <v>216</v>
      </c>
      <c r="AI113" s="613"/>
      <c r="AJ113" s="613"/>
      <c r="AK113" s="613"/>
      <c r="AL113" s="613" t="s">
        <v>19</v>
      </c>
      <c r="AM113" s="613"/>
      <c r="AN113" s="613"/>
      <c r="AO113" s="618"/>
      <c r="AP113" s="609" t="s">
        <v>180</v>
      </c>
      <c r="AQ113" s="609"/>
      <c r="AR113" s="609"/>
      <c r="AS113" s="609"/>
      <c r="AT113" s="609"/>
      <c r="AU113" s="609"/>
      <c r="AV113" s="609"/>
      <c r="AW113" s="609"/>
      <c r="AX113" s="609"/>
    </row>
    <row r="114" spans="1:51" ht="72.75" customHeight="1" x14ac:dyDescent="0.15">
      <c r="A114" s="596">
        <v>1</v>
      </c>
      <c r="B114" s="596">
        <v>1</v>
      </c>
      <c r="C114" s="597" t="s">
        <v>600</v>
      </c>
      <c r="D114" s="598"/>
      <c r="E114" s="598"/>
      <c r="F114" s="598"/>
      <c r="G114" s="598"/>
      <c r="H114" s="598"/>
      <c r="I114" s="598"/>
      <c r="J114" s="599">
        <v>3360003001460</v>
      </c>
      <c r="K114" s="600"/>
      <c r="L114" s="600"/>
      <c r="M114" s="600"/>
      <c r="N114" s="600"/>
      <c r="O114" s="600"/>
      <c r="P114" s="601" t="s">
        <v>608</v>
      </c>
      <c r="Q114" s="602"/>
      <c r="R114" s="602"/>
      <c r="S114" s="602"/>
      <c r="T114" s="602"/>
      <c r="U114" s="602"/>
      <c r="V114" s="602"/>
      <c r="W114" s="602"/>
      <c r="X114" s="602"/>
      <c r="Y114" s="603">
        <v>115</v>
      </c>
      <c r="Z114" s="604"/>
      <c r="AA114" s="604"/>
      <c r="AB114" s="605"/>
      <c r="AC114" s="606" t="s">
        <v>599</v>
      </c>
      <c r="AD114" s="607"/>
      <c r="AE114" s="607"/>
      <c r="AF114" s="607"/>
      <c r="AG114" s="608"/>
      <c r="AH114" s="610" t="s">
        <v>595</v>
      </c>
      <c r="AI114" s="611"/>
      <c r="AJ114" s="611"/>
      <c r="AK114" s="612"/>
      <c r="AL114" s="622" t="s">
        <v>595</v>
      </c>
      <c r="AM114" s="623"/>
      <c r="AN114" s="623"/>
      <c r="AO114" s="624"/>
      <c r="AP114" s="619" t="s">
        <v>595</v>
      </c>
      <c r="AQ114" s="620"/>
      <c r="AR114" s="620"/>
      <c r="AS114" s="620"/>
      <c r="AT114" s="620"/>
      <c r="AU114" s="620"/>
      <c r="AV114" s="620"/>
      <c r="AW114" s="620"/>
      <c r="AX114" s="621"/>
    </row>
    <row r="115" spans="1:51" ht="72.75" customHeight="1" x14ac:dyDescent="0.15">
      <c r="A115" s="596">
        <v>2</v>
      </c>
      <c r="B115" s="596">
        <v>1</v>
      </c>
      <c r="C115" s="597" t="s">
        <v>602</v>
      </c>
      <c r="D115" s="598"/>
      <c r="E115" s="598"/>
      <c r="F115" s="598"/>
      <c r="G115" s="598"/>
      <c r="H115" s="598"/>
      <c r="I115" s="598"/>
      <c r="J115" s="599">
        <v>4360001004290</v>
      </c>
      <c r="K115" s="600"/>
      <c r="L115" s="600"/>
      <c r="M115" s="600"/>
      <c r="N115" s="600"/>
      <c r="O115" s="600"/>
      <c r="P115" s="601" t="s">
        <v>610</v>
      </c>
      <c r="Q115" s="602"/>
      <c r="R115" s="602"/>
      <c r="S115" s="602"/>
      <c r="T115" s="602"/>
      <c r="U115" s="602"/>
      <c r="V115" s="602"/>
      <c r="W115" s="602"/>
      <c r="X115" s="602"/>
      <c r="Y115" s="603">
        <v>102</v>
      </c>
      <c r="Z115" s="604"/>
      <c r="AA115" s="604"/>
      <c r="AB115" s="605"/>
      <c r="AC115" s="606" t="s">
        <v>599</v>
      </c>
      <c r="AD115" s="607"/>
      <c r="AE115" s="607"/>
      <c r="AF115" s="607"/>
      <c r="AG115" s="608"/>
      <c r="AH115" s="610" t="s">
        <v>248</v>
      </c>
      <c r="AI115" s="611"/>
      <c r="AJ115" s="611"/>
      <c r="AK115" s="612"/>
      <c r="AL115" s="622" t="s">
        <v>248</v>
      </c>
      <c r="AM115" s="623"/>
      <c r="AN115" s="623"/>
      <c r="AO115" s="624"/>
      <c r="AP115" s="619" t="s">
        <v>248</v>
      </c>
      <c r="AQ115" s="620"/>
      <c r="AR115" s="620"/>
      <c r="AS115" s="620"/>
      <c r="AT115" s="620"/>
      <c r="AU115" s="620"/>
      <c r="AV115" s="620"/>
      <c r="AW115" s="620"/>
      <c r="AX115" s="621"/>
      <c r="AY115">
        <f>COUNTA($C$115)</f>
        <v>1</v>
      </c>
    </row>
    <row r="116" spans="1:51" ht="72.75" customHeight="1" x14ac:dyDescent="0.15">
      <c r="A116" s="596">
        <v>3</v>
      </c>
      <c r="B116" s="596">
        <v>1</v>
      </c>
      <c r="C116" s="597" t="s">
        <v>601</v>
      </c>
      <c r="D116" s="598"/>
      <c r="E116" s="598"/>
      <c r="F116" s="598"/>
      <c r="G116" s="598"/>
      <c r="H116" s="598"/>
      <c r="I116" s="598"/>
      <c r="J116" s="599">
        <v>9180001029475</v>
      </c>
      <c r="K116" s="600"/>
      <c r="L116" s="600"/>
      <c r="M116" s="600"/>
      <c r="N116" s="600"/>
      <c r="O116" s="600"/>
      <c r="P116" s="601" t="s">
        <v>609</v>
      </c>
      <c r="Q116" s="602"/>
      <c r="R116" s="602"/>
      <c r="S116" s="602"/>
      <c r="T116" s="602"/>
      <c r="U116" s="602"/>
      <c r="V116" s="602"/>
      <c r="W116" s="602"/>
      <c r="X116" s="602"/>
      <c r="Y116" s="603">
        <v>87</v>
      </c>
      <c r="Z116" s="604"/>
      <c r="AA116" s="604"/>
      <c r="AB116" s="605"/>
      <c r="AC116" s="606" t="s">
        <v>599</v>
      </c>
      <c r="AD116" s="607"/>
      <c r="AE116" s="607"/>
      <c r="AF116" s="607"/>
      <c r="AG116" s="608"/>
      <c r="AH116" s="610" t="s">
        <v>248</v>
      </c>
      <c r="AI116" s="611"/>
      <c r="AJ116" s="611"/>
      <c r="AK116" s="612"/>
      <c r="AL116" s="622" t="s">
        <v>248</v>
      </c>
      <c r="AM116" s="623"/>
      <c r="AN116" s="623"/>
      <c r="AO116" s="624"/>
      <c r="AP116" s="619" t="s">
        <v>248</v>
      </c>
      <c r="AQ116" s="620"/>
      <c r="AR116" s="620"/>
      <c r="AS116" s="620"/>
      <c r="AT116" s="620"/>
      <c r="AU116" s="620"/>
      <c r="AV116" s="620"/>
      <c r="AW116" s="620"/>
      <c r="AX116" s="621"/>
      <c r="AY116">
        <f>COUNTA($C$114)</f>
        <v>1</v>
      </c>
    </row>
    <row r="117" spans="1:51" ht="72.75" customHeight="1" x14ac:dyDescent="0.15">
      <c r="A117" s="596">
        <v>4</v>
      </c>
      <c r="B117" s="596">
        <v>1</v>
      </c>
      <c r="C117" s="597" t="s">
        <v>603</v>
      </c>
      <c r="D117" s="598"/>
      <c r="E117" s="598"/>
      <c r="F117" s="598"/>
      <c r="G117" s="598"/>
      <c r="H117" s="598"/>
      <c r="I117" s="598"/>
      <c r="J117" s="599">
        <v>9360001006407</v>
      </c>
      <c r="K117" s="600"/>
      <c r="L117" s="600"/>
      <c r="M117" s="600"/>
      <c r="N117" s="600"/>
      <c r="O117" s="600"/>
      <c r="P117" s="601" t="s">
        <v>611</v>
      </c>
      <c r="Q117" s="602"/>
      <c r="R117" s="602"/>
      <c r="S117" s="602"/>
      <c r="T117" s="602"/>
      <c r="U117" s="602"/>
      <c r="V117" s="602"/>
      <c r="W117" s="602"/>
      <c r="X117" s="602"/>
      <c r="Y117" s="603">
        <v>63</v>
      </c>
      <c r="Z117" s="604"/>
      <c r="AA117" s="604"/>
      <c r="AB117" s="605"/>
      <c r="AC117" s="606" t="s">
        <v>599</v>
      </c>
      <c r="AD117" s="607"/>
      <c r="AE117" s="607"/>
      <c r="AF117" s="607"/>
      <c r="AG117" s="608"/>
      <c r="AH117" s="610" t="s">
        <v>248</v>
      </c>
      <c r="AI117" s="611"/>
      <c r="AJ117" s="611"/>
      <c r="AK117" s="612"/>
      <c r="AL117" s="622" t="s">
        <v>248</v>
      </c>
      <c r="AM117" s="623"/>
      <c r="AN117" s="623"/>
      <c r="AO117" s="624"/>
      <c r="AP117" s="619" t="s">
        <v>248</v>
      </c>
      <c r="AQ117" s="620"/>
      <c r="AR117" s="620"/>
      <c r="AS117" s="620"/>
      <c r="AT117" s="620"/>
      <c r="AU117" s="620"/>
      <c r="AV117" s="620"/>
      <c r="AW117" s="620"/>
      <c r="AX117" s="621"/>
      <c r="AY117">
        <f>COUNTA($C$117)</f>
        <v>1</v>
      </c>
    </row>
    <row r="118" spans="1:51" ht="72.75" customHeight="1" x14ac:dyDescent="0.15">
      <c r="A118" s="596">
        <v>5</v>
      </c>
      <c r="B118" s="596">
        <v>1</v>
      </c>
      <c r="C118" s="597" t="s">
        <v>604</v>
      </c>
      <c r="D118" s="598"/>
      <c r="E118" s="598"/>
      <c r="F118" s="598"/>
      <c r="G118" s="598"/>
      <c r="H118" s="598"/>
      <c r="I118" s="598"/>
      <c r="J118" s="599">
        <v>6360001005709</v>
      </c>
      <c r="K118" s="600"/>
      <c r="L118" s="600"/>
      <c r="M118" s="600"/>
      <c r="N118" s="600"/>
      <c r="O118" s="600"/>
      <c r="P118" s="601" t="s">
        <v>612</v>
      </c>
      <c r="Q118" s="602"/>
      <c r="R118" s="602"/>
      <c r="S118" s="602"/>
      <c r="T118" s="602"/>
      <c r="U118" s="602"/>
      <c r="V118" s="602"/>
      <c r="W118" s="602"/>
      <c r="X118" s="602"/>
      <c r="Y118" s="603">
        <v>33</v>
      </c>
      <c r="Z118" s="604"/>
      <c r="AA118" s="604"/>
      <c r="AB118" s="605"/>
      <c r="AC118" s="606" t="s">
        <v>599</v>
      </c>
      <c r="AD118" s="607"/>
      <c r="AE118" s="607"/>
      <c r="AF118" s="607"/>
      <c r="AG118" s="608"/>
      <c r="AH118" s="610" t="s">
        <v>248</v>
      </c>
      <c r="AI118" s="611"/>
      <c r="AJ118" s="611"/>
      <c r="AK118" s="612"/>
      <c r="AL118" s="622" t="s">
        <v>248</v>
      </c>
      <c r="AM118" s="623"/>
      <c r="AN118" s="623"/>
      <c r="AO118" s="624"/>
      <c r="AP118" s="619" t="s">
        <v>248</v>
      </c>
      <c r="AQ118" s="620"/>
      <c r="AR118" s="620"/>
      <c r="AS118" s="620"/>
      <c r="AT118" s="620"/>
      <c r="AU118" s="620"/>
      <c r="AV118" s="620"/>
      <c r="AW118" s="620"/>
      <c r="AX118" s="621"/>
      <c r="AY118">
        <f>COUNTA($C$118)</f>
        <v>1</v>
      </c>
    </row>
    <row r="119" spans="1:51" ht="72.75" customHeight="1" x14ac:dyDescent="0.15">
      <c r="A119" s="596">
        <v>6</v>
      </c>
      <c r="B119" s="596">
        <v>1</v>
      </c>
      <c r="C119" s="597" t="s">
        <v>605</v>
      </c>
      <c r="D119" s="598"/>
      <c r="E119" s="598"/>
      <c r="F119" s="598"/>
      <c r="G119" s="598"/>
      <c r="H119" s="598"/>
      <c r="I119" s="598"/>
      <c r="J119" s="599">
        <v>6360001002367</v>
      </c>
      <c r="K119" s="600"/>
      <c r="L119" s="600"/>
      <c r="M119" s="600"/>
      <c r="N119" s="600"/>
      <c r="O119" s="600"/>
      <c r="P119" s="601" t="s">
        <v>613</v>
      </c>
      <c r="Q119" s="602"/>
      <c r="R119" s="602"/>
      <c r="S119" s="602"/>
      <c r="T119" s="602"/>
      <c r="U119" s="602"/>
      <c r="V119" s="602"/>
      <c r="W119" s="602"/>
      <c r="X119" s="602"/>
      <c r="Y119" s="603">
        <v>26</v>
      </c>
      <c r="Z119" s="604"/>
      <c r="AA119" s="604"/>
      <c r="AB119" s="605"/>
      <c r="AC119" s="606" t="s">
        <v>599</v>
      </c>
      <c r="AD119" s="607"/>
      <c r="AE119" s="607"/>
      <c r="AF119" s="607"/>
      <c r="AG119" s="608"/>
      <c r="AH119" s="610" t="s">
        <v>248</v>
      </c>
      <c r="AI119" s="611"/>
      <c r="AJ119" s="611"/>
      <c r="AK119" s="612"/>
      <c r="AL119" s="622" t="s">
        <v>248</v>
      </c>
      <c r="AM119" s="623"/>
      <c r="AN119" s="623"/>
      <c r="AO119" s="624"/>
      <c r="AP119" s="619" t="s">
        <v>248</v>
      </c>
      <c r="AQ119" s="620"/>
      <c r="AR119" s="620"/>
      <c r="AS119" s="620"/>
      <c r="AT119" s="620"/>
      <c r="AU119" s="620"/>
      <c r="AV119" s="620"/>
      <c r="AW119" s="620"/>
      <c r="AX119" s="621"/>
      <c r="AY119">
        <f>COUNTA($C$119)</f>
        <v>1</v>
      </c>
    </row>
    <row r="120" spans="1:51" ht="72.75" customHeight="1" x14ac:dyDescent="0.15">
      <c r="A120" s="596">
        <v>7</v>
      </c>
      <c r="B120" s="596">
        <v>1</v>
      </c>
      <c r="C120" s="597" t="s">
        <v>606</v>
      </c>
      <c r="D120" s="598"/>
      <c r="E120" s="598"/>
      <c r="F120" s="598"/>
      <c r="G120" s="598"/>
      <c r="H120" s="598"/>
      <c r="I120" s="598"/>
      <c r="J120" s="599">
        <v>7360001014618</v>
      </c>
      <c r="K120" s="600"/>
      <c r="L120" s="600"/>
      <c r="M120" s="600"/>
      <c r="N120" s="600"/>
      <c r="O120" s="600"/>
      <c r="P120" s="601" t="s">
        <v>614</v>
      </c>
      <c r="Q120" s="602"/>
      <c r="R120" s="602"/>
      <c r="S120" s="602"/>
      <c r="T120" s="602"/>
      <c r="U120" s="602"/>
      <c r="V120" s="602"/>
      <c r="W120" s="602"/>
      <c r="X120" s="602"/>
      <c r="Y120" s="603">
        <v>18</v>
      </c>
      <c r="Z120" s="604"/>
      <c r="AA120" s="604"/>
      <c r="AB120" s="605"/>
      <c r="AC120" s="606" t="s">
        <v>599</v>
      </c>
      <c r="AD120" s="607"/>
      <c r="AE120" s="607"/>
      <c r="AF120" s="607"/>
      <c r="AG120" s="608"/>
      <c r="AH120" s="610" t="s">
        <v>248</v>
      </c>
      <c r="AI120" s="611"/>
      <c r="AJ120" s="611"/>
      <c r="AK120" s="612"/>
      <c r="AL120" s="622" t="s">
        <v>248</v>
      </c>
      <c r="AM120" s="623"/>
      <c r="AN120" s="623"/>
      <c r="AO120" s="624"/>
      <c r="AP120" s="619" t="s">
        <v>248</v>
      </c>
      <c r="AQ120" s="620"/>
      <c r="AR120" s="620"/>
      <c r="AS120" s="620"/>
      <c r="AT120" s="620"/>
      <c r="AU120" s="620"/>
      <c r="AV120" s="620"/>
      <c r="AW120" s="620"/>
      <c r="AX120" s="621"/>
      <c r="AY120">
        <f>COUNTA($C$120)</f>
        <v>1</v>
      </c>
    </row>
    <row r="121" spans="1:51" ht="72.75" customHeight="1" x14ac:dyDescent="0.15">
      <c r="A121" s="596">
        <v>8</v>
      </c>
      <c r="B121" s="596">
        <v>1</v>
      </c>
      <c r="C121" s="597" t="s">
        <v>607</v>
      </c>
      <c r="D121" s="598"/>
      <c r="E121" s="598"/>
      <c r="F121" s="598"/>
      <c r="G121" s="598"/>
      <c r="H121" s="598"/>
      <c r="I121" s="598"/>
      <c r="J121" s="599">
        <v>1360001018979</v>
      </c>
      <c r="K121" s="600"/>
      <c r="L121" s="600"/>
      <c r="M121" s="600"/>
      <c r="N121" s="600"/>
      <c r="O121" s="600"/>
      <c r="P121" s="601" t="s">
        <v>615</v>
      </c>
      <c r="Q121" s="602"/>
      <c r="R121" s="602"/>
      <c r="S121" s="602"/>
      <c r="T121" s="602"/>
      <c r="U121" s="602"/>
      <c r="V121" s="602"/>
      <c r="W121" s="602"/>
      <c r="X121" s="602"/>
      <c r="Y121" s="603">
        <v>5</v>
      </c>
      <c r="Z121" s="604"/>
      <c r="AA121" s="604"/>
      <c r="AB121" s="605"/>
      <c r="AC121" s="606" t="s">
        <v>599</v>
      </c>
      <c r="AD121" s="607"/>
      <c r="AE121" s="607"/>
      <c r="AF121" s="607"/>
      <c r="AG121" s="608"/>
      <c r="AH121" s="610" t="s">
        <v>248</v>
      </c>
      <c r="AI121" s="611"/>
      <c r="AJ121" s="611"/>
      <c r="AK121" s="612"/>
      <c r="AL121" s="622" t="s">
        <v>248</v>
      </c>
      <c r="AM121" s="623"/>
      <c r="AN121" s="623"/>
      <c r="AO121" s="624"/>
      <c r="AP121" s="619" t="s">
        <v>248</v>
      </c>
      <c r="AQ121" s="620"/>
      <c r="AR121" s="620"/>
      <c r="AS121" s="620"/>
      <c r="AT121" s="620"/>
      <c r="AU121" s="620"/>
      <c r="AV121" s="620"/>
      <c r="AW121" s="620"/>
      <c r="AX121" s="621"/>
      <c r="AY121">
        <f>COUNTA($C$121)</f>
        <v>1</v>
      </c>
    </row>
  </sheetData>
  <sheetProtection formatRows="0"/>
  <dataConsolidate link="1"/>
  <mergeCells count="479">
    <mergeCell ref="E81:G81"/>
    <mergeCell ref="I81:J81"/>
    <mergeCell ref="L81:M81"/>
    <mergeCell ref="O81:P81"/>
    <mergeCell ref="Q81:S81"/>
    <mergeCell ref="U81:V81"/>
    <mergeCell ref="X81:Y81"/>
    <mergeCell ref="AR81:AS81"/>
    <mergeCell ref="AU81:AV81"/>
    <mergeCell ref="AH119:AK119"/>
    <mergeCell ref="AL119:AO119"/>
    <mergeCell ref="AP119:AX119"/>
    <mergeCell ref="A120:B120"/>
    <mergeCell ref="C120:I120"/>
    <mergeCell ref="J120:O120"/>
    <mergeCell ref="P120:X120"/>
    <mergeCell ref="Y120:AB120"/>
    <mergeCell ref="AC120:AG120"/>
    <mergeCell ref="AH120:AK120"/>
    <mergeCell ref="A119:B119"/>
    <mergeCell ref="C119:I119"/>
    <mergeCell ref="J119:O119"/>
    <mergeCell ref="P119:X119"/>
    <mergeCell ref="Y119:AB119"/>
    <mergeCell ref="AC119:AG119"/>
    <mergeCell ref="AL120:AO120"/>
    <mergeCell ref="AP120:AX120"/>
    <mergeCell ref="A121:B121"/>
    <mergeCell ref="C121:I121"/>
    <mergeCell ref="J121:O121"/>
    <mergeCell ref="P121:X121"/>
    <mergeCell ref="Y121:AB121"/>
    <mergeCell ref="AC121:AG121"/>
    <mergeCell ref="AH121:AK121"/>
    <mergeCell ref="AL121:AO121"/>
    <mergeCell ref="AP121:AX121"/>
    <mergeCell ref="AL116:AO116"/>
    <mergeCell ref="AP116:AX116"/>
    <mergeCell ref="AH115:AK115"/>
    <mergeCell ref="AL115:AO115"/>
    <mergeCell ref="AP115:AX115"/>
    <mergeCell ref="A116:B116"/>
    <mergeCell ref="C114:I114"/>
    <mergeCell ref="J114:O114"/>
    <mergeCell ref="P114:X114"/>
    <mergeCell ref="Y114:AB114"/>
    <mergeCell ref="AC114:AG114"/>
    <mergeCell ref="AH114:AK114"/>
    <mergeCell ref="AP117:AX117"/>
    <mergeCell ref="A118:B118"/>
    <mergeCell ref="C118:I118"/>
    <mergeCell ref="J118:O118"/>
    <mergeCell ref="P118:X118"/>
    <mergeCell ref="Y118:AB118"/>
    <mergeCell ref="AC118:AG118"/>
    <mergeCell ref="AH118:AK118"/>
    <mergeCell ref="AL118:AO118"/>
    <mergeCell ref="AP118:AX118"/>
    <mergeCell ref="A117:B117"/>
    <mergeCell ref="C117:I117"/>
    <mergeCell ref="J117:O117"/>
    <mergeCell ref="P117:X117"/>
    <mergeCell ref="Y117:AB117"/>
    <mergeCell ref="AC117:AG117"/>
    <mergeCell ref="AH117:AK117"/>
    <mergeCell ref="AL117:AO117"/>
    <mergeCell ref="A115:B115"/>
    <mergeCell ref="C115:I115"/>
    <mergeCell ref="J115:O115"/>
    <mergeCell ref="P115:X115"/>
    <mergeCell ref="Y115:AB115"/>
    <mergeCell ref="AC115:AG115"/>
    <mergeCell ref="AP113:AX113"/>
    <mergeCell ref="A114:B114"/>
    <mergeCell ref="C116:I116"/>
    <mergeCell ref="J116:O116"/>
    <mergeCell ref="P116:X116"/>
    <mergeCell ref="Y116:AB116"/>
    <mergeCell ref="AC116:AG116"/>
    <mergeCell ref="AH116:AK116"/>
    <mergeCell ref="A113:B113"/>
    <mergeCell ref="C113:I113"/>
    <mergeCell ref="J113:O113"/>
    <mergeCell ref="P113:X113"/>
    <mergeCell ref="Y113:AB113"/>
    <mergeCell ref="AC113:AG113"/>
    <mergeCell ref="AH113:AK113"/>
    <mergeCell ref="AL113:AO113"/>
    <mergeCell ref="AL114:AO114"/>
    <mergeCell ref="AP114:AX114"/>
    <mergeCell ref="A84:F104"/>
    <mergeCell ref="A105:F108"/>
    <mergeCell ref="G105:AB105"/>
    <mergeCell ref="AC105:AX105"/>
    <mergeCell ref="G106:K106"/>
    <mergeCell ref="L106:X106"/>
    <mergeCell ref="AA83:AB83"/>
    <mergeCell ref="G108:K108"/>
    <mergeCell ref="L108:X108"/>
    <mergeCell ref="Y108:AB108"/>
    <mergeCell ref="AC108:AG108"/>
    <mergeCell ref="AH108:AT108"/>
    <mergeCell ref="AU108:AX108"/>
    <mergeCell ref="AH83:AI83"/>
    <mergeCell ref="AQ83:AS83"/>
    <mergeCell ref="Y106:AB106"/>
    <mergeCell ref="AC106:AG106"/>
    <mergeCell ref="AH106:AT106"/>
    <mergeCell ref="AU106:AX106"/>
    <mergeCell ref="G107:K107"/>
    <mergeCell ref="L107:X107"/>
    <mergeCell ref="Y107:AB107"/>
    <mergeCell ref="AC107:AG107"/>
    <mergeCell ref="AH107:AT107"/>
    <mergeCell ref="AU107:AX107"/>
    <mergeCell ref="AM83:AN83"/>
    <mergeCell ref="AO83:AP83"/>
    <mergeCell ref="AU82:AV82"/>
    <mergeCell ref="A83:D83"/>
    <mergeCell ref="O83:P83"/>
    <mergeCell ref="U82:V82"/>
    <mergeCell ref="X82:Y82"/>
    <mergeCell ref="AA82:AB82"/>
    <mergeCell ref="AC82:AE82"/>
    <mergeCell ref="AG82:AH82"/>
    <mergeCell ref="AJ82:AK82"/>
    <mergeCell ref="A82:D82"/>
    <mergeCell ref="E82:G82"/>
    <mergeCell ref="I82:J82"/>
    <mergeCell ref="L82:M82"/>
    <mergeCell ref="O82:P82"/>
    <mergeCell ref="Q82:S82"/>
    <mergeCell ref="L83:N83"/>
    <mergeCell ref="E83:F83"/>
    <mergeCell ref="G83:I83"/>
    <mergeCell ref="J83:K83"/>
    <mergeCell ref="Q83:R83"/>
    <mergeCell ref="S83:U83"/>
    <mergeCell ref="V83:W83"/>
    <mergeCell ref="AC83:AD83"/>
    <mergeCell ref="AE83:AG83"/>
    <mergeCell ref="AA81:AB81"/>
    <mergeCell ref="AC81:AE81"/>
    <mergeCell ref="AG81:AH81"/>
    <mergeCell ref="AJ81:AK81"/>
    <mergeCell ref="AM81:AN81"/>
    <mergeCell ref="AO81:AP81"/>
    <mergeCell ref="AM82:AN82"/>
    <mergeCell ref="AO82:AP82"/>
    <mergeCell ref="AR82:AS82"/>
    <mergeCell ref="Q78:AB78"/>
    <mergeCell ref="AC78:AN78"/>
    <mergeCell ref="AO78:AX78"/>
    <mergeCell ref="A79:D79"/>
    <mergeCell ref="E79:P79"/>
    <mergeCell ref="Q79:AB79"/>
    <mergeCell ref="AC79:AN79"/>
    <mergeCell ref="AO79:AX79"/>
    <mergeCell ref="A76:D76"/>
    <mergeCell ref="E76:P76"/>
    <mergeCell ref="Q76:AB76"/>
    <mergeCell ref="AC76:AN76"/>
    <mergeCell ref="AO76:AX76"/>
    <mergeCell ref="A77:D77"/>
    <mergeCell ref="E77:P77"/>
    <mergeCell ref="Q77:AB77"/>
    <mergeCell ref="AC77:AN77"/>
    <mergeCell ref="AO77:AX77"/>
    <mergeCell ref="A61:B61"/>
    <mergeCell ref="C61:AC61"/>
    <mergeCell ref="AD61:AF61"/>
    <mergeCell ref="AG61:AX61"/>
    <mergeCell ref="E74:P74"/>
    <mergeCell ref="Q74:AB74"/>
    <mergeCell ref="AC74:AN74"/>
    <mergeCell ref="AO74:AX74"/>
    <mergeCell ref="A75:D75"/>
    <mergeCell ref="E75:P75"/>
    <mergeCell ref="Q75:AB75"/>
    <mergeCell ref="AC75:AN75"/>
    <mergeCell ref="AO75:AX75"/>
    <mergeCell ref="A69:E69"/>
    <mergeCell ref="F69:AX69"/>
    <mergeCell ref="A70:AX70"/>
    <mergeCell ref="A71:AX71"/>
    <mergeCell ref="A72:AX72"/>
    <mergeCell ref="A73:D73"/>
    <mergeCell ref="E73:P73"/>
    <mergeCell ref="Q73:AB73"/>
    <mergeCell ref="AC73:AN73"/>
    <mergeCell ref="AO73:AX73"/>
    <mergeCell ref="C51:AC51"/>
    <mergeCell ref="AD51:AF51"/>
    <mergeCell ref="AG51:AX51"/>
    <mergeCell ref="C52:AC52"/>
    <mergeCell ref="AD52:AF52"/>
    <mergeCell ref="AG52:AX52"/>
    <mergeCell ref="AG60:AX60"/>
    <mergeCell ref="A57:B60"/>
    <mergeCell ref="C57:AC57"/>
    <mergeCell ref="AD57:AF57"/>
    <mergeCell ref="AG57:AX57"/>
    <mergeCell ref="C58:AC58"/>
    <mergeCell ref="AD58:AF58"/>
    <mergeCell ref="AG58:AX58"/>
    <mergeCell ref="C59:AC59"/>
    <mergeCell ref="AD59:AF59"/>
    <mergeCell ref="AG59:AX59"/>
    <mergeCell ref="C60:AC60"/>
    <mergeCell ref="AD60:AF60"/>
    <mergeCell ref="A44:B46"/>
    <mergeCell ref="C44:AC44"/>
    <mergeCell ref="AD44:AF44"/>
    <mergeCell ref="AG44:AX44"/>
    <mergeCell ref="C45:AC45"/>
    <mergeCell ref="AD45:AF45"/>
    <mergeCell ref="AG45:AX45"/>
    <mergeCell ref="C46:AC46"/>
    <mergeCell ref="AD46:AF46"/>
    <mergeCell ref="AG46:AX46"/>
    <mergeCell ref="A47:B56"/>
    <mergeCell ref="C47:AC47"/>
    <mergeCell ref="AD47:AF47"/>
    <mergeCell ref="AG47:AX49"/>
    <mergeCell ref="C48:D49"/>
    <mergeCell ref="E48:AC48"/>
    <mergeCell ref="AD48:AF48"/>
    <mergeCell ref="E49:AC49"/>
    <mergeCell ref="AD49:AF49"/>
    <mergeCell ref="C50:AC50"/>
    <mergeCell ref="C55:AC55"/>
    <mergeCell ref="AD55:AF55"/>
    <mergeCell ref="AG55:AX55"/>
    <mergeCell ref="C56:AC56"/>
    <mergeCell ref="AD56:AF56"/>
    <mergeCell ref="AG56:AX56"/>
    <mergeCell ref="C53:AC53"/>
    <mergeCell ref="AD53:AF53"/>
    <mergeCell ref="AG53:AX53"/>
    <mergeCell ref="C54:AC54"/>
    <mergeCell ref="AD54:AF54"/>
    <mergeCell ref="AG54:AX54"/>
    <mergeCell ref="AD50:AF50"/>
    <mergeCell ref="AG50:AX50"/>
    <mergeCell ref="A37:F38"/>
    <mergeCell ref="G37:AX38"/>
    <mergeCell ref="A42:AX42"/>
    <mergeCell ref="C43:AC43"/>
    <mergeCell ref="AD43:AF43"/>
    <mergeCell ref="AG43:AX43"/>
    <mergeCell ref="W40:AA40"/>
    <mergeCell ref="AB40:AX40"/>
    <mergeCell ref="W41:AA41"/>
    <mergeCell ref="AB41:AX41"/>
    <mergeCell ref="A39:B41"/>
    <mergeCell ref="C39:D41"/>
    <mergeCell ref="E39:F39"/>
    <mergeCell ref="G39:AX39"/>
    <mergeCell ref="E40:F41"/>
    <mergeCell ref="A32:F36"/>
    <mergeCell ref="G32:O33"/>
    <mergeCell ref="P32:X33"/>
    <mergeCell ref="Y32:AA33"/>
    <mergeCell ref="AB32:AD33"/>
    <mergeCell ref="AE32:AH33"/>
    <mergeCell ref="AI32:AL33"/>
    <mergeCell ref="AM32:AP33"/>
    <mergeCell ref="AM34:AP34"/>
    <mergeCell ref="Y35:AA35"/>
    <mergeCell ref="AB35:AD35"/>
    <mergeCell ref="AE35:AH35"/>
    <mergeCell ref="AI36:AL36"/>
    <mergeCell ref="AM36:AP36"/>
    <mergeCell ref="A26:F28"/>
    <mergeCell ref="G26:O26"/>
    <mergeCell ref="P26:X26"/>
    <mergeCell ref="Y26:AA26"/>
    <mergeCell ref="AB26:AD26"/>
    <mergeCell ref="AE26:AH26"/>
    <mergeCell ref="A29:F31"/>
    <mergeCell ref="G29:X29"/>
    <mergeCell ref="Y29:AA29"/>
    <mergeCell ref="AB29:AD29"/>
    <mergeCell ref="AE29:AH29"/>
    <mergeCell ref="AB31:AD31"/>
    <mergeCell ref="AE31:AH31"/>
    <mergeCell ref="AI26:AL26"/>
    <mergeCell ref="AM26:AP26"/>
    <mergeCell ref="AQ26:AT26"/>
    <mergeCell ref="AU26:AX26"/>
    <mergeCell ref="AM29:AP29"/>
    <mergeCell ref="AQ29:AX29"/>
    <mergeCell ref="AM31:AP31"/>
    <mergeCell ref="AQ31:AX31"/>
    <mergeCell ref="AQ33:AR33"/>
    <mergeCell ref="AS33:AT33"/>
    <mergeCell ref="AI27:AL27"/>
    <mergeCell ref="AI29:AL29"/>
    <mergeCell ref="AI31:AL31"/>
    <mergeCell ref="AQ32:AT32"/>
    <mergeCell ref="AU32:AX32"/>
    <mergeCell ref="Y31:AA31"/>
    <mergeCell ref="AM27:AP27"/>
    <mergeCell ref="AQ27:AT27"/>
    <mergeCell ref="AU27:AX27"/>
    <mergeCell ref="Y28:AA28"/>
    <mergeCell ref="AB28:AD28"/>
    <mergeCell ref="AE28:AH28"/>
    <mergeCell ref="AQ36:AT36"/>
    <mergeCell ref="AM28:AP28"/>
    <mergeCell ref="AQ28:AT28"/>
    <mergeCell ref="AU28:AX28"/>
    <mergeCell ref="Y30:AA30"/>
    <mergeCell ref="AB30:AD30"/>
    <mergeCell ref="AE27:AH27"/>
    <mergeCell ref="AQ34:AT34"/>
    <mergeCell ref="AU34:AX34"/>
    <mergeCell ref="AU36:AX36"/>
    <mergeCell ref="AU35:AX35"/>
    <mergeCell ref="A25:F25"/>
    <mergeCell ref="G25:AX25"/>
    <mergeCell ref="G27:O28"/>
    <mergeCell ref="AU33:AV33"/>
    <mergeCell ref="P27:X28"/>
    <mergeCell ref="Y27:AA27"/>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AK20:AQ20"/>
    <mergeCell ref="AR20:AX20"/>
    <mergeCell ref="A22:F24"/>
    <mergeCell ref="G22:O22"/>
    <mergeCell ref="P22:V22"/>
    <mergeCell ref="W22:AC22"/>
    <mergeCell ref="G24:O24"/>
    <mergeCell ref="P24:V24"/>
    <mergeCell ref="W24:AC24"/>
    <mergeCell ref="P17:V17"/>
    <mergeCell ref="W17:AC17"/>
    <mergeCell ref="AD17:AJ17"/>
    <mergeCell ref="AK17:AQ17"/>
    <mergeCell ref="AR17:AX17"/>
    <mergeCell ref="G13:H18"/>
    <mergeCell ref="AK14:AQ14"/>
    <mergeCell ref="AR14:AX14"/>
    <mergeCell ref="AB27:AD27"/>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I28:AL28"/>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0:V41"/>
    <mergeCell ref="A4:F4"/>
    <mergeCell ref="G4:X4"/>
    <mergeCell ref="Y4:AD4"/>
    <mergeCell ref="AE4:AP4"/>
    <mergeCell ref="AQ4:AX4"/>
    <mergeCell ref="A5:F5"/>
    <mergeCell ref="G5:L5"/>
    <mergeCell ref="M5:R5"/>
    <mergeCell ref="S5:X5"/>
    <mergeCell ref="Y5:AD5"/>
    <mergeCell ref="A9:F9"/>
    <mergeCell ref="G9:AX9"/>
    <mergeCell ref="I15:O15"/>
    <mergeCell ref="I16:O16"/>
    <mergeCell ref="P16:V16"/>
    <mergeCell ref="W16:AC16"/>
    <mergeCell ref="AD16:AJ16"/>
    <mergeCell ref="AK16:AQ16"/>
    <mergeCell ref="AR16:AX16"/>
    <mergeCell ref="W14:AC14"/>
    <mergeCell ref="AD14:AJ14"/>
    <mergeCell ref="AR12:AX12"/>
    <mergeCell ref="I13:O13"/>
    <mergeCell ref="X83:Z83"/>
    <mergeCell ref="AJ83:AL83"/>
    <mergeCell ref="A64:AX64"/>
    <mergeCell ref="A65:AX65"/>
    <mergeCell ref="A66:AX66"/>
    <mergeCell ref="A67:E67"/>
    <mergeCell ref="F67:AX67"/>
    <mergeCell ref="A68:AX68"/>
    <mergeCell ref="A62:B63"/>
    <mergeCell ref="C62:F62"/>
    <mergeCell ref="G62:AX62"/>
    <mergeCell ref="C63:F63"/>
    <mergeCell ref="G63:AX63"/>
    <mergeCell ref="A74:D74"/>
    <mergeCell ref="AT83:AU83"/>
    <mergeCell ref="AV83:AW83"/>
    <mergeCell ref="A80:D80"/>
    <mergeCell ref="E80:P80"/>
    <mergeCell ref="Q80:AB80"/>
    <mergeCell ref="AC80:AN80"/>
    <mergeCell ref="AO80:AX80"/>
    <mergeCell ref="A81:D81"/>
    <mergeCell ref="A78:D78"/>
    <mergeCell ref="E78:P78"/>
  </mergeCells>
  <phoneticPr fontId="5"/>
  <conditionalFormatting sqref="P14:AJ14 Y114">
    <cfRule type="expression" dxfId="125" priority="965">
      <formula>IF(RIGHT(TEXT(P14,"0.#"),1)=".",FALSE,TRUE)</formula>
    </cfRule>
    <cfRule type="expression" dxfId="124" priority="966">
      <formula>IF(RIGHT(TEXT(P14,"0.#"),1)=".",TRUE,FALSE)</formula>
    </cfRule>
  </conditionalFormatting>
  <conditionalFormatting sqref="P18:AX18">
    <cfRule type="expression" dxfId="123" priority="963">
      <formula>IF(RIGHT(TEXT(P18,"0.#"),1)=".",FALSE,TRUE)</formula>
    </cfRule>
    <cfRule type="expression" dxfId="122" priority="964">
      <formula>IF(RIGHT(TEXT(P18,"0.#"),1)=".",TRUE,FALSE)</formula>
    </cfRule>
  </conditionalFormatting>
  <conditionalFormatting sqref="Y108">
    <cfRule type="expression" dxfId="121" priority="959">
      <formula>IF(RIGHT(TEXT(Y108,"0.#"),1)=".",FALSE,TRUE)</formula>
    </cfRule>
    <cfRule type="expression" dxfId="120" priority="960">
      <formula>IF(RIGHT(TEXT(Y108,"0.#"),1)=".",TRUE,FALSE)</formula>
    </cfRule>
  </conditionalFormatting>
  <conditionalFormatting sqref="P13:AQ13 P15:AJ17">
    <cfRule type="expression" dxfId="119" priority="957">
      <formula>IF(RIGHT(TEXT(P13,"0.#"),1)=".",FALSE,TRUE)</formula>
    </cfRule>
    <cfRule type="expression" dxfId="118" priority="958">
      <formula>IF(RIGHT(TEXT(P13,"0.#"),1)=".",TRUE,FALSE)</formula>
    </cfRule>
  </conditionalFormatting>
  <conditionalFormatting sqref="P19:AJ19">
    <cfRule type="expression" dxfId="117" priority="955">
      <formula>IF(RIGHT(TEXT(P19,"0.#"),1)=".",FALSE,TRUE)</formula>
    </cfRule>
    <cfRule type="expression" dxfId="116" priority="956">
      <formula>IF(RIGHT(TEXT(P19,"0.#"),1)=".",TRUE,FALSE)</formula>
    </cfRule>
  </conditionalFormatting>
  <conditionalFormatting sqref="AE27 AQ27">
    <cfRule type="expression" dxfId="115" priority="953">
      <formula>IF(RIGHT(TEXT(AE27,"0.#"),1)=".",FALSE,TRUE)</formula>
    </cfRule>
    <cfRule type="expression" dxfId="114" priority="954">
      <formula>IF(RIGHT(TEXT(AE27,"0.#"),1)=".",TRUE,FALSE)</formula>
    </cfRule>
  </conditionalFormatting>
  <conditionalFormatting sqref="Y107">
    <cfRule type="expression" dxfId="113" priority="951">
      <formula>IF(RIGHT(TEXT(Y107,"0.#"),1)=".",FALSE,TRUE)</formula>
    </cfRule>
    <cfRule type="expression" dxfId="112" priority="952">
      <formula>IF(RIGHT(TEXT(Y107,"0.#"),1)=".",TRUE,FALSE)</formula>
    </cfRule>
  </conditionalFormatting>
  <conditionalFormatting sqref="AU108">
    <cfRule type="expression" dxfId="111" priority="947">
      <formula>IF(RIGHT(TEXT(AU108,"0.#"),1)=".",FALSE,TRUE)</formula>
    </cfRule>
    <cfRule type="expression" dxfId="110" priority="948">
      <formula>IF(RIGHT(TEXT(AU108,"0.#"),1)=".",TRUE,FALSE)</formula>
    </cfRule>
  </conditionalFormatting>
  <conditionalFormatting sqref="AU107">
    <cfRule type="expression" dxfId="109" priority="945">
      <formula>IF(RIGHT(TEXT(AU107,"0.#"),1)=".",FALSE,TRUE)</formula>
    </cfRule>
    <cfRule type="expression" dxfId="108" priority="946">
      <formula>IF(RIGHT(TEXT(AU107,"0.#"),1)=".",TRUE,FALSE)</formula>
    </cfRule>
  </conditionalFormatting>
  <conditionalFormatting sqref="AI27">
    <cfRule type="expression" dxfId="107" priority="931">
      <formula>IF(RIGHT(TEXT(AI27,"0.#"),1)=".",FALSE,TRUE)</formula>
    </cfRule>
    <cfRule type="expression" dxfId="106" priority="932">
      <formula>IF(RIGHT(TEXT(AI27,"0.#"),1)=".",TRUE,FALSE)</formula>
    </cfRule>
  </conditionalFormatting>
  <conditionalFormatting sqref="AM27">
    <cfRule type="expression" dxfId="105" priority="929">
      <formula>IF(RIGHT(TEXT(AM27,"0.#"),1)=".",FALSE,TRUE)</formula>
    </cfRule>
    <cfRule type="expression" dxfId="104" priority="930">
      <formula>IF(RIGHT(TEXT(AM27,"0.#"),1)=".",TRUE,FALSE)</formula>
    </cfRule>
  </conditionalFormatting>
  <conditionalFormatting sqref="AE28">
    <cfRule type="expression" dxfId="103" priority="927">
      <formula>IF(RIGHT(TEXT(AE28,"0.#"),1)=".",FALSE,TRUE)</formula>
    </cfRule>
    <cfRule type="expression" dxfId="102" priority="928">
      <formula>IF(RIGHT(TEXT(AE28,"0.#"),1)=".",TRUE,FALSE)</formula>
    </cfRule>
  </conditionalFormatting>
  <conditionalFormatting sqref="AI28">
    <cfRule type="expression" dxfId="101" priority="925">
      <formula>IF(RIGHT(TEXT(AI28,"0.#"),1)=".",FALSE,TRUE)</formula>
    </cfRule>
    <cfRule type="expression" dxfId="100" priority="926">
      <formula>IF(RIGHT(TEXT(AI28,"0.#"),1)=".",TRUE,FALSE)</formula>
    </cfRule>
  </conditionalFormatting>
  <conditionalFormatting sqref="AQ28">
    <cfRule type="expression" dxfId="99" priority="921">
      <formula>IF(RIGHT(TEXT(AQ28,"0.#"),1)=".",FALSE,TRUE)</formula>
    </cfRule>
    <cfRule type="expression" dxfId="98" priority="922">
      <formula>IF(RIGHT(TEXT(AQ28,"0.#"),1)=".",TRUE,FALSE)</formula>
    </cfRule>
  </conditionalFormatting>
  <conditionalFormatting sqref="AL114:AO114">
    <cfRule type="expression" dxfId="97" priority="899">
      <formula>IF(AND(AL114&gt;=0, RIGHT(TEXT(AL114,"0.#"),1)&lt;&gt;"."),TRUE,FALSE)</formula>
    </cfRule>
    <cfRule type="expression" dxfId="96" priority="900">
      <formula>IF(AND(AL114&gt;=0, RIGHT(TEXT(AL114,"0.#"),1)="."),TRUE,FALSE)</formula>
    </cfRule>
    <cfRule type="expression" dxfId="95" priority="901">
      <formula>IF(AND(AL114&lt;0, RIGHT(TEXT(AL114,"0.#"),1)&lt;&gt;"."),TRUE,FALSE)</formula>
    </cfRule>
    <cfRule type="expression" dxfId="94" priority="902">
      <formula>IF(AND(AL114&lt;0, RIGHT(TEXT(AL114,"0.#"),1)="."),TRUE,FALSE)</formula>
    </cfRule>
  </conditionalFormatting>
  <conditionalFormatting sqref="W23">
    <cfRule type="expression" dxfId="93" priority="879">
      <formula>IF(RIGHT(TEXT(W23,"0.#"),1)=".",FALSE,TRUE)</formula>
    </cfRule>
    <cfRule type="expression" dxfId="92" priority="880">
      <formula>IF(RIGHT(TEXT(W23,"0.#"),1)=".",TRUE,FALSE)</formula>
    </cfRule>
  </conditionalFormatting>
  <conditionalFormatting sqref="P23">
    <cfRule type="expression" dxfId="91" priority="873">
      <formula>IF(RIGHT(TEXT(P23,"0.#"),1)=".",FALSE,TRUE)</formula>
    </cfRule>
    <cfRule type="expression" dxfId="90" priority="874">
      <formula>IF(RIGHT(TEXT(P23,"0.#"),1)=".",TRUE,FALSE)</formula>
    </cfRule>
  </conditionalFormatting>
  <conditionalFormatting sqref="AU28">
    <cfRule type="expression" dxfId="89" priority="737">
      <formula>IF(RIGHT(TEXT(AU28,"0.#"),1)=".",FALSE,TRUE)</formula>
    </cfRule>
    <cfRule type="expression" dxfId="88" priority="738">
      <formula>IF(RIGHT(TEXT(AU28,"0.#"),1)=".",TRUE,FALSE)</formula>
    </cfRule>
  </conditionalFormatting>
  <conditionalFormatting sqref="AU27">
    <cfRule type="expression" dxfId="87" priority="739">
      <formula>IF(RIGHT(TEXT(AU27,"0.#"),1)=".",FALSE,TRUE)</formula>
    </cfRule>
    <cfRule type="expression" dxfId="86" priority="740">
      <formula>IF(RIGHT(TEXT(AU27,"0.#"),1)=".",TRUE,FALSE)</formula>
    </cfRule>
  </conditionalFormatting>
  <conditionalFormatting sqref="P24:AC24">
    <cfRule type="expression" dxfId="85" priority="735">
      <formula>IF(RIGHT(TEXT(P24,"0.#"),1)=".",FALSE,TRUE)</formula>
    </cfRule>
    <cfRule type="expression" dxfId="84" priority="736">
      <formula>IF(RIGHT(TEXT(P24,"0.#"),1)=".",TRUE,FALSE)</formula>
    </cfRule>
  </conditionalFormatting>
  <conditionalFormatting sqref="AE34">
    <cfRule type="expression" dxfId="83" priority="733">
      <formula>IF(RIGHT(TEXT(AE34,"0.#"),1)=".",FALSE,TRUE)</formula>
    </cfRule>
    <cfRule type="expression" dxfId="82" priority="734">
      <formula>IF(RIGHT(TEXT(AE34,"0.#"),1)=".",TRUE,FALSE)</formula>
    </cfRule>
  </conditionalFormatting>
  <conditionalFormatting sqref="AQ34:AQ36">
    <cfRule type="expression" dxfId="81" priority="715">
      <formula>IF(RIGHT(TEXT(AQ34,"0.#"),1)=".",FALSE,TRUE)</formula>
    </cfRule>
    <cfRule type="expression" dxfId="80" priority="716">
      <formula>IF(RIGHT(TEXT(AQ34,"0.#"),1)=".",TRUE,FALSE)</formula>
    </cfRule>
  </conditionalFormatting>
  <conditionalFormatting sqref="AU34:AU36">
    <cfRule type="expression" dxfId="79" priority="713">
      <formula>IF(RIGHT(TEXT(AU34,"0.#"),1)=".",FALSE,TRUE)</formula>
    </cfRule>
    <cfRule type="expression" dxfId="78" priority="714">
      <formula>IF(RIGHT(TEXT(AU34,"0.#"),1)=".",TRUE,FALSE)</formula>
    </cfRule>
  </conditionalFormatting>
  <conditionalFormatting sqref="AI36">
    <cfRule type="expression" dxfId="77" priority="727">
      <formula>IF(RIGHT(TEXT(AI36,"0.#"),1)=".",FALSE,TRUE)</formula>
    </cfRule>
    <cfRule type="expression" dxfId="76" priority="728">
      <formula>IF(RIGHT(TEXT(AI36,"0.#"),1)=".",TRUE,FALSE)</formula>
    </cfRule>
  </conditionalFormatting>
  <conditionalFormatting sqref="AE35">
    <cfRule type="expression" dxfId="75" priority="731">
      <formula>IF(RIGHT(TEXT(AE35,"0.#"),1)=".",FALSE,TRUE)</formula>
    </cfRule>
    <cfRule type="expression" dxfId="74" priority="732">
      <formula>IF(RIGHT(TEXT(AE35,"0.#"),1)=".",TRUE,FALSE)</formula>
    </cfRule>
  </conditionalFormatting>
  <conditionalFormatting sqref="AE36">
    <cfRule type="expression" dxfId="73" priority="729">
      <formula>IF(RIGHT(TEXT(AE36,"0.#"),1)=".",FALSE,TRUE)</formula>
    </cfRule>
    <cfRule type="expression" dxfId="72" priority="730">
      <formula>IF(RIGHT(TEXT(AE36,"0.#"),1)=".",TRUE,FALSE)</formula>
    </cfRule>
  </conditionalFormatting>
  <conditionalFormatting sqref="AI34">
    <cfRule type="expression" dxfId="71" priority="723">
      <formula>IF(RIGHT(TEXT(AI34,"0.#"),1)=".",FALSE,TRUE)</formula>
    </cfRule>
    <cfRule type="expression" dxfId="70" priority="724">
      <formula>IF(RIGHT(TEXT(AI34,"0.#"),1)=".",TRUE,FALSE)</formula>
    </cfRule>
  </conditionalFormatting>
  <conditionalFormatting sqref="AI35">
    <cfRule type="expression" dxfId="69" priority="725">
      <formula>IF(RIGHT(TEXT(AI35,"0.#"),1)=".",FALSE,TRUE)</formula>
    </cfRule>
    <cfRule type="expression" dxfId="68" priority="726">
      <formula>IF(RIGHT(TEXT(AI35,"0.#"),1)=".",TRUE,FALSE)</formula>
    </cfRule>
  </conditionalFormatting>
  <conditionalFormatting sqref="AM30">
    <cfRule type="expression" dxfId="67" priority="601">
      <formula>IF(RIGHT(TEXT(AM30,"0.#"),1)=".",FALSE,TRUE)</formula>
    </cfRule>
    <cfRule type="expression" dxfId="66" priority="602">
      <formula>IF(RIGHT(TEXT(AM30,"0.#"),1)=".",TRUE,FALSE)</formula>
    </cfRule>
  </conditionalFormatting>
  <conditionalFormatting sqref="AE31 AM31">
    <cfRule type="expression" dxfId="65" priority="599">
      <formula>IF(RIGHT(TEXT(AE31,"0.#"),1)=".",FALSE,TRUE)</formula>
    </cfRule>
    <cfRule type="expression" dxfId="64" priority="600">
      <formula>IF(RIGHT(TEXT(AE31,"0.#"),1)=".",TRUE,FALSE)</formula>
    </cfRule>
  </conditionalFormatting>
  <conditionalFormatting sqref="AI31">
    <cfRule type="expression" dxfId="63" priority="597">
      <formula>IF(RIGHT(TEXT(AI31,"0.#"),1)=".",FALSE,TRUE)</formula>
    </cfRule>
    <cfRule type="expression" dxfId="62" priority="598">
      <formula>IF(RIGHT(TEXT(AI31,"0.#"),1)=".",TRUE,FALSE)</formula>
    </cfRule>
  </conditionalFormatting>
  <conditionalFormatting sqref="AQ31">
    <cfRule type="expression" dxfId="61" priority="595">
      <formula>IF(RIGHT(TEXT(AQ31,"0.#"),1)=".",FALSE,TRUE)</formula>
    </cfRule>
    <cfRule type="expression" dxfId="60" priority="596">
      <formula>IF(RIGHT(TEXT(AQ31,"0.#"),1)=".",TRUE,FALSE)</formula>
    </cfRule>
  </conditionalFormatting>
  <conditionalFormatting sqref="AE30 AQ30">
    <cfRule type="expression" dxfId="59" priority="605">
      <formula>IF(RIGHT(TEXT(AE30,"0.#"),1)=".",FALSE,TRUE)</formula>
    </cfRule>
    <cfRule type="expression" dxfId="58" priority="606">
      <formula>IF(RIGHT(TEXT(AE30,"0.#"),1)=".",TRUE,FALSE)</formula>
    </cfRule>
  </conditionalFormatting>
  <conditionalFormatting sqref="AI30">
    <cfRule type="expression" dxfId="57" priority="603">
      <formula>IF(RIGHT(TEXT(AI30,"0.#"),1)=".",FALSE,TRUE)</formula>
    </cfRule>
    <cfRule type="expression" dxfId="56" priority="604">
      <formula>IF(RIGHT(TEXT(AI30,"0.#"),1)=".",TRUE,FALSE)</formula>
    </cfRule>
  </conditionalFormatting>
  <conditionalFormatting sqref="AR13:AX13">
    <cfRule type="expression" dxfId="55" priority="55">
      <formula>IF(RIGHT(TEXT(AR13,"0.#"),1)=".",FALSE,TRUE)</formula>
    </cfRule>
    <cfRule type="expression" dxfId="54" priority="56">
      <formula>IF(RIGHT(TEXT(AR13,"0.#"),1)=".",TRUE,FALSE)</formula>
    </cfRule>
  </conditionalFormatting>
  <conditionalFormatting sqref="AK15:AQ15">
    <cfRule type="expression" dxfId="53" priority="53">
      <formula>IF(RIGHT(TEXT(AK15,"0.#"),1)=".",FALSE,TRUE)</formula>
    </cfRule>
    <cfRule type="expression" dxfId="52" priority="54">
      <formula>IF(RIGHT(TEXT(AK15,"0.#"),1)=".",TRUE,FALSE)</formula>
    </cfRule>
  </conditionalFormatting>
  <conditionalFormatting sqref="AR15:AX15">
    <cfRule type="expression" dxfId="51" priority="51">
      <formula>IF(RIGHT(TEXT(AR15,"0.#"),1)=".",FALSE,TRUE)</formula>
    </cfRule>
    <cfRule type="expression" dxfId="50" priority="52">
      <formula>IF(RIGHT(TEXT(AR15,"0.#"),1)=".",TRUE,FALSE)</formula>
    </cfRule>
  </conditionalFormatting>
  <conditionalFormatting sqref="AM28">
    <cfRule type="expression" dxfId="49" priority="49">
      <formula>IF(RIGHT(TEXT(AM28,"0.#"),1)=".",FALSE,TRUE)</formula>
    </cfRule>
    <cfRule type="expression" dxfId="48" priority="50">
      <formula>IF(RIGHT(TEXT(AM28,"0.#"),1)=".",TRUE,FALSE)</formula>
    </cfRule>
  </conditionalFormatting>
  <conditionalFormatting sqref="AM36">
    <cfRule type="expression" dxfId="47" priority="47">
      <formula>IF(RIGHT(TEXT(AM36,"0.#"),1)=".",FALSE,TRUE)</formula>
    </cfRule>
    <cfRule type="expression" dxfId="46" priority="48">
      <formula>IF(RIGHT(TEXT(AM36,"0.#"),1)=".",TRUE,FALSE)</formula>
    </cfRule>
  </conditionalFormatting>
  <conditionalFormatting sqref="AM34">
    <cfRule type="expression" dxfId="45" priority="43">
      <formula>IF(RIGHT(TEXT(AM34,"0.#"),1)=".",FALSE,TRUE)</formula>
    </cfRule>
    <cfRule type="expression" dxfId="44" priority="44">
      <formula>IF(RIGHT(TEXT(AM34,"0.#"),1)=".",TRUE,FALSE)</formula>
    </cfRule>
  </conditionalFormatting>
  <conditionalFormatting sqref="AM35">
    <cfRule type="expression" dxfId="43" priority="45">
      <formula>IF(RIGHT(TEXT(AM35,"0.#"),1)=".",FALSE,TRUE)</formula>
    </cfRule>
    <cfRule type="expression" dxfId="42" priority="46">
      <formula>IF(RIGHT(TEXT(AM35,"0.#"),1)=".",TRUE,FALSE)</formula>
    </cfRule>
  </conditionalFormatting>
  <conditionalFormatting sqref="Y115">
    <cfRule type="expression" dxfId="41" priority="41">
      <formula>IF(RIGHT(TEXT(Y115,"0.#"),1)=".",FALSE,TRUE)</formula>
    </cfRule>
    <cfRule type="expression" dxfId="40" priority="42">
      <formula>IF(RIGHT(TEXT(Y115,"0.#"),1)=".",TRUE,FALSE)</formula>
    </cfRule>
  </conditionalFormatting>
  <conditionalFormatting sqref="AL115:AO115">
    <cfRule type="expression" dxfId="39" priority="37">
      <formula>IF(AND(AL115&gt;=0, RIGHT(TEXT(AL115,"0.#"),1)&lt;&gt;"."),TRUE,FALSE)</formula>
    </cfRule>
    <cfRule type="expression" dxfId="38" priority="38">
      <formula>IF(AND(AL115&gt;=0, RIGHT(TEXT(AL115,"0.#"),1)="."),TRUE,FALSE)</formula>
    </cfRule>
    <cfRule type="expression" dxfId="37" priority="39">
      <formula>IF(AND(AL115&lt;0, RIGHT(TEXT(AL115,"0.#"),1)&lt;&gt;"."),TRUE,FALSE)</formula>
    </cfRule>
    <cfRule type="expression" dxfId="36" priority="40">
      <formula>IF(AND(AL115&lt;0, RIGHT(TEXT(AL115,"0.#"),1)="."),TRUE,FALSE)</formula>
    </cfRule>
  </conditionalFormatting>
  <conditionalFormatting sqref="Y116">
    <cfRule type="expression" dxfId="35" priority="35">
      <formula>IF(RIGHT(TEXT(Y116,"0.#"),1)=".",FALSE,TRUE)</formula>
    </cfRule>
    <cfRule type="expression" dxfId="34" priority="36">
      <formula>IF(RIGHT(TEXT(Y116,"0.#"),1)=".",TRUE,FALSE)</formula>
    </cfRule>
  </conditionalFormatting>
  <conditionalFormatting sqref="AL116:AO116">
    <cfRule type="expression" dxfId="33" priority="31">
      <formula>IF(AND(AL116&gt;=0, RIGHT(TEXT(AL116,"0.#"),1)&lt;&gt;"."),TRUE,FALSE)</formula>
    </cfRule>
    <cfRule type="expression" dxfId="32" priority="32">
      <formula>IF(AND(AL116&gt;=0, RIGHT(TEXT(AL116,"0.#"),1)="."),TRUE,FALSE)</formula>
    </cfRule>
    <cfRule type="expression" dxfId="31" priority="33">
      <formula>IF(AND(AL116&lt;0, RIGHT(TEXT(AL116,"0.#"),1)&lt;&gt;"."),TRUE,FALSE)</formula>
    </cfRule>
    <cfRule type="expression" dxfId="30" priority="34">
      <formula>IF(AND(AL116&lt;0, RIGHT(TEXT(AL116,"0.#"),1)="."),TRUE,FALSE)</formula>
    </cfRule>
  </conditionalFormatting>
  <conditionalFormatting sqref="Y117">
    <cfRule type="expression" dxfId="29" priority="29">
      <formula>IF(RIGHT(TEXT(Y117,"0.#"),1)=".",FALSE,TRUE)</formula>
    </cfRule>
    <cfRule type="expression" dxfId="28" priority="30">
      <formula>IF(RIGHT(TEXT(Y117,"0.#"),1)=".",TRUE,FALSE)</formula>
    </cfRule>
  </conditionalFormatting>
  <conditionalFormatting sqref="AL117:AO117">
    <cfRule type="expression" dxfId="27" priority="25">
      <formula>IF(AND(AL117&gt;=0, RIGHT(TEXT(AL117,"0.#"),1)&lt;&gt;"."),TRUE,FALSE)</formula>
    </cfRule>
    <cfRule type="expression" dxfId="26" priority="26">
      <formula>IF(AND(AL117&gt;=0, RIGHT(TEXT(AL117,"0.#"),1)="."),TRUE,FALSE)</formula>
    </cfRule>
    <cfRule type="expression" dxfId="25" priority="27">
      <formula>IF(AND(AL117&lt;0, RIGHT(TEXT(AL117,"0.#"),1)&lt;&gt;"."),TRUE,FALSE)</formula>
    </cfRule>
    <cfRule type="expression" dxfId="24" priority="28">
      <formula>IF(AND(AL117&lt;0, RIGHT(TEXT(AL117,"0.#"),1)="."),TRUE,FALSE)</formula>
    </cfRule>
  </conditionalFormatting>
  <conditionalFormatting sqref="Y118">
    <cfRule type="expression" dxfId="23" priority="23">
      <formula>IF(RIGHT(TEXT(Y118,"0.#"),1)=".",FALSE,TRUE)</formula>
    </cfRule>
    <cfRule type="expression" dxfId="22" priority="24">
      <formula>IF(RIGHT(TEXT(Y118,"0.#"),1)=".",TRUE,FALSE)</formula>
    </cfRule>
  </conditionalFormatting>
  <conditionalFormatting sqref="AL118:AO118">
    <cfRule type="expression" dxfId="21" priority="19">
      <formula>IF(AND(AL118&gt;=0, RIGHT(TEXT(AL118,"0.#"),1)&lt;&gt;"."),TRUE,FALSE)</formula>
    </cfRule>
    <cfRule type="expression" dxfId="20" priority="20">
      <formula>IF(AND(AL118&gt;=0, RIGHT(TEXT(AL118,"0.#"),1)="."),TRUE,FALSE)</formula>
    </cfRule>
    <cfRule type="expression" dxfId="19" priority="21">
      <formula>IF(AND(AL118&lt;0, RIGHT(TEXT(AL118,"0.#"),1)&lt;&gt;"."),TRUE,FALSE)</formula>
    </cfRule>
    <cfRule type="expression" dxfId="18" priority="22">
      <formula>IF(AND(AL118&lt;0, RIGHT(TEXT(AL118,"0.#"),1)="."),TRUE,FALSE)</formula>
    </cfRule>
  </conditionalFormatting>
  <conditionalFormatting sqref="Y119">
    <cfRule type="expression" dxfId="17" priority="17">
      <formula>IF(RIGHT(TEXT(Y119,"0.#"),1)=".",FALSE,TRUE)</formula>
    </cfRule>
    <cfRule type="expression" dxfId="16" priority="18">
      <formula>IF(RIGHT(TEXT(Y119,"0.#"),1)=".",TRUE,FALSE)</formula>
    </cfRule>
  </conditionalFormatting>
  <conditionalFormatting sqref="AL119:AO119">
    <cfRule type="expression" dxfId="15" priority="13">
      <formula>IF(AND(AL119&gt;=0, RIGHT(TEXT(AL119,"0.#"),1)&lt;&gt;"."),TRUE,FALSE)</formula>
    </cfRule>
    <cfRule type="expression" dxfId="14" priority="14">
      <formula>IF(AND(AL119&gt;=0, RIGHT(TEXT(AL119,"0.#"),1)="."),TRUE,FALSE)</formula>
    </cfRule>
    <cfRule type="expression" dxfId="13" priority="15">
      <formula>IF(AND(AL119&lt;0, RIGHT(TEXT(AL119,"0.#"),1)&lt;&gt;"."),TRUE,FALSE)</formula>
    </cfRule>
    <cfRule type="expression" dxfId="12" priority="16">
      <formula>IF(AND(AL119&lt;0, RIGHT(TEXT(AL119,"0.#"),1)="."),TRUE,FALSE)</formula>
    </cfRule>
  </conditionalFormatting>
  <conditionalFormatting sqref="Y120">
    <cfRule type="expression" dxfId="11" priority="11">
      <formula>IF(RIGHT(TEXT(Y120,"0.#"),1)=".",FALSE,TRUE)</formula>
    </cfRule>
    <cfRule type="expression" dxfId="10" priority="12">
      <formula>IF(RIGHT(TEXT(Y120,"0.#"),1)=".",TRUE,FALSE)</formula>
    </cfRule>
  </conditionalFormatting>
  <conditionalFormatting sqref="AL120:AO120">
    <cfRule type="expression" dxfId="9" priority="7">
      <formula>IF(AND(AL120&gt;=0, RIGHT(TEXT(AL120,"0.#"),1)&lt;&gt;"."),TRUE,FALSE)</formula>
    </cfRule>
    <cfRule type="expression" dxfId="8" priority="8">
      <formula>IF(AND(AL120&gt;=0, RIGHT(TEXT(AL120,"0.#"),1)="."),TRUE,FALSE)</formula>
    </cfRule>
    <cfRule type="expression" dxfId="7" priority="9">
      <formula>IF(AND(AL120&lt;0, RIGHT(TEXT(AL120,"0.#"),1)&lt;&gt;"."),TRUE,FALSE)</formula>
    </cfRule>
    <cfRule type="expression" dxfId="6" priority="10">
      <formula>IF(AND(AL120&lt;0, RIGHT(TEXT(AL120,"0.#"),1)="."),TRUE,FALSE)</formula>
    </cfRule>
  </conditionalFormatting>
  <conditionalFormatting sqref="Y121">
    <cfRule type="expression" dxfId="5" priority="5">
      <formula>IF(RIGHT(TEXT(Y121,"0.#"),1)=".",FALSE,TRUE)</formula>
    </cfRule>
    <cfRule type="expression" dxfId="4" priority="6">
      <formula>IF(RIGHT(TEXT(Y121,"0.#"),1)=".",TRUE,FALSE)</formula>
    </cfRule>
  </conditionalFormatting>
  <conditionalFormatting sqref="AL121:AO121">
    <cfRule type="expression" dxfId="3" priority="1">
      <formula>IF(AND(AL121&gt;=0, RIGHT(TEXT(AL121,"0.#"),1)&lt;&gt;"."),TRUE,FALSE)</formula>
    </cfRule>
    <cfRule type="expression" dxfId="2" priority="2">
      <formula>IF(AND(AL121&gt;=0, RIGHT(TEXT(AL121,"0.#"),1)="."),TRUE,FALSE)</formula>
    </cfRule>
    <cfRule type="expression" dxfId="1" priority="3">
      <formula>IF(AND(AL121&lt;0, RIGHT(TEXT(AL121,"0.#"),1)&lt;&gt;"."),TRUE,FALSE)</formula>
    </cfRule>
    <cfRule type="expression" dxfId="0" priority="4">
      <formula>IF(AND(AL121&lt;0, RIGHT(TEXT(AL121,"0.#"),1)="."),TRUE,FALSE)</formula>
    </cfRule>
  </conditionalFormatting>
  <dataValidations count="15">
    <dataValidation type="whole" allowBlank="1" showInputMessage="1" showErrorMessage="1" sqref="O81:P82 AX81:AX83 AA81:AB82 AM81:AN82">
      <formula1>0</formula1>
      <formula2>99</formula2>
    </dataValidation>
    <dataValidation type="whole" allowBlank="1" showInputMessage="1" showErrorMessage="1" sqref="AJ81:AK82 X81:Y82 AJ83 L81:L83 M81:M82 X83 AU81:AV8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67:E67">
      <formula1>T行政事業レビュー推進チームの所見</formula1>
    </dataValidation>
    <dataValidation type="custom" imeMode="disabled" allowBlank="1" showInputMessage="1" showErrorMessage="1" sqref="AH114:AK115 AH117:AK121">
      <formula1>OR(AND(MOD(IF(ISNUMBER(AH114), AH114, 0.5),1)=0, 0&lt;=AH114), AH114="-")</formula1>
    </dataValidation>
    <dataValidation type="whole" imeMode="disabled" allowBlank="1" showInputMessage="1" showErrorMessage="1" sqref="AW2:AX2">
      <formula1>0</formula1>
      <formula2>99</formula2>
    </dataValidation>
    <dataValidation type="list" allowBlank="1" showInputMessage="1" showErrorMessage="1" sqref="A69:E69">
      <formula1>T所見を踏まえた改善点</formula1>
    </dataValidation>
    <dataValidation type="list" allowBlank="1" showInputMessage="1" showErrorMessage="1" error="プルダウンリストから選択してください。" sqref="AD48:AF49">
      <formula1>"有,無"</formula1>
    </dataValidation>
    <dataValidation type="list" allowBlank="1" showInputMessage="1" showErrorMessage="1" error="プルダウンリストから選択してください。" sqref="AD44:AF47 AD50:AD61 AE50:AF54 AE56:AF61">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7:AB107 AU107:AX107 AQ33:AR33 AU33:AX33 AE34:AX36 AE27:AX28 AE30:AX30 Y114:AB115 Y117:AB121 AL114:AO115 AL117:AO121 P23:AC24">
      <formula1>OR(ISNUMBER(P13), P13="-")</formula1>
    </dataValidation>
    <dataValidation type="list" allowBlank="1" showInputMessage="1" showErrorMessage="1" sqref="Q83:R83 AC83:AD83 AO83:AP83">
      <formula1>#REF!</formula1>
    </dataValidation>
    <dataValidation type="custom" allowBlank="1" showInputMessage="1" showErrorMessage="1" errorTitle="法人番号チェック" error="法人番号は13桁の数字で入力してください。" sqref="J114:O115 J117:O121">
      <formula1>OR(J114="-",AND(LEN(J114)=13,IFERROR(SEARCH("-",J114),"")="",IFERROR(SEARCH(".",J114),"")="",ISNUMBER(J114)))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1" max="50" man="1"/>
    <brk id="60" max="50" man="1"/>
    <brk id="83" max="16383" man="1"/>
    <brk id="110" max="50"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U82:V82 I82:J82 AG82:AH82 AR82:AS82</xm:sqref>
        </x14:dataValidation>
        <x14:dataValidation type="list" allowBlank="1" showInputMessage="1" showErrorMessage="1">
          <x14:formula1>
            <xm:f>入力規則等!$U$40:$U$42</xm:f>
          </x14:formula1>
          <xm:sqref>AG81:AH81 U81:V81 I81:J81 AR81:AS81</xm:sqref>
        </x14:dataValidation>
        <x14:dataValidation type="list" allowBlank="1" showInputMessage="1" showErrorMessage="1">
          <x14:formula1>
            <xm:f>入力規則等!$AG$2:$AG$13</xm:f>
          </x14:formula1>
          <xm:sqref>AC114:AG115 AC117:AG121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AO81:AP82 Q81:S82 AC81:AE82 E81:G82</xm:sqref>
        </x14:dataValidation>
        <x14:dataValidation type="list" allowBlank="1" showInputMessage="1" showErrorMessage="1">
          <x14:formula1>
            <xm:f>入力規則等!$U$48</xm:f>
          </x14:formula1>
          <xm:sqref>E83:F83</xm:sqref>
        </x14:dataValidation>
        <x14:dataValidation type="list" allowBlank="1" showInputMessage="1" showErrorMessage="1">
          <x14:formula1>
            <xm:f>入力規則等!$U$13:$U$35</xm:f>
          </x14:formula1>
          <xm:sqref>AJ2:AM2 AE83:AG83 G83:I83 AQ83:AS83 S83:U83</xm:sqref>
        </x14:dataValidation>
        <x14:dataValidation type="list" allowBlank="1" showInputMessage="1" showErrorMessage="1">
          <x14:formula1>
            <xm:f>入力規則等!$U$56:$U$58</xm:f>
          </x14:formula1>
          <xm:sqref>J83:K83 AT83:AU83 AH83:AI83 V83:W83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381</v>
      </c>
      <c r="AA1" s="27" t="s">
        <v>74</v>
      </c>
      <c r="AB1" s="27" t="s">
        <v>382</v>
      </c>
      <c r="AC1" s="27" t="s">
        <v>31</v>
      </c>
      <c r="AD1" s="26"/>
      <c r="AE1" s="27" t="s">
        <v>43</v>
      </c>
      <c r="AF1" s="28"/>
      <c r="AG1" s="40" t="s">
        <v>167</v>
      </c>
      <c r="AI1" s="40" t="s">
        <v>169</v>
      </c>
      <c r="AK1" s="40" t="s">
        <v>173</v>
      </c>
      <c r="AM1" s="45"/>
      <c r="AN1" s="45"/>
      <c r="AP1" s="26" t="s">
        <v>209</v>
      </c>
    </row>
    <row r="2" spans="1:42" ht="13.5" customHeight="1" x14ac:dyDescent="0.15">
      <c r="A2" s="14" t="s">
        <v>77</v>
      </c>
      <c r="B2" s="15"/>
      <c r="C2" s="13" t="str">
        <f>IF(B2="","",A2)</f>
        <v/>
      </c>
      <c r="D2" s="13" t="str">
        <f>IF(C2="","",IF(D1&lt;&gt;"",CONCATENATE(D1,"、",C2),C2))</f>
        <v/>
      </c>
      <c r="F2" s="12" t="s">
        <v>64</v>
      </c>
      <c r="G2" s="17" t="s">
        <v>580</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59">
        <v>21</v>
      </c>
      <c r="W2" s="30" t="s">
        <v>161</v>
      </c>
      <c r="Y2" s="30" t="s">
        <v>60</v>
      </c>
      <c r="Z2" s="30" t="s">
        <v>60</v>
      </c>
      <c r="AA2" s="52" t="s">
        <v>251</v>
      </c>
      <c r="AB2" s="52" t="s">
        <v>476</v>
      </c>
      <c r="AC2" s="53" t="s">
        <v>126</v>
      </c>
      <c r="AD2" s="26"/>
      <c r="AE2" s="32" t="s">
        <v>157</v>
      </c>
      <c r="AF2" s="28"/>
      <c r="AG2" s="41" t="s">
        <v>218</v>
      </c>
      <c r="AI2" s="40" t="s">
        <v>248</v>
      </c>
      <c r="AK2" s="40" t="s">
        <v>174</v>
      </c>
      <c r="AM2" s="45"/>
      <c r="AN2" s="45"/>
      <c r="AP2" s="41" t="s">
        <v>218</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507</v>
      </c>
      <c r="W3" s="30" t="s">
        <v>136</v>
      </c>
      <c r="Y3" s="30" t="s">
        <v>61</v>
      </c>
      <c r="Z3" s="30" t="s">
        <v>383</v>
      </c>
      <c r="AA3" s="52" t="s">
        <v>349</v>
      </c>
      <c r="AB3" s="52" t="s">
        <v>477</v>
      </c>
      <c r="AC3" s="53" t="s">
        <v>127</v>
      </c>
      <c r="AD3" s="26"/>
      <c r="AE3" s="32" t="s">
        <v>158</v>
      </c>
      <c r="AF3" s="28"/>
      <c r="AG3" s="41" t="s">
        <v>219</v>
      </c>
      <c r="AI3" s="40" t="s">
        <v>168</v>
      </c>
      <c r="AK3" s="40" t="str">
        <f>CHAR(CODE(AK2)+1)</f>
        <v>B</v>
      </c>
      <c r="AM3" s="45"/>
      <c r="AN3" s="45"/>
      <c r="AP3" s="41" t="s">
        <v>219</v>
      </c>
    </row>
    <row r="4" spans="1:42" ht="13.5" customHeight="1" x14ac:dyDescent="0.15">
      <c r="A4" s="14" t="s">
        <v>79</v>
      </c>
      <c r="B4" s="15" t="s">
        <v>580</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580</v>
      </c>
      <c r="R4" s="13" t="str">
        <f t="shared" si="3"/>
        <v>補助</v>
      </c>
      <c r="S4" s="13" t="str">
        <f t="shared" si="4"/>
        <v>補助</v>
      </c>
      <c r="T4" s="13"/>
      <c r="U4" s="30" t="s">
        <v>557</v>
      </c>
      <c r="W4" s="30" t="s">
        <v>137</v>
      </c>
      <c r="Y4" s="30" t="s">
        <v>256</v>
      </c>
      <c r="Z4" s="30" t="s">
        <v>384</v>
      </c>
      <c r="AA4" s="52" t="s">
        <v>350</v>
      </c>
      <c r="AB4" s="52" t="s">
        <v>478</v>
      </c>
      <c r="AC4" s="52" t="s">
        <v>128</v>
      </c>
      <c r="AD4" s="26"/>
      <c r="AE4" s="32" t="s">
        <v>159</v>
      </c>
      <c r="AF4" s="28"/>
      <c r="AG4" s="41" t="s">
        <v>220</v>
      </c>
      <c r="AI4" s="40" t="s">
        <v>170</v>
      </c>
      <c r="AK4" s="40" t="str">
        <f t="shared" ref="AK4:AK49" si="7">CHAR(CODE(AK3)+1)</f>
        <v>C</v>
      </c>
      <c r="AM4" s="45"/>
      <c r="AN4" s="45"/>
      <c r="AP4" s="41" t="s">
        <v>220</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補助</v>
      </c>
      <c r="T5" s="13"/>
      <c r="W5" s="30" t="s">
        <v>531</v>
      </c>
      <c r="Y5" s="30" t="s">
        <v>257</v>
      </c>
      <c r="Z5" s="30" t="s">
        <v>385</v>
      </c>
      <c r="AA5" s="52" t="s">
        <v>351</v>
      </c>
      <c r="AB5" s="52" t="s">
        <v>479</v>
      </c>
      <c r="AC5" s="52" t="s">
        <v>160</v>
      </c>
      <c r="AD5" s="29"/>
      <c r="AE5" s="32" t="s">
        <v>230</v>
      </c>
      <c r="AF5" s="28"/>
      <c r="AG5" s="41" t="s">
        <v>221</v>
      </c>
      <c r="AI5" s="40" t="s">
        <v>254</v>
      </c>
      <c r="AK5" s="40" t="str">
        <f t="shared" si="7"/>
        <v>D</v>
      </c>
      <c r="AP5" s="41" t="s">
        <v>221</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補助</v>
      </c>
      <c r="T6" s="13"/>
      <c r="U6" s="30" t="s">
        <v>232</v>
      </c>
      <c r="W6" s="30" t="s">
        <v>533</v>
      </c>
      <c r="Y6" s="30" t="s">
        <v>258</v>
      </c>
      <c r="Z6" s="30" t="s">
        <v>386</v>
      </c>
      <c r="AA6" s="52" t="s">
        <v>352</v>
      </c>
      <c r="AB6" s="52" t="s">
        <v>480</v>
      </c>
      <c r="AC6" s="52" t="s">
        <v>129</v>
      </c>
      <c r="AD6" s="29"/>
      <c r="AE6" s="32" t="s">
        <v>228</v>
      </c>
      <c r="AF6" s="28"/>
      <c r="AG6" s="41" t="s">
        <v>222</v>
      </c>
      <c r="AI6" s="40" t="s">
        <v>255</v>
      </c>
      <c r="AK6" s="40" t="str">
        <f>CHAR(CODE(AK5)+1)</f>
        <v>E</v>
      </c>
      <c r="AP6" s="41" t="s">
        <v>222</v>
      </c>
    </row>
    <row r="7" spans="1:42" ht="13.5" customHeight="1" x14ac:dyDescent="0.15">
      <c r="A7" s="14" t="s">
        <v>82</v>
      </c>
      <c r="B7" s="15"/>
      <c r="C7" s="13" t="str">
        <f t="shared" si="0"/>
        <v/>
      </c>
      <c r="D7" s="13" t="str">
        <f t="shared" si="8"/>
        <v>沖縄振興</v>
      </c>
      <c r="F7" s="18" t="s">
        <v>181</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補助</v>
      </c>
      <c r="T7" s="13"/>
      <c r="U7" s="30"/>
      <c r="W7" s="30" t="s">
        <v>138</v>
      </c>
      <c r="Y7" s="30" t="s">
        <v>259</v>
      </c>
      <c r="Z7" s="30" t="s">
        <v>387</v>
      </c>
      <c r="AA7" s="52" t="s">
        <v>353</v>
      </c>
      <c r="AB7" s="52" t="s">
        <v>481</v>
      </c>
      <c r="AC7" s="29"/>
      <c r="AD7" s="29"/>
      <c r="AE7" s="30" t="s">
        <v>129</v>
      </c>
      <c r="AF7" s="28"/>
      <c r="AG7" s="41" t="s">
        <v>223</v>
      </c>
      <c r="AH7" s="48"/>
      <c r="AI7" s="41" t="s">
        <v>244</v>
      </c>
      <c r="AK7" s="40" t="str">
        <f>CHAR(CODE(AK6)+1)</f>
        <v>F</v>
      </c>
      <c r="AP7" s="41" t="s">
        <v>223</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補助</v>
      </c>
      <c r="T8" s="13"/>
      <c r="U8" s="30" t="s">
        <v>252</v>
      </c>
      <c r="W8" s="30" t="s">
        <v>139</v>
      </c>
      <c r="Y8" s="30" t="s">
        <v>260</v>
      </c>
      <c r="Z8" s="30" t="s">
        <v>388</v>
      </c>
      <c r="AA8" s="52" t="s">
        <v>354</v>
      </c>
      <c r="AB8" s="52" t="s">
        <v>482</v>
      </c>
      <c r="AC8" s="29"/>
      <c r="AD8" s="29"/>
      <c r="AE8" s="29"/>
      <c r="AF8" s="28"/>
      <c r="AG8" s="41" t="s">
        <v>224</v>
      </c>
      <c r="AI8" s="40" t="s">
        <v>245</v>
      </c>
      <c r="AK8" s="40" t="str">
        <f t="shared" si="7"/>
        <v>G</v>
      </c>
      <c r="AP8" s="41" t="s">
        <v>224</v>
      </c>
    </row>
    <row r="9" spans="1:42" ht="13.5" customHeight="1" x14ac:dyDescent="0.15">
      <c r="A9" s="14" t="s">
        <v>84</v>
      </c>
      <c r="B9" s="15"/>
      <c r="C9" s="13" t="str">
        <f t="shared" si="0"/>
        <v/>
      </c>
      <c r="D9" s="13" t="str">
        <f t="shared" si="8"/>
        <v>沖縄振興</v>
      </c>
      <c r="F9" s="18" t="s">
        <v>182</v>
      </c>
      <c r="G9" s="17"/>
      <c r="H9" s="13" t="str">
        <f t="shared" si="1"/>
        <v/>
      </c>
      <c r="I9" s="13" t="str">
        <f t="shared" si="5"/>
        <v>一般会計</v>
      </c>
      <c r="K9" s="14" t="s">
        <v>101</v>
      </c>
      <c r="L9" s="15"/>
      <c r="M9" s="13" t="str">
        <f t="shared" si="2"/>
        <v/>
      </c>
      <c r="N9" s="13" t="str">
        <f t="shared" si="6"/>
        <v/>
      </c>
      <c r="O9" s="13"/>
      <c r="P9" s="13"/>
      <c r="Q9" s="19"/>
      <c r="T9" s="13"/>
      <c r="U9" s="30" t="s">
        <v>253</v>
      </c>
      <c r="W9" s="30" t="s">
        <v>140</v>
      </c>
      <c r="Y9" s="30" t="s">
        <v>261</v>
      </c>
      <c r="Z9" s="30" t="s">
        <v>389</v>
      </c>
      <c r="AA9" s="52" t="s">
        <v>355</v>
      </c>
      <c r="AB9" s="52" t="s">
        <v>483</v>
      </c>
      <c r="AC9" s="29"/>
      <c r="AD9" s="29"/>
      <c r="AE9" s="29"/>
      <c r="AF9" s="28"/>
      <c r="AG9" s="41" t="s">
        <v>225</v>
      </c>
      <c r="AI9" s="44"/>
      <c r="AK9" s="40" t="str">
        <f t="shared" si="7"/>
        <v>H</v>
      </c>
      <c r="AP9" s="41" t="s">
        <v>225</v>
      </c>
    </row>
    <row r="10" spans="1:42" ht="13.5" customHeight="1" x14ac:dyDescent="0.15">
      <c r="A10" s="14" t="s">
        <v>199</v>
      </c>
      <c r="B10" s="15"/>
      <c r="C10" s="13" t="str">
        <f t="shared" si="0"/>
        <v/>
      </c>
      <c r="D10" s="13" t="str">
        <f t="shared" si="8"/>
        <v>沖縄振興</v>
      </c>
      <c r="F10" s="18" t="s">
        <v>108</v>
      </c>
      <c r="G10" s="17"/>
      <c r="H10" s="13" t="str">
        <f t="shared" si="1"/>
        <v/>
      </c>
      <c r="I10" s="13" t="str">
        <f t="shared" si="5"/>
        <v>一般会計</v>
      </c>
      <c r="K10" s="14" t="s">
        <v>200</v>
      </c>
      <c r="L10" s="15"/>
      <c r="M10" s="13" t="str">
        <f t="shared" si="2"/>
        <v/>
      </c>
      <c r="N10" s="13" t="str">
        <f t="shared" si="6"/>
        <v/>
      </c>
      <c r="O10" s="13"/>
      <c r="P10" s="13" t="str">
        <f>S8</f>
        <v>補助</v>
      </c>
      <c r="Q10" s="19"/>
      <c r="T10" s="13"/>
      <c r="W10" s="30" t="s">
        <v>141</v>
      </c>
      <c r="Y10" s="30" t="s">
        <v>262</v>
      </c>
      <c r="Z10" s="30" t="s">
        <v>390</v>
      </c>
      <c r="AA10" s="52" t="s">
        <v>356</v>
      </c>
      <c r="AB10" s="52" t="s">
        <v>484</v>
      </c>
      <c r="AC10" s="29"/>
      <c r="AD10" s="29"/>
      <c r="AE10" s="29"/>
      <c r="AF10" s="28"/>
      <c r="AG10" s="41" t="s">
        <v>212</v>
      </c>
      <c r="AK10" s="40" t="str">
        <f t="shared" si="7"/>
        <v>I</v>
      </c>
      <c r="AP10" s="40" t="s">
        <v>210</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580</v>
      </c>
      <c r="M11" s="13" t="str">
        <f t="shared" si="2"/>
        <v>その他の事項経費</v>
      </c>
      <c r="N11" s="13" t="str">
        <f t="shared" si="6"/>
        <v>その他の事項経費</v>
      </c>
      <c r="O11" s="13"/>
      <c r="P11" s="13"/>
      <c r="Q11" s="19"/>
      <c r="T11" s="13"/>
      <c r="W11" s="30" t="s">
        <v>554</v>
      </c>
      <c r="Y11" s="30" t="s">
        <v>263</v>
      </c>
      <c r="Z11" s="30" t="s">
        <v>391</v>
      </c>
      <c r="AA11" s="52" t="s">
        <v>357</v>
      </c>
      <c r="AB11" s="52" t="s">
        <v>485</v>
      </c>
      <c r="AC11" s="29"/>
      <c r="AD11" s="29"/>
      <c r="AE11" s="29"/>
      <c r="AF11" s="28"/>
      <c r="AG11" s="40" t="s">
        <v>215</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508</v>
      </c>
      <c r="W12" s="30" t="s">
        <v>142</v>
      </c>
      <c r="Y12" s="30" t="s">
        <v>264</v>
      </c>
      <c r="Z12" s="30" t="s">
        <v>392</v>
      </c>
      <c r="AA12" s="52" t="s">
        <v>358</v>
      </c>
      <c r="AB12" s="52" t="s">
        <v>486</v>
      </c>
      <c r="AC12" s="29"/>
      <c r="AD12" s="29"/>
      <c r="AE12" s="29"/>
      <c r="AF12" s="28"/>
      <c r="AG12" s="40" t="s">
        <v>213</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265</v>
      </c>
      <c r="Z13" s="30" t="s">
        <v>393</v>
      </c>
      <c r="AA13" s="52" t="s">
        <v>359</v>
      </c>
      <c r="AB13" s="52" t="s">
        <v>487</v>
      </c>
      <c r="AC13" s="29"/>
      <c r="AD13" s="29"/>
      <c r="AE13" s="29"/>
      <c r="AF13" s="28"/>
      <c r="AG13" s="40" t="s">
        <v>214</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509</v>
      </c>
      <c r="W14" s="30" t="s">
        <v>144</v>
      </c>
      <c r="Y14" s="30" t="s">
        <v>266</v>
      </c>
      <c r="Z14" s="30" t="s">
        <v>394</v>
      </c>
      <c r="AA14" s="52" t="s">
        <v>360</v>
      </c>
      <c r="AB14" s="52" t="s">
        <v>488</v>
      </c>
      <c r="AC14" s="29"/>
      <c r="AD14" s="29"/>
      <c r="AE14" s="29"/>
      <c r="AF14" s="28"/>
      <c r="AG14" s="44"/>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510</v>
      </c>
      <c r="W15" s="30" t="s">
        <v>145</v>
      </c>
      <c r="Y15" s="30" t="s">
        <v>267</v>
      </c>
      <c r="Z15" s="30" t="s">
        <v>395</v>
      </c>
      <c r="AA15" s="52" t="s">
        <v>361</v>
      </c>
      <c r="AB15" s="52" t="s">
        <v>489</v>
      </c>
      <c r="AC15" s="29"/>
      <c r="AD15" s="29"/>
      <c r="AE15" s="29"/>
      <c r="AF15" s="28"/>
      <c r="AG15" s="45"/>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511</v>
      </c>
      <c r="W16" s="30" t="s">
        <v>146</v>
      </c>
      <c r="Y16" s="30" t="s">
        <v>268</v>
      </c>
      <c r="Z16" s="30" t="s">
        <v>396</v>
      </c>
      <c r="AA16" s="52" t="s">
        <v>362</v>
      </c>
      <c r="AB16" s="52" t="s">
        <v>490</v>
      </c>
      <c r="AC16" s="29"/>
      <c r="AD16" s="29"/>
      <c r="AE16" s="29"/>
      <c r="AF16" s="28"/>
      <c r="AG16" s="45"/>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529</v>
      </c>
      <c r="W17" s="30" t="s">
        <v>147</v>
      </c>
      <c r="Y17" s="30" t="s">
        <v>269</v>
      </c>
      <c r="Z17" s="30" t="s">
        <v>397</v>
      </c>
      <c r="AA17" s="52" t="s">
        <v>363</v>
      </c>
      <c r="AB17" s="52" t="s">
        <v>491</v>
      </c>
      <c r="AC17" s="29"/>
      <c r="AD17" s="29"/>
      <c r="AE17" s="29"/>
      <c r="AF17" s="28"/>
      <c r="AG17" s="45"/>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512</v>
      </c>
      <c r="W18" s="30" t="s">
        <v>148</v>
      </c>
      <c r="Y18" s="30" t="s">
        <v>270</v>
      </c>
      <c r="Z18" s="30" t="s">
        <v>398</v>
      </c>
      <c r="AA18" s="52" t="s">
        <v>364</v>
      </c>
      <c r="AB18" s="52" t="s">
        <v>492</v>
      </c>
      <c r="AC18" s="29"/>
      <c r="AD18" s="29"/>
      <c r="AE18" s="29"/>
      <c r="AF18" s="28"/>
      <c r="AK18" s="40" t="str">
        <f t="shared" si="7"/>
        <v>Q</v>
      </c>
    </row>
    <row r="19" spans="1:37" ht="13.5" customHeight="1" x14ac:dyDescent="0.15">
      <c r="A19" s="14" t="s">
        <v>192</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513</v>
      </c>
      <c r="W19" s="30" t="s">
        <v>149</v>
      </c>
      <c r="Y19" s="30" t="s">
        <v>271</v>
      </c>
      <c r="Z19" s="30" t="s">
        <v>399</v>
      </c>
      <c r="AA19" s="52" t="s">
        <v>365</v>
      </c>
      <c r="AB19" s="52" t="s">
        <v>493</v>
      </c>
      <c r="AC19" s="29"/>
      <c r="AD19" s="29"/>
      <c r="AE19" s="29"/>
      <c r="AF19" s="28"/>
      <c r="AK19" s="40" t="str">
        <f t="shared" si="7"/>
        <v>R</v>
      </c>
    </row>
    <row r="20" spans="1:37" ht="13.5" customHeight="1" x14ac:dyDescent="0.15">
      <c r="A20" s="14" t="s">
        <v>193</v>
      </c>
      <c r="B20" s="15" t="s">
        <v>580</v>
      </c>
      <c r="C20" s="13" t="str">
        <f t="shared" si="9"/>
        <v>地方創生</v>
      </c>
      <c r="D20" s="13" t="str">
        <f t="shared" si="8"/>
        <v>沖縄振興、地方創生</v>
      </c>
      <c r="F20" s="18" t="s">
        <v>191</v>
      </c>
      <c r="G20" s="17"/>
      <c r="H20" s="13" t="str">
        <f t="shared" si="1"/>
        <v/>
      </c>
      <c r="I20" s="13" t="str">
        <f t="shared" si="5"/>
        <v>一般会計</v>
      </c>
      <c r="K20" s="13"/>
      <c r="L20" s="13"/>
      <c r="O20" s="13"/>
      <c r="P20" s="13"/>
      <c r="Q20" s="19"/>
      <c r="T20" s="13"/>
      <c r="U20" s="30" t="s">
        <v>514</v>
      </c>
      <c r="W20" s="30" t="s">
        <v>150</v>
      </c>
      <c r="Y20" s="30" t="s">
        <v>272</v>
      </c>
      <c r="Z20" s="30" t="s">
        <v>400</v>
      </c>
      <c r="AA20" s="52" t="s">
        <v>366</v>
      </c>
      <c r="AB20" s="52" t="s">
        <v>494</v>
      </c>
      <c r="AC20" s="29"/>
      <c r="AD20" s="29"/>
      <c r="AE20" s="29"/>
      <c r="AF20" s="28"/>
      <c r="AK20" s="40" t="str">
        <f t="shared" si="7"/>
        <v>S</v>
      </c>
    </row>
    <row r="21" spans="1:37" ht="13.5" customHeight="1" x14ac:dyDescent="0.15">
      <c r="A21" s="14" t="s">
        <v>194</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515</v>
      </c>
      <c r="W21" s="30" t="s">
        <v>151</v>
      </c>
      <c r="Y21" s="30" t="s">
        <v>273</v>
      </c>
      <c r="Z21" s="30" t="s">
        <v>401</v>
      </c>
      <c r="AA21" s="52" t="s">
        <v>367</v>
      </c>
      <c r="AB21" s="52" t="s">
        <v>495</v>
      </c>
      <c r="AC21" s="29"/>
      <c r="AD21" s="29"/>
      <c r="AE21" s="29"/>
      <c r="AF21" s="28"/>
      <c r="AK21" s="40" t="str">
        <f t="shared" si="7"/>
        <v>T</v>
      </c>
    </row>
    <row r="22" spans="1:37" ht="13.5" customHeight="1" x14ac:dyDescent="0.15">
      <c r="A22" s="14" t="s">
        <v>195</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556</v>
      </c>
      <c r="W22" s="30" t="s">
        <v>152</v>
      </c>
      <c r="Y22" s="30" t="s">
        <v>274</v>
      </c>
      <c r="Z22" s="30" t="s">
        <v>402</v>
      </c>
      <c r="AA22" s="52" t="s">
        <v>368</v>
      </c>
      <c r="AB22" s="52" t="s">
        <v>496</v>
      </c>
      <c r="AC22" s="29"/>
      <c r="AD22" s="29"/>
      <c r="AE22" s="29"/>
      <c r="AF22" s="28"/>
      <c r="AK22" s="40" t="str">
        <f t="shared" si="7"/>
        <v>U</v>
      </c>
    </row>
    <row r="23" spans="1:37" ht="13.5" customHeight="1" x14ac:dyDescent="0.15">
      <c r="A23" s="51" t="s">
        <v>246</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516</v>
      </c>
      <c r="W23" s="30" t="s">
        <v>153</v>
      </c>
      <c r="Y23" s="30" t="s">
        <v>275</v>
      </c>
      <c r="Z23" s="30" t="s">
        <v>403</v>
      </c>
      <c r="AA23" s="52" t="s">
        <v>369</v>
      </c>
      <c r="AB23" s="52" t="s">
        <v>497</v>
      </c>
      <c r="AC23" s="29"/>
      <c r="AD23" s="29"/>
      <c r="AE23" s="29"/>
      <c r="AF23" s="28"/>
      <c r="AK23" s="40" t="str">
        <f t="shared" si="7"/>
        <v>V</v>
      </c>
    </row>
    <row r="24" spans="1:37" ht="13.5" customHeight="1" x14ac:dyDescent="0.15">
      <c r="A24" s="61"/>
      <c r="B24" s="49"/>
      <c r="F24" s="18" t="s">
        <v>249</v>
      </c>
      <c r="G24" s="17"/>
      <c r="H24" s="13" t="str">
        <f t="shared" si="1"/>
        <v/>
      </c>
      <c r="I24" s="13" t="str">
        <f t="shared" si="5"/>
        <v>一般会計</v>
      </c>
      <c r="K24" s="13"/>
      <c r="L24" s="13"/>
      <c r="O24" s="13"/>
      <c r="P24" s="13"/>
      <c r="Q24" s="19"/>
      <c r="T24" s="13"/>
      <c r="U24" s="30" t="s">
        <v>517</v>
      </c>
      <c r="W24" s="30" t="s">
        <v>154</v>
      </c>
      <c r="Y24" s="30" t="s">
        <v>276</v>
      </c>
      <c r="Z24" s="30" t="s">
        <v>404</v>
      </c>
      <c r="AA24" s="52" t="s">
        <v>370</v>
      </c>
      <c r="AB24" s="52" t="s">
        <v>498</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518</v>
      </c>
      <c r="W25" s="43"/>
      <c r="Y25" s="30" t="s">
        <v>277</v>
      </c>
      <c r="Z25" s="30" t="s">
        <v>405</v>
      </c>
      <c r="AA25" s="52" t="s">
        <v>371</v>
      </c>
      <c r="AB25" s="52" t="s">
        <v>499</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519</v>
      </c>
      <c r="Y26" s="30" t="s">
        <v>278</v>
      </c>
      <c r="Z26" s="30" t="s">
        <v>406</v>
      </c>
      <c r="AA26" s="52" t="s">
        <v>372</v>
      </c>
      <c r="AB26" s="52" t="s">
        <v>500</v>
      </c>
      <c r="AC26" s="29"/>
      <c r="AD26" s="29"/>
      <c r="AE26" s="29"/>
      <c r="AF26" s="28"/>
      <c r="AK26" s="40"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520</v>
      </c>
      <c r="Y27" s="30" t="s">
        <v>279</v>
      </c>
      <c r="Z27" s="30" t="s">
        <v>407</v>
      </c>
      <c r="AA27" s="52" t="s">
        <v>373</v>
      </c>
      <c r="AB27" s="52" t="s">
        <v>501</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521</v>
      </c>
      <c r="Y28" s="30" t="s">
        <v>280</v>
      </c>
      <c r="Z28" s="30" t="s">
        <v>408</v>
      </c>
      <c r="AA28" s="52" t="s">
        <v>374</v>
      </c>
      <c r="AB28" s="52" t="s">
        <v>502</v>
      </c>
      <c r="AC28" s="29"/>
      <c r="AD28" s="29"/>
      <c r="AE28" s="29"/>
      <c r="AF28" s="28"/>
      <c r="AK28" s="40" t="s">
        <v>175</v>
      </c>
    </row>
    <row r="29" spans="1:37" ht="13.5" customHeight="1" x14ac:dyDescent="0.15">
      <c r="A29" s="13"/>
      <c r="B29" s="13"/>
      <c r="F29" s="18" t="s">
        <v>183</v>
      </c>
      <c r="G29" s="17"/>
      <c r="H29" s="13" t="str">
        <f t="shared" si="1"/>
        <v/>
      </c>
      <c r="I29" s="13" t="str">
        <f t="shared" si="5"/>
        <v>一般会計</v>
      </c>
      <c r="K29" s="13"/>
      <c r="L29" s="13"/>
      <c r="O29" s="13"/>
      <c r="P29" s="13"/>
      <c r="Q29" s="19"/>
      <c r="T29" s="13"/>
      <c r="U29" s="30" t="s">
        <v>522</v>
      </c>
      <c r="Y29" s="30" t="s">
        <v>281</v>
      </c>
      <c r="Z29" s="30" t="s">
        <v>409</v>
      </c>
      <c r="AA29" s="52" t="s">
        <v>375</v>
      </c>
      <c r="AB29" s="52" t="s">
        <v>503</v>
      </c>
      <c r="AC29" s="29"/>
      <c r="AD29" s="29"/>
      <c r="AE29" s="29"/>
      <c r="AF29" s="28"/>
      <c r="AK29" s="40" t="str">
        <f t="shared" si="7"/>
        <v>b</v>
      </c>
    </row>
    <row r="30" spans="1:37" ht="13.5" customHeight="1" x14ac:dyDescent="0.15">
      <c r="A30" s="13"/>
      <c r="B30" s="13"/>
      <c r="F30" s="18" t="s">
        <v>184</v>
      </c>
      <c r="G30" s="17"/>
      <c r="H30" s="13" t="str">
        <f t="shared" si="1"/>
        <v/>
      </c>
      <c r="I30" s="13" t="str">
        <f t="shared" si="5"/>
        <v>一般会計</v>
      </c>
      <c r="K30" s="13"/>
      <c r="L30" s="13"/>
      <c r="O30" s="13"/>
      <c r="P30" s="13"/>
      <c r="Q30" s="19"/>
      <c r="T30" s="13"/>
      <c r="U30" s="30" t="s">
        <v>523</v>
      </c>
      <c r="Y30" s="30" t="s">
        <v>282</v>
      </c>
      <c r="Z30" s="30" t="s">
        <v>410</v>
      </c>
      <c r="AA30" s="52" t="s">
        <v>376</v>
      </c>
      <c r="AB30" s="52" t="s">
        <v>504</v>
      </c>
      <c r="AC30" s="29"/>
      <c r="AD30" s="29"/>
      <c r="AE30" s="29"/>
      <c r="AF30" s="28"/>
      <c r="AK30" s="40" t="str">
        <f t="shared" si="7"/>
        <v>c</v>
      </c>
    </row>
    <row r="31" spans="1:37" ht="13.5" customHeight="1" x14ac:dyDescent="0.15">
      <c r="A31" s="13"/>
      <c r="B31" s="13"/>
      <c r="F31" s="18" t="s">
        <v>185</v>
      </c>
      <c r="G31" s="17"/>
      <c r="H31" s="13" t="str">
        <f t="shared" si="1"/>
        <v/>
      </c>
      <c r="I31" s="13" t="str">
        <f t="shared" si="5"/>
        <v>一般会計</v>
      </c>
      <c r="K31" s="13"/>
      <c r="L31" s="13"/>
      <c r="O31" s="13"/>
      <c r="P31" s="13"/>
      <c r="Q31" s="19"/>
      <c r="T31" s="13"/>
      <c r="U31" s="30" t="s">
        <v>524</v>
      </c>
      <c r="Y31" s="30" t="s">
        <v>283</v>
      </c>
      <c r="Z31" s="30" t="s">
        <v>411</v>
      </c>
      <c r="AA31" s="52" t="s">
        <v>377</v>
      </c>
      <c r="AB31" s="52" t="s">
        <v>505</v>
      </c>
      <c r="AC31" s="29"/>
      <c r="AD31" s="29"/>
      <c r="AE31" s="29"/>
      <c r="AF31" s="28"/>
      <c r="AK31" s="40" t="str">
        <f t="shared" si="7"/>
        <v>d</v>
      </c>
    </row>
    <row r="32" spans="1:37" ht="13.5" customHeight="1" x14ac:dyDescent="0.15">
      <c r="A32" s="13"/>
      <c r="B32" s="13"/>
      <c r="F32" s="18" t="s">
        <v>186</v>
      </c>
      <c r="G32" s="17"/>
      <c r="H32" s="13" t="str">
        <f t="shared" si="1"/>
        <v/>
      </c>
      <c r="I32" s="13" t="str">
        <f t="shared" si="5"/>
        <v>一般会計</v>
      </c>
      <c r="K32" s="13"/>
      <c r="L32" s="13"/>
      <c r="O32" s="13"/>
      <c r="P32" s="13"/>
      <c r="Q32" s="19"/>
      <c r="T32" s="13"/>
      <c r="U32" s="30" t="s">
        <v>525</v>
      </c>
      <c r="Y32" s="30" t="s">
        <v>284</v>
      </c>
      <c r="Z32" s="30" t="s">
        <v>412</v>
      </c>
      <c r="AA32" s="52" t="s">
        <v>62</v>
      </c>
      <c r="AB32" s="52" t="s">
        <v>62</v>
      </c>
      <c r="AC32" s="29"/>
      <c r="AD32" s="29"/>
      <c r="AE32" s="29"/>
      <c r="AF32" s="28"/>
      <c r="AK32" s="40" t="str">
        <f t="shared" si="7"/>
        <v>e</v>
      </c>
    </row>
    <row r="33" spans="1:37" ht="13.5" customHeight="1" x14ac:dyDescent="0.15">
      <c r="A33" s="13"/>
      <c r="B33" s="13"/>
      <c r="F33" s="18" t="s">
        <v>187</v>
      </c>
      <c r="G33" s="17"/>
      <c r="H33" s="13" t="str">
        <f t="shared" si="1"/>
        <v/>
      </c>
      <c r="I33" s="13" t="str">
        <f t="shared" si="5"/>
        <v>一般会計</v>
      </c>
      <c r="K33" s="13"/>
      <c r="L33" s="13"/>
      <c r="O33" s="13"/>
      <c r="P33" s="13"/>
      <c r="Q33" s="19"/>
      <c r="T33" s="13"/>
      <c r="U33" s="30" t="s">
        <v>526</v>
      </c>
      <c r="Y33" s="30" t="s">
        <v>285</v>
      </c>
      <c r="Z33" s="30" t="s">
        <v>413</v>
      </c>
      <c r="AA33" s="43"/>
      <c r="AB33" s="29"/>
      <c r="AC33" s="29"/>
      <c r="AD33" s="29"/>
      <c r="AE33" s="29"/>
      <c r="AF33" s="28"/>
      <c r="AK33" s="40" t="str">
        <f t="shared" si="7"/>
        <v>f</v>
      </c>
    </row>
    <row r="34" spans="1:37" ht="13.5" customHeight="1" x14ac:dyDescent="0.15">
      <c r="A34" s="13"/>
      <c r="B34" s="13"/>
      <c r="F34" s="18" t="s">
        <v>188</v>
      </c>
      <c r="G34" s="17"/>
      <c r="H34" s="13" t="str">
        <f t="shared" si="1"/>
        <v/>
      </c>
      <c r="I34" s="13" t="str">
        <f t="shared" si="5"/>
        <v>一般会計</v>
      </c>
      <c r="K34" s="13"/>
      <c r="L34" s="13"/>
      <c r="O34" s="13"/>
      <c r="P34" s="13"/>
      <c r="Q34" s="19"/>
      <c r="T34" s="13"/>
      <c r="U34" s="30" t="s">
        <v>527</v>
      </c>
      <c r="Y34" s="30" t="s">
        <v>286</v>
      </c>
      <c r="Z34" s="30" t="s">
        <v>414</v>
      </c>
      <c r="AB34" s="29"/>
      <c r="AC34" s="29"/>
      <c r="AD34" s="29"/>
      <c r="AE34" s="29"/>
      <c r="AF34" s="28"/>
      <c r="AK34" s="40" t="str">
        <f t="shared" si="7"/>
        <v>g</v>
      </c>
    </row>
    <row r="35" spans="1:37" ht="13.5" customHeight="1" x14ac:dyDescent="0.15">
      <c r="A35" s="13"/>
      <c r="B35" s="13"/>
      <c r="F35" s="18" t="s">
        <v>189</v>
      </c>
      <c r="G35" s="17"/>
      <c r="H35" s="13" t="str">
        <f t="shared" si="1"/>
        <v/>
      </c>
      <c r="I35" s="13" t="str">
        <f t="shared" si="5"/>
        <v>一般会計</v>
      </c>
      <c r="K35" s="13"/>
      <c r="L35" s="13"/>
      <c r="O35" s="13"/>
      <c r="P35" s="13"/>
      <c r="Q35" s="19"/>
      <c r="T35" s="13"/>
      <c r="U35" s="30" t="s">
        <v>528</v>
      </c>
      <c r="Y35" s="30" t="s">
        <v>287</v>
      </c>
      <c r="Z35" s="30" t="s">
        <v>415</v>
      </c>
      <c r="AC35" s="29"/>
      <c r="AF35" s="28"/>
      <c r="AK35" s="40" t="str">
        <f t="shared" si="7"/>
        <v>h</v>
      </c>
    </row>
    <row r="36" spans="1:37" ht="13.5" customHeight="1" x14ac:dyDescent="0.15">
      <c r="A36" s="13"/>
      <c r="B36" s="13"/>
      <c r="F36" s="18" t="s">
        <v>190</v>
      </c>
      <c r="G36" s="17"/>
      <c r="H36" s="13" t="str">
        <f t="shared" si="1"/>
        <v/>
      </c>
      <c r="I36" s="13" t="str">
        <f t="shared" si="5"/>
        <v>一般会計</v>
      </c>
      <c r="K36" s="13"/>
      <c r="L36" s="13"/>
      <c r="O36" s="13"/>
      <c r="P36" s="13"/>
      <c r="Q36" s="19"/>
      <c r="T36" s="13"/>
      <c r="Y36" s="30" t="s">
        <v>288</v>
      </c>
      <c r="Z36" s="30" t="s">
        <v>416</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289</v>
      </c>
      <c r="Z37" s="30" t="s">
        <v>417</v>
      </c>
      <c r="AF37" s="28"/>
      <c r="AK37" s="40" t="str">
        <f t="shared" si="7"/>
        <v>j</v>
      </c>
    </row>
    <row r="38" spans="1:37" x14ac:dyDescent="0.15">
      <c r="A38" s="13"/>
      <c r="B38" s="13"/>
      <c r="F38" s="13"/>
      <c r="G38" s="19"/>
      <c r="K38" s="13"/>
      <c r="L38" s="13"/>
      <c r="O38" s="13"/>
      <c r="P38" s="13"/>
      <c r="Q38" s="19"/>
      <c r="T38" s="13"/>
      <c r="Y38" s="30" t="s">
        <v>290</v>
      </c>
      <c r="Z38" s="30" t="s">
        <v>418</v>
      </c>
      <c r="AF38" s="28"/>
      <c r="AK38" s="40" t="str">
        <f t="shared" si="7"/>
        <v>k</v>
      </c>
    </row>
    <row r="39" spans="1:37" x14ac:dyDescent="0.15">
      <c r="A39" s="13"/>
      <c r="B39" s="13"/>
      <c r="F39" s="13" t="str">
        <f>I37</f>
        <v>一般会計</v>
      </c>
      <c r="G39" s="19"/>
      <c r="K39" s="13"/>
      <c r="L39" s="13"/>
      <c r="O39" s="13"/>
      <c r="P39" s="13"/>
      <c r="Q39" s="19"/>
      <c r="T39" s="13"/>
      <c r="U39" s="30" t="s">
        <v>530</v>
      </c>
      <c r="Y39" s="30" t="s">
        <v>291</v>
      </c>
      <c r="Z39" s="30" t="s">
        <v>419</v>
      </c>
      <c r="AF39" s="28"/>
      <c r="AK39" s="40" t="str">
        <f t="shared" si="7"/>
        <v>l</v>
      </c>
    </row>
    <row r="40" spans="1:37" x14ac:dyDescent="0.15">
      <c r="A40" s="13"/>
      <c r="B40" s="13"/>
      <c r="F40" s="13"/>
      <c r="G40" s="19"/>
      <c r="K40" s="13"/>
      <c r="L40" s="13"/>
      <c r="O40" s="13"/>
      <c r="P40" s="13"/>
      <c r="Q40" s="19"/>
      <c r="T40" s="13"/>
      <c r="U40" s="30"/>
      <c r="Y40" s="30" t="s">
        <v>292</v>
      </c>
      <c r="Z40" s="30" t="s">
        <v>420</v>
      </c>
      <c r="AF40" s="28"/>
      <c r="AK40" s="40" t="str">
        <f t="shared" si="7"/>
        <v>m</v>
      </c>
    </row>
    <row r="41" spans="1:37" x14ac:dyDescent="0.15">
      <c r="A41" s="13"/>
      <c r="B41" s="13"/>
      <c r="F41" s="13"/>
      <c r="G41" s="19"/>
      <c r="K41" s="13"/>
      <c r="L41" s="13"/>
      <c r="O41" s="13"/>
      <c r="P41" s="13"/>
      <c r="Q41" s="19"/>
      <c r="T41" s="13"/>
      <c r="U41" s="30" t="s">
        <v>233</v>
      </c>
      <c r="Y41" s="30" t="s">
        <v>293</v>
      </c>
      <c r="Z41" s="30" t="s">
        <v>421</v>
      </c>
      <c r="AF41" s="28"/>
      <c r="AK41" s="40" t="str">
        <f t="shared" si="7"/>
        <v>n</v>
      </c>
    </row>
    <row r="42" spans="1:37" x14ac:dyDescent="0.15">
      <c r="A42" s="13"/>
      <c r="B42" s="13"/>
      <c r="F42" s="13"/>
      <c r="G42" s="19"/>
      <c r="K42" s="13"/>
      <c r="L42" s="13"/>
      <c r="O42" s="13"/>
      <c r="P42" s="13"/>
      <c r="Q42" s="19"/>
      <c r="T42" s="13"/>
      <c r="U42" s="30" t="s">
        <v>243</v>
      </c>
      <c r="Y42" s="30" t="s">
        <v>294</v>
      </c>
      <c r="Z42" s="30" t="s">
        <v>422</v>
      </c>
      <c r="AF42" s="28"/>
      <c r="AK42" s="40" t="str">
        <f t="shared" si="7"/>
        <v>o</v>
      </c>
    </row>
    <row r="43" spans="1:37" x14ac:dyDescent="0.15">
      <c r="A43" s="13"/>
      <c r="B43" s="13"/>
      <c r="F43" s="13"/>
      <c r="G43" s="19"/>
      <c r="K43" s="13"/>
      <c r="L43" s="13"/>
      <c r="O43" s="13"/>
      <c r="P43" s="13"/>
      <c r="Q43" s="19"/>
      <c r="T43" s="13"/>
      <c r="Y43" s="30" t="s">
        <v>295</v>
      </c>
      <c r="Z43" s="30" t="s">
        <v>423</v>
      </c>
      <c r="AF43" s="28"/>
      <c r="AK43" s="40" t="str">
        <f t="shared" si="7"/>
        <v>p</v>
      </c>
    </row>
    <row r="44" spans="1:37" x14ac:dyDescent="0.15">
      <c r="A44" s="13"/>
      <c r="B44" s="13"/>
      <c r="F44" s="13"/>
      <c r="G44" s="19"/>
      <c r="K44" s="13"/>
      <c r="L44" s="13"/>
      <c r="O44" s="13"/>
      <c r="P44" s="13"/>
      <c r="Q44" s="19"/>
      <c r="T44" s="13"/>
      <c r="Y44" s="30" t="s">
        <v>296</v>
      </c>
      <c r="Z44" s="30" t="s">
        <v>424</v>
      </c>
      <c r="AF44" s="28"/>
      <c r="AK44" s="40" t="str">
        <f t="shared" si="7"/>
        <v>q</v>
      </c>
    </row>
    <row r="45" spans="1:37" x14ac:dyDescent="0.15">
      <c r="A45" s="13"/>
      <c r="B45" s="13"/>
      <c r="F45" s="13"/>
      <c r="G45" s="19"/>
      <c r="K45" s="13"/>
      <c r="L45" s="13"/>
      <c r="O45" s="13"/>
      <c r="P45" s="13"/>
      <c r="Q45" s="19"/>
      <c r="T45" s="13"/>
      <c r="U45" s="27" t="s">
        <v>156</v>
      </c>
      <c r="Y45" s="30" t="s">
        <v>297</v>
      </c>
      <c r="Z45" s="30" t="s">
        <v>425</v>
      </c>
      <c r="AF45" s="28"/>
      <c r="AK45" s="40" t="str">
        <f t="shared" si="7"/>
        <v>r</v>
      </c>
    </row>
    <row r="46" spans="1:37" x14ac:dyDescent="0.15">
      <c r="A46" s="13"/>
      <c r="B46" s="13"/>
      <c r="F46" s="13"/>
      <c r="G46" s="19"/>
      <c r="K46" s="13"/>
      <c r="L46" s="13"/>
      <c r="O46" s="13"/>
      <c r="P46" s="13"/>
      <c r="Q46" s="19"/>
      <c r="T46" s="13"/>
      <c r="U46" s="59" t="s">
        <v>555</v>
      </c>
      <c r="Y46" s="30" t="s">
        <v>298</v>
      </c>
      <c r="Z46" s="30" t="s">
        <v>426</v>
      </c>
      <c r="AF46" s="28"/>
      <c r="AK46" s="40" t="str">
        <f t="shared" si="7"/>
        <v>s</v>
      </c>
    </row>
    <row r="47" spans="1:37" x14ac:dyDescent="0.15">
      <c r="A47" s="13"/>
      <c r="B47" s="13"/>
      <c r="F47" s="13"/>
      <c r="G47" s="19"/>
      <c r="K47" s="13"/>
      <c r="L47" s="13"/>
      <c r="O47" s="13"/>
      <c r="P47" s="13"/>
      <c r="Q47" s="19"/>
      <c r="T47" s="13"/>
      <c r="Y47" s="30" t="s">
        <v>299</v>
      </c>
      <c r="Z47" s="30" t="s">
        <v>427</v>
      </c>
      <c r="AF47" s="28"/>
      <c r="AK47" s="40" t="str">
        <f t="shared" si="7"/>
        <v>t</v>
      </c>
    </row>
    <row r="48" spans="1:37" x14ac:dyDescent="0.15">
      <c r="A48" s="13"/>
      <c r="B48" s="13"/>
      <c r="F48" s="13"/>
      <c r="G48" s="19"/>
      <c r="K48" s="13"/>
      <c r="L48" s="13"/>
      <c r="O48" s="13"/>
      <c r="P48" s="13"/>
      <c r="Q48" s="19"/>
      <c r="T48" s="13"/>
      <c r="U48" s="59">
        <v>2021</v>
      </c>
      <c r="Y48" s="30" t="s">
        <v>300</v>
      </c>
      <c r="Z48" s="30" t="s">
        <v>428</v>
      </c>
      <c r="AF48" s="28"/>
      <c r="AK48" s="40" t="str">
        <f t="shared" si="7"/>
        <v>u</v>
      </c>
    </row>
    <row r="49" spans="1:37" x14ac:dyDescent="0.15">
      <c r="A49" s="13"/>
      <c r="B49" s="13"/>
      <c r="F49" s="13"/>
      <c r="G49" s="19"/>
      <c r="K49" s="13"/>
      <c r="L49" s="13"/>
      <c r="O49" s="13"/>
      <c r="P49" s="13"/>
      <c r="Q49" s="19"/>
      <c r="T49" s="13"/>
      <c r="U49" s="59">
        <v>2022</v>
      </c>
      <c r="Y49" s="30" t="s">
        <v>301</v>
      </c>
      <c r="Z49" s="30" t="s">
        <v>429</v>
      </c>
      <c r="AF49" s="28"/>
      <c r="AK49" s="40" t="str">
        <f t="shared" si="7"/>
        <v>v</v>
      </c>
    </row>
    <row r="50" spans="1:37" x14ac:dyDescent="0.15">
      <c r="A50" s="13"/>
      <c r="B50" s="13"/>
      <c r="F50" s="13"/>
      <c r="G50" s="19"/>
      <c r="K50" s="13"/>
      <c r="L50" s="13"/>
      <c r="O50" s="13"/>
      <c r="P50" s="13"/>
      <c r="Q50" s="19"/>
      <c r="T50" s="13"/>
      <c r="U50" s="59">
        <v>2023</v>
      </c>
      <c r="Y50" s="30" t="s">
        <v>302</v>
      </c>
      <c r="Z50" s="30" t="s">
        <v>430</v>
      </c>
      <c r="AF50" s="28"/>
    </row>
    <row r="51" spans="1:37" x14ac:dyDescent="0.15">
      <c r="A51" s="13"/>
      <c r="B51" s="13"/>
      <c r="F51" s="13"/>
      <c r="G51" s="19"/>
      <c r="K51" s="13"/>
      <c r="L51" s="13"/>
      <c r="O51" s="13"/>
      <c r="P51" s="13"/>
      <c r="Q51" s="19"/>
      <c r="T51" s="13"/>
      <c r="U51" s="59">
        <v>2024</v>
      </c>
      <c r="Y51" s="30" t="s">
        <v>303</v>
      </c>
      <c r="Z51" s="30" t="s">
        <v>431</v>
      </c>
      <c r="AF51" s="28"/>
    </row>
    <row r="52" spans="1:37" x14ac:dyDescent="0.15">
      <c r="A52" s="13"/>
      <c r="B52" s="13"/>
      <c r="F52" s="13"/>
      <c r="G52" s="19"/>
      <c r="K52" s="13"/>
      <c r="L52" s="13"/>
      <c r="O52" s="13"/>
      <c r="P52" s="13"/>
      <c r="Q52" s="19"/>
      <c r="T52" s="13"/>
      <c r="U52" s="59">
        <v>2025</v>
      </c>
      <c r="Y52" s="30" t="s">
        <v>304</v>
      </c>
      <c r="Z52" s="30" t="s">
        <v>432</v>
      </c>
      <c r="AF52" s="28"/>
    </row>
    <row r="53" spans="1:37" x14ac:dyDescent="0.15">
      <c r="A53" s="13"/>
      <c r="B53" s="13"/>
      <c r="F53" s="13"/>
      <c r="G53" s="19"/>
      <c r="K53" s="13"/>
      <c r="L53" s="13"/>
      <c r="O53" s="13"/>
      <c r="P53" s="13"/>
      <c r="Q53" s="19"/>
      <c r="T53" s="13"/>
      <c r="U53" s="59">
        <v>2026</v>
      </c>
      <c r="Y53" s="30" t="s">
        <v>305</v>
      </c>
      <c r="Z53" s="30" t="s">
        <v>433</v>
      </c>
      <c r="AF53" s="28"/>
    </row>
    <row r="54" spans="1:37" x14ac:dyDescent="0.15">
      <c r="A54" s="13"/>
      <c r="B54" s="13"/>
      <c r="F54" s="13"/>
      <c r="G54" s="19"/>
      <c r="K54" s="13"/>
      <c r="L54" s="13"/>
      <c r="O54" s="13"/>
      <c r="P54" s="20"/>
      <c r="Q54" s="19"/>
      <c r="T54" s="13"/>
      <c r="Y54" s="30" t="s">
        <v>306</v>
      </c>
      <c r="Z54" s="30" t="s">
        <v>434</v>
      </c>
      <c r="AF54" s="28"/>
    </row>
    <row r="55" spans="1:37" x14ac:dyDescent="0.15">
      <c r="A55" s="13"/>
      <c r="B55" s="13"/>
      <c r="F55" s="13"/>
      <c r="G55" s="19"/>
      <c r="K55" s="13"/>
      <c r="L55" s="13"/>
      <c r="O55" s="13"/>
      <c r="P55" s="13"/>
      <c r="Q55" s="19"/>
      <c r="T55" s="13"/>
      <c r="Y55" s="30" t="s">
        <v>307</v>
      </c>
      <c r="Z55" s="30" t="s">
        <v>435</v>
      </c>
      <c r="AF55" s="28"/>
    </row>
    <row r="56" spans="1:37" x14ac:dyDescent="0.15">
      <c r="A56" s="13"/>
      <c r="B56" s="13"/>
      <c r="F56" s="13"/>
      <c r="G56" s="19"/>
      <c r="K56" s="13"/>
      <c r="L56" s="13"/>
      <c r="O56" s="13"/>
      <c r="P56" s="13"/>
      <c r="Q56" s="19"/>
      <c r="T56" s="13"/>
      <c r="U56" s="59">
        <v>20</v>
      </c>
      <c r="Y56" s="30" t="s">
        <v>308</v>
      </c>
      <c r="Z56" s="30" t="s">
        <v>436</v>
      </c>
      <c r="AF56" s="28"/>
    </row>
    <row r="57" spans="1:37" x14ac:dyDescent="0.15">
      <c r="A57" s="13"/>
      <c r="B57" s="13"/>
      <c r="F57" s="13"/>
      <c r="G57" s="19"/>
      <c r="K57" s="13"/>
      <c r="L57" s="13"/>
      <c r="O57" s="13"/>
      <c r="P57" s="13"/>
      <c r="Q57" s="19"/>
      <c r="T57" s="13"/>
      <c r="U57" s="30" t="s">
        <v>506</v>
      </c>
      <c r="Y57" s="30" t="s">
        <v>309</v>
      </c>
      <c r="Z57" s="30" t="s">
        <v>437</v>
      </c>
      <c r="AF57" s="28"/>
    </row>
    <row r="58" spans="1:37" x14ac:dyDescent="0.15">
      <c r="A58" s="13"/>
      <c r="B58" s="13"/>
      <c r="F58" s="13"/>
      <c r="G58" s="19"/>
      <c r="K58" s="13"/>
      <c r="L58" s="13"/>
      <c r="O58" s="13"/>
      <c r="P58" s="13"/>
      <c r="Q58" s="19"/>
      <c r="T58" s="13"/>
      <c r="U58" s="30" t="s">
        <v>507</v>
      </c>
      <c r="Y58" s="30" t="s">
        <v>310</v>
      </c>
      <c r="Z58" s="30" t="s">
        <v>438</v>
      </c>
      <c r="AF58" s="28"/>
    </row>
    <row r="59" spans="1:37" x14ac:dyDescent="0.15">
      <c r="A59" s="13"/>
      <c r="B59" s="13"/>
      <c r="F59" s="13"/>
      <c r="G59" s="19"/>
      <c r="K59" s="13"/>
      <c r="L59" s="13"/>
      <c r="O59" s="13"/>
      <c r="P59" s="13"/>
      <c r="Q59" s="19"/>
      <c r="T59" s="13"/>
      <c r="Y59" s="30" t="s">
        <v>311</v>
      </c>
      <c r="Z59" s="30" t="s">
        <v>439</v>
      </c>
      <c r="AF59" s="28"/>
    </row>
    <row r="60" spans="1:37" x14ac:dyDescent="0.15">
      <c r="A60" s="13"/>
      <c r="B60" s="13"/>
      <c r="F60" s="13"/>
      <c r="G60" s="19"/>
      <c r="K60" s="13"/>
      <c r="L60" s="13"/>
      <c r="O60" s="13"/>
      <c r="P60" s="13"/>
      <c r="Q60" s="19"/>
      <c r="T60" s="13"/>
      <c r="Y60" s="30" t="s">
        <v>312</v>
      </c>
      <c r="Z60" s="30" t="s">
        <v>440</v>
      </c>
      <c r="AF60" s="28"/>
    </row>
    <row r="61" spans="1:37" x14ac:dyDescent="0.15">
      <c r="A61" s="13"/>
      <c r="B61" s="13"/>
      <c r="F61" s="13"/>
      <c r="G61" s="19"/>
      <c r="K61" s="13"/>
      <c r="L61" s="13"/>
      <c r="O61" s="13"/>
      <c r="P61" s="13"/>
      <c r="Q61" s="19"/>
      <c r="T61" s="13"/>
      <c r="Y61" s="30" t="s">
        <v>313</v>
      </c>
      <c r="Z61" s="30" t="s">
        <v>441</v>
      </c>
      <c r="AF61" s="28"/>
    </row>
    <row r="62" spans="1:37" x14ac:dyDescent="0.15">
      <c r="A62" s="13"/>
      <c r="B62" s="13"/>
      <c r="F62" s="13"/>
      <c r="G62" s="19"/>
      <c r="K62" s="13"/>
      <c r="L62" s="13"/>
      <c r="O62" s="13"/>
      <c r="P62" s="13"/>
      <c r="Q62" s="19"/>
      <c r="T62" s="13"/>
      <c r="Y62" s="30" t="s">
        <v>314</v>
      </c>
      <c r="Z62" s="30" t="s">
        <v>442</v>
      </c>
      <c r="AF62" s="28"/>
    </row>
    <row r="63" spans="1:37" x14ac:dyDescent="0.15">
      <c r="A63" s="13"/>
      <c r="B63" s="13"/>
      <c r="F63" s="13"/>
      <c r="G63" s="19"/>
      <c r="K63" s="13"/>
      <c r="L63" s="13"/>
      <c r="O63" s="13"/>
      <c r="P63" s="13"/>
      <c r="Q63" s="19"/>
      <c r="T63" s="13"/>
      <c r="Y63" s="30" t="s">
        <v>315</v>
      </c>
      <c r="Z63" s="30" t="s">
        <v>443</v>
      </c>
      <c r="AF63" s="28"/>
    </row>
    <row r="64" spans="1:37" x14ac:dyDescent="0.15">
      <c r="A64" s="13"/>
      <c r="B64" s="13"/>
      <c r="F64" s="13"/>
      <c r="G64" s="19"/>
      <c r="K64" s="13"/>
      <c r="L64" s="13"/>
      <c r="O64" s="13"/>
      <c r="P64" s="13"/>
      <c r="Q64" s="19"/>
      <c r="T64" s="13"/>
      <c r="Y64" s="30" t="s">
        <v>316</v>
      </c>
      <c r="Z64" s="30" t="s">
        <v>444</v>
      </c>
      <c r="AF64" s="28"/>
    </row>
    <row r="65" spans="1:32" x14ac:dyDescent="0.15">
      <c r="A65" s="13"/>
      <c r="B65" s="13"/>
      <c r="F65" s="13"/>
      <c r="G65" s="19"/>
      <c r="K65" s="13"/>
      <c r="L65" s="13"/>
      <c r="O65" s="13"/>
      <c r="P65" s="13"/>
      <c r="Q65" s="19"/>
      <c r="T65" s="13"/>
      <c r="Y65" s="30" t="s">
        <v>317</v>
      </c>
      <c r="Z65" s="30" t="s">
        <v>445</v>
      </c>
      <c r="AF65" s="28"/>
    </row>
    <row r="66" spans="1:32" x14ac:dyDescent="0.15">
      <c r="A66" s="13"/>
      <c r="B66" s="13"/>
      <c r="F66" s="13"/>
      <c r="G66" s="19"/>
      <c r="K66" s="13"/>
      <c r="L66" s="13"/>
      <c r="O66" s="13"/>
      <c r="P66" s="13"/>
      <c r="Q66" s="19"/>
      <c r="T66" s="13"/>
      <c r="Y66" s="30" t="s">
        <v>63</v>
      </c>
      <c r="Z66" s="30" t="s">
        <v>446</v>
      </c>
      <c r="AF66" s="28"/>
    </row>
    <row r="67" spans="1:32" x14ac:dyDescent="0.15">
      <c r="A67" s="13"/>
      <c r="B67" s="13"/>
      <c r="F67" s="13"/>
      <c r="G67" s="19"/>
      <c r="K67" s="13"/>
      <c r="L67" s="13"/>
      <c r="O67" s="13"/>
      <c r="P67" s="13"/>
      <c r="Q67" s="19"/>
      <c r="T67" s="13"/>
      <c r="Y67" s="30" t="s">
        <v>318</v>
      </c>
      <c r="Z67" s="30" t="s">
        <v>447</v>
      </c>
      <c r="AF67" s="28"/>
    </row>
    <row r="68" spans="1:32" x14ac:dyDescent="0.15">
      <c r="A68" s="13"/>
      <c r="B68" s="13"/>
      <c r="F68" s="13"/>
      <c r="G68" s="19"/>
      <c r="K68" s="13"/>
      <c r="L68" s="13"/>
      <c r="O68" s="13"/>
      <c r="P68" s="13"/>
      <c r="Q68" s="19"/>
      <c r="T68" s="13"/>
      <c r="Y68" s="30" t="s">
        <v>319</v>
      </c>
      <c r="Z68" s="30" t="s">
        <v>448</v>
      </c>
      <c r="AF68" s="28"/>
    </row>
    <row r="69" spans="1:32" x14ac:dyDescent="0.15">
      <c r="A69" s="13"/>
      <c r="B69" s="13"/>
      <c r="F69" s="13"/>
      <c r="G69" s="19"/>
      <c r="K69" s="13"/>
      <c r="L69" s="13"/>
      <c r="O69" s="13"/>
      <c r="P69" s="13"/>
      <c r="Q69" s="19"/>
      <c r="T69" s="13"/>
      <c r="Y69" s="30" t="s">
        <v>320</v>
      </c>
      <c r="Z69" s="30" t="s">
        <v>449</v>
      </c>
      <c r="AF69" s="28"/>
    </row>
    <row r="70" spans="1:32" x14ac:dyDescent="0.15">
      <c r="A70" s="13"/>
      <c r="B70" s="13"/>
      <c r="Y70" s="30" t="s">
        <v>321</v>
      </c>
      <c r="Z70" s="30" t="s">
        <v>450</v>
      </c>
    </row>
    <row r="71" spans="1:32" x14ac:dyDescent="0.15">
      <c r="Y71" s="30" t="s">
        <v>322</v>
      </c>
      <c r="Z71" s="30" t="s">
        <v>451</v>
      </c>
    </row>
    <row r="72" spans="1:32" x14ac:dyDescent="0.15">
      <c r="Y72" s="30" t="s">
        <v>323</v>
      </c>
      <c r="Z72" s="30" t="s">
        <v>452</v>
      </c>
    </row>
    <row r="73" spans="1:32" x14ac:dyDescent="0.15">
      <c r="Y73" s="30" t="s">
        <v>324</v>
      </c>
      <c r="Z73" s="30" t="s">
        <v>453</v>
      </c>
    </row>
    <row r="74" spans="1:32" x14ac:dyDescent="0.15">
      <c r="Y74" s="30" t="s">
        <v>325</v>
      </c>
      <c r="Z74" s="30" t="s">
        <v>454</v>
      </c>
    </row>
    <row r="75" spans="1:32" x14ac:dyDescent="0.15">
      <c r="Y75" s="30" t="s">
        <v>326</v>
      </c>
      <c r="Z75" s="30" t="s">
        <v>455</v>
      </c>
    </row>
    <row r="76" spans="1:32" x14ac:dyDescent="0.15">
      <c r="Y76" s="30" t="s">
        <v>327</v>
      </c>
      <c r="Z76" s="30" t="s">
        <v>456</v>
      </c>
    </row>
    <row r="77" spans="1:32" x14ac:dyDescent="0.15">
      <c r="Y77" s="30" t="s">
        <v>328</v>
      </c>
      <c r="Z77" s="30" t="s">
        <v>457</v>
      </c>
    </row>
    <row r="78" spans="1:32" x14ac:dyDescent="0.15">
      <c r="Y78" s="30" t="s">
        <v>329</v>
      </c>
      <c r="Z78" s="30" t="s">
        <v>458</v>
      </c>
    </row>
    <row r="79" spans="1:32" x14ac:dyDescent="0.15">
      <c r="Y79" s="30" t="s">
        <v>330</v>
      </c>
      <c r="Z79" s="30" t="s">
        <v>459</v>
      </c>
    </row>
    <row r="80" spans="1:32" x14ac:dyDescent="0.15">
      <c r="Y80" s="30" t="s">
        <v>331</v>
      </c>
      <c r="Z80" s="30" t="s">
        <v>460</v>
      </c>
    </row>
    <row r="81" spans="25:26" x14ac:dyDescent="0.15">
      <c r="Y81" s="30" t="s">
        <v>332</v>
      </c>
      <c r="Z81" s="30" t="s">
        <v>461</v>
      </c>
    </row>
    <row r="82" spans="25:26" x14ac:dyDescent="0.15">
      <c r="Y82" s="30" t="s">
        <v>333</v>
      </c>
      <c r="Z82" s="30" t="s">
        <v>462</v>
      </c>
    </row>
    <row r="83" spans="25:26" x14ac:dyDescent="0.15">
      <c r="Y83" s="30" t="s">
        <v>334</v>
      </c>
      <c r="Z83" s="30" t="s">
        <v>463</v>
      </c>
    </row>
    <row r="84" spans="25:26" x14ac:dyDescent="0.15">
      <c r="Y84" s="30" t="s">
        <v>335</v>
      </c>
      <c r="Z84" s="30" t="s">
        <v>464</v>
      </c>
    </row>
    <row r="85" spans="25:26" x14ac:dyDescent="0.15">
      <c r="Y85" s="30" t="s">
        <v>336</v>
      </c>
      <c r="Z85" s="30" t="s">
        <v>465</v>
      </c>
    </row>
    <row r="86" spans="25:26" x14ac:dyDescent="0.15">
      <c r="Y86" s="30" t="s">
        <v>337</v>
      </c>
      <c r="Z86" s="30" t="s">
        <v>466</v>
      </c>
    </row>
    <row r="87" spans="25:26" x14ac:dyDescent="0.15">
      <c r="Y87" s="30" t="s">
        <v>338</v>
      </c>
      <c r="Z87" s="30" t="s">
        <v>467</v>
      </c>
    </row>
    <row r="88" spans="25:26" x14ac:dyDescent="0.15">
      <c r="Y88" s="30" t="s">
        <v>339</v>
      </c>
      <c r="Z88" s="30" t="s">
        <v>468</v>
      </c>
    </row>
    <row r="89" spans="25:26" x14ac:dyDescent="0.15">
      <c r="Y89" s="30" t="s">
        <v>340</v>
      </c>
      <c r="Z89" s="30" t="s">
        <v>469</v>
      </c>
    </row>
    <row r="90" spans="25:26" x14ac:dyDescent="0.15">
      <c r="Y90" s="30" t="s">
        <v>341</v>
      </c>
      <c r="Z90" s="30" t="s">
        <v>470</v>
      </c>
    </row>
    <row r="91" spans="25:26" x14ac:dyDescent="0.15">
      <c r="Y91" s="30" t="s">
        <v>342</v>
      </c>
      <c r="Z91" s="30" t="s">
        <v>471</v>
      </c>
    </row>
    <row r="92" spans="25:26" x14ac:dyDescent="0.15">
      <c r="Y92" s="30" t="s">
        <v>343</v>
      </c>
      <c r="Z92" s="30" t="s">
        <v>472</v>
      </c>
    </row>
    <row r="93" spans="25:26" x14ac:dyDescent="0.15">
      <c r="Y93" s="30" t="s">
        <v>344</v>
      </c>
      <c r="Z93" s="30" t="s">
        <v>473</v>
      </c>
    </row>
    <row r="94" spans="25:26" x14ac:dyDescent="0.15">
      <c r="Y94" s="30" t="s">
        <v>345</v>
      </c>
      <c r="Z94" s="30" t="s">
        <v>474</v>
      </c>
    </row>
    <row r="95" spans="25:26" x14ac:dyDescent="0.15">
      <c r="Y95" s="30" t="s">
        <v>346</v>
      </c>
      <c r="Z95" s="30" t="s">
        <v>475</v>
      </c>
    </row>
    <row r="96" spans="25:26" x14ac:dyDescent="0.15">
      <c r="Y96" s="30" t="s">
        <v>250</v>
      </c>
      <c r="Z96" s="30" t="s">
        <v>476</v>
      </c>
    </row>
    <row r="97" spans="25:26" x14ac:dyDescent="0.15">
      <c r="Y97" s="30" t="s">
        <v>347</v>
      </c>
      <c r="Z97" s="30" t="s">
        <v>477</v>
      </c>
    </row>
    <row r="98" spans="25:26" x14ac:dyDescent="0.15">
      <c r="Y98" s="30" t="s">
        <v>348</v>
      </c>
      <c r="Z98" s="30" t="s">
        <v>478</v>
      </c>
    </row>
    <row r="99" spans="25:26" x14ac:dyDescent="0.15">
      <c r="Y99" s="30" t="s">
        <v>378</v>
      </c>
      <c r="Z99" s="30" t="s">
        <v>479</v>
      </c>
    </row>
    <row r="100" spans="25:26" x14ac:dyDescent="0.15">
      <c r="Y100" s="30" t="s">
        <v>558</v>
      </c>
      <c r="Z100" s="30" t="s">
        <v>480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2022-08-26T13:10:07Z</dcterms:created>
  <dcterms:modified xsi:type="dcterms:W3CDTF">2022-08-26T14:54:07Z</dcterms:modified>
</cp:coreProperties>
</file>