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 name="別紙2" sheetId="6" r:id="rId3"/>
    <sheet name="別紙3" sheetId="7" r:id="rId4"/>
  </sheets>
  <definedNames>
    <definedName name="_xlnm._FilterDatabase" localSheetId="0" hidden="1">行政事業レビューシート!$AZ$1:$AZ$288</definedName>
    <definedName name="_xlnm._FilterDatabase" localSheetId="2" hidden="1">別紙2!$AZ$1:$AZ$23</definedName>
    <definedName name="_xlnm._FilterDatabase" localSheetId="3" hidden="1">別紙3!$AZ$1:$AZ$47</definedName>
    <definedName name="_xlnm.Print_Area" localSheetId="0">行政事業レビューシート!$A$1:$AY$288</definedName>
    <definedName name="_xlnm.Print_Area" localSheetId="2">別紙2!$A$1:$AX$23</definedName>
    <definedName name="_xlnm.Print_Area" localSheetId="3">別紙3!$A$1:$AX$47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9" i="11" l="1"/>
  <c r="P29" i="11" l="1"/>
  <c r="AL269" i="11" l="1"/>
  <c r="AY51" i="11" l="1"/>
  <c r="AY56" i="11" s="1"/>
  <c r="AY48" i="11"/>
  <c r="AY49" i="11" s="1"/>
  <c r="AY45" i="11"/>
  <c r="AY47" i="11" s="1"/>
  <c r="AY44" i="11"/>
  <c r="AY223" i="11"/>
  <c r="AY219" i="11"/>
  <c r="AY222" i="11" s="1"/>
  <c r="AY203" i="11"/>
  <c r="AY206" i="11"/>
  <c r="AY199" i="11"/>
  <c r="AY221" i="11" l="1"/>
  <c r="AY220" i="11"/>
  <c r="AY201" i="11"/>
  <c r="AY202" i="11"/>
  <c r="AY200" i="11"/>
  <c r="AY205" i="11"/>
  <c r="AY50" i="11"/>
  <c r="AY46" i="11"/>
  <c r="AY55" i="11"/>
  <c r="AY53" i="11"/>
  <c r="AY57" i="11"/>
  <c r="AY54" i="11"/>
  <c r="AY52" i="11"/>
  <c r="AY204" i="11"/>
  <c r="AY104" i="11"/>
  <c r="AY111" i="11" s="1"/>
  <c r="AY101" i="11"/>
  <c r="AY102" i="11" s="1"/>
  <c r="AY98" i="11"/>
  <c r="AY100" i="11" s="1"/>
  <c r="AY84" i="11"/>
  <c r="AY85" i="11" s="1"/>
  <c r="AY81" i="11"/>
  <c r="AY83" i="11" s="1"/>
  <c r="AY80" i="11"/>
  <c r="AY97" i="11"/>
  <c r="AY87" i="11"/>
  <c r="AY91" i="11" s="1"/>
  <c r="AY75" i="11"/>
  <c r="AY78" i="11" s="1"/>
  <c r="AY65" i="11"/>
  <c r="AY74" i="11" s="1"/>
  <c r="AY59" i="11"/>
  <c r="AY60" i="11" s="1"/>
  <c r="AY58" i="11"/>
  <c r="AY62" i="11"/>
  <c r="AY64" i="11" s="1"/>
  <c r="AY82" i="11" l="1"/>
  <c r="AY61" i="11"/>
  <c r="AY67" i="11"/>
  <c r="AY69" i="11"/>
  <c r="AY71" i="11"/>
  <c r="AY73" i="11"/>
  <c r="AY77" i="11"/>
  <c r="AY79" i="11"/>
  <c r="AY93" i="11"/>
  <c r="AY95" i="11"/>
  <c r="AY66" i="11"/>
  <c r="AY68" i="11"/>
  <c r="AY70" i="11"/>
  <c r="AY72" i="11"/>
  <c r="AY76" i="11"/>
  <c r="AY92" i="11"/>
  <c r="AY94" i="11"/>
  <c r="AY96" i="11"/>
  <c r="AY86" i="11"/>
  <c r="AY103" i="11"/>
  <c r="AY108" i="11"/>
  <c r="AY105" i="11"/>
  <c r="AY109" i="11"/>
  <c r="AY113" i="11"/>
  <c r="AY106" i="11"/>
  <c r="AY110" i="11"/>
  <c r="AY112" i="11"/>
  <c r="AY107" i="11"/>
  <c r="AY99" i="11"/>
  <c r="AY88" i="11"/>
  <c r="AY89" i="11"/>
  <c r="AY90" i="11"/>
  <c r="AY63" i="11"/>
  <c r="AW160" i="11" l="1"/>
  <c r="AT160" i="11"/>
  <c r="AQ160" i="11"/>
  <c r="AL160" i="11"/>
  <c r="AI160" i="11"/>
  <c r="AF160" i="11"/>
  <c r="Z160" i="11"/>
  <c r="W160" i="11"/>
  <c r="T160" i="11"/>
  <c r="N160" i="11"/>
  <c r="AW159" i="11"/>
  <c r="AT159" i="11"/>
  <c r="AQ159" i="11"/>
  <c r="AL159" i="11"/>
  <c r="AI159" i="11"/>
  <c r="AF159" i="11"/>
  <c r="Z159" i="11"/>
  <c r="W159" i="11"/>
  <c r="T159" i="11"/>
  <c r="N159" i="11"/>
  <c r="K159" i="11"/>
  <c r="H159" i="11"/>
  <c r="AY284" i="11" l="1"/>
  <c r="AY280" i="11"/>
  <c r="AY282" i="11" s="1"/>
  <c r="AY276" i="11"/>
  <c r="AY279" i="11" s="1"/>
  <c r="AY275" i="11"/>
  <c r="AY274" i="11"/>
  <c r="AY273" i="11"/>
  <c r="AY272" i="11"/>
  <c r="AY271" i="11"/>
  <c r="AY270" i="11"/>
  <c r="AY269" i="11"/>
  <c r="AY268" i="11"/>
  <c r="AY267" i="11"/>
  <c r="AY266" i="11"/>
  <c r="AY262" i="11"/>
  <c r="AY264" i="11" s="1"/>
  <c r="AY258" i="11"/>
  <c r="AY261" i="11" s="1"/>
  <c r="AY257" i="11"/>
  <c r="AY256" i="11"/>
  <c r="AY255" i="11"/>
  <c r="AY254" i="11"/>
  <c r="AY253" i="11"/>
  <c r="AY252" i="11"/>
  <c r="AY251" i="11"/>
  <c r="AY250" i="11"/>
  <c r="AY249" i="11"/>
  <c r="AY245" i="11"/>
  <c r="AY247" i="11" s="1"/>
  <c r="AY244" i="11"/>
  <c r="AY243" i="11"/>
  <c r="AY242" i="11"/>
  <c r="AY241" i="11"/>
  <c r="AY240" i="11"/>
  <c r="AY239" i="11"/>
  <c r="AY238" i="11"/>
  <c r="AY237" i="11"/>
  <c r="AY236" i="11"/>
  <c r="AY232" i="11"/>
  <c r="AY235" i="11" s="1"/>
  <c r="AY231" i="11"/>
  <c r="AY230" i="11"/>
  <c r="AY229" i="11"/>
  <c r="AY228" i="11"/>
  <c r="AY227" i="11"/>
  <c r="AY226" i="11"/>
  <c r="AY225" i="11"/>
  <c r="AY224" i="11"/>
  <c r="AY212" i="11"/>
  <c r="AU211" i="11"/>
  <c r="Y211" i="11"/>
  <c r="AY208" i="11"/>
  <c r="AU207" i="11"/>
  <c r="Y207" i="11"/>
  <c r="AY207" i="11"/>
  <c r="AU202" i="11"/>
  <c r="Y202" i="11"/>
  <c r="AU198" i="11"/>
  <c r="Y198" i="11"/>
  <c r="AD21" i="11"/>
  <c r="W21" i="11"/>
  <c r="P21" i="11"/>
  <c r="AR18" i="11"/>
  <c r="AK18" i="11"/>
  <c r="AD18" i="11"/>
  <c r="AD20" i="11" s="1"/>
  <c r="W18" i="11"/>
  <c r="W20" i="11" s="1"/>
  <c r="P18" i="11"/>
  <c r="P20" i="11" s="1"/>
  <c r="AV2" i="11"/>
  <c r="AY248" i="11" l="1"/>
  <c r="AY265" i="11"/>
  <c r="AY283" i="11"/>
  <c r="AY246" i="11"/>
  <c r="AY263" i="11"/>
  <c r="AY281" i="11"/>
  <c r="AY210" i="11"/>
  <c r="AY211" i="11"/>
  <c r="AY234" i="11"/>
  <c r="AY260" i="11"/>
  <c r="AY278" i="11"/>
  <c r="AY209" i="11"/>
  <c r="AY233" i="11"/>
  <c r="AY259" i="11"/>
  <c r="AY277" i="11"/>
  <c r="AY41" i="7" l="1"/>
  <c r="AY40" i="7"/>
  <c r="AY36" i="7"/>
  <c r="AY38" i="7" s="1"/>
  <c r="AY39" i="7" l="1"/>
  <c r="AY37" i="7"/>
  <c r="AY47" i="7" l="1"/>
  <c r="AY46" i="7"/>
  <c r="AY45" i="7"/>
  <c r="AY44" i="7"/>
  <c r="AY43" i="7"/>
  <c r="AY42" i="7"/>
  <c r="AY32" i="7"/>
  <c r="AY20" i="7"/>
  <c r="AY19" i="7"/>
  <c r="AY18" i="7"/>
  <c r="AY17" i="7"/>
  <c r="AY16" i="7"/>
  <c r="AY15" i="7"/>
  <c r="AY14" i="7"/>
  <c r="AY13" i="7"/>
  <c r="AY9" i="7"/>
  <c r="AY10" i="7" s="1"/>
  <c r="AY11" i="7" l="1"/>
  <c r="AY33" i="7" l="1"/>
  <c r="AY28" i="7"/>
  <c r="AY29" i="7" s="1"/>
  <c r="AY24" i="7"/>
  <c r="AY25" i="7" s="1"/>
  <c r="AY31" i="7" l="1"/>
  <c r="AY27" i="7"/>
  <c r="AY26" i="7"/>
  <c r="AY30" i="7"/>
  <c r="AY35" i="7"/>
  <c r="AY34" i="7"/>
  <c r="AY22" i="7" l="1"/>
  <c r="AY23" i="7"/>
  <c r="AY21" i="7"/>
  <c r="AY12" i="7"/>
  <c r="AY5" i="7"/>
  <c r="AY6" i="7" s="1"/>
  <c r="AY2" i="7"/>
  <c r="AY4" i="7" s="1"/>
  <c r="AY17" i="6"/>
  <c r="AY12" i="6"/>
  <c r="AY15" i="6" s="1"/>
  <c r="AY8" i="6"/>
  <c r="AY10" i="6" s="1"/>
  <c r="AY2" i="6"/>
  <c r="AY9" i="6" l="1"/>
  <c r="AY11" i="6"/>
  <c r="AY6" i="6"/>
  <c r="AY13" i="6"/>
  <c r="AY3" i="7"/>
  <c r="AY14" i="6"/>
  <c r="AY5" i="6"/>
  <c r="AY16" i="6"/>
  <c r="AY7" i="7"/>
  <c r="AY8" i="7"/>
  <c r="AY22" i="6"/>
  <c r="AY21" i="6"/>
  <c r="AY20" i="6"/>
  <c r="AY19" i="6"/>
  <c r="AY18" i="6"/>
  <c r="AY4" i="6"/>
  <c r="AY3" i="6"/>
  <c r="AY7" i="6"/>
  <c r="C12" i="4" l="1"/>
  <c r="C23" i="4" l="1"/>
  <c r="AU22" i="6" l="1"/>
  <c r="Y22" i="6"/>
  <c r="Y16" i="6"/>
  <c r="AU16" i="6"/>
  <c r="AU11" i="6"/>
  <c r="Y11" i="6"/>
  <c r="Y7" i="6"/>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U7"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<sst xmlns="http://schemas.openxmlformats.org/spreadsheetml/2006/main" count="1774" uniqueCount="855">
  <si>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</si>
  <si>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</si>
  <si>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</si>
  <si>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</si>
  <si>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</si>
  <si>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</si>
  <si>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</si>
  <si>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</si>
  <si>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</si>
  <si>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</si>
  <si>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</si>
  <si>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</si>
  <si>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</si>
  <si>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</si>
  <si>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</si>
  <si>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</si>
  <si>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</si>
  <si>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</si>
  <si>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</si>
  <si>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</si>
  <si>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</si>
  <si>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</si>
  <si>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</si>
  <si>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</si>
  <si>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</si>
  <si>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</si>
  <si>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</si>
  <si>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</si>
  <si>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</si>
  <si>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</si>
  <si>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</si>
  <si>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</si>
  <si>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</si>
  <si>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</si>
  <si>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</si>
  <si>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</si>
  <si>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</si>
  <si>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</si>
  <si>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</si>
  <si>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</si>
  <si>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</si>
  <si>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</si>
  <si>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</si>
  <si>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</si>
  <si>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</si>
  <si>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</si>
  <si>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</si>
  <si>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</si>
  <si>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</si>
  <si>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</si>
  <si>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</si>
  <si>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</si>
  <si>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</si>
  <si>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</si>
  <si>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</si>
  <si>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</si>
  <si>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</si>
  <si>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</si>
  <si>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</si>
  <si>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</si>
  <si>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</si>
  <si>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</si>
  <si>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</si>
  <si>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</si>
  <si>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</si>
  <si>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</si>
  <si>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</si>
  <si>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</si>
  <si>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</si>
  <si>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</si>
  <si>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</si>
  <si>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</si>
  <si>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</si>
  <si>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</si>
  <si>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</si>
  <si>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</si>
  <si>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</si>
  <si>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</si>
  <si>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</si>
  <si>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</si>
  <si>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</si>
  <si>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</si>
  <si>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</si>
  <si>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</si>
  <si>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</si>
  <si>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</si>
  <si>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</si>
  <si>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</si>
  <si>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</si>
  <si>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</si>
  <si>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</si>
  <si>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</si>
  <si>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</si>
  <si>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</si>
  <si>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</si>
  <si>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</si>
  <si>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</si>
  <si>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</si>
  <si>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</si>
  <si>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</si>
  <si>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</si>
  <si>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</si>
  <si>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</si>
  <si>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</si>
  <si>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</si>
  <si>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</si>
  <si>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</si>
  <si>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</si>
  <si>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</si>
  <si>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</si>
  <si>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</si>
  <si>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</si>
  <si>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</si>
  <si>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</si>
  <si>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</si>
  <si>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</si>
  <si>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</si>
  <si>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</si>
  <si>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</si>
  <si>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</si>
  <si>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</si>
  <si>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</si>
  <si>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</si>
  <si>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</si>
  <si>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</si>
  <si>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</si>
  <si>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</si>
  <si>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</si>
  <si>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</si>
  <si>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</si>
  <si>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</si>
  <si>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</si>
  <si>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</si>
  <si>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</si>
  <si>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</si>
  <si>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</si>
  <si>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</si>
  <si>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</si>
  <si>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</si>
  <si>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</si>
  <si>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</si>
  <si>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</si>
  <si>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</si>
  <si>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</si>
  <si>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</si>
  <si>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</si>
  <si>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</si>
  <si>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</si>
  <si>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</si>
  <si>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</si>
  <si>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</si>
  <si>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</si>
  <si>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</si>
  <si>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</si>
  <si>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</si>
  <si>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</si>
  <si>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</si>
  <si>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</si>
  <si>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</si>
  <si>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</si>
  <si>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</si>
  <si>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</si>
  <si>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</si>
  <si>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</si>
  <si>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</si>
  <si>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</si>
  <si>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</si>
  <si>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</si>
  <si>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</si>
  <si>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</si>
  <si>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</si>
  <si>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</si>
  <si>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</si>
  <si>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</si>
  <si>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</si>
  <si>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</si>
  <si>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</si>
  <si>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</si>
  <si>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</si>
  <si>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</si>
  <si>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</si>
  <si>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</si>
  <si>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</si>
  <si>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</si>
  <si>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</si>
  <si>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</si>
  <si>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</si>
  <si>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</si>
  <si>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</si>
  <si>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</si>
  <si>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</si>
  <si>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</si>
  <si>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</si>
  <si>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</si>
  <si>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</si>
  <si>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</si>
  <si>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</si>
  <si>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</si>
  <si>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</si>
  <si>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</si>
  <si>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</si>
  <si>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</si>
  <si>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</si>
  <si>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</si>
  <si>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</si>
  <si>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</si>
  <si>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</si>
  <si>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</si>
  <si>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</si>
  <si>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</si>
  <si>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</si>
  <si>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</si>
  <si>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</si>
  <si>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</si>
  <si>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</si>
  <si>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</si>
  <si>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</si>
  <si>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</si>
  <si>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</si>
  <si>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</si>
  <si>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</si>
  <si>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</si>
  <si>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</si>
  <si>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</si>
  <si>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</si>
  <si>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</si>
  <si>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</si>
  <si>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</si>
  <si>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</si>
  <si>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</si>
  <si>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</si>
  <si>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</si>
  <si>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</si>
  <si>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</si>
  <si>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</si>
  <si>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</si>
  <si>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</si>
  <si>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</si>
  <si>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</si>
  <si>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</si>
  <si>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</si>
  <si>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</si>
  <si>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</si>
  <si>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</si>
  <si>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</si>
  <si>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</si>
  <si>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</si>
  <si>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</si>
  <si>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</si>
  <si>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</si>
  <si>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</si>
  <si>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</si>
  <si>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</si>
  <si>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</si>
  <si>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</si>
  <si>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</si>
  <si>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</si>
  <si>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</si>
  <si>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</si>
  <si>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</si>
  <si>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</si>
  <si>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</si>
  <si>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</si>
  <si>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</si>
  <si>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</si>
  <si>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</si>
  <si>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</si>
  <si>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</si>
  <si>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</si>
  <si>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</si>
  <si>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</si>
  <si>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</si>
  <si>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</si>
  <si>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</si>
  <si>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</si>
  <si>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</si>
  <si>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</si>
  <si>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</si>
  <si>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</si>
  <si>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</si>
  <si>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</si>
  <si>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</si>
  <si>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</si>
  <si>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</si>
  <si>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</si>
  <si>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</si>
  <si>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</si>
  <si>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</si>
  <si>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</si>
  <si>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</si>
  <si>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</si>
  <si>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</si>
  <si>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</si>
  <si>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</si>
  <si>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</si>
  <si>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</si>
  <si>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</si>
  <si>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</si>
  <si>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</si>
  <si>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</si>
  <si>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</si>
  <si>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</si>
  <si>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</si>
  <si>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</si>
  <si>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</si>
  <si>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</si>
  <si>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</si>
  <si>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</si>
  <si>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</si>
  <si>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</si>
  <si>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</si>
  <si>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</si>
  <si>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</si>
  <si>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</si>
  <si>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</si>
  <si>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</si>
  <si>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</si>
  <si>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</si>
  <si>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</si>
  <si>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</si>
  <si>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</si>
  <si>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</si>
  <si>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</si>
  <si>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</si>
  <si>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</si>
  <si>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</si>
  <si>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</si>
  <si>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</si>
  <si>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</si>
  <si>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</si>
  <si>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</si>
  <si>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</si>
  <si>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</si>
  <si>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</si>
  <si>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</si>
  <si>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</si>
  <si>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</si>
  <si>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</si>
  <si>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</si>
  <si>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</si>
  <si>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</si>
  <si>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</si>
  <si>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</si>
  <si>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</si>
  <si>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</si>
  <si>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</si>
  <si>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</si>
  <si>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</si>
  <si>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</si>
  <si>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</si>
  <si>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</si>
  <si>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</si>
  <si>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</si>
  <si>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</si>
  <si>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</si>
  <si>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</si>
  <si>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</si>
  <si>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</si>
  <si>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</si>
  <si>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</si>
  <si>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</si>
  <si>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</si>
  <si>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</si>
  <si>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</si>
  <si>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</si>
  <si>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</si>
  <si>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</si>
  <si>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</si>
  <si>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</si>
  <si>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</si>
  <si>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</si>
  <si>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</si>
  <si>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</si>
  <si>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</si>
  <si>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</si>
  <si>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</si>
  <si>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</si>
  <si>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</si>
  <si>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</si>
  <si>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</si>
  <si>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</si>
  <si>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</si>
  <si>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</si>
  <si>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</si>
  <si>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</si>
  <si>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</si>
  <si>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</si>
  <si>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</si>
  <si>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</si>
  <si>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</si>
  <si>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</si>
  <si>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</si>
  <si>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</si>
  <si>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</si>
  <si>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</si>
  <si>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</si>
  <si>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</si>
  <si>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</si>
  <si>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</si>
  <si>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</si>
  <si>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</si>
  <si>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</si>
  <si>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</si>
  <si>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</si>
  <si>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</si>
  <si>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</si>
  <si>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</si>
  <si>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</si>
  <si>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</si>
  <si>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</si>
  <si>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</si>
  <si>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</si>
  <si>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</si>
  <si>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</si>
  <si>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</si>
  <si>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</si>
  <si>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</si>
  <si>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</si>
  <si>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</si>
  <si>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</si>
  <si>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</si>
  <si>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</si>
  <si>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</si>
  <si>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</si>
  <si>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</si>
  <si>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</si>
  <si>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</si>
  <si>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</si>
  <si>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</si>
  <si>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</si>
  <si>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</si>
  <si>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</si>
  <si>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</si>
  <si>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</si>
  <si>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</si>
  <si>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</si>
  <si>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</si>
  <si>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</si>
  <si>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</si>
  <si>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</si>
  <si>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</si>
  <si>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</si>
  <si>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</si>
  <si>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</si>
  <si>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</si>
  <si>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</si>
  <si>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</si>
  <si>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</si>
  <si>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</si>
  <si>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</si>
  <si>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</si>
  <si>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</si>
  <si>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</si>
  <si>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</si>
  <si>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</si>
  <si>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</si>
  <si>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</si>
  <si>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</si>
  <si>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</si>
  <si>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</si>
  <si>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</si>
  <si>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</si>
  <si>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</si>
  <si>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</si>
  <si>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</si>
  <si>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</si>
  <si>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</si>
  <si>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</si>
  <si>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</si>
  <si>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</si>
  <si>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</si>
  <si>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</si>
  <si>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</si>
  <si>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</si>
  <si>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</si>
  <si>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</si>
  <si>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</si>
  <si>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</si>
  <si>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</si>
  <si>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</si>
  <si>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</si>
  <si>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</si>
  <si>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</si>
  <si>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</si>
  <si>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</si>
  <si>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</si>
  <si>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</si>
  <si>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</si>
  <si>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</si>
  <si>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</si>
  <si>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</si>
  <si>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</si>
  <si>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</si>
  <si>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</si>
  <si>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</si>
  <si>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</si>
  <si>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</si>
  <si>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</si>
  <si>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</si>
  <si>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</si>
  <si>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</si>
  <si>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</si>
  <si>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</si>
  <si>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</si>
  <si>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</si>
  <si>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</si>
  <si>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</si>
  <si>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</si>
  <si>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</si>
  <si>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</si>
  <si>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</si>
  <si>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</si>
  <si>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</si>
  <si>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</si>
  <si>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</si>
  <si>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</si>
  <si>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</si>
  <si>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</si>
  <si>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</si>
  <si>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</si>
  <si>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</si>
  <si>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</si>
  <si>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</si>
  <si>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</si>
  <si>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</si>
  <si>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</si>
  <si>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</si>
  <si>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</si>
  <si>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</si>
  <si>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</si>
  <si>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</si>
  <si>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</si>
  <si>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</si>
  <si>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</si>
  <si>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</si>
  <si>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</si>
  <si>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</si>
  <si>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</si>
  <si>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</si>
  <si>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</si>
  <si>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</si>
  <si>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</si>
  <si>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</si>
  <si>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</si>
  <si>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</si>
  <si>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</si>
  <si>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</si>
  <si>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</si>
  <si>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</si>
  <si>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</si>
  <si>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</si>
  <si>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</si>
  <si>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</si>
  <si>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</si>
  <si>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</si>
  <si>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</si>
  <si>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</si>
  <si>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</si>
  <si>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</si>
  <si>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</si>
  <si>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</si>
  <si>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</si>
  <si>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</si>
  <si>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</si>
  <si>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</si>
  <si>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</si>
  <si>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</si>
  <si>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</si>
  <si>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</si>
  <si>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</si>
  <si>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</si>
  <si>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</si>
  <si>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</si>
  <si>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</si>
  <si>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</si>
  <si>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</si>
  <si>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</si>
  <si>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</si>
  <si>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</si>
  <si>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</si>
  <si>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</si>
  <si>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</si>
  <si>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内閣府</t>
  </si>
  <si>
    <t>沖縄の戦後処理対策に必要な経費</t>
  </si>
  <si>
    <t>沖縄振興局</t>
  </si>
  <si>
    <t>昭和50年度</t>
  </si>
  <si>
    <t>終了予定なし</t>
  </si>
  <si>
    <t>特定事業担当参事官室
調査金融担当参事官室</t>
  </si>
  <si>
    <t>沖縄における戦後処理問題の解決</t>
  </si>
  <si>
    <t>-</t>
  </si>
  <si>
    <t>【位置境界明確化事業】
先の大戦において米軍による破壊や公図の滅失等により土地の位置境界が明らかでなくなった地域を毎年度認証し、認証面積率100％を目指す</t>
  </si>
  <si>
    <t>【位置境界明確化事業】
先の大戦において米軍による破壊や公図の滅失等により土地の位置境界が明らかでなくなった地域の認証面積率</t>
  </si>
  <si>
    <t>【所有者不明土地実態調査】
先の沖縄戦で公簿・公図が消失したため所有者が判明していない所有者不明土地の管理解除率
（解除率＝解除筆数÷所有者不明土地の総筆数）</t>
  </si>
  <si>
    <t>件</t>
  </si>
  <si>
    <t>0122</t>
  </si>
  <si>
    <t>0119</t>
  </si>
  <si>
    <t>0081</t>
  </si>
  <si>
    <t>0076</t>
  </si>
  <si>
    <t>0082</t>
  </si>
  <si>
    <t>0075</t>
  </si>
  <si>
    <t>0080</t>
  </si>
  <si>
    <t>○</t>
  </si>
  <si>
    <t>府</t>
  </si>
  <si>
    <t>件</t>
    <rPh sb="0" eb="1">
      <t>ケン</t>
    </rPh>
    <phoneticPr fontId="5"/>
  </si>
  <si>
    <t>【対馬丸平和祈念事業】
対馬丸記念館内外で開催する「語り部」の実施回数</t>
    <phoneticPr fontId="5"/>
  </si>
  <si>
    <t>回</t>
    <rPh sb="0" eb="1">
      <t>カイ</t>
    </rPh>
    <phoneticPr fontId="5"/>
  </si>
  <si>
    <t>単位当たりコストを算出するのは困難　　　　　　　　　　　　</t>
    <phoneticPr fontId="5"/>
  </si>
  <si>
    <t>長田企画官
原参事官</t>
    <rPh sb="0" eb="2">
      <t>オサダ</t>
    </rPh>
    <rPh sb="2" eb="4">
      <t>キカク</t>
    </rPh>
    <phoneticPr fontId="5"/>
  </si>
  <si>
    <t>A.沖縄県</t>
    <rPh sb="2" eb="5">
      <t>オキナワケン</t>
    </rPh>
    <phoneticPr fontId="5"/>
  </si>
  <si>
    <t>E.沖縄総合事務局</t>
    <rPh sb="2" eb="4">
      <t>オキナワ</t>
    </rPh>
    <rPh sb="4" eb="6">
      <t>ソウゴウ</t>
    </rPh>
    <rPh sb="6" eb="9">
      <t>ジムキョク</t>
    </rPh>
    <phoneticPr fontId="5"/>
  </si>
  <si>
    <t>G.沖縄県</t>
    <rPh sb="2" eb="5">
      <t>オキナワケン</t>
    </rPh>
    <phoneticPr fontId="5"/>
  </si>
  <si>
    <t>H.対馬丸遭難学童遺族</t>
    <rPh sb="2" eb="4">
      <t>ツシマ</t>
    </rPh>
    <rPh sb="4" eb="5">
      <t>マル</t>
    </rPh>
    <rPh sb="5" eb="7">
      <t>ソウナン</t>
    </rPh>
    <rPh sb="7" eb="9">
      <t>ガクドウ</t>
    </rPh>
    <rPh sb="9" eb="11">
      <t>イゾク</t>
    </rPh>
    <phoneticPr fontId="5"/>
  </si>
  <si>
    <t>☑</t>
  </si>
  <si>
    <t>I.沖縄県</t>
    <rPh sb="2" eb="5">
      <t>オキナワケン</t>
    </rPh>
    <phoneticPr fontId="5"/>
  </si>
  <si>
    <t>補助事業費</t>
    <rPh sb="0" eb="2">
      <t>ホジョ</t>
    </rPh>
    <rPh sb="2" eb="5">
      <t>ジギョウヒ</t>
    </rPh>
    <phoneticPr fontId="5"/>
  </si>
  <si>
    <t>M.沖縄総合事務局</t>
    <rPh sb="2" eb="4">
      <t>オキナワ</t>
    </rPh>
    <rPh sb="4" eb="6">
      <t>ソウゴウ</t>
    </rPh>
    <rPh sb="6" eb="9">
      <t>ジムキョク</t>
    </rPh>
    <phoneticPr fontId="5"/>
  </si>
  <si>
    <t>N.沖縄県</t>
    <rPh sb="2" eb="5">
      <t>オキナワケン</t>
    </rPh>
    <phoneticPr fontId="5"/>
  </si>
  <si>
    <t>補助事業</t>
    <rPh sb="0" eb="2">
      <t>ホジョ</t>
    </rPh>
    <rPh sb="2" eb="4">
      <t>ジギョウ</t>
    </rPh>
    <phoneticPr fontId="5"/>
  </si>
  <si>
    <t>市町村支援・特定処理・住宅等開発磁気支援事業</t>
    <rPh sb="0" eb="3">
      <t>シチョウソン</t>
    </rPh>
    <rPh sb="3" eb="5">
      <t>シエン</t>
    </rPh>
    <rPh sb="6" eb="8">
      <t>トクテイ</t>
    </rPh>
    <rPh sb="8" eb="10">
      <t>ショリ</t>
    </rPh>
    <rPh sb="11" eb="13">
      <t>ジュウタク</t>
    </rPh>
    <rPh sb="13" eb="14">
      <t>トウ</t>
    </rPh>
    <rPh sb="14" eb="16">
      <t>カイハツ</t>
    </rPh>
    <rPh sb="16" eb="18">
      <t>ジキ</t>
    </rPh>
    <rPh sb="18" eb="20">
      <t>シエン</t>
    </rPh>
    <rPh sb="20" eb="22">
      <t>ジギョウ</t>
    </rPh>
    <phoneticPr fontId="5"/>
  </si>
  <si>
    <t>工事費</t>
    <rPh sb="0" eb="3">
      <t>コウジヒ</t>
    </rPh>
    <phoneticPr fontId="5"/>
  </si>
  <si>
    <t>測量試験費</t>
    <rPh sb="0" eb="2">
      <t>ソクリョウ</t>
    </rPh>
    <rPh sb="2" eb="4">
      <t>シケン</t>
    </rPh>
    <rPh sb="4" eb="5">
      <t>ヒ</t>
    </rPh>
    <phoneticPr fontId="5"/>
  </si>
  <si>
    <t>補償費</t>
    <rPh sb="0" eb="2">
      <t>ホショウ</t>
    </rPh>
    <rPh sb="2" eb="3">
      <t>ヒ</t>
    </rPh>
    <phoneticPr fontId="5"/>
  </si>
  <si>
    <t>委託費</t>
    <rPh sb="0" eb="2">
      <t>イタク</t>
    </rPh>
    <rPh sb="2" eb="3">
      <t>ヒ</t>
    </rPh>
    <phoneticPr fontId="5"/>
  </si>
  <si>
    <t>広域探査発掘加速化事業に伴う工事等</t>
    <rPh sb="0" eb="2">
      <t>コウイキ</t>
    </rPh>
    <rPh sb="2" eb="4">
      <t>タンサ</t>
    </rPh>
    <rPh sb="4" eb="6">
      <t>ハックツ</t>
    </rPh>
    <rPh sb="6" eb="9">
      <t>カソクカ</t>
    </rPh>
    <rPh sb="9" eb="11">
      <t>ジギョウ</t>
    </rPh>
    <rPh sb="12" eb="13">
      <t>トモナ</t>
    </rPh>
    <rPh sb="14" eb="16">
      <t>コウジ</t>
    </rPh>
    <rPh sb="16" eb="17">
      <t>トウ</t>
    </rPh>
    <phoneticPr fontId="5"/>
  </si>
  <si>
    <t>広域探査発掘加速化事業に伴う測量等</t>
    <rPh sb="0" eb="2">
      <t>コウイキ</t>
    </rPh>
    <rPh sb="2" eb="4">
      <t>タンサ</t>
    </rPh>
    <rPh sb="4" eb="6">
      <t>ハックツ</t>
    </rPh>
    <rPh sb="6" eb="9">
      <t>カソクカ</t>
    </rPh>
    <rPh sb="9" eb="11">
      <t>ジギョウ</t>
    </rPh>
    <rPh sb="12" eb="13">
      <t>トモナ</t>
    </rPh>
    <rPh sb="14" eb="16">
      <t>ソクリョウ</t>
    </rPh>
    <rPh sb="16" eb="17">
      <t>トウ</t>
    </rPh>
    <phoneticPr fontId="5"/>
  </si>
  <si>
    <t>広域探査発掘加速化事業に伴う補償</t>
    <rPh sb="0" eb="2">
      <t>コウイキ</t>
    </rPh>
    <rPh sb="2" eb="4">
      <t>タンサ</t>
    </rPh>
    <rPh sb="4" eb="6">
      <t>ハックツ</t>
    </rPh>
    <rPh sb="6" eb="9">
      <t>カソクカ</t>
    </rPh>
    <rPh sb="9" eb="11">
      <t>ジギョウ</t>
    </rPh>
    <rPh sb="12" eb="13">
      <t>トモナ</t>
    </rPh>
    <rPh sb="14" eb="16">
      <t>ホショウ</t>
    </rPh>
    <phoneticPr fontId="5"/>
  </si>
  <si>
    <t>不発弾等保安管理等事業</t>
    <rPh sb="0" eb="3">
      <t>フハツダン</t>
    </rPh>
    <rPh sb="3" eb="4">
      <t>トウ</t>
    </rPh>
    <rPh sb="4" eb="6">
      <t>ホアン</t>
    </rPh>
    <rPh sb="6" eb="8">
      <t>カンリ</t>
    </rPh>
    <rPh sb="8" eb="9">
      <t>トウ</t>
    </rPh>
    <rPh sb="9" eb="11">
      <t>ジギョウ</t>
    </rPh>
    <phoneticPr fontId="5"/>
  </si>
  <si>
    <t>沖縄県</t>
    <rPh sb="0" eb="3">
      <t>オキナワケン</t>
    </rPh>
    <phoneticPr fontId="5"/>
  </si>
  <si>
    <t>不発弾等処理交付金</t>
    <rPh sb="0" eb="3">
      <t>フハツダン</t>
    </rPh>
    <rPh sb="3" eb="4">
      <t>トウ</t>
    </rPh>
    <rPh sb="4" eb="6">
      <t>ショリ</t>
    </rPh>
    <rPh sb="6" eb="9">
      <t>コウフキン</t>
    </rPh>
    <phoneticPr fontId="5"/>
  </si>
  <si>
    <t>補助金等交付</t>
  </si>
  <si>
    <t>-</t>
    <phoneticPr fontId="5"/>
  </si>
  <si>
    <t>B.市町村</t>
    <rPh sb="2" eb="5">
      <t>シチョウソン</t>
    </rPh>
    <phoneticPr fontId="5"/>
  </si>
  <si>
    <t>審議会の開催</t>
    <rPh sb="0" eb="3">
      <t>シンギカイ</t>
    </rPh>
    <rPh sb="4" eb="6">
      <t>カイサイ</t>
    </rPh>
    <phoneticPr fontId="5"/>
  </si>
  <si>
    <t>審議会の開催回数</t>
    <rPh sb="0" eb="3">
      <t>シンギカイ</t>
    </rPh>
    <rPh sb="4" eb="6">
      <t>カイサイ</t>
    </rPh>
    <rPh sb="6" eb="8">
      <t>カイスウ</t>
    </rPh>
    <phoneticPr fontId="5"/>
  </si>
  <si>
    <t>回</t>
    <rPh sb="0" eb="1">
      <t>カイ</t>
    </rPh>
    <phoneticPr fontId="5"/>
  </si>
  <si>
    <t>-</t>
    <phoneticPr fontId="5"/>
  </si>
  <si>
    <t>/</t>
    <phoneticPr fontId="5"/>
  </si>
  <si>
    <t>沖縄の戦後処理対策においては不発弾の埋没量について正確な数値を把握することは困難なため、定量的な成果目標の設定は困難であるが、下記のような代替指標等を記載する。</t>
    <phoneticPr fontId="5"/>
  </si>
  <si>
    <t>毎年度、確実に成果実績を上げており、未完了、未実施の箇所を減らしている。</t>
    <phoneticPr fontId="5"/>
  </si>
  <si>
    <t>毎年度、来館者増加に向けて取り組んでいる。</t>
    <rPh sb="4" eb="7">
      <t>ライカンシャ</t>
    </rPh>
    <rPh sb="7" eb="9">
      <t>ゾウカ</t>
    </rPh>
    <rPh sb="10" eb="11">
      <t>ム</t>
    </rPh>
    <rPh sb="13" eb="14">
      <t>ト</t>
    </rPh>
    <rPh sb="15" eb="16">
      <t>ク</t>
    </rPh>
    <phoneticPr fontId="5"/>
  </si>
  <si>
    <t>対馬丸記念館への来館者数</t>
    <rPh sb="0" eb="2">
      <t>ツシマ</t>
    </rPh>
    <rPh sb="2" eb="3">
      <t>マル</t>
    </rPh>
    <rPh sb="3" eb="5">
      <t>キネン</t>
    </rPh>
    <rPh sb="5" eb="6">
      <t>カン</t>
    </rPh>
    <rPh sb="8" eb="11">
      <t>ライカンシャ</t>
    </rPh>
    <rPh sb="11" eb="12">
      <t>スウ</t>
    </rPh>
    <phoneticPr fontId="5"/>
  </si>
  <si>
    <t>人</t>
    <rPh sb="0" eb="1">
      <t>ヒト</t>
    </rPh>
    <phoneticPr fontId="5"/>
  </si>
  <si>
    <t>-</t>
    <phoneticPr fontId="5"/>
  </si>
  <si>
    <t>対馬丸事件をより多くの人々に知ってもらい、後世に語り継ぐため、「語り部」を実施する。</t>
    <rPh sb="0" eb="2">
      <t>ツシマ</t>
    </rPh>
    <rPh sb="2" eb="3">
      <t>マル</t>
    </rPh>
    <rPh sb="3" eb="5">
      <t>ジケン</t>
    </rPh>
    <rPh sb="8" eb="9">
      <t>オオ</t>
    </rPh>
    <rPh sb="11" eb="13">
      <t>ヒトビト</t>
    </rPh>
    <rPh sb="14" eb="15">
      <t>シ</t>
    </rPh>
    <rPh sb="21" eb="23">
      <t>コウセイ</t>
    </rPh>
    <rPh sb="24" eb="25">
      <t>カタ</t>
    </rPh>
    <rPh sb="26" eb="27">
      <t>ツ</t>
    </rPh>
    <rPh sb="32" eb="33">
      <t>カタ</t>
    </rPh>
    <rPh sb="34" eb="35">
      <t>ベ</t>
    </rPh>
    <rPh sb="37" eb="39">
      <t>ジッシ</t>
    </rPh>
    <phoneticPr fontId="5"/>
  </si>
  <si>
    <t>kg</t>
    <phoneticPr fontId="5"/>
  </si>
  <si>
    <t>㎡</t>
    <phoneticPr fontId="5"/>
  </si>
  <si>
    <t>沖縄における埋没不発弾等を探査、発掘、除去し、地域住民の生活の安全を図る。</t>
    <rPh sb="0" eb="2">
      <t>オキナワ</t>
    </rPh>
    <rPh sb="6" eb="8">
      <t>マイボツ</t>
    </rPh>
    <rPh sb="8" eb="11">
      <t>フハツダン</t>
    </rPh>
    <rPh sb="11" eb="12">
      <t>トウ</t>
    </rPh>
    <rPh sb="13" eb="15">
      <t>タンサ</t>
    </rPh>
    <rPh sb="16" eb="18">
      <t>ハックツ</t>
    </rPh>
    <rPh sb="19" eb="21">
      <t>ジョキョ</t>
    </rPh>
    <rPh sb="23" eb="25">
      <t>チイキ</t>
    </rPh>
    <rPh sb="25" eb="27">
      <t>ジュウミン</t>
    </rPh>
    <rPh sb="28" eb="30">
      <t>セイカツ</t>
    </rPh>
    <rPh sb="31" eb="33">
      <t>アンゼン</t>
    </rPh>
    <rPh sb="34" eb="35">
      <t>ハカ</t>
    </rPh>
    <phoneticPr fontId="5"/>
  </si>
  <si>
    <t>単位当たりコストを算出するのは困難　　　　　　　　　　　　　　　　　　　　　　</t>
    <phoneticPr fontId="5"/>
  </si>
  <si>
    <t>不発弾等対策については、戦後処理の一環として国が責任を持つとともに、住民の安全確保の観点から地方公共団体においても責任を持つという考え方に基づいて処理を行っている。
所有者不明土地問題対策事業については、戦後処理問題の解決の観点から法律に基づき、政府において実態調査を実施している。</t>
    <phoneticPr fontId="5"/>
  </si>
  <si>
    <t>地方自治体等の協力を得て実施している。</t>
    <phoneticPr fontId="5"/>
  </si>
  <si>
    <t>戦後処理問題の解決を図ることは沖縄振興において必要な事業である。</t>
    <phoneticPr fontId="5"/>
  </si>
  <si>
    <t>有</t>
  </si>
  <si>
    <t>一般競争・指名競争（最低価格）契約方式による支出先の選定を行っており、競争性と公正性を確保し、経費の削減に努めている。</t>
    <phoneticPr fontId="5"/>
  </si>
  <si>
    <t>不発弾等対策については、戦後処理の一環として国が責任を持つとともに、住民の安全確保の観点から地方公共団体においても責任を持つという考え方に基づいて処理を行っている。
所有者不明土地問題対策事業については、沖縄復帰特別措置法附則５項に政府の行うべき事業とされている。</t>
    <phoneticPr fontId="5"/>
  </si>
  <si>
    <t>競争入札により業者を選定し、経費の削減に努めている。</t>
    <phoneticPr fontId="5"/>
  </si>
  <si>
    <t>事業目的に則し、合理的なものになっている。</t>
    <phoneticPr fontId="5"/>
  </si>
  <si>
    <t>不発弾等対策について、想定していなかった地中構造物の残置や埋没物の発見等により、不測の日数を要し、磁気探査の着手が遅れ、年度内に完了が困難となった事業数が多数発生したことによるものであるため、理由として妥当であると考える。</t>
    <phoneticPr fontId="5"/>
  </si>
  <si>
    <t>不発弾等対策については、計画的に不発弾の磁気探査事業等を実施しており、着実に成果を挙げている。
また、他の戦後処理についても個別事業の状況変化に応じ関係機関等との間で調整の上、適宜計画を見直し事業の効率化を図っている。</t>
    <phoneticPr fontId="5"/>
  </si>
  <si>
    <t>‐</t>
  </si>
  <si>
    <t>活動実績は概ね見込みに見合ったものと考える。</t>
    <phoneticPr fontId="5"/>
  </si>
  <si>
    <t>不発弾事業において不発弾保管庫を整備しており、有効に活用されている。</t>
    <phoneticPr fontId="5"/>
  </si>
  <si>
    <t>年度当初や交付申請時あるいは事業の節目等に、施策に応じて沖縄総合事務局又は沖縄県担当者等との調整を行っている。さらに、補助金の額の確定時に支出等関係書類により適正かつ効率的に執行されていることを確認している。</t>
    <phoneticPr fontId="5"/>
  </si>
  <si>
    <t>沖縄の戦後処理対策について、引き続き推進していく。</t>
    <phoneticPr fontId="5"/>
  </si>
  <si>
    <t>C.民間会社</t>
    <rPh sb="2" eb="4">
      <t>ミンカン</t>
    </rPh>
    <rPh sb="4" eb="6">
      <t>カイシャ</t>
    </rPh>
    <phoneticPr fontId="5"/>
  </si>
  <si>
    <t>D.民間会社</t>
    <rPh sb="2" eb="4">
      <t>ミンカン</t>
    </rPh>
    <rPh sb="4" eb="6">
      <t>カイシャ</t>
    </rPh>
    <phoneticPr fontId="5"/>
  </si>
  <si>
    <t>F.民間会社</t>
    <rPh sb="2" eb="4">
      <t>ミンカン</t>
    </rPh>
    <rPh sb="4" eb="6">
      <t>カイシャ</t>
    </rPh>
    <phoneticPr fontId="5"/>
  </si>
  <si>
    <t>Ｈ.対馬丸遭難学童遺族</t>
    <rPh sb="2" eb="4">
      <t>ツシマ</t>
    </rPh>
    <rPh sb="4" eb="5">
      <t>マル</t>
    </rPh>
    <rPh sb="5" eb="7">
      <t>ソウナン</t>
    </rPh>
    <rPh sb="7" eb="9">
      <t>ガクドウ</t>
    </rPh>
    <rPh sb="9" eb="11">
      <t>イゾク</t>
    </rPh>
    <phoneticPr fontId="5"/>
  </si>
  <si>
    <t>Ｉ.沖縄県</t>
  </si>
  <si>
    <t>K.民間会社</t>
    <rPh sb="2" eb="4">
      <t>ミンカン</t>
    </rPh>
    <rPh sb="4" eb="6">
      <t>カイシャ</t>
    </rPh>
    <phoneticPr fontId="5"/>
  </si>
  <si>
    <t>L.民間会社</t>
    <rPh sb="2" eb="4">
      <t>ミンカン</t>
    </rPh>
    <rPh sb="4" eb="6">
      <t>カイシャ</t>
    </rPh>
    <phoneticPr fontId="5"/>
  </si>
  <si>
    <t>M.沖縄総合事務局</t>
  </si>
  <si>
    <t>L.民間会社（インターリンク株式会社）</t>
    <rPh sb="2" eb="4">
      <t>ミンカン</t>
    </rPh>
    <rPh sb="4" eb="6">
      <t>カイシャ</t>
    </rPh>
    <rPh sb="14" eb="16">
      <t>カブシキ</t>
    </rPh>
    <rPh sb="16" eb="18">
      <t>カイシャ</t>
    </rPh>
    <phoneticPr fontId="5"/>
  </si>
  <si>
    <t>庁費</t>
    <rPh sb="0" eb="2">
      <t>チョウヒ</t>
    </rPh>
    <phoneticPr fontId="6"/>
  </si>
  <si>
    <t>沖縄戦関係資料閲覧室システム機器賃貸借・運用支援等</t>
  </si>
  <si>
    <t>対馬丸平和祈念事業推進事業</t>
    <rPh sb="0" eb="3">
      <t>ツシママル</t>
    </rPh>
    <rPh sb="3" eb="5">
      <t>ヘイワ</t>
    </rPh>
    <rPh sb="5" eb="7">
      <t>キネン</t>
    </rPh>
    <rPh sb="7" eb="9">
      <t>ジギョウ</t>
    </rPh>
    <rPh sb="9" eb="11">
      <t>スイシン</t>
    </rPh>
    <rPh sb="11" eb="13">
      <t>ジギョウ</t>
    </rPh>
    <phoneticPr fontId="5"/>
  </si>
  <si>
    <t>調査委託員A</t>
    <phoneticPr fontId="5"/>
  </si>
  <si>
    <t>平和学習推進連携事業　対馬丸事件継承平和事業</t>
    <phoneticPr fontId="5"/>
  </si>
  <si>
    <t>調査委託員B</t>
    <phoneticPr fontId="5"/>
  </si>
  <si>
    <t>平和学習推進連携事業　平和学習補助教材制作</t>
    <phoneticPr fontId="5"/>
  </si>
  <si>
    <t>平和学習推進連携事業　学童疎開体験事業</t>
    <rPh sb="0" eb="2">
      <t>ヘイワ</t>
    </rPh>
    <rPh sb="2" eb="4">
      <t>ガクシュウ</t>
    </rPh>
    <rPh sb="4" eb="6">
      <t>スイシン</t>
    </rPh>
    <rPh sb="6" eb="8">
      <t>レンケイ</t>
    </rPh>
    <rPh sb="8" eb="10">
      <t>ジギョウ</t>
    </rPh>
    <rPh sb="11" eb="19">
      <t>ガクドウソカイタイケンジギョウ</t>
    </rPh>
    <phoneticPr fontId="5"/>
  </si>
  <si>
    <t>平和学習推進連携事業　ワークブック、マップ印刷</t>
    <rPh sb="0" eb="2">
      <t>ヘイワ</t>
    </rPh>
    <rPh sb="2" eb="4">
      <t>ガクシュウ</t>
    </rPh>
    <rPh sb="4" eb="6">
      <t>スイシン</t>
    </rPh>
    <rPh sb="6" eb="10">
      <t>レンケイジギョウ</t>
    </rPh>
    <rPh sb="21" eb="23">
      <t>インサツ</t>
    </rPh>
    <phoneticPr fontId="5"/>
  </si>
  <si>
    <t>平和学習推進連携事業　miniDVデジタル化</t>
    <rPh sb="0" eb="2">
      <t>ヘイワ</t>
    </rPh>
    <rPh sb="2" eb="4">
      <t>ガクシュウ</t>
    </rPh>
    <rPh sb="4" eb="6">
      <t>スイシン</t>
    </rPh>
    <rPh sb="6" eb="8">
      <t>レンケイ</t>
    </rPh>
    <rPh sb="8" eb="10">
      <t>ジギョウ</t>
    </rPh>
    <rPh sb="21" eb="22">
      <t>カ</t>
    </rPh>
    <phoneticPr fontId="5"/>
  </si>
  <si>
    <t>特別展事業　特別展チラシ・ポスター印刷</t>
    <rPh sb="0" eb="3">
      <t>トクベツテン</t>
    </rPh>
    <rPh sb="3" eb="5">
      <t>ジギョウ</t>
    </rPh>
    <rPh sb="6" eb="9">
      <t>トクベツテン</t>
    </rPh>
    <rPh sb="17" eb="19">
      <t>インサツ</t>
    </rPh>
    <phoneticPr fontId="5"/>
  </si>
  <si>
    <t>特別展事業　特別展館外掲示板</t>
    <rPh sb="0" eb="3">
      <t>トクベツテン</t>
    </rPh>
    <rPh sb="3" eb="5">
      <t>ジギョウ</t>
    </rPh>
    <rPh sb="6" eb="9">
      <t>トクベツテン</t>
    </rPh>
    <rPh sb="9" eb="11">
      <t>カンガイ</t>
    </rPh>
    <rPh sb="11" eb="14">
      <t>ケイジバン</t>
    </rPh>
    <phoneticPr fontId="5"/>
  </si>
  <si>
    <t>語り部事業　紙芝居英語訳・デジタル化</t>
    <rPh sb="0" eb="1">
      <t>カタ</t>
    </rPh>
    <rPh sb="2" eb="3">
      <t>ベ</t>
    </rPh>
    <rPh sb="3" eb="5">
      <t>ジギョウ</t>
    </rPh>
    <rPh sb="6" eb="9">
      <t>カミシバイ</t>
    </rPh>
    <rPh sb="9" eb="11">
      <t>エイゴ</t>
    </rPh>
    <rPh sb="11" eb="12">
      <t>ヤク</t>
    </rPh>
    <rPh sb="17" eb="18">
      <t>カ</t>
    </rPh>
    <phoneticPr fontId="5"/>
  </si>
  <si>
    <t>業務委託費</t>
    <rPh sb="0" eb="2">
      <t>ギョウム</t>
    </rPh>
    <rPh sb="2" eb="5">
      <t>イタクヒ</t>
    </rPh>
    <phoneticPr fontId="5"/>
  </si>
  <si>
    <t>平和学習推進連携事業の委託</t>
    <rPh sb="0" eb="2">
      <t>ヘイワ</t>
    </rPh>
    <rPh sb="2" eb="4">
      <t>ガクシュウ</t>
    </rPh>
    <rPh sb="4" eb="6">
      <t>スイシン</t>
    </rPh>
    <rPh sb="6" eb="8">
      <t>レンケイ</t>
    </rPh>
    <rPh sb="8" eb="10">
      <t>ジギョウ</t>
    </rPh>
    <rPh sb="11" eb="13">
      <t>イタク</t>
    </rPh>
    <phoneticPr fontId="5"/>
  </si>
  <si>
    <t>人件費</t>
    <rPh sb="0" eb="3">
      <t>ジンケンヒ</t>
    </rPh>
    <phoneticPr fontId="5"/>
  </si>
  <si>
    <t>語り部事業及び特別展準備・監視業務　平和学習推進連携事業資金</t>
    <rPh sb="0" eb="1">
      <t>カタ</t>
    </rPh>
    <rPh sb="2" eb="3">
      <t>ベ</t>
    </rPh>
    <rPh sb="3" eb="5">
      <t>ジギョウ</t>
    </rPh>
    <rPh sb="5" eb="6">
      <t>オヨ</t>
    </rPh>
    <rPh sb="7" eb="9">
      <t>トクベツ</t>
    </rPh>
    <rPh sb="9" eb="10">
      <t>テン</t>
    </rPh>
    <rPh sb="10" eb="12">
      <t>ジュンビ</t>
    </rPh>
    <rPh sb="13" eb="17">
      <t>カンシギョウム</t>
    </rPh>
    <rPh sb="18" eb="22">
      <t>ヘイワガクシュウ</t>
    </rPh>
    <rPh sb="22" eb="24">
      <t>スイシン</t>
    </rPh>
    <rPh sb="24" eb="26">
      <t>レンケイ</t>
    </rPh>
    <rPh sb="26" eb="28">
      <t>ジギョウ</t>
    </rPh>
    <rPh sb="28" eb="30">
      <t>シキン</t>
    </rPh>
    <phoneticPr fontId="5"/>
  </si>
  <si>
    <t>印刷製本費</t>
    <rPh sb="0" eb="5">
      <t>インサツセイホンヒ</t>
    </rPh>
    <phoneticPr fontId="5"/>
  </si>
  <si>
    <t>記念館パンフレット、特別展チラシ、ポスター、館外掲示板、ワークブック、マップ</t>
    <rPh sb="0" eb="3">
      <t>キネンカン</t>
    </rPh>
    <rPh sb="10" eb="13">
      <t>トクベツテン</t>
    </rPh>
    <rPh sb="22" eb="24">
      <t>カンガイ</t>
    </rPh>
    <rPh sb="24" eb="27">
      <t>ケイジバン</t>
    </rPh>
    <phoneticPr fontId="5"/>
  </si>
  <si>
    <t>K.民間会社等（調査委託員A）</t>
    <rPh sb="2" eb="4">
      <t>ミンカン</t>
    </rPh>
    <rPh sb="4" eb="6">
      <t>カイシャ</t>
    </rPh>
    <rPh sb="6" eb="7">
      <t>ナド</t>
    </rPh>
    <rPh sb="8" eb="10">
      <t>チョウサ</t>
    </rPh>
    <rPh sb="10" eb="13">
      <t>イタクイン</t>
    </rPh>
    <phoneticPr fontId="5"/>
  </si>
  <si>
    <t>業務委託費</t>
    <rPh sb="0" eb="5">
      <t>ギョウムイタクヒ</t>
    </rPh>
    <phoneticPr fontId="5"/>
  </si>
  <si>
    <t>平和学習推進連携事業　対馬丸事件継承平和事業</t>
    <rPh sb="0" eb="2">
      <t>ヘイワ</t>
    </rPh>
    <rPh sb="2" eb="4">
      <t>ガクシュウ</t>
    </rPh>
    <rPh sb="4" eb="6">
      <t>スイシン</t>
    </rPh>
    <rPh sb="6" eb="10">
      <t>レンケイジギョウ</t>
    </rPh>
    <rPh sb="11" eb="14">
      <t>ツシママル</t>
    </rPh>
    <rPh sb="14" eb="16">
      <t>ジケン</t>
    </rPh>
    <rPh sb="16" eb="18">
      <t>ケイショウ</t>
    </rPh>
    <rPh sb="18" eb="20">
      <t>ヘイワ</t>
    </rPh>
    <rPh sb="20" eb="22">
      <t>ジギョウ</t>
    </rPh>
    <phoneticPr fontId="5"/>
  </si>
  <si>
    <t>委託費</t>
    <rPh sb="0" eb="3">
      <t>イタクヒ</t>
    </rPh>
    <phoneticPr fontId="5"/>
  </si>
  <si>
    <t>位置境界明確化事業を県に委託</t>
    <rPh sb="0" eb="2">
      <t>イチ</t>
    </rPh>
    <rPh sb="2" eb="4">
      <t>キョウカイ</t>
    </rPh>
    <rPh sb="4" eb="7">
      <t>メイカクカ</t>
    </rPh>
    <rPh sb="7" eb="9">
      <t>ジギョウ</t>
    </rPh>
    <rPh sb="10" eb="11">
      <t>ケン</t>
    </rPh>
    <rPh sb="12" eb="14">
      <t>イタク</t>
    </rPh>
    <phoneticPr fontId="5"/>
  </si>
  <si>
    <t>審議会開催経費（委員手当、会議費、反訳料)、職員旅費等</t>
    <rPh sb="0" eb="3">
      <t>シンギカイ</t>
    </rPh>
    <rPh sb="3" eb="5">
      <t>カイサイ</t>
    </rPh>
    <rPh sb="5" eb="7">
      <t>ケイヒ</t>
    </rPh>
    <rPh sb="8" eb="10">
      <t>イイン</t>
    </rPh>
    <rPh sb="10" eb="12">
      <t>テアテ</t>
    </rPh>
    <rPh sb="13" eb="15">
      <t>カイギ</t>
    </rPh>
    <rPh sb="15" eb="16">
      <t>ヒ</t>
    </rPh>
    <rPh sb="17" eb="19">
      <t>ハンヤク</t>
    </rPh>
    <rPh sb="19" eb="20">
      <t>リョウ</t>
    </rPh>
    <rPh sb="22" eb="24">
      <t>ショクイン</t>
    </rPh>
    <rPh sb="24" eb="26">
      <t>リョヒ</t>
    </rPh>
    <rPh sb="26" eb="27">
      <t>トウ</t>
    </rPh>
    <phoneticPr fontId="5"/>
  </si>
  <si>
    <t>位置境界明確化事業担当職員（１名）</t>
    <rPh sb="0" eb="2">
      <t>イチ</t>
    </rPh>
    <rPh sb="2" eb="4">
      <t>キョウカイ</t>
    </rPh>
    <rPh sb="4" eb="7">
      <t>メイカクカ</t>
    </rPh>
    <rPh sb="7" eb="9">
      <t>ジギョウ</t>
    </rPh>
    <rPh sb="9" eb="11">
      <t>タントウ</t>
    </rPh>
    <rPh sb="11" eb="13">
      <t>ショクイン</t>
    </rPh>
    <rPh sb="15" eb="16">
      <t>メイ</t>
    </rPh>
    <phoneticPr fontId="5"/>
  </si>
  <si>
    <t>旅費、需用費、役務費、使用料及び賃貸借料</t>
    <rPh sb="0" eb="2">
      <t>リョヒ</t>
    </rPh>
    <rPh sb="3" eb="5">
      <t>ジュヨウ</t>
    </rPh>
    <rPh sb="5" eb="6">
      <t>ヒ</t>
    </rPh>
    <rPh sb="7" eb="9">
      <t>エキム</t>
    </rPh>
    <rPh sb="9" eb="10">
      <t>ヒ</t>
    </rPh>
    <rPh sb="11" eb="14">
      <t>シヨウリョウ</t>
    </rPh>
    <rPh sb="14" eb="15">
      <t>オヨ</t>
    </rPh>
    <rPh sb="16" eb="19">
      <t>チンタイシャク</t>
    </rPh>
    <rPh sb="19" eb="20">
      <t>リョウ</t>
    </rPh>
    <phoneticPr fontId="5"/>
  </si>
  <si>
    <t>沖縄総合事務局</t>
  </si>
  <si>
    <t>位置境界明確化調査等業務</t>
  </si>
  <si>
    <t>沖縄県</t>
  </si>
  <si>
    <t>位置境界明確化調査等業務（人件費）</t>
  </si>
  <si>
    <t>委託費の実施</t>
    <rPh sb="0" eb="2">
      <t>イタク</t>
    </rPh>
    <rPh sb="2" eb="3">
      <t>ヒ</t>
    </rPh>
    <rPh sb="4" eb="6">
      <t>ジッシ</t>
    </rPh>
    <phoneticPr fontId="5"/>
  </si>
  <si>
    <t>一般管理費</t>
    <rPh sb="0" eb="2">
      <t>イッパン</t>
    </rPh>
    <rPh sb="2" eb="5">
      <t>カンリヒ</t>
    </rPh>
    <phoneticPr fontId="5"/>
  </si>
  <si>
    <t>事業費</t>
    <rPh sb="0" eb="3">
      <t>ジギョウヒ</t>
    </rPh>
    <phoneticPr fontId="5"/>
  </si>
  <si>
    <t>所有者不明土地実態調査</t>
    <rPh sb="0" eb="3">
      <t>ショユウシャ</t>
    </rPh>
    <rPh sb="3" eb="5">
      <t>フメイ</t>
    </rPh>
    <rPh sb="5" eb="7">
      <t>トチ</t>
    </rPh>
    <rPh sb="7" eb="9">
      <t>ジッタイ</t>
    </rPh>
    <rPh sb="9" eb="11">
      <t>チョウサ</t>
    </rPh>
    <phoneticPr fontId="5"/>
  </si>
  <si>
    <t>P.民間会社（株式会社大和速記情報センター）</t>
    <phoneticPr fontId="5"/>
  </si>
  <si>
    <t>議事録作成</t>
    <rPh sb="0" eb="3">
      <t>ギジロク</t>
    </rPh>
    <rPh sb="3" eb="5">
      <t>サクセイ</t>
    </rPh>
    <phoneticPr fontId="5"/>
  </si>
  <si>
    <t>O.民間会社</t>
    <phoneticPr fontId="5"/>
  </si>
  <si>
    <t>所有者不明土地に係る実態調査</t>
    <rPh sb="0" eb="3">
      <t>ショユウシャ</t>
    </rPh>
    <rPh sb="3" eb="5">
      <t>フメイ</t>
    </rPh>
    <rPh sb="5" eb="7">
      <t>トチ</t>
    </rPh>
    <rPh sb="8" eb="9">
      <t>カカ</t>
    </rPh>
    <rPh sb="10" eb="12">
      <t>ジッタイ</t>
    </rPh>
    <rPh sb="12" eb="14">
      <t>チョウサ</t>
    </rPh>
    <phoneticPr fontId="5"/>
  </si>
  <si>
    <t>株式会社港洋社</t>
    <rPh sb="0" eb="4">
      <t>カブシキガイシャ</t>
    </rPh>
    <rPh sb="4" eb="7">
      <t>コウヨウシャ</t>
    </rPh>
    <phoneticPr fontId="24"/>
  </si>
  <si>
    <t>印刷製本</t>
    <rPh sb="0" eb="2">
      <t>インサツ</t>
    </rPh>
    <rPh sb="2" eb="4">
      <t>セイホン</t>
    </rPh>
    <phoneticPr fontId="24"/>
  </si>
  <si>
    <t>-</t>
    <phoneticPr fontId="24"/>
  </si>
  <si>
    <t>パーソルテンプスタッフ株式会社　</t>
    <phoneticPr fontId="24"/>
  </si>
  <si>
    <t>資料及び報告書の作成補助等</t>
    <rPh sb="0" eb="2">
      <t>シリョウ</t>
    </rPh>
    <rPh sb="2" eb="3">
      <t>オヨ</t>
    </rPh>
    <rPh sb="4" eb="7">
      <t>ホウコクショ</t>
    </rPh>
    <rPh sb="8" eb="10">
      <t>サクセイ</t>
    </rPh>
    <rPh sb="10" eb="12">
      <t>ホジョ</t>
    </rPh>
    <rPh sb="12" eb="13">
      <t>トウ</t>
    </rPh>
    <phoneticPr fontId="24"/>
  </si>
  <si>
    <t>株式会社大和速記情報センター</t>
    <phoneticPr fontId="24"/>
  </si>
  <si>
    <t>議事録作成</t>
    <rPh sb="0" eb="3">
      <t>ギジロク</t>
    </rPh>
    <rPh sb="3" eb="5">
      <t>サクセイ</t>
    </rPh>
    <phoneticPr fontId="24"/>
  </si>
  <si>
    <t xml:space="preserve">株式会社大和速記情報センター </t>
    <rPh sb="0" eb="4">
      <t>カブシキガイシャ</t>
    </rPh>
    <rPh sb="4" eb="6">
      <t>ヤマト</t>
    </rPh>
    <rPh sb="6" eb="8">
      <t>ソッキ</t>
    </rPh>
    <rPh sb="8" eb="10">
      <t>ジョウホウ</t>
    </rPh>
    <phoneticPr fontId="24"/>
  </si>
  <si>
    <t>P.民間会社</t>
    <phoneticPr fontId="5"/>
  </si>
  <si>
    <t>インターリンク株式会社</t>
    <rPh sb="7" eb="11">
      <t>カブシキガイシャ</t>
    </rPh>
    <phoneticPr fontId="6"/>
  </si>
  <si>
    <t>一般競争契約
（最低価格）</t>
    <rPh sb="4" eb="6">
      <t>ケイヤク</t>
    </rPh>
    <rPh sb="8" eb="10">
      <t>サイテイ</t>
    </rPh>
    <rPh sb="10" eb="12">
      <t>カカク</t>
    </rPh>
    <phoneticPr fontId="6"/>
  </si>
  <si>
    <t>株式会社沖昭エンタープライズ</t>
    <phoneticPr fontId="5"/>
  </si>
  <si>
    <t>R3磁気探査機器性能試験等業務</t>
    <phoneticPr fontId="5"/>
  </si>
  <si>
    <t>株式会社ｏｋｉｃｏｍ</t>
    <phoneticPr fontId="5"/>
  </si>
  <si>
    <t>R3沖縄不発弾等事前調査データベースシステム入力業務</t>
    <phoneticPr fontId="5"/>
  </si>
  <si>
    <t>R3沖縄不発弾等事前調査データベースシステム保守点検業務</t>
    <phoneticPr fontId="5"/>
  </si>
  <si>
    <t xml:space="preserve">沖縄リビック株式会社 </t>
    <phoneticPr fontId="5"/>
  </si>
  <si>
    <r>
      <t>ライナープレート中型　1基</t>
    </r>
    <r>
      <rPr>
        <sz val="11"/>
        <rFont val="ＭＳ Ｐゴシック"/>
        <family val="3"/>
        <charset val="128"/>
      </rPr>
      <t xml:space="preserve"> 購入</t>
    </r>
    <rPh sb="14" eb="16">
      <t>コウニュウ</t>
    </rPh>
    <phoneticPr fontId="5"/>
  </si>
  <si>
    <t>サーボユニット交換</t>
    <phoneticPr fontId="5"/>
  </si>
  <si>
    <t xml:space="preserve">株式会社善林堂 </t>
    <phoneticPr fontId="5"/>
  </si>
  <si>
    <t>土のう袋購入</t>
    <rPh sb="4" eb="6">
      <t>コウニュウ</t>
    </rPh>
    <phoneticPr fontId="5"/>
  </si>
  <si>
    <t>沖縄総合事務局</t>
    <rPh sb="0" eb="2">
      <t>オキナワ</t>
    </rPh>
    <rPh sb="2" eb="4">
      <t>ソウゴウ</t>
    </rPh>
    <rPh sb="4" eb="7">
      <t>ジムキョク</t>
    </rPh>
    <phoneticPr fontId="5"/>
  </si>
  <si>
    <t>沖縄不発弾等対策経費</t>
    <rPh sb="0" eb="2">
      <t>オキナワ</t>
    </rPh>
    <rPh sb="2" eb="5">
      <t>フハツダン</t>
    </rPh>
    <rPh sb="5" eb="6">
      <t>トウ</t>
    </rPh>
    <rPh sb="6" eb="8">
      <t>タイサク</t>
    </rPh>
    <rPh sb="8" eb="10">
      <t>ケイヒ</t>
    </rPh>
    <phoneticPr fontId="5"/>
  </si>
  <si>
    <t>特別支出金</t>
    <rPh sb="0" eb="2">
      <t>トクベツ</t>
    </rPh>
    <rPh sb="2" eb="5">
      <t>シシュツキン</t>
    </rPh>
    <phoneticPr fontId="5"/>
  </si>
  <si>
    <t>対馬丸遭難学童遺族特別支出金の支給（1件）</t>
    <rPh sb="9" eb="11">
      <t>トクベツ</t>
    </rPh>
    <rPh sb="11" eb="14">
      <t>シシュツキン</t>
    </rPh>
    <rPh sb="15" eb="17">
      <t>シキュウ</t>
    </rPh>
    <rPh sb="19" eb="20">
      <t>ケン</t>
    </rPh>
    <phoneticPr fontId="6"/>
  </si>
  <si>
    <t>対馬丸遭難学童遺族特別支出金の支給（1件）</t>
  </si>
  <si>
    <t>沖縄県</t>
    <phoneticPr fontId="5"/>
  </si>
  <si>
    <t>対馬丸遭難学童遺族特別支出金の支給（１件）</t>
    <phoneticPr fontId="5"/>
  </si>
  <si>
    <t>対馬丸遭難学童遺族</t>
    <rPh sb="0" eb="3">
      <t>ツシママル</t>
    </rPh>
    <rPh sb="3" eb="5">
      <t>ソウナン</t>
    </rPh>
    <rPh sb="5" eb="7">
      <t>ガクドウ</t>
    </rPh>
    <rPh sb="7" eb="9">
      <t>イゾク</t>
    </rPh>
    <phoneticPr fontId="5"/>
  </si>
  <si>
    <t>L</t>
  </si>
  <si>
    <t>インターリンク株式会社</t>
    <phoneticPr fontId="6"/>
  </si>
  <si>
    <t>沖縄戦関係資料閲覧室システム機器賃貸借・運用支援等</t>
    <rPh sb="0" eb="3">
      <t>オキナワセン</t>
    </rPh>
    <rPh sb="3" eb="5">
      <t>カンケイ</t>
    </rPh>
    <rPh sb="5" eb="7">
      <t>シリョウ</t>
    </rPh>
    <rPh sb="7" eb="10">
      <t>エツランシツ</t>
    </rPh>
    <rPh sb="14" eb="16">
      <t>キキ</t>
    </rPh>
    <rPh sb="16" eb="19">
      <t>チンタイシャク</t>
    </rPh>
    <rPh sb="20" eb="22">
      <t>ウンヨウ</t>
    </rPh>
    <rPh sb="22" eb="24">
      <t>シエン</t>
    </rPh>
    <rPh sb="24" eb="25">
      <t>ナド</t>
    </rPh>
    <phoneticPr fontId="6"/>
  </si>
  <si>
    <t>物品購入費</t>
    <rPh sb="0" eb="2">
      <t>ブッピン</t>
    </rPh>
    <rPh sb="2" eb="4">
      <t>コウニュウ</t>
    </rPh>
    <rPh sb="4" eb="5">
      <t>ヒ</t>
    </rPh>
    <phoneticPr fontId="5"/>
  </si>
  <si>
    <t>B.市町村（那覇市）</t>
    <rPh sb="6" eb="9">
      <t>ナハシ</t>
    </rPh>
    <phoneticPr fontId="5"/>
  </si>
  <si>
    <t>補助事業</t>
    <rPh sb="0" eb="2">
      <t>ホジョ</t>
    </rPh>
    <rPh sb="2" eb="4">
      <t>ジギョウ</t>
    </rPh>
    <phoneticPr fontId="5"/>
  </si>
  <si>
    <t>市町村支援・特定処理支援事業</t>
    <rPh sb="0" eb="3">
      <t>シチョウソン</t>
    </rPh>
    <rPh sb="3" eb="5">
      <t>シエン</t>
    </rPh>
    <rPh sb="6" eb="8">
      <t>トクテイ</t>
    </rPh>
    <rPh sb="8" eb="10">
      <t>ショリ</t>
    </rPh>
    <rPh sb="10" eb="12">
      <t>シエン</t>
    </rPh>
    <rPh sb="12" eb="14">
      <t>ジギョウ</t>
    </rPh>
    <phoneticPr fontId="5"/>
  </si>
  <si>
    <t>住宅等開発磁気探査支援業務</t>
    <rPh sb="0" eb="3">
      <t>ジュウタクナド</t>
    </rPh>
    <rPh sb="3" eb="5">
      <t>カイハツ</t>
    </rPh>
    <rPh sb="5" eb="7">
      <t>ジキ</t>
    </rPh>
    <rPh sb="7" eb="9">
      <t>タンサ</t>
    </rPh>
    <rPh sb="9" eb="11">
      <t>シエン</t>
    </rPh>
    <rPh sb="11" eb="13">
      <t>ギョウム</t>
    </rPh>
    <phoneticPr fontId="5"/>
  </si>
  <si>
    <t>工事費</t>
    <rPh sb="0" eb="3">
      <t>コウジヒ</t>
    </rPh>
    <phoneticPr fontId="5"/>
  </si>
  <si>
    <t>令和３年度大木土地区画整理地区市町村支援事業磁気探査委託業務</t>
    <phoneticPr fontId="5"/>
  </si>
  <si>
    <t>那覇市</t>
    <rPh sb="0" eb="3">
      <t>ナハシ</t>
    </rPh>
    <phoneticPr fontId="5"/>
  </si>
  <si>
    <t>市町村支援事業・特定処理事業</t>
    <rPh sb="0" eb="3">
      <t>シチョウソン</t>
    </rPh>
    <rPh sb="3" eb="5">
      <t>シエン</t>
    </rPh>
    <rPh sb="5" eb="7">
      <t>ジギョウ</t>
    </rPh>
    <rPh sb="8" eb="10">
      <t>トクテイ</t>
    </rPh>
    <rPh sb="10" eb="12">
      <t>ショリ</t>
    </rPh>
    <rPh sb="12" eb="14">
      <t>ジギョウ</t>
    </rPh>
    <phoneticPr fontId="5"/>
  </si>
  <si>
    <t>西原町</t>
    <rPh sb="0" eb="3">
      <t>ニシハラチョウ</t>
    </rPh>
    <phoneticPr fontId="5"/>
  </si>
  <si>
    <t>特定処理事業</t>
    <rPh sb="0" eb="2">
      <t>トクテイ</t>
    </rPh>
    <rPh sb="2" eb="4">
      <t>ショリ</t>
    </rPh>
    <rPh sb="4" eb="6">
      <t>ジギョウ</t>
    </rPh>
    <phoneticPr fontId="5"/>
  </si>
  <si>
    <t>今帰仁村</t>
    <rPh sb="0" eb="4">
      <t>ナキジンソン</t>
    </rPh>
    <phoneticPr fontId="5"/>
  </si>
  <si>
    <t>市町村支援事業</t>
    <rPh sb="0" eb="3">
      <t>シチョウソン</t>
    </rPh>
    <rPh sb="3" eb="5">
      <t>シエン</t>
    </rPh>
    <rPh sb="5" eb="7">
      <t>ジギョウ</t>
    </rPh>
    <phoneticPr fontId="5"/>
  </si>
  <si>
    <t>沖縄市</t>
    <rPh sb="0" eb="3">
      <t>オキナワシ</t>
    </rPh>
    <phoneticPr fontId="5"/>
  </si>
  <si>
    <t>南風原町</t>
    <rPh sb="0" eb="4">
      <t>ハエバルチョウ</t>
    </rPh>
    <phoneticPr fontId="5"/>
  </si>
  <si>
    <t>読谷村</t>
    <rPh sb="0" eb="3">
      <t>ヨミタンソン</t>
    </rPh>
    <phoneticPr fontId="5"/>
  </si>
  <si>
    <t>豊見城市</t>
    <rPh sb="0" eb="4">
      <t>トミグスクシ</t>
    </rPh>
    <phoneticPr fontId="5"/>
  </si>
  <si>
    <t>宮古島市</t>
    <rPh sb="0" eb="4">
      <t>ミヤコジマシ</t>
    </rPh>
    <phoneticPr fontId="5"/>
  </si>
  <si>
    <t>浦添市</t>
    <rPh sb="0" eb="3">
      <t>ウラソエシ</t>
    </rPh>
    <phoneticPr fontId="5"/>
  </si>
  <si>
    <t>中城村</t>
    <rPh sb="0" eb="3">
      <t>ナカグスクソン</t>
    </rPh>
    <phoneticPr fontId="5"/>
  </si>
  <si>
    <t>住宅等開発磁気探査支援事業</t>
    <rPh sb="0" eb="13">
      <t>ジュウタクトウカイハツジキタンサシエンジギョウ</t>
    </rPh>
    <phoneticPr fontId="5"/>
  </si>
  <si>
    <t>住宅等開発磁気探査支援事業　計2件</t>
    <rPh sb="0" eb="13">
      <t>ジュウタクトウカイハツジキタンサシエンジギョウ</t>
    </rPh>
    <rPh sb="14" eb="15">
      <t>ケイ</t>
    </rPh>
    <rPh sb="16" eb="17">
      <t>ケン</t>
    </rPh>
    <phoneticPr fontId="5"/>
  </si>
  <si>
    <t>社会医療法人仁愛会</t>
    <phoneticPr fontId="5"/>
  </si>
  <si>
    <t>浦添市てだこ浦西駅周辺土地区画整理組合</t>
    <phoneticPr fontId="5"/>
  </si>
  <si>
    <t>広域探査発掘加速化事業技術支援業務</t>
    <rPh sb="0" eb="11">
      <t>コウイキタンサハックツカソクカジギョウ</t>
    </rPh>
    <rPh sb="11" eb="17">
      <t>ギジュツシエンギョウム</t>
    </rPh>
    <phoneticPr fontId="5"/>
  </si>
  <si>
    <t>今帰仁村新庁舎建設・建築工事（磁気探査）　1工区</t>
    <rPh sb="22" eb="24">
      <t>コウク</t>
    </rPh>
    <phoneticPr fontId="5"/>
  </si>
  <si>
    <t xml:space="preserve">今帰仁村新庁舎建設・建築工事（磁気探査）　3工区 </t>
    <rPh sb="22" eb="24">
      <t>コウク</t>
    </rPh>
    <phoneticPr fontId="5"/>
  </si>
  <si>
    <t>那覇市当間68工事現場内不発弾処理に伴う処理壕構築工事業務委託　他9件</t>
    <rPh sb="32" eb="33">
      <t>ホカ</t>
    </rPh>
    <rPh sb="34" eb="35">
      <t>ケン</t>
    </rPh>
    <phoneticPr fontId="5"/>
  </si>
  <si>
    <t>那覇市繁多川1丁目13番56号解体工事現場内不発弾処理に伴う処理壕構築業務委託</t>
    <phoneticPr fontId="5"/>
  </si>
  <si>
    <t>開南小学校屋内運動場及びプール改築工事業務委託（磁気探査）</t>
    <phoneticPr fontId="5"/>
  </si>
  <si>
    <t>今帰仁村新庁舎建設・建築工事（磁気探査）　2工区</t>
    <rPh sb="22" eb="24">
      <t>コウク</t>
    </rPh>
    <phoneticPr fontId="5"/>
  </si>
  <si>
    <t>越来小学校屋外運動場整備工事磁気探査業務委託</t>
    <phoneticPr fontId="5"/>
  </si>
  <si>
    <t>那覇市立病院第１立体駐車場建設工事内不発弾処理</t>
    <phoneticPr fontId="5"/>
  </si>
  <si>
    <t>高良小学校屋内運動場改築工事磁気探査業務委託</t>
    <phoneticPr fontId="5"/>
  </si>
  <si>
    <t>不発弾処理</t>
    <rPh sb="0" eb="3">
      <t>フハツダン</t>
    </rPh>
    <rPh sb="3" eb="5">
      <t>ショリ</t>
    </rPh>
    <phoneticPr fontId="24"/>
  </si>
  <si>
    <t>検討会の開催</t>
    <rPh sb="0" eb="3">
      <t>ケントウカイ</t>
    </rPh>
    <rPh sb="4" eb="6">
      <t>カイサイ</t>
    </rPh>
    <phoneticPr fontId="5"/>
  </si>
  <si>
    <t>検討会の開催回数</t>
    <rPh sb="0" eb="3">
      <t>ケントウカイ</t>
    </rPh>
    <rPh sb="4" eb="6">
      <t>カイサイ</t>
    </rPh>
    <rPh sb="6" eb="8">
      <t>カイスウ</t>
    </rPh>
    <phoneticPr fontId="5"/>
  </si>
  <si>
    <t>株式会社三虎</t>
    <rPh sb="0" eb="2">
      <t>カブシキ</t>
    </rPh>
    <rPh sb="2" eb="4">
      <t>カイシャ</t>
    </rPh>
    <phoneticPr fontId="24"/>
  </si>
  <si>
    <t>光洋商事株式会社</t>
    <rPh sb="0" eb="2">
      <t>コウヨウ</t>
    </rPh>
    <rPh sb="2" eb="4">
      <t>ショウジ</t>
    </rPh>
    <rPh sb="4" eb="8">
      <t>カブシキカイシャ</t>
    </rPh>
    <phoneticPr fontId="24"/>
  </si>
  <si>
    <t>有限会社明伸商事</t>
    <rPh sb="0" eb="2">
      <t>ユウゲン</t>
    </rPh>
    <rPh sb="2" eb="4">
      <t>カイシャ</t>
    </rPh>
    <rPh sb="4" eb="6">
      <t>メイシン</t>
    </rPh>
    <rPh sb="6" eb="8">
      <t>ショウジ</t>
    </rPh>
    <phoneticPr fontId="24"/>
  </si>
  <si>
    <t>第一印刷株式会社</t>
    <rPh sb="0" eb="1">
      <t>ダイ</t>
    </rPh>
    <rPh sb="1" eb="2">
      <t>イチ</t>
    </rPh>
    <rPh sb="2" eb="4">
      <t>インサツ</t>
    </rPh>
    <rPh sb="4" eb="6">
      <t>カブシキ</t>
    </rPh>
    <rPh sb="6" eb="8">
      <t>カイシャ</t>
    </rPh>
    <phoneticPr fontId="24"/>
  </si>
  <si>
    <t>９．沖縄政策</t>
    <rPh sb="2" eb="4">
      <t>オキナワ</t>
    </rPh>
    <rPh sb="4" eb="6">
      <t>セイサク</t>
    </rPh>
    <phoneticPr fontId="5"/>
  </si>
  <si>
    <t>９．沖縄の振興に関する施策の推進</t>
    <rPh sb="2" eb="4">
      <t>オキナワ</t>
    </rPh>
    <rPh sb="5" eb="7">
      <t>シンコウ</t>
    </rPh>
    <rPh sb="8" eb="9">
      <t>カン</t>
    </rPh>
    <rPh sb="11" eb="13">
      <t>セサク</t>
    </rPh>
    <rPh sb="14" eb="16">
      <t>スイシン</t>
    </rPh>
    <phoneticPr fontId="5"/>
  </si>
  <si>
    <t>内閣府26－46（施策12－施策⑤）</t>
    <rPh sb="0" eb="3">
      <t>ナイカクフ</t>
    </rPh>
    <rPh sb="9" eb="11">
      <t>セサク</t>
    </rPh>
    <rPh sb="14" eb="16">
      <t>セサク</t>
    </rPh>
    <phoneticPr fontId="5"/>
  </si>
  <si>
    <t>https://www8.cao.go.jp/hyouka/h26hyouka/h26jigo/h26jigo-12.pdf</t>
    <phoneticPr fontId="5"/>
  </si>
  <si>
    <t>対馬丸平和祈念事業においては終了時期を設定することができないことから、定量的な成果目標の設定は困難であるが、下記のような代替指標等を記載する。</t>
    <rPh sb="0" eb="2">
      <t>ツシマ</t>
    </rPh>
    <rPh sb="2" eb="3">
      <t>マル</t>
    </rPh>
    <rPh sb="3" eb="5">
      <t>ヘイワ</t>
    </rPh>
    <rPh sb="5" eb="7">
      <t>キネン</t>
    </rPh>
    <rPh sb="7" eb="9">
      <t>ジギョウ</t>
    </rPh>
    <rPh sb="14" eb="16">
      <t>シュウリョウ</t>
    </rPh>
    <rPh sb="16" eb="18">
      <t>ジキ</t>
    </rPh>
    <rPh sb="19" eb="21">
      <t>セッテイ</t>
    </rPh>
    <rPh sb="35" eb="38">
      <t>テイリョウテキ</t>
    </rPh>
    <rPh sb="39" eb="41">
      <t>セイカ</t>
    </rPh>
    <rPh sb="41" eb="43">
      <t>モクヒョウ</t>
    </rPh>
    <rPh sb="44" eb="46">
      <t>セッテイ</t>
    </rPh>
    <rPh sb="47" eb="49">
      <t>コンナン</t>
    </rPh>
    <rPh sb="54" eb="56">
      <t>カキ</t>
    </rPh>
    <rPh sb="60" eb="62">
      <t>ダイタイ</t>
    </rPh>
    <rPh sb="62" eb="64">
      <t>シヒョウ</t>
    </rPh>
    <rPh sb="64" eb="65">
      <t>トウ</t>
    </rPh>
    <rPh sb="66" eb="68">
      <t>キサイ</t>
    </rPh>
    <phoneticPr fontId="5"/>
  </si>
  <si>
    <t>対馬丸平和祈念事業等の周知に取り組む。</t>
    <rPh sb="0" eb="2">
      <t>ツシマ</t>
    </rPh>
    <rPh sb="2" eb="3">
      <t>マル</t>
    </rPh>
    <rPh sb="3" eb="5">
      <t>ヘイワ</t>
    </rPh>
    <rPh sb="5" eb="7">
      <t>キネン</t>
    </rPh>
    <rPh sb="7" eb="9">
      <t>ジギョウ</t>
    </rPh>
    <rPh sb="9" eb="10">
      <t>トウ</t>
    </rPh>
    <rPh sb="11" eb="13">
      <t>シュウチ</t>
    </rPh>
    <rPh sb="14" eb="15">
      <t>ト</t>
    </rPh>
    <rPh sb="16" eb="17">
      <t>ク</t>
    </rPh>
    <phoneticPr fontId="5"/>
  </si>
  <si>
    <t>沖縄戦関係資料閲覧室のホームページ利用件数</t>
    <rPh sb="0" eb="3">
      <t>オキナワセン</t>
    </rPh>
    <rPh sb="3" eb="5">
      <t>カンケイ</t>
    </rPh>
    <rPh sb="5" eb="7">
      <t>シリョウ</t>
    </rPh>
    <rPh sb="7" eb="10">
      <t>エツランシツ</t>
    </rPh>
    <rPh sb="17" eb="19">
      <t>リヨウ</t>
    </rPh>
    <rPh sb="19" eb="21">
      <t>ケンスウ</t>
    </rPh>
    <phoneticPr fontId="5"/>
  </si>
  <si>
    <t>沖縄戦関係資料閲覧室事業においては終了時期を設定することができないことから、定量的な成果目標の設定は困難であるが、下記のような代替指標等を記載する。</t>
    <rPh sb="0" eb="3">
      <t>オキナワセン</t>
    </rPh>
    <rPh sb="3" eb="5">
      <t>カンケイ</t>
    </rPh>
    <rPh sb="5" eb="7">
      <t>シリョウ</t>
    </rPh>
    <rPh sb="7" eb="10">
      <t>エツランシツ</t>
    </rPh>
    <rPh sb="10" eb="12">
      <t>ジギョウ</t>
    </rPh>
    <phoneticPr fontId="5"/>
  </si>
  <si>
    <t>沖縄戦の周知に取り組む</t>
    <rPh sb="0" eb="3">
      <t>オキナワセン</t>
    </rPh>
    <rPh sb="4" eb="6">
      <t>シュウチ</t>
    </rPh>
    <rPh sb="7" eb="8">
      <t>ト</t>
    </rPh>
    <rPh sb="9" eb="10">
      <t>ク</t>
    </rPh>
    <phoneticPr fontId="5"/>
  </si>
  <si>
    <t>沖縄戦関係資料閲覧室への来館者数</t>
    <rPh sb="0" eb="3">
      <t>オキナワセン</t>
    </rPh>
    <rPh sb="3" eb="5">
      <t>カンケイ</t>
    </rPh>
    <rPh sb="5" eb="7">
      <t>シリョウ</t>
    </rPh>
    <rPh sb="7" eb="10">
      <t>エツランシツ</t>
    </rPh>
    <rPh sb="12" eb="15">
      <t>ライカンシャ</t>
    </rPh>
    <rPh sb="15" eb="16">
      <t>スウ</t>
    </rPh>
    <phoneticPr fontId="5"/>
  </si>
  <si>
    <t>沖縄振興基本方針、沖縄振興計画（令和4年5月）
位置境界不明地域内の各筆の土地の位置境界の明確化のための措置に関する計画（昭和52年11月）</t>
    <rPh sb="16" eb="17">
      <t>レイ</t>
    </rPh>
    <rPh sb="17" eb="18">
      <t>ワ</t>
    </rPh>
    <phoneticPr fontId="5"/>
  </si>
  <si>
    <t>沖縄振興特別措置法 （平成14年法律第14号）
附則第５条（不発弾）
沖縄の復帰に伴う特別措置に関する法律（昭和46年法律第129号）附則第５項（所有者不明土地）
沖縄県の区域内における位置境界不明地域内の各筆の土地の位置境界の明確化等に関する特別措置法（昭和52年法律第40号）及び同法施行令（昭和52年政令第260号）</t>
    <phoneticPr fontId="5"/>
  </si>
  <si>
    <t>【不発弾等処理事業】
特定処理事業の実施件数</t>
    <rPh sb="5" eb="7">
      <t>ショリ</t>
    </rPh>
    <phoneticPr fontId="5"/>
  </si>
  <si>
    <t>【不発弾等処理事業】
磁気探査等により不発弾等の発見に努める</t>
    <rPh sb="5" eb="7">
      <t>ショリ</t>
    </rPh>
    <phoneticPr fontId="5"/>
  </si>
  <si>
    <t>不発弾等処理事業】
発見された不発弾等の重量</t>
    <rPh sb="4" eb="6">
      <t>ショリ</t>
    </rPh>
    <phoneticPr fontId="5"/>
  </si>
  <si>
    <t>【不発弾等処理事業】
不発弾等の発見のため磁気探査を行う</t>
    <rPh sb="5" eb="7">
      <t>ショリ</t>
    </rPh>
    <phoneticPr fontId="5"/>
  </si>
  <si>
    <t>【不発弾等処理事業】
不発弾等の磁気探査面積</t>
    <rPh sb="5" eb="7">
      <t>ショリ</t>
    </rPh>
    <phoneticPr fontId="5"/>
  </si>
  <si>
    <t>沖縄戦関係資料閲覧事業として、一般の理解に資することを目的として収集した沖縄戦に係る国等の公文書等の資料を公開する。</t>
    <rPh sb="0" eb="2">
      <t>オキナワ</t>
    </rPh>
    <rPh sb="2" eb="3">
      <t>イクサ</t>
    </rPh>
    <rPh sb="3" eb="5">
      <t>カンケイ</t>
    </rPh>
    <rPh sb="5" eb="7">
      <t>シリョウ</t>
    </rPh>
    <rPh sb="7" eb="9">
      <t>エツラン</t>
    </rPh>
    <rPh sb="9" eb="11">
      <t>ジギョウ</t>
    </rPh>
    <rPh sb="15" eb="17">
      <t>イッパン</t>
    </rPh>
    <rPh sb="18" eb="20">
      <t>リカイ</t>
    </rPh>
    <rPh sb="21" eb="22">
      <t>シ</t>
    </rPh>
    <rPh sb="27" eb="29">
      <t>モクテキ</t>
    </rPh>
    <rPh sb="32" eb="34">
      <t>シュウシュウ</t>
    </rPh>
    <rPh sb="36" eb="39">
      <t>オキナワセン</t>
    </rPh>
    <rPh sb="40" eb="41">
      <t>カカ</t>
    </rPh>
    <rPh sb="42" eb="43">
      <t>クニ</t>
    </rPh>
    <rPh sb="43" eb="44">
      <t>トウ</t>
    </rPh>
    <rPh sb="45" eb="47">
      <t>コウブン</t>
    </rPh>
    <rPh sb="47" eb="48">
      <t>ショ</t>
    </rPh>
    <rPh sb="48" eb="49">
      <t>トウ</t>
    </rPh>
    <rPh sb="50" eb="52">
      <t>シリョウ</t>
    </rPh>
    <rPh sb="53" eb="55">
      <t>コウカイ</t>
    </rPh>
    <phoneticPr fontId="5"/>
  </si>
  <si>
    <t>閲覧室のホームページを多くの方に利用してもらう。</t>
    <rPh sb="0" eb="3">
      <t>エツランシツ</t>
    </rPh>
    <rPh sb="11" eb="12">
      <t>オオ</t>
    </rPh>
    <rPh sb="14" eb="15">
      <t>カタ</t>
    </rPh>
    <rPh sb="16" eb="18">
      <t>リヨウ</t>
    </rPh>
    <phoneticPr fontId="5"/>
  </si>
  <si>
    <t>地域住民の生活の安全を図る等のため特定処理事業を行う</t>
    <rPh sb="0" eb="2">
      <t>チイキ</t>
    </rPh>
    <rPh sb="2" eb="4">
      <t>ジュウミン</t>
    </rPh>
    <rPh sb="5" eb="7">
      <t>セイカツ</t>
    </rPh>
    <rPh sb="8" eb="10">
      <t>アンゼン</t>
    </rPh>
    <rPh sb="11" eb="12">
      <t>ハカ</t>
    </rPh>
    <rPh sb="13" eb="14">
      <t>トウ</t>
    </rPh>
    <rPh sb="17" eb="19">
      <t>トクテイ</t>
    </rPh>
    <rPh sb="19" eb="21">
      <t>ショリ</t>
    </rPh>
    <rPh sb="21" eb="23">
      <t>ジギョウ</t>
    </rPh>
    <rPh sb="24" eb="25">
      <t>オコナ</t>
    </rPh>
    <phoneticPr fontId="5"/>
  </si>
  <si>
    <t>位置境界不明地域内の各筆の土地の位置境界の明確化のための措置等をもって、沖縄県の住民の生活の安定と向上に資する。</t>
    <rPh sb="4" eb="6">
      <t>フメイ</t>
    </rPh>
    <rPh sb="6" eb="8">
      <t>チイキ</t>
    </rPh>
    <rPh sb="8" eb="9">
      <t>ナイ</t>
    </rPh>
    <rPh sb="10" eb="11">
      <t>カク</t>
    </rPh>
    <rPh sb="11" eb="12">
      <t>フデ</t>
    </rPh>
    <rPh sb="13" eb="15">
      <t>トチ</t>
    </rPh>
    <rPh sb="16" eb="18">
      <t>イチ</t>
    </rPh>
    <rPh sb="18" eb="20">
      <t>キョウカイ</t>
    </rPh>
    <rPh sb="21" eb="24">
      <t>メイカクカ</t>
    </rPh>
    <rPh sb="28" eb="30">
      <t>ソチ</t>
    </rPh>
    <rPh sb="30" eb="31">
      <t>トウ</t>
    </rPh>
    <rPh sb="36" eb="38">
      <t>オキナワ</t>
    </rPh>
    <rPh sb="38" eb="39">
      <t>ケン</t>
    </rPh>
    <rPh sb="40" eb="42">
      <t>ジュウミン</t>
    </rPh>
    <rPh sb="43" eb="45">
      <t>セイカツ</t>
    </rPh>
    <rPh sb="46" eb="48">
      <t>アンテイ</t>
    </rPh>
    <rPh sb="49" eb="51">
      <t>コウジョウ</t>
    </rPh>
    <rPh sb="52" eb="53">
      <t>シ</t>
    </rPh>
    <phoneticPr fontId="5"/>
  </si>
  <si>
    <t>-</t>
    <phoneticPr fontId="5"/>
  </si>
  <si>
    <t>対馬丸平和祈念事業として、沖縄戦の悲劇の象徴である対馬丸事件を後世代に伝えるとともに、対馬丸遭難者への哀悼と平和を祈念する。</t>
    <rPh sb="0" eb="2">
      <t>ツシマ</t>
    </rPh>
    <rPh sb="2" eb="3">
      <t>マル</t>
    </rPh>
    <rPh sb="3" eb="5">
      <t>ヘイワ</t>
    </rPh>
    <rPh sb="5" eb="7">
      <t>キネン</t>
    </rPh>
    <rPh sb="7" eb="9">
      <t>ジギョウ</t>
    </rPh>
    <rPh sb="13" eb="16">
      <t>オキナワセン</t>
    </rPh>
    <rPh sb="17" eb="19">
      <t>ヒゲキ</t>
    </rPh>
    <rPh sb="20" eb="22">
      <t>ショウチョウ</t>
    </rPh>
    <rPh sb="25" eb="27">
      <t>ツシマ</t>
    </rPh>
    <rPh sb="27" eb="28">
      <t>マル</t>
    </rPh>
    <rPh sb="28" eb="30">
      <t>ジケン</t>
    </rPh>
    <rPh sb="31" eb="33">
      <t>コウセイ</t>
    </rPh>
    <rPh sb="33" eb="34">
      <t>ダイ</t>
    </rPh>
    <rPh sb="35" eb="36">
      <t>ツタ</t>
    </rPh>
    <rPh sb="43" eb="45">
      <t>ツシマ</t>
    </rPh>
    <rPh sb="45" eb="46">
      <t>マル</t>
    </rPh>
    <rPh sb="46" eb="48">
      <t>ソウナン</t>
    </rPh>
    <rPh sb="48" eb="49">
      <t>シャ</t>
    </rPh>
    <rPh sb="51" eb="53">
      <t>アイトウ</t>
    </rPh>
    <rPh sb="54" eb="56">
      <t>ヘイワ</t>
    </rPh>
    <rPh sb="57" eb="59">
      <t>キネン</t>
    </rPh>
    <phoneticPr fontId="5"/>
  </si>
  <si>
    <t>沖縄県における所有者不明土地の実態調査等を行い、所有者不明土地問題の解決に資する。</t>
    <phoneticPr fontId="5"/>
  </si>
  <si>
    <t>-</t>
    <phoneticPr fontId="5"/>
  </si>
  <si>
    <t>点検対象外</t>
    <rPh sb="0" eb="2">
      <t>テンケン</t>
    </rPh>
    <rPh sb="2" eb="4">
      <t>タイショウ</t>
    </rPh>
    <rPh sb="4" eb="5">
      <t>ガイ</t>
    </rPh>
    <phoneticPr fontId="5"/>
  </si>
  <si>
    <t>F.民間会社（株式会社三虎）</t>
    <rPh sb="11" eb="12">
      <t>サン</t>
    </rPh>
    <rPh sb="12" eb="13">
      <t>トラ</t>
    </rPh>
    <phoneticPr fontId="5"/>
  </si>
  <si>
    <t>不発弾等対策物品購入</t>
    <rPh sb="0" eb="3">
      <t>フハツダン</t>
    </rPh>
    <rPh sb="3" eb="4">
      <t>トウ</t>
    </rPh>
    <rPh sb="4" eb="6">
      <t>タイサク</t>
    </rPh>
    <rPh sb="6" eb="8">
      <t>ブッピン</t>
    </rPh>
    <rPh sb="8" eb="10">
      <t>コウニュウ</t>
    </rPh>
    <phoneticPr fontId="5"/>
  </si>
  <si>
    <t>共伸事務機</t>
    <phoneticPr fontId="24"/>
  </si>
  <si>
    <t>不発弾等処理交付金</t>
    <rPh sb="0" eb="3">
      <t>フハツダン</t>
    </rPh>
    <rPh sb="3" eb="4">
      <t>トウ</t>
    </rPh>
    <rPh sb="4" eb="6">
      <t>ショリ</t>
    </rPh>
    <rPh sb="6" eb="9">
      <t>コウフキン</t>
    </rPh>
    <phoneticPr fontId="5"/>
  </si>
  <si>
    <t>所有者不明土地実態調査等委託費</t>
    <rPh sb="0" eb="3">
      <t>ショユウシャ</t>
    </rPh>
    <rPh sb="3" eb="5">
      <t>フメイ</t>
    </rPh>
    <rPh sb="5" eb="7">
      <t>トチ</t>
    </rPh>
    <rPh sb="7" eb="9">
      <t>ジッタイ</t>
    </rPh>
    <rPh sb="9" eb="11">
      <t>チョウサ</t>
    </rPh>
    <rPh sb="11" eb="12">
      <t>トウ</t>
    </rPh>
    <rPh sb="12" eb="14">
      <t>イタク</t>
    </rPh>
    <rPh sb="14" eb="15">
      <t>ヒ</t>
    </rPh>
    <phoneticPr fontId="5"/>
  </si>
  <si>
    <t>対馬丸平和祈念事業推進費補助金</t>
    <rPh sb="0" eb="2">
      <t>ツシマ</t>
    </rPh>
    <rPh sb="2" eb="3">
      <t>マル</t>
    </rPh>
    <rPh sb="3" eb="5">
      <t>ヘイワ</t>
    </rPh>
    <rPh sb="5" eb="7">
      <t>キネン</t>
    </rPh>
    <rPh sb="7" eb="9">
      <t>ジギョウ</t>
    </rPh>
    <rPh sb="9" eb="11">
      <t>スイシン</t>
    </rPh>
    <rPh sb="11" eb="12">
      <t>ヒ</t>
    </rPh>
    <rPh sb="12" eb="15">
      <t>ホジョキン</t>
    </rPh>
    <phoneticPr fontId="5"/>
  </si>
  <si>
    <t>位置境界明確化調査等委託費</t>
    <rPh sb="0" eb="2">
      <t>イチ</t>
    </rPh>
    <rPh sb="2" eb="4">
      <t>キョウカイ</t>
    </rPh>
    <rPh sb="4" eb="7">
      <t>メイカクカ</t>
    </rPh>
    <rPh sb="7" eb="9">
      <t>チョウサ</t>
    </rPh>
    <rPh sb="9" eb="10">
      <t>トウ</t>
    </rPh>
    <rPh sb="10" eb="12">
      <t>イタク</t>
    </rPh>
    <rPh sb="12" eb="13">
      <t>ヒ</t>
    </rPh>
    <phoneticPr fontId="5"/>
  </si>
  <si>
    <t>その他</t>
    <rPh sb="2" eb="3">
      <t>タ</t>
    </rPh>
    <phoneticPr fontId="5"/>
  </si>
  <si>
    <t>庁費</t>
    <rPh sb="0" eb="2">
      <t>チョウヒ</t>
    </rPh>
    <phoneticPr fontId="5"/>
  </si>
  <si>
    <t>沖縄総合事務局及び沖縄県担当者等との連携を密にし、事業の進捗状況を的確に把握しながら、有効性、効率性及び成果実績について、より一層の検証に努めるべき。</t>
    <rPh sb="0" eb="2">
      <t>オキナワ</t>
    </rPh>
    <rPh sb="2" eb="4">
      <t>ソウゴウ</t>
    </rPh>
    <rPh sb="4" eb="7">
      <t>ジムキョク</t>
    </rPh>
    <rPh sb="7" eb="8">
      <t>オヨ</t>
    </rPh>
    <rPh sb="9" eb="11">
      <t>オキナワ</t>
    </rPh>
    <rPh sb="11" eb="12">
      <t>ケン</t>
    </rPh>
    <rPh sb="12" eb="15">
      <t>タントウシャ</t>
    </rPh>
    <rPh sb="15" eb="16">
      <t>トウ</t>
    </rPh>
    <phoneticPr fontId="5"/>
  </si>
  <si>
    <t>　位置境界明確化事業及び所有者不明土地問題対策については、地権者との協議や人証・物証の減少から、成果実績（アウトカム）に直結させることが難しい状況ではあるが、より一層有効性・効率性について検証できるよう、検討してまいりたい。
　戦後処理対策予算の大宗を占める不発弾等処理事業において、近年の執行実績を踏まえつつ、県・市町村とも調整を行い、不発弾等対策をより効果的に促進するため必要な経費として要求しているもの。
　他の事業についても、沖縄総合事務局及び沖縄県担当者等との連携を密にし、事業の進捗状況を確認し、必要な経費を要求している。</t>
    <rPh sb="48" eb="50">
      <t>セイカ</t>
    </rPh>
    <rPh sb="50" eb="52">
      <t>ジッセキ</t>
    </rPh>
    <rPh sb="60" eb="62">
      <t>チョッケツ</t>
    </rPh>
    <rPh sb="68" eb="69">
      <t>ムズカ</t>
    </rPh>
    <rPh sb="71" eb="73">
      <t>ジョウキョウ</t>
    </rPh>
    <rPh sb="81" eb="83">
      <t>イッソウ</t>
    </rPh>
    <rPh sb="94" eb="96">
      <t>ケンショウ</t>
    </rPh>
    <rPh sb="102" eb="104">
      <t>ケントウ</t>
    </rPh>
    <rPh sb="217" eb="219">
      <t>オキナワ</t>
    </rPh>
    <rPh sb="219" eb="221">
      <t>ソウゴウ</t>
    </rPh>
    <rPh sb="221" eb="224">
      <t>ジムキョク</t>
    </rPh>
    <rPh sb="224" eb="225">
      <t>オヨ</t>
    </rPh>
    <rPh sb="229" eb="232">
      <t>タントウシャ</t>
    </rPh>
    <rPh sb="235" eb="237">
      <t>レンケイ</t>
    </rPh>
    <rPh sb="238" eb="239">
      <t>ミツ</t>
    </rPh>
    <rPh sb="242" eb="244">
      <t>ジギョウ</t>
    </rPh>
    <phoneticPr fontId="5"/>
  </si>
  <si>
    <t>　本土に比べて多くの不発弾等が存在しているという沖縄の特殊事情に鑑み、国は、不発弾等の探査・発掘、発見現場での不発弾安全化処理のための壕・防護壁の設置、一時保管庫での保管など、不発弾等対策について国庫補助率の嵩上げや補助対象の拡大など、本土に比べて手厚い支援を実施。また、学童疎開船対馬丸遺族への慰藉に関する事業や軍用地等を除く地域の位置境界明確化事業等を実施。また、沖縄県における所有者不明土地について、測量調査、真の所有者探索調査、問題解決に向けた検討等を実施。
   『沖縄不発弾等事前調査データベースシステムの経費については、令和４年度概算要求からデジタル庁にて予算計上』</t>
    <phoneticPr fontId="5"/>
  </si>
  <si>
    <t>【所有者不明土地実態調査】
先の沖縄戦で公簿・公図が消失したため所有者が判明していない所有者不明土地の管理解除率を令和６年度に全体の24.2％まで引き上げる。</t>
    <phoneticPr fontId="5"/>
  </si>
  <si>
    <t>-</t>
    <phoneticPr fontId="5"/>
  </si>
  <si>
    <t>-</t>
    <phoneticPr fontId="5"/>
  </si>
  <si>
    <t>株式会社琉球銀行</t>
    <rPh sb="0" eb="4">
      <t>カブシキガイシャ</t>
    </rPh>
    <phoneticPr fontId="5"/>
  </si>
  <si>
    <t>沖縄西濃運輸株式会社</t>
    <rPh sb="6" eb="10">
      <t>カブシキガイシャ</t>
    </rPh>
    <phoneticPr fontId="5"/>
  </si>
  <si>
    <t>大和ハウス工業株式会社</t>
    <rPh sb="7" eb="11">
      <t>カブシキガイシャ</t>
    </rPh>
    <phoneticPr fontId="5"/>
  </si>
  <si>
    <t>吉川運輸株式会社</t>
    <rPh sb="0" eb="1">
      <t>ヨシ</t>
    </rPh>
    <rPh sb="4" eb="8">
      <t>カブシキガイシャ</t>
    </rPh>
    <phoneticPr fontId="5"/>
  </si>
  <si>
    <t>琉球海運株式会社</t>
    <phoneticPr fontId="5"/>
  </si>
  <si>
    <t>株式会社OTK</t>
    <rPh sb="0" eb="4">
      <t>カブシキガイシャ</t>
    </rPh>
    <phoneticPr fontId="5"/>
  </si>
  <si>
    <t>株式会社双葉測量設計</t>
    <rPh sb="0" eb="2">
      <t>カブシキ</t>
    </rPh>
    <rPh sb="2" eb="4">
      <t>カイシャ</t>
    </rPh>
    <rPh sb="4" eb="6">
      <t>フタバ</t>
    </rPh>
    <phoneticPr fontId="5"/>
  </si>
  <si>
    <t>有限会社北部測量設計</t>
    <phoneticPr fontId="5"/>
  </si>
  <si>
    <t>株式会社沖縄共同技研</t>
    <rPh sb="0" eb="4">
      <t>カブシキガイシャ</t>
    </rPh>
    <phoneticPr fontId="5"/>
  </si>
  <si>
    <t>有限会社丸島建設</t>
    <phoneticPr fontId="5"/>
  </si>
  <si>
    <t>嘉陽組有限会社</t>
    <phoneticPr fontId="5"/>
  </si>
  <si>
    <t>有限会社咲尚建設</t>
    <phoneticPr fontId="5"/>
  </si>
  <si>
    <t>株式会社喜屋武建設</t>
    <phoneticPr fontId="5"/>
  </si>
  <si>
    <t>株式会社金良建設</t>
    <phoneticPr fontId="5"/>
  </si>
  <si>
    <t>綿半ソリューションズ株式会社</t>
    <phoneticPr fontId="5"/>
  </si>
  <si>
    <t>有限会社沖繩基礎開発</t>
    <phoneticPr fontId="5"/>
  </si>
  <si>
    <t>有限会社開成実業</t>
    <phoneticPr fontId="5"/>
  </si>
  <si>
    <t>有限会社南西技術</t>
    <phoneticPr fontId="5"/>
  </si>
  <si>
    <t>公益財団法人対馬丸記念会</t>
    <rPh sb="0" eb="2">
      <t>コウエキ</t>
    </rPh>
    <rPh sb="2" eb="4">
      <t>ザイダン</t>
    </rPh>
    <rPh sb="4" eb="6">
      <t>ホウジン</t>
    </rPh>
    <rPh sb="6" eb="8">
      <t>ツシマ</t>
    </rPh>
    <rPh sb="8" eb="9">
      <t>マル</t>
    </rPh>
    <rPh sb="9" eb="11">
      <t>キネン</t>
    </rPh>
    <rPh sb="11" eb="12">
      <t>カイ</t>
    </rPh>
    <phoneticPr fontId="5"/>
  </si>
  <si>
    <t>J公益財団法人対馬丸記念会</t>
    <phoneticPr fontId="5"/>
  </si>
  <si>
    <t>光文堂コミュニケーションズ株式会社</t>
    <rPh sb="0" eb="3">
      <t>コウブンドウ</t>
    </rPh>
    <rPh sb="13" eb="17">
      <t>カブシキガイシャ</t>
    </rPh>
    <phoneticPr fontId="5"/>
  </si>
  <si>
    <t>６７ａｎｄパートナーズ合同会社</t>
    <phoneticPr fontId="5"/>
  </si>
  <si>
    <t>有限会社コール</t>
    <phoneticPr fontId="5"/>
  </si>
  <si>
    <t>三菱UFJリサーチ＆コンサルティング株式会社</t>
    <rPh sb="18" eb="20">
      <t>カブシキ</t>
    </rPh>
    <rPh sb="20" eb="22">
      <t>カイシャ</t>
    </rPh>
    <phoneticPr fontId="5"/>
  </si>
  <si>
    <t>J.公益財団法人対馬丸記念会</t>
    <rPh sb="2" eb="4">
      <t>コウエキ</t>
    </rPh>
    <rPh sb="4" eb="6">
      <t>ザイダン</t>
    </rPh>
    <rPh sb="6" eb="8">
      <t>ホウジン</t>
    </rPh>
    <rPh sb="8" eb="10">
      <t>ツシマ</t>
    </rPh>
    <rPh sb="10" eb="11">
      <t>マル</t>
    </rPh>
    <rPh sb="11" eb="13">
      <t>キネン</t>
    </rPh>
    <rPh sb="13" eb="14">
      <t>カイ</t>
    </rPh>
    <phoneticPr fontId="5"/>
  </si>
  <si>
    <t>公益財団法人対馬丸記念館への補助金交付</t>
    <rPh sb="6" eb="8">
      <t>ツシマ</t>
    </rPh>
    <rPh sb="8" eb="9">
      <t>マル</t>
    </rPh>
    <rPh sb="9" eb="11">
      <t>キネン</t>
    </rPh>
    <rPh sb="11" eb="12">
      <t>カン</t>
    </rPh>
    <rPh sb="14" eb="17">
      <t>ホジョキン</t>
    </rPh>
    <rPh sb="17" eb="19">
      <t>コウフ</t>
    </rPh>
    <phoneticPr fontId="5"/>
  </si>
  <si>
    <t>O.民間会社（三菱UFJリサーチ＆コンサルティング株式会社）</t>
    <rPh sb="7" eb="9">
      <t>ミツビシ</t>
    </rPh>
    <rPh sb="25" eb="27">
      <t>カブシキ</t>
    </rPh>
    <rPh sb="27" eb="29">
      <t>ガイシャ</t>
    </rPh>
    <phoneticPr fontId="5"/>
  </si>
  <si>
    <t>D.民間会社（株式会社沖縄共同技研）</t>
    <rPh sb="7" eb="11">
      <t>カブシキガイシャ</t>
    </rPh>
    <rPh sb="11" eb="13">
      <t>オキナワ</t>
    </rPh>
    <rPh sb="13" eb="15">
      <t>キョウドウ</t>
    </rPh>
    <rPh sb="15" eb="17">
      <t>ギケン</t>
    </rPh>
    <phoneticPr fontId="5"/>
  </si>
  <si>
    <t>C.民間会社（株式会社琉球銀行）</t>
    <rPh sb="7" eb="11">
      <t>カブシキガイシャ</t>
    </rPh>
    <rPh sb="11" eb="13">
      <t>リュウキュウ</t>
    </rPh>
    <rPh sb="13" eb="15">
      <t>ギンコウ</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</si>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</sst>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2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4"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2" fillId="0" borderId="0" xfId="5">
      <alignment vertical="center"/>
    </xf>
    <xf numFmtId="0" fontId="3" fillId="0" borderId="0" xfId="4" applyFont="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13" fillId="5" borderId="0" xfId="0" applyFont="1" applyFill="1" applyBorder="1" applyAlignment="1">
      <alignment horizontal="center" vertical="center" wrapText="1"/>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3"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39" xfId="0" applyFont="1" applyFill="1" applyBorder="1">
      <alignment vertical="center"/>
    </xf>
    <xf numFmtId="0" fontId="0" fillId="5" borderId="9" xfId="0" applyFont="1" applyFill="1" applyBorder="1" applyAlignment="1" applyProtection="1">
      <alignment horizontal="center" vertical="center"/>
      <protection locked="0"/>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4" applyFont="1">
      <alignment vertical="center"/>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0" fontId="0" fillId="5" borderId="133" xfId="0" applyFont="1" applyFill="1" applyBorder="1" applyAlignment="1" applyProtection="1">
      <alignment horizontal="center" vertical="center"/>
      <protection locked="0"/>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179" fontId="22" fillId="0" borderId="23" xfId="0" applyNumberFormat="1" applyFont="1" applyFill="1" applyBorder="1" applyAlignment="1" applyProtection="1">
      <alignment horizontal="center" vertical="center" wrapText="1"/>
      <protection locked="0"/>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9" xfId="0" applyFont="1" applyFill="1" applyBorder="1" applyAlignment="1" applyProtection="1">
      <alignment horizontal="left"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6" borderId="9" xfId="0" applyFont="1" applyFill="1" applyBorder="1" applyAlignment="1">
      <alignment horizontal="center" vertical="center"/>
    </xf>
    <xf numFmtId="49" fontId="20" fillId="0" borderId="23" xfId="0" applyNumberFormat="1" applyFont="1" applyFill="1" applyBorder="1" applyAlignment="1" applyProtection="1">
      <alignment horizontal="center" vertical="center" wrapText="1"/>
      <protection locked="0"/>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28"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0" fillId="0" borderId="86"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90" xfId="0" applyNumberFormat="1" applyFont="1" applyFill="1" applyBorder="1" applyAlignment="1">
      <alignment horizontal="right" vertical="center"/>
    </xf>
    <xf numFmtId="0" fontId="0" fillId="0" borderId="7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4" xfId="0" applyFont="1" applyFill="1" applyBorder="1" applyAlignment="1">
      <alignment horizontal="center" vertical="center"/>
    </xf>
    <xf numFmtId="0" fontId="9" fillId="6" borderId="47" xfId="3" applyFont="1" applyFill="1" applyBorder="1" applyAlignment="1" applyProtection="1">
      <alignment horizontal="center" vertical="center" wrapText="1"/>
    </xf>
    <xf numFmtId="0" fontId="9" fillId="6" borderId="48" xfId="3" applyFont="1" applyFill="1" applyBorder="1" applyAlignment="1" applyProtection="1">
      <alignment horizontal="center" vertical="center" wrapText="1"/>
    </xf>
    <xf numFmtId="0" fontId="9" fillId="6" borderId="136"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29" fillId="6" borderId="3"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29" xfId="0" applyFont="1" applyFill="1" applyBorder="1" applyAlignment="1">
      <alignment horizontal="center" vertical="center"/>
    </xf>
    <xf numFmtId="177" fontId="0" fillId="0" borderId="104"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177" fontId="0" fillId="0" borderId="127"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6" xfId="3" applyFont="1" applyFill="1" applyBorder="1" applyAlignment="1" applyProtection="1">
      <alignment horizontal="center" vertical="center" wrapText="1"/>
    </xf>
    <xf numFmtId="0" fontId="13" fillId="6" borderId="3"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0"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177" fontId="0" fillId="0" borderId="22" xfId="0" applyNumberFormat="1" applyFont="1" applyFill="1" applyBorder="1" applyAlignment="1" applyProtection="1">
      <alignment horizontal="center" vertical="center" shrinkToFit="1"/>
      <protection locked="0"/>
    </xf>
    <xf numFmtId="0" fontId="0" fillId="0" borderId="9" xfId="0" applyFont="1" applyBorder="1" applyAlignment="1">
      <alignment horizontal="center" vertical="center"/>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9" xfId="0" applyNumberFormat="1" applyFont="1" applyFill="1" applyBorder="1" applyAlignment="1" applyProtection="1">
      <alignment horizontal="center" vertical="center" shrinkToFi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3" fillId="2" borderId="123" xfId="0" applyFont="1" applyFill="1" applyBorder="1" applyAlignment="1">
      <alignment horizontal="center" vertical="center"/>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177" fontId="0" fillId="0" borderId="124" xfId="0" applyNumberFormat="1" applyFont="1" applyFill="1" applyBorder="1" applyAlignment="1" applyProtection="1">
      <alignment horizontal="center" vertical="center" shrinkToFit="1"/>
      <protection locked="0"/>
    </xf>
    <xf numFmtId="0" fontId="0" fillId="2" borderId="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49" fontId="0" fillId="0" borderId="124"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0" fillId="0" borderId="22" xfId="0" applyFont="1" applyBorder="1" applyAlignment="1" applyProtection="1">
      <alignment horizontal="center" vertical="center" shrinkToFit="1"/>
      <protection locked="0"/>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38" xfId="0" applyFont="1" applyBorder="1" applyAlignment="1" applyProtection="1">
      <alignment horizontal="center" vertical="center" shrinkToFit="1"/>
      <protection locked="0"/>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36" xfId="0" applyFont="1" applyFill="1" applyBorder="1" applyAlignment="1" applyProtection="1">
      <alignment horizontal="center" vertical="center" shrinkToFi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0" fontId="13" fillId="6" borderId="42" xfId="0" applyFont="1" applyFill="1" applyBorder="1" applyAlignment="1">
      <alignment horizontal="center" vertical="center" wrapText="1"/>
    </xf>
    <xf numFmtId="0" fontId="0" fillId="6" borderId="39"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4"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46" xfId="0" applyFont="1" applyFill="1" applyBorder="1" applyAlignment="1">
      <alignment horizontal="center" vertical="center"/>
    </xf>
    <xf numFmtId="0" fontId="13" fillId="2" borderId="116" xfId="0" applyFont="1" applyFill="1" applyBorder="1" applyAlignment="1">
      <alignment horizontal="center" vertical="center" wrapText="1"/>
    </xf>
    <xf numFmtId="0" fontId="13" fillId="2" borderId="123" xfId="0" applyFont="1" applyFill="1" applyBorder="1" applyAlignment="1">
      <alignment horizontal="center" vertical="center"/>
    </xf>
    <xf numFmtId="0" fontId="13" fillId="2" borderId="137"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64" xfId="0" applyFont="1" applyFill="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28" xfId="0" applyFont="1" applyFill="1" applyBorder="1" applyAlignment="1">
      <alignment horizontal="center" vertical="center"/>
    </xf>
    <xf numFmtId="0" fontId="0" fillId="2" borderId="123" xfId="0" applyFont="1" applyFill="1" applyBorder="1" applyAlignment="1">
      <alignment horizontal="center" vertical="center"/>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13" fillId="6" borderId="116" xfId="0" applyFont="1" applyFill="1" applyBorder="1" applyAlignment="1">
      <alignment horizontal="center" vertical="center" wrapText="1"/>
    </xf>
    <xf numFmtId="0" fontId="13" fillId="6" borderId="123" xfId="0" applyFont="1" applyFill="1" applyBorder="1" applyAlignment="1">
      <alignment horizontal="center" vertical="center"/>
    </xf>
    <xf numFmtId="0" fontId="13" fillId="6" borderId="137" xfId="0" applyFont="1" applyFill="1" applyBorder="1" applyAlignment="1">
      <alignment horizontal="center" vertical="center"/>
    </xf>
    <xf numFmtId="0" fontId="13" fillId="6" borderId="33" xfId="0" applyFont="1" applyFill="1" applyBorder="1" applyAlignment="1">
      <alignment horizontal="center" vertical="center" wrapText="1"/>
    </xf>
    <xf numFmtId="0" fontId="13" fillId="6" borderId="9"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33"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51" xfId="0" applyFont="1" applyBorder="1" applyAlignment="1">
      <alignment horizontal="center" vertical="center"/>
    </xf>
    <xf numFmtId="0" fontId="0" fillId="0" borderId="103"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3" fillId="6" borderId="38"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5" fillId="6" borderId="79" xfId="0" applyFont="1" applyFill="1" applyBorder="1" applyAlignment="1">
      <alignment horizontal="center" vertical="center" textRotation="255" wrapText="1"/>
    </xf>
    <xf numFmtId="0" fontId="15" fillId="6" borderId="134"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5"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36"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9" xfId="0" applyFont="1" applyFill="1" applyBorder="1" applyAlignment="1">
      <alignment horizontal="center" vertical="center"/>
    </xf>
    <xf numFmtId="0" fontId="0" fillId="5" borderId="107"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25" xfId="0" applyFont="1" applyFill="1" applyBorder="1" applyAlignment="1">
      <alignment vertical="center" wrapText="1"/>
    </xf>
    <xf numFmtId="0" fontId="0" fillId="5" borderId="105" xfId="0" applyFont="1" applyFill="1" applyBorder="1" applyAlignment="1">
      <alignment vertical="center" wrapText="1"/>
    </xf>
    <xf numFmtId="0" fontId="0" fillId="5" borderId="127" xfId="0" applyFont="1" applyFill="1" applyBorder="1" applyAlignment="1">
      <alignment vertical="center"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3" xfId="0" applyFont="1" applyFill="1" applyBorder="1" applyAlignment="1">
      <alignment vertical="center"/>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91" xfId="0" applyFont="1" applyFill="1" applyBorder="1" applyAlignment="1" applyProtection="1">
      <alignment horizontal="center" vertical="center"/>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40" xfId="0" applyFont="1" applyFill="1" applyBorder="1" applyAlignment="1" applyProtection="1">
      <alignment horizontal="center" vertical="center"/>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13"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center" vertical="center" wrapText="1"/>
      <protection locked="0"/>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0" fillId="0" borderId="7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177" fontId="0" fillId="0" borderId="92"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13" fillId="6" borderId="73"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5" borderId="96" xfId="0" applyFont="1" applyFill="1" applyBorder="1" applyAlignment="1">
      <alignment horizontal="center" vertical="center"/>
    </xf>
    <xf numFmtId="0" fontId="0" fillId="5" borderId="74" xfId="0" applyFont="1" applyFill="1" applyBorder="1" applyAlignment="1">
      <alignment horizontal="center" vertical="center"/>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0" fillId="6" borderId="9" xfId="0" applyFill="1" applyBorder="1" applyAlignment="1">
      <alignment horizontal="center" vertical="center" wrapText="1"/>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0" fillId="0" borderId="22"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182" fontId="0" fillId="5" borderId="9" xfId="0" applyNumberFormat="1" applyFont="1" applyFill="1" applyBorder="1" applyAlignment="1" applyProtection="1">
      <alignment horizontal="right" vertical="center" wrapText="1"/>
      <protection locked="0"/>
    </xf>
    <xf numFmtId="182" fontId="3" fillId="5" borderId="9" xfId="0" applyNumberFormat="1" applyFont="1" applyFill="1" applyBorder="1" applyAlignment="1" applyProtection="1">
      <alignment horizontal="right" vertical="center" wrapText="1"/>
      <protection locked="0"/>
    </xf>
    <xf numFmtId="176" fontId="0" fillId="5" borderId="9" xfId="0" applyNumberFormat="1" applyFont="1" applyFill="1" applyBorder="1" applyAlignment="1" applyProtection="1">
      <alignment horizontal="left" vertical="center" wrapText="1"/>
      <protection locked="0"/>
    </xf>
    <xf numFmtId="176" fontId="3" fillId="5" borderId="9" xfId="0" applyNumberFormat="1" applyFont="1" applyFill="1" applyBorder="1" applyAlignment="1" applyProtection="1">
      <alignment horizontal="left" vertical="center" wrapText="1"/>
      <protection locked="0"/>
    </xf>
    <xf numFmtId="181" fontId="0" fillId="5" borderId="22" xfId="0" applyNumberFormat="1" applyFont="1" applyFill="1" applyBorder="1" applyAlignment="1" applyProtection="1">
      <alignment horizontal="center" vertical="center" wrapText="1"/>
      <protection locked="0"/>
    </xf>
    <xf numFmtId="181" fontId="0" fillId="5" borderId="23" xfId="0" applyNumberFormat="1" applyFont="1" applyFill="1" applyBorder="1" applyAlignment="1" applyProtection="1">
      <alignment horizontal="center" vertical="center" wrapText="1"/>
      <protection locked="0"/>
    </xf>
    <xf numFmtId="181" fontId="0" fillId="5" borderId="24" xfId="0" applyNumberFormat="1" applyFont="1" applyFill="1" applyBorder="1" applyAlignment="1" applyProtection="1">
      <alignment horizontal="center" vertical="center" wrapText="1"/>
      <protection locked="0"/>
    </xf>
    <xf numFmtId="49" fontId="0" fillId="5" borderId="22" xfId="0" applyNumberFormat="1" applyFont="1" applyFill="1" applyBorder="1" applyAlignment="1" applyProtection="1">
      <alignment horizontal="left" vertical="center" wrapText="1"/>
      <protection locked="0"/>
    </xf>
    <xf numFmtId="49" fontId="0" fillId="5" borderId="23"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2" xfId="0" applyNumberFormat="1" applyFont="1" applyFill="1" applyBorder="1" applyAlignment="1" applyProtection="1">
      <alignment horizontal="center" vertical="center" wrapText="1" shrinkToFit="1"/>
      <protection locked="0"/>
    </xf>
    <xf numFmtId="49" fontId="0" fillId="5" borderId="23" xfId="0" applyNumberFormat="1" applyFont="1" applyFill="1" applyBorder="1" applyAlignment="1" applyProtection="1">
      <alignment horizontal="center" vertical="center" wrapText="1" shrinkToFit="1"/>
      <protection locked="0"/>
    </xf>
    <xf numFmtId="49" fontId="0" fillId="5" borderId="24" xfId="0" applyNumberFormat="1" applyFont="1" applyFill="1" applyBorder="1" applyAlignment="1" applyProtection="1">
      <alignment horizontal="center" vertical="center" wrapText="1" shrinkToFit="1"/>
      <protection locked="0"/>
    </xf>
    <xf numFmtId="182" fontId="0" fillId="0" borderId="22" xfId="0" applyNumberFormat="1" applyFont="1" applyFill="1" applyBorder="1" applyAlignment="1" applyProtection="1">
      <alignment horizontal="right" vertical="center" wrapText="1"/>
      <protection locked="0"/>
    </xf>
    <xf numFmtId="182" fontId="0" fillId="0" borderId="23" xfId="0" applyNumberFormat="1" applyFont="1" applyFill="1" applyBorder="1" applyAlignment="1" applyProtection="1">
      <alignment horizontal="right" vertical="center" wrapText="1"/>
      <protection locked="0"/>
    </xf>
    <xf numFmtId="182" fontId="0" fillId="0" borderId="24" xfId="0" applyNumberFormat="1" applyFont="1" applyFill="1" applyBorder="1" applyAlignment="1" applyProtection="1">
      <alignment horizontal="right" vertical="center" wrapText="1"/>
      <protection locked="0"/>
    </xf>
    <xf numFmtId="182" fontId="0" fillId="5" borderId="22" xfId="0" applyNumberFormat="1" applyFont="1" applyFill="1" applyBorder="1" applyAlignment="1" applyProtection="1">
      <alignment horizontal="right" vertical="center" wrapText="1"/>
      <protection locked="0"/>
    </xf>
    <xf numFmtId="182" fontId="0" fillId="5" borderId="23" xfId="0" applyNumberFormat="1" applyFont="1" applyFill="1" applyBorder="1" applyAlignment="1" applyProtection="1">
      <alignment horizontal="right" vertical="center" wrapText="1"/>
      <protection locked="0"/>
    </xf>
    <xf numFmtId="182" fontId="0" fillId="5" borderId="24" xfId="0" applyNumberFormat="1" applyFont="1" applyFill="1" applyBorder="1" applyAlignment="1" applyProtection="1">
      <alignment horizontal="right" vertical="center" wrapText="1"/>
      <protection locked="0"/>
    </xf>
    <xf numFmtId="177" fontId="0" fillId="5" borderId="9" xfId="0" applyNumberFormat="1" applyFont="1" applyFill="1" applyBorder="1" applyAlignment="1" applyProtection="1">
      <alignment horizontal="center" vertical="center" wrapText="1" shrinkToFit="1"/>
      <protection locked="0"/>
    </xf>
    <xf numFmtId="177" fontId="0" fillId="5" borderId="9"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wrapText="1" shrinkToFit="1"/>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wrapText="1" shrinkToFit="1"/>
      <protection locked="0"/>
    </xf>
    <xf numFmtId="0" fontId="13" fillId="6" borderId="22"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0" fillId="5" borderId="22" xfId="0" applyFont="1" applyFill="1" applyBorder="1" applyAlignment="1">
      <alignment horizontal="center" vertical="center" wrapText="1"/>
    </xf>
    <xf numFmtId="0" fontId="0" fillId="5" borderId="23" xfId="0" applyFont="1" applyFill="1" applyBorder="1" applyAlignment="1">
      <alignment horizontal="center" vertical="center" wrapText="1"/>
    </xf>
    <xf numFmtId="0" fontId="3" fillId="6" borderId="9" xfId="0" applyFont="1" applyFill="1" applyBorder="1" applyAlignment="1">
      <alignment vertical="center" wrapText="1"/>
    </xf>
    <xf numFmtId="0" fontId="3" fillId="6" borderId="9" xfId="0" applyFont="1" applyFill="1" applyBorder="1" applyAlignment="1">
      <alignment horizontal="center" vertical="center" wrapText="1"/>
    </xf>
    <xf numFmtId="177" fontId="0" fillId="5" borderId="9" xfId="0" applyNumberFormat="1"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0" fillId="5" borderId="9" xfId="0" applyFont="1" applyFill="1" applyBorder="1" applyAlignment="1" applyProtection="1">
      <alignment horizontal="left" vertical="center" wrapText="1"/>
      <protection locked="0"/>
    </xf>
    <xf numFmtId="0" fontId="3" fillId="5" borderId="9"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0" fillId="6" borderId="22" xfId="0" applyFont="1" applyFill="1" applyBorder="1" applyAlignment="1">
      <alignment horizontal="center" vertical="center"/>
    </xf>
    <xf numFmtId="0" fontId="0" fillId="0" borderId="36" xfId="0" applyFont="1" applyBorder="1" applyAlignment="1">
      <alignment horizontal="center" vertical="center"/>
    </xf>
    <xf numFmtId="177" fontId="0" fillId="0" borderId="38"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0" fontId="0" fillId="6" borderId="71"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38"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wrapText="1"/>
    </xf>
    <xf numFmtId="0" fontId="0" fillId="6" borderId="60" xfId="0" applyFont="1" applyFill="1" applyBorder="1" applyAlignment="1">
      <alignment horizontal="center" vertical="center" wrapText="1"/>
    </xf>
    <xf numFmtId="180" fontId="0" fillId="0" borderId="14" xfId="0" applyNumberFormat="1" applyFont="1" applyFill="1" applyBorder="1" applyAlignment="1" applyProtection="1">
      <alignment horizontal="center" vertical="center" shrinkToFit="1"/>
      <protection locked="0"/>
    </xf>
    <xf numFmtId="0" fontId="0" fillId="5" borderId="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3" fillId="0" borderId="121" xfId="0" applyFont="1" applyBorder="1" applyAlignment="1">
      <alignment horizontal="center" vertical="center"/>
    </xf>
    <xf numFmtId="0" fontId="3" fillId="0" borderId="74" xfId="0" applyFont="1" applyBorder="1" applyAlignment="1">
      <alignment horizontal="center" vertical="center"/>
    </xf>
    <xf numFmtId="0" fontId="11" fillId="0" borderId="93" xfId="0" applyFont="1" applyBorder="1" applyAlignment="1">
      <alignment horizontal="center" vertical="center" wrapText="1"/>
    </xf>
    <xf numFmtId="0" fontId="3" fillId="0" borderId="94" xfId="0" applyFont="1" applyBorder="1" applyAlignment="1">
      <alignment horizontal="center" vertical="center"/>
    </xf>
    <xf numFmtId="0" fontId="3" fillId="0" borderId="95" xfId="0" applyFont="1" applyBorder="1" applyAlignment="1">
      <alignment horizontal="center" vertical="center"/>
    </xf>
    <xf numFmtId="177" fontId="0" fillId="0" borderId="96" xfId="0" applyNumberFormat="1" applyFont="1" applyFill="1" applyBorder="1" applyAlignment="1" applyProtection="1">
      <alignment horizontal="right" vertical="center"/>
    </xf>
    <xf numFmtId="177" fontId="0" fillId="0" borderId="74" xfId="0" applyNumberFormat="1" applyFont="1" applyFill="1" applyBorder="1" applyAlignment="1" applyProtection="1">
      <alignment horizontal="right" vertical="center"/>
    </xf>
    <xf numFmtId="177" fontId="0" fillId="0" borderId="122" xfId="0" applyNumberFormat="1" applyFont="1" applyFill="1" applyBorder="1" applyAlignment="1" applyProtection="1">
      <alignment horizontal="right" vertical="center"/>
    </xf>
    <xf numFmtId="177" fontId="0" fillId="0" borderId="98" xfId="0" applyNumberFormat="1" applyFont="1" applyFill="1" applyBorder="1" applyAlignment="1" applyProtection="1">
      <alignment horizontal="right" vertical="center"/>
    </xf>
    <xf numFmtId="0" fontId="13" fillId="2" borderId="79" xfId="4" applyFont="1" applyFill="1" applyBorder="1" applyAlignment="1">
      <alignment horizontal="center" vertical="center" wrapText="1"/>
    </xf>
    <xf numFmtId="0" fontId="13" fillId="2" borderId="80" xfId="4" applyFont="1" applyFill="1" applyBorder="1" applyAlignment="1">
      <alignment horizontal="center" vertical="center" wrapText="1"/>
    </xf>
    <xf numFmtId="0" fontId="13" fillId="2" borderId="81"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4" xfId="4" applyFont="1" applyFill="1" applyBorder="1" applyAlignment="1">
      <alignment horizontal="center" vertical="center" wrapText="1"/>
    </xf>
    <xf numFmtId="0" fontId="13" fillId="2" borderId="66" xfId="4" applyFont="1" applyFill="1" applyBorder="1" applyAlignment="1">
      <alignment horizontal="center" vertical="center" wrapText="1"/>
    </xf>
    <xf numFmtId="0" fontId="13" fillId="2" borderId="6" xfId="4" applyFont="1" applyFill="1" applyBorder="1" applyAlignment="1">
      <alignment horizontal="center" vertical="center" wrapText="1"/>
    </xf>
    <xf numFmtId="0" fontId="13" fillId="2" borderId="67" xfId="4" applyFont="1" applyFill="1" applyBorder="1" applyAlignment="1">
      <alignment horizontal="center" vertical="center" wrapText="1"/>
    </xf>
    <xf numFmtId="0" fontId="19" fillId="0" borderId="48" xfId="0" applyFont="1" applyFill="1" applyBorder="1" applyAlignment="1" applyProtection="1">
      <alignment horizontal="center" vertical="center" wrapText="1"/>
      <protection locked="0"/>
    </xf>
    <xf numFmtId="0" fontId="19" fillId="0" borderId="49" xfId="0" applyFont="1" applyFill="1" applyBorder="1" applyAlignment="1" applyProtection="1">
      <alignment horizontal="center" vertical="center" wrapText="1"/>
      <protection locked="0"/>
    </xf>
    <xf numFmtId="0" fontId="3" fillId="2" borderId="9" xfId="0" applyFont="1" applyFill="1" applyBorder="1" applyAlignment="1">
      <alignment vertical="center"/>
    </xf>
    <xf numFmtId="49" fontId="0" fillId="5" borderId="9" xfId="0" applyNumberFormat="1" applyFont="1" applyFill="1" applyBorder="1" applyAlignment="1" applyProtection="1">
      <alignment horizontal="center" vertical="center" wrapText="1"/>
      <protection locked="0"/>
    </xf>
    <xf numFmtId="182" fontId="0" fillId="0" borderId="9" xfId="0" applyNumberFormat="1" applyFont="1" applyFill="1" applyBorder="1" applyAlignment="1" applyProtection="1">
      <alignment horizontal="center" vertical="center" wrapText="1"/>
      <protection locked="0"/>
    </xf>
    <xf numFmtId="182" fontId="3" fillId="0" borderId="9" xfId="0" applyNumberFormat="1" applyFont="1" applyFill="1" applyBorder="1" applyAlignment="1" applyProtection="1">
      <alignment horizontal="center" vertical="center" wrapText="1"/>
      <protection locked="0"/>
    </xf>
    <xf numFmtId="0" fontId="0" fillId="5" borderId="22" xfId="0" applyFill="1" applyBorder="1" applyAlignment="1" applyProtection="1">
      <alignment horizontal="left" vertical="center" wrapText="1"/>
      <protection locked="0"/>
    </xf>
    <xf numFmtId="0" fontId="0" fillId="5" borderId="23" xfId="0" applyFill="1" applyBorder="1" applyAlignment="1" applyProtection="1">
      <alignment horizontal="left" vertical="center" wrapText="1"/>
      <protection locked="0"/>
    </xf>
    <xf numFmtId="0" fontId="0" fillId="5" borderId="24" xfId="0" applyFill="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0" fillId="3" borderId="9" xfId="0" applyFont="1" applyFill="1" applyBorder="1" applyAlignment="1">
      <alignment horizontal="center" vertical="center" wrapText="1"/>
    </xf>
    <xf numFmtId="0" fontId="0" fillId="3" borderId="9" xfId="0" applyFont="1" applyFill="1" applyBorder="1" applyAlignment="1">
      <alignment horizontal="center" vertical="center"/>
    </xf>
    <xf numFmtId="0" fontId="0" fillId="3" borderId="9" xfId="0"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588">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142875</xdr:colOff>
      <xdr:row>160</xdr:row>
      <xdr:rowOff>95250</xdr:rowOff>
    </xdr:from>
    <xdr:to>
      <xdr:col>45</xdr:col>
      <xdr:colOff>0</xdr:colOff>
      <xdr:row>188</xdr:row>
      <xdr:rowOff>57150</xdr:rowOff>
    </xdr:to>
    <xdr:sp macro="" textlink="">
      <xdr:nvSpPr>
        <xdr:cNvPr id="1025" name="AutoShape 1"/>
        <xdr:cNvSpPr>
          <a:spLocks noChangeAspect="1" noChangeArrowheads="1"/>
        </xdr:cNvSpPr>
      </xdr:nvSpPr>
      <xdr:spPr bwMode="auto">
        <a:xfrm>
          <a:off x="1943100" y="60893325"/>
          <a:ext cx="7058025" cy="106394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182219</xdr:colOff>
      <xdr:row>161</xdr:row>
      <xdr:rowOff>173936</xdr:rowOff>
    </xdr:from>
    <xdr:to>
      <xdr:col>49</xdr:col>
      <xdr:colOff>438979</xdr:colOff>
      <xdr:row>189</xdr:row>
      <xdr:rowOff>298175</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3697" y="61274740"/>
          <a:ext cx="8605630" cy="108833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288"/>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71"/>
      <c r="B2" s="71"/>
      <c r="C2" s="71"/>
      <c r="D2" s="71"/>
      <c r="E2" s="71"/>
      <c r="F2" s="71"/>
      <c r="G2" s="71"/>
      <c r="H2" s="71"/>
      <c r="I2" s="71"/>
      <c r="J2" s="71"/>
      <c r="K2" s="71"/>
      <c r="L2" s="71"/>
      <c r="M2" s="71"/>
      <c r="N2" s="71"/>
      <c r="O2" s="71"/>
      <c r="P2" s="71"/>
      <c r="Q2" s="71"/>
      <c r="R2" s="71"/>
      <c r="S2" s="71"/>
      <c r="T2" s="71"/>
      <c r="U2" s="71"/>
      <c r="V2" s="71"/>
      <c r="W2" s="71"/>
      <c r="X2" s="80" t="s">
        <v>0</v>
      </c>
      <c r="Y2" s="71"/>
      <c r="Z2" s="47"/>
      <c r="AA2" s="47"/>
      <c r="AB2" s="47"/>
      <c r="AC2" s="47"/>
      <c r="AD2" s="153">
        <v>2022</v>
      </c>
      <c r="AE2" s="153"/>
      <c r="AF2" s="153"/>
      <c r="AG2" s="153"/>
      <c r="AH2" s="153"/>
      <c r="AI2" s="82" t="s">
        <v>262</v>
      </c>
      <c r="AJ2" s="153" t="s">
        <v>602</v>
      </c>
      <c r="AK2" s="153"/>
      <c r="AL2" s="153"/>
      <c r="AM2" s="153"/>
      <c r="AN2" s="82" t="s">
        <v>262</v>
      </c>
      <c r="AO2" s="153">
        <v>21</v>
      </c>
      <c r="AP2" s="153"/>
      <c r="AQ2" s="153"/>
      <c r="AR2" s="83" t="s">
        <v>262</v>
      </c>
      <c r="AS2" s="154">
        <v>93</v>
      </c>
      <c r="AT2" s="154"/>
      <c r="AU2" s="154"/>
      <c r="AV2" s="82" t="str">
        <f>IF(AW2="","","-")</f>
        <v/>
      </c>
      <c r="AW2" s="155"/>
      <c r="AX2" s="155"/>
    </row>
    <row r="3" spans="1:50" ht="21" customHeight="1" thickBot="1" x14ac:dyDescent="0.2">
      <c r="A3" s="156" t="s">
        <v>573</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23" t="s">
        <v>60</v>
      </c>
      <c r="AJ3" s="158" t="s">
        <v>582</v>
      </c>
      <c r="AK3" s="158"/>
      <c r="AL3" s="158"/>
      <c r="AM3" s="158"/>
      <c r="AN3" s="158"/>
      <c r="AO3" s="158"/>
      <c r="AP3" s="158"/>
      <c r="AQ3" s="158"/>
      <c r="AR3" s="158"/>
      <c r="AS3" s="158"/>
      <c r="AT3" s="158"/>
      <c r="AU3" s="158"/>
      <c r="AV3" s="158"/>
      <c r="AW3" s="158"/>
      <c r="AX3" s="24" t="s">
        <v>61</v>
      </c>
    </row>
    <row r="4" spans="1:50" ht="24.75" customHeight="1" x14ac:dyDescent="0.15">
      <c r="A4" s="128" t="s">
        <v>23</v>
      </c>
      <c r="B4" s="129"/>
      <c r="C4" s="129"/>
      <c r="D4" s="129"/>
      <c r="E4" s="129"/>
      <c r="F4" s="129"/>
      <c r="G4" s="130" t="s">
        <v>583</v>
      </c>
      <c r="H4" s="131"/>
      <c r="I4" s="131"/>
      <c r="J4" s="131"/>
      <c r="K4" s="131"/>
      <c r="L4" s="131"/>
      <c r="M4" s="131"/>
      <c r="N4" s="131"/>
      <c r="O4" s="131"/>
      <c r="P4" s="131"/>
      <c r="Q4" s="131"/>
      <c r="R4" s="131"/>
      <c r="S4" s="131"/>
      <c r="T4" s="131"/>
      <c r="U4" s="131"/>
      <c r="V4" s="131"/>
      <c r="W4" s="131"/>
      <c r="X4" s="131"/>
      <c r="Y4" s="132" t="s">
        <v>1</v>
      </c>
      <c r="Z4" s="133"/>
      <c r="AA4" s="133"/>
      <c r="AB4" s="133"/>
      <c r="AC4" s="133"/>
      <c r="AD4" s="134"/>
      <c r="AE4" s="135" t="s">
        <v>584</v>
      </c>
      <c r="AF4" s="136"/>
      <c r="AG4" s="136"/>
      <c r="AH4" s="136"/>
      <c r="AI4" s="136"/>
      <c r="AJ4" s="136"/>
      <c r="AK4" s="136"/>
      <c r="AL4" s="136"/>
      <c r="AM4" s="136"/>
      <c r="AN4" s="136"/>
      <c r="AO4" s="136"/>
      <c r="AP4" s="137"/>
      <c r="AQ4" s="138" t="s">
        <v>2</v>
      </c>
      <c r="AR4" s="133"/>
      <c r="AS4" s="133"/>
      <c r="AT4" s="133"/>
      <c r="AU4" s="133"/>
      <c r="AV4" s="133"/>
      <c r="AW4" s="133"/>
      <c r="AX4" s="139"/>
    </row>
    <row r="5" spans="1:50" ht="30" customHeight="1" x14ac:dyDescent="0.15">
      <c r="A5" s="140" t="s">
        <v>63</v>
      </c>
      <c r="B5" s="141"/>
      <c r="C5" s="141"/>
      <c r="D5" s="141"/>
      <c r="E5" s="141"/>
      <c r="F5" s="142"/>
      <c r="G5" s="143" t="s">
        <v>585</v>
      </c>
      <c r="H5" s="144"/>
      <c r="I5" s="144"/>
      <c r="J5" s="144"/>
      <c r="K5" s="144"/>
      <c r="L5" s="144"/>
      <c r="M5" s="145" t="s">
        <v>62</v>
      </c>
      <c r="N5" s="146"/>
      <c r="O5" s="146"/>
      <c r="P5" s="146"/>
      <c r="Q5" s="146"/>
      <c r="R5" s="147"/>
      <c r="S5" s="148" t="s">
        <v>586</v>
      </c>
      <c r="T5" s="144"/>
      <c r="U5" s="144"/>
      <c r="V5" s="144"/>
      <c r="W5" s="144"/>
      <c r="X5" s="149"/>
      <c r="Y5" s="150" t="s">
        <v>3</v>
      </c>
      <c r="Z5" s="151"/>
      <c r="AA5" s="151"/>
      <c r="AB5" s="151"/>
      <c r="AC5" s="151"/>
      <c r="AD5" s="152"/>
      <c r="AE5" s="175" t="s">
        <v>587</v>
      </c>
      <c r="AF5" s="175"/>
      <c r="AG5" s="175"/>
      <c r="AH5" s="175"/>
      <c r="AI5" s="175"/>
      <c r="AJ5" s="175"/>
      <c r="AK5" s="175"/>
      <c r="AL5" s="175"/>
      <c r="AM5" s="175"/>
      <c r="AN5" s="175"/>
      <c r="AO5" s="175"/>
      <c r="AP5" s="176"/>
      <c r="AQ5" s="177" t="s">
        <v>607</v>
      </c>
      <c r="AR5" s="178"/>
      <c r="AS5" s="178"/>
      <c r="AT5" s="178"/>
      <c r="AU5" s="178"/>
      <c r="AV5" s="178"/>
      <c r="AW5" s="178"/>
      <c r="AX5" s="179"/>
    </row>
    <row r="6" spans="1:50" ht="39" customHeight="1" x14ac:dyDescent="0.15">
      <c r="A6" s="180" t="s">
        <v>4</v>
      </c>
      <c r="B6" s="181"/>
      <c r="C6" s="181"/>
      <c r="D6" s="181"/>
      <c r="E6" s="181"/>
      <c r="F6" s="181"/>
      <c r="G6" s="182" t="str">
        <f>入力規則等!F39</f>
        <v>一般会計</v>
      </c>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3"/>
      <c r="AR6" s="183"/>
      <c r="AS6" s="183"/>
      <c r="AT6" s="183"/>
      <c r="AU6" s="183"/>
      <c r="AV6" s="183"/>
      <c r="AW6" s="183"/>
      <c r="AX6" s="184"/>
    </row>
    <row r="7" spans="1:50" ht="113.25" customHeight="1" x14ac:dyDescent="0.15">
      <c r="A7" s="159" t="s">
        <v>20</v>
      </c>
      <c r="B7" s="160"/>
      <c r="C7" s="160"/>
      <c r="D7" s="160"/>
      <c r="E7" s="160"/>
      <c r="F7" s="161"/>
      <c r="G7" s="185" t="s">
        <v>795</v>
      </c>
      <c r="H7" s="186"/>
      <c r="I7" s="186"/>
      <c r="J7" s="186"/>
      <c r="K7" s="186"/>
      <c r="L7" s="186"/>
      <c r="M7" s="186"/>
      <c r="N7" s="186"/>
      <c r="O7" s="186"/>
      <c r="P7" s="186"/>
      <c r="Q7" s="186"/>
      <c r="R7" s="186"/>
      <c r="S7" s="186"/>
      <c r="T7" s="186"/>
      <c r="U7" s="186"/>
      <c r="V7" s="186"/>
      <c r="W7" s="186"/>
      <c r="X7" s="187"/>
      <c r="Y7" s="188" t="s">
        <v>247</v>
      </c>
      <c r="Z7" s="189"/>
      <c r="AA7" s="189"/>
      <c r="AB7" s="189"/>
      <c r="AC7" s="189"/>
      <c r="AD7" s="190"/>
      <c r="AE7" s="191" t="s">
        <v>794</v>
      </c>
      <c r="AF7" s="192"/>
      <c r="AG7" s="192"/>
      <c r="AH7" s="192"/>
      <c r="AI7" s="192"/>
      <c r="AJ7" s="192"/>
      <c r="AK7" s="192"/>
      <c r="AL7" s="192"/>
      <c r="AM7" s="192"/>
      <c r="AN7" s="192"/>
      <c r="AO7" s="192"/>
      <c r="AP7" s="192"/>
      <c r="AQ7" s="192"/>
      <c r="AR7" s="192"/>
      <c r="AS7" s="192"/>
      <c r="AT7" s="192"/>
      <c r="AU7" s="192"/>
      <c r="AV7" s="192"/>
      <c r="AW7" s="192"/>
      <c r="AX7" s="193"/>
    </row>
    <row r="8" spans="1:50" ht="53.25" customHeight="1" x14ac:dyDescent="0.15">
      <c r="A8" s="159" t="s">
        <v>177</v>
      </c>
      <c r="B8" s="160"/>
      <c r="C8" s="160"/>
      <c r="D8" s="160"/>
      <c r="E8" s="160"/>
      <c r="F8" s="161"/>
      <c r="G8" s="162" t="str">
        <f>入力規則等!A27</f>
        <v>沖縄振興</v>
      </c>
      <c r="H8" s="163"/>
      <c r="I8" s="163"/>
      <c r="J8" s="163"/>
      <c r="K8" s="163"/>
      <c r="L8" s="163"/>
      <c r="M8" s="163"/>
      <c r="N8" s="163"/>
      <c r="O8" s="163"/>
      <c r="P8" s="163"/>
      <c r="Q8" s="163"/>
      <c r="R8" s="163"/>
      <c r="S8" s="163"/>
      <c r="T8" s="163"/>
      <c r="U8" s="163"/>
      <c r="V8" s="163"/>
      <c r="W8" s="163"/>
      <c r="X8" s="164"/>
      <c r="Y8" s="165" t="s">
        <v>178</v>
      </c>
      <c r="Z8" s="166"/>
      <c r="AA8" s="166"/>
      <c r="AB8" s="166"/>
      <c r="AC8" s="166"/>
      <c r="AD8" s="167"/>
      <c r="AE8" s="168" t="str">
        <f>入力規則等!K13</f>
        <v>その他の事項経費</v>
      </c>
      <c r="AF8" s="163"/>
      <c r="AG8" s="163"/>
      <c r="AH8" s="163"/>
      <c r="AI8" s="163"/>
      <c r="AJ8" s="163"/>
      <c r="AK8" s="163"/>
      <c r="AL8" s="163"/>
      <c r="AM8" s="163"/>
      <c r="AN8" s="163"/>
      <c r="AO8" s="163"/>
      <c r="AP8" s="163"/>
      <c r="AQ8" s="163"/>
      <c r="AR8" s="163"/>
      <c r="AS8" s="163"/>
      <c r="AT8" s="163"/>
      <c r="AU8" s="163"/>
      <c r="AV8" s="163"/>
      <c r="AW8" s="163"/>
      <c r="AX8" s="169"/>
    </row>
    <row r="9" spans="1:50" ht="58.5" customHeight="1" x14ac:dyDescent="0.15">
      <c r="A9" s="170" t="s">
        <v>21</v>
      </c>
      <c r="B9" s="171"/>
      <c r="C9" s="171"/>
      <c r="D9" s="171"/>
      <c r="E9" s="171"/>
      <c r="F9" s="171"/>
      <c r="G9" s="172" t="s">
        <v>588</v>
      </c>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4"/>
    </row>
    <row r="10" spans="1:50" ht="80.25" customHeight="1" x14ac:dyDescent="0.15">
      <c r="A10" s="215" t="s">
        <v>28</v>
      </c>
      <c r="B10" s="216"/>
      <c r="C10" s="216"/>
      <c r="D10" s="216"/>
      <c r="E10" s="216"/>
      <c r="F10" s="216"/>
      <c r="G10" s="217" t="s">
        <v>821</v>
      </c>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18"/>
      <c r="AQ10" s="218"/>
      <c r="AR10" s="218"/>
      <c r="AS10" s="218"/>
      <c r="AT10" s="218"/>
      <c r="AU10" s="218"/>
      <c r="AV10" s="218"/>
      <c r="AW10" s="218"/>
      <c r="AX10" s="219"/>
    </row>
    <row r="11" spans="1:50" ht="42" customHeight="1" x14ac:dyDescent="0.15">
      <c r="A11" s="215" t="s">
        <v>5</v>
      </c>
      <c r="B11" s="216"/>
      <c r="C11" s="216"/>
      <c r="D11" s="216"/>
      <c r="E11" s="216"/>
      <c r="F11" s="220"/>
      <c r="G11" s="221" t="str">
        <f>入力規則等!P10</f>
        <v>直接実施、委託・請負、補助</v>
      </c>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c r="AF11" s="222"/>
      <c r="AG11" s="222"/>
      <c r="AH11" s="222"/>
      <c r="AI11" s="222"/>
      <c r="AJ11" s="222"/>
      <c r="AK11" s="222"/>
      <c r="AL11" s="222"/>
      <c r="AM11" s="222"/>
      <c r="AN11" s="222"/>
      <c r="AO11" s="222"/>
      <c r="AP11" s="222"/>
      <c r="AQ11" s="222"/>
      <c r="AR11" s="222"/>
      <c r="AS11" s="222"/>
      <c r="AT11" s="222"/>
      <c r="AU11" s="222"/>
      <c r="AV11" s="222"/>
      <c r="AW11" s="222"/>
      <c r="AX11" s="223"/>
    </row>
    <row r="12" spans="1:50" ht="21" customHeight="1" x14ac:dyDescent="0.15">
      <c r="A12" s="224" t="s">
        <v>22</v>
      </c>
      <c r="B12" s="225"/>
      <c r="C12" s="225"/>
      <c r="D12" s="225"/>
      <c r="E12" s="225"/>
      <c r="F12" s="226"/>
      <c r="G12" s="231"/>
      <c r="H12" s="232"/>
      <c r="I12" s="232"/>
      <c r="J12" s="232"/>
      <c r="K12" s="232"/>
      <c r="L12" s="232"/>
      <c r="M12" s="232"/>
      <c r="N12" s="232"/>
      <c r="O12" s="232"/>
      <c r="P12" s="203" t="s">
        <v>394</v>
      </c>
      <c r="Q12" s="204"/>
      <c r="R12" s="204"/>
      <c r="S12" s="204"/>
      <c r="T12" s="204"/>
      <c r="U12" s="204"/>
      <c r="V12" s="233"/>
      <c r="W12" s="203" t="s">
        <v>546</v>
      </c>
      <c r="X12" s="204"/>
      <c r="Y12" s="204"/>
      <c r="Z12" s="204"/>
      <c r="AA12" s="204"/>
      <c r="AB12" s="204"/>
      <c r="AC12" s="233"/>
      <c r="AD12" s="203" t="s">
        <v>548</v>
      </c>
      <c r="AE12" s="204"/>
      <c r="AF12" s="204"/>
      <c r="AG12" s="204"/>
      <c r="AH12" s="204"/>
      <c r="AI12" s="204"/>
      <c r="AJ12" s="233"/>
      <c r="AK12" s="203" t="s">
        <v>564</v>
      </c>
      <c r="AL12" s="204"/>
      <c r="AM12" s="204"/>
      <c r="AN12" s="204"/>
      <c r="AO12" s="204"/>
      <c r="AP12" s="204"/>
      <c r="AQ12" s="233"/>
      <c r="AR12" s="203" t="s">
        <v>565</v>
      </c>
      <c r="AS12" s="204"/>
      <c r="AT12" s="204"/>
      <c r="AU12" s="204"/>
      <c r="AV12" s="204"/>
      <c r="AW12" s="204"/>
      <c r="AX12" s="205"/>
    </row>
    <row r="13" spans="1:50" ht="21" customHeight="1" x14ac:dyDescent="0.15">
      <c r="A13" s="227"/>
      <c r="B13" s="228"/>
      <c r="C13" s="228"/>
      <c r="D13" s="228"/>
      <c r="E13" s="228"/>
      <c r="F13" s="229"/>
      <c r="G13" s="247" t="s">
        <v>6</v>
      </c>
      <c r="H13" s="248"/>
      <c r="I13" s="206" t="s">
        <v>7</v>
      </c>
      <c r="J13" s="207"/>
      <c r="K13" s="207"/>
      <c r="L13" s="207"/>
      <c r="M13" s="207"/>
      <c r="N13" s="207"/>
      <c r="O13" s="208"/>
      <c r="P13" s="197">
        <v>3083.3879999999999</v>
      </c>
      <c r="Q13" s="198"/>
      <c r="R13" s="198"/>
      <c r="S13" s="198"/>
      <c r="T13" s="198"/>
      <c r="U13" s="198"/>
      <c r="V13" s="199"/>
      <c r="W13" s="197">
        <v>3067.8429999999998</v>
      </c>
      <c r="X13" s="198"/>
      <c r="Y13" s="198"/>
      <c r="Z13" s="198"/>
      <c r="AA13" s="198"/>
      <c r="AB13" s="198"/>
      <c r="AC13" s="199"/>
      <c r="AD13" s="197">
        <v>2773.7240000000002</v>
      </c>
      <c r="AE13" s="198"/>
      <c r="AF13" s="198"/>
      <c r="AG13" s="198"/>
      <c r="AH13" s="198"/>
      <c r="AI13" s="198"/>
      <c r="AJ13" s="199"/>
      <c r="AK13" s="197">
        <v>2742.0079999999998</v>
      </c>
      <c r="AL13" s="198"/>
      <c r="AM13" s="198"/>
      <c r="AN13" s="198"/>
      <c r="AO13" s="198"/>
      <c r="AP13" s="198"/>
      <c r="AQ13" s="199"/>
      <c r="AR13" s="209">
        <v>2592.8000000000002</v>
      </c>
      <c r="AS13" s="210"/>
      <c r="AT13" s="210"/>
      <c r="AU13" s="210"/>
      <c r="AV13" s="210"/>
      <c r="AW13" s="210"/>
      <c r="AX13" s="211"/>
    </row>
    <row r="14" spans="1:50" ht="21" customHeight="1" x14ac:dyDescent="0.15">
      <c r="A14" s="227"/>
      <c r="B14" s="228"/>
      <c r="C14" s="228"/>
      <c r="D14" s="228"/>
      <c r="E14" s="228"/>
      <c r="F14" s="229"/>
      <c r="G14" s="249"/>
      <c r="H14" s="250"/>
      <c r="I14" s="194" t="s">
        <v>8</v>
      </c>
      <c r="J14" s="212"/>
      <c r="K14" s="212"/>
      <c r="L14" s="212"/>
      <c r="M14" s="212"/>
      <c r="N14" s="212"/>
      <c r="O14" s="213"/>
      <c r="P14" s="197">
        <v>0</v>
      </c>
      <c r="Q14" s="198"/>
      <c r="R14" s="198"/>
      <c r="S14" s="198"/>
      <c r="T14" s="198"/>
      <c r="U14" s="198"/>
      <c r="V14" s="199"/>
      <c r="W14" s="197">
        <v>-3.5000000000000003E-2</v>
      </c>
      <c r="X14" s="198"/>
      <c r="Y14" s="198"/>
      <c r="Z14" s="198"/>
      <c r="AA14" s="198"/>
      <c r="AB14" s="198"/>
      <c r="AC14" s="199"/>
      <c r="AD14" s="197">
        <v>-1.7</v>
      </c>
      <c r="AE14" s="198"/>
      <c r="AF14" s="198"/>
      <c r="AG14" s="198"/>
      <c r="AH14" s="198"/>
      <c r="AI14" s="198"/>
      <c r="AJ14" s="199"/>
      <c r="AK14" s="197" t="s">
        <v>262</v>
      </c>
      <c r="AL14" s="198"/>
      <c r="AM14" s="198"/>
      <c r="AN14" s="198"/>
      <c r="AO14" s="198"/>
      <c r="AP14" s="198"/>
      <c r="AQ14" s="199"/>
      <c r="AR14" s="253"/>
      <c r="AS14" s="253"/>
      <c r="AT14" s="253"/>
      <c r="AU14" s="253"/>
      <c r="AV14" s="253"/>
      <c r="AW14" s="253"/>
      <c r="AX14" s="254"/>
    </row>
    <row r="15" spans="1:50" ht="21" customHeight="1" x14ac:dyDescent="0.15">
      <c r="A15" s="227"/>
      <c r="B15" s="228"/>
      <c r="C15" s="228"/>
      <c r="D15" s="228"/>
      <c r="E15" s="228"/>
      <c r="F15" s="229"/>
      <c r="G15" s="249"/>
      <c r="H15" s="250"/>
      <c r="I15" s="194" t="s">
        <v>48</v>
      </c>
      <c r="J15" s="195"/>
      <c r="K15" s="195"/>
      <c r="L15" s="195"/>
      <c r="M15" s="195"/>
      <c r="N15" s="195"/>
      <c r="O15" s="196"/>
      <c r="P15" s="197">
        <v>42.951000000000001</v>
      </c>
      <c r="Q15" s="198"/>
      <c r="R15" s="198"/>
      <c r="S15" s="198"/>
      <c r="T15" s="198"/>
      <c r="U15" s="198"/>
      <c r="V15" s="199"/>
      <c r="W15" s="197">
        <v>163.55600000000001</v>
      </c>
      <c r="X15" s="198"/>
      <c r="Y15" s="198"/>
      <c r="Z15" s="198"/>
      <c r="AA15" s="198"/>
      <c r="AB15" s="198"/>
      <c r="AC15" s="199"/>
      <c r="AD15" s="197">
        <v>37.683999999999997</v>
      </c>
      <c r="AE15" s="198"/>
      <c r="AF15" s="198"/>
      <c r="AG15" s="198"/>
      <c r="AH15" s="198"/>
      <c r="AI15" s="198"/>
      <c r="AJ15" s="199"/>
      <c r="AK15" s="197">
        <v>117.34699999999999</v>
      </c>
      <c r="AL15" s="198"/>
      <c r="AM15" s="198"/>
      <c r="AN15" s="198"/>
      <c r="AO15" s="198"/>
      <c r="AP15" s="198"/>
      <c r="AQ15" s="199"/>
      <c r="AR15" s="197"/>
      <c r="AS15" s="198"/>
      <c r="AT15" s="198"/>
      <c r="AU15" s="198"/>
      <c r="AV15" s="198"/>
      <c r="AW15" s="198"/>
      <c r="AX15" s="214"/>
    </row>
    <row r="16" spans="1:50" ht="21" customHeight="1" x14ac:dyDescent="0.15">
      <c r="A16" s="227"/>
      <c r="B16" s="228"/>
      <c r="C16" s="228"/>
      <c r="D16" s="228"/>
      <c r="E16" s="228"/>
      <c r="F16" s="229"/>
      <c r="G16" s="249"/>
      <c r="H16" s="250"/>
      <c r="I16" s="194" t="s">
        <v>49</v>
      </c>
      <c r="J16" s="195"/>
      <c r="K16" s="195"/>
      <c r="L16" s="195"/>
      <c r="M16" s="195"/>
      <c r="N16" s="195"/>
      <c r="O16" s="196"/>
      <c r="P16" s="197">
        <v>-163.55600000000001</v>
      </c>
      <c r="Q16" s="198"/>
      <c r="R16" s="198"/>
      <c r="S16" s="198"/>
      <c r="T16" s="198"/>
      <c r="U16" s="198"/>
      <c r="V16" s="199"/>
      <c r="W16" s="197">
        <v>-37.683999999999997</v>
      </c>
      <c r="X16" s="198"/>
      <c r="Y16" s="198"/>
      <c r="Z16" s="198"/>
      <c r="AA16" s="198"/>
      <c r="AB16" s="198"/>
      <c r="AC16" s="199"/>
      <c r="AD16" s="197">
        <v>-117.34699999999999</v>
      </c>
      <c r="AE16" s="198"/>
      <c r="AF16" s="198"/>
      <c r="AG16" s="198"/>
      <c r="AH16" s="198"/>
      <c r="AI16" s="198"/>
      <c r="AJ16" s="199"/>
      <c r="AK16" s="197" t="s">
        <v>262</v>
      </c>
      <c r="AL16" s="198"/>
      <c r="AM16" s="198"/>
      <c r="AN16" s="198"/>
      <c r="AO16" s="198"/>
      <c r="AP16" s="198"/>
      <c r="AQ16" s="199"/>
      <c r="AR16" s="200"/>
      <c r="AS16" s="201"/>
      <c r="AT16" s="201"/>
      <c r="AU16" s="201"/>
      <c r="AV16" s="201"/>
      <c r="AW16" s="201"/>
      <c r="AX16" s="202"/>
    </row>
    <row r="17" spans="1:50" ht="24.75" customHeight="1" x14ac:dyDescent="0.15">
      <c r="A17" s="227"/>
      <c r="B17" s="228"/>
      <c r="C17" s="228"/>
      <c r="D17" s="228"/>
      <c r="E17" s="228"/>
      <c r="F17" s="229"/>
      <c r="G17" s="249"/>
      <c r="H17" s="250"/>
      <c r="I17" s="194" t="s">
        <v>47</v>
      </c>
      <c r="J17" s="212"/>
      <c r="K17" s="212"/>
      <c r="L17" s="212"/>
      <c r="M17" s="212"/>
      <c r="N17" s="212"/>
      <c r="O17" s="213"/>
      <c r="P17" s="197">
        <v>0</v>
      </c>
      <c r="Q17" s="198"/>
      <c r="R17" s="198"/>
      <c r="S17" s="198"/>
      <c r="T17" s="198"/>
      <c r="U17" s="198"/>
      <c r="V17" s="199"/>
      <c r="W17" s="197">
        <v>0</v>
      </c>
      <c r="X17" s="198"/>
      <c r="Y17" s="198"/>
      <c r="Z17" s="198"/>
      <c r="AA17" s="198"/>
      <c r="AB17" s="198"/>
      <c r="AC17" s="199"/>
      <c r="AD17" s="197">
        <v>0</v>
      </c>
      <c r="AE17" s="198"/>
      <c r="AF17" s="198"/>
      <c r="AG17" s="198"/>
      <c r="AH17" s="198"/>
      <c r="AI17" s="198"/>
      <c r="AJ17" s="199"/>
      <c r="AK17" s="197" t="s">
        <v>262</v>
      </c>
      <c r="AL17" s="198"/>
      <c r="AM17" s="198"/>
      <c r="AN17" s="198"/>
      <c r="AO17" s="198"/>
      <c r="AP17" s="198"/>
      <c r="AQ17" s="199"/>
      <c r="AR17" s="245"/>
      <c r="AS17" s="245"/>
      <c r="AT17" s="245"/>
      <c r="AU17" s="245"/>
      <c r="AV17" s="245"/>
      <c r="AW17" s="245"/>
      <c r="AX17" s="246"/>
    </row>
    <row r="18" spans="1:50" ht="24.75" customHeight="1" x14ac:dyDescent="0.15">
      <c r="A18" s="227"/>
      <c r="B18" s="228"/>
      <c r="C18" s="228"/>
      <c r="D18" s="228"/>
      <c r="E18" s="228"/>
      <c r="F18" s="229"/>
      <c r="G18" s="251"/>
      <c r="H18" s="252"/>
      <c r="I18" s="238" t="s">
        <v>18</v>
      </c>
      <c r="J18" s="239"/>
      <c r="K18" s="239"/>
      <c r="L18" s="239"/>
      <c r="M18" s="239"/>
      <c r="N18" s="239"/>
      <c r="O18" s="240"/>
      <c r="P18" s="241">
        <f>SUM(P13:V17)</f>
        <v>2962.7829999999999</v>
      </c>
      <c r="Q18" s="242"/>
      <c r="R18" s="242"/>
      <c r="S18" s="242"/>
      <c r="T18" s="242"/>
      <c r="U18" s="242"/>
      <c r="V18" s="243"/>
      <c r="W18" s="241">
        <f>SUM(W13:AC17)</f>
        <v>3193.68</v>
      </c>
      <c r="X18" s="242"/>
      <c r="Y18" s="242"/>
      <c r="Z18" s="242"/>
      <c r="AA18" s="242"/>
      <c r="AB18" s="242"/>
      <c r="AC18" s="243"/>
      <c r="AD18" s="241">
        <f>SUM(AD13:AJ17)</f>
        <v>2692.3610000000003</v>
      </c>
      <c r="AE18" s="242"/>
      <c r="AF18" s="242"/>
      <c r="AG18" s="242"/>
      <c r="AH18" s="242"/>
      <c r="AI18" s="242"/>
      <c r="AJ18" s="243"/>
      <c r="AK18" s="241">
        <f>SUM(AK13:AQ17)</f>
        <v>2859.355</v>
      </c>
      <c r="AL18" s="242"/>
      <c r="AM18" s="242"/>
      <c r="AN18" s="242"/>
      <c r="AO18" s="242"/>
      <c r="AP18" s="242"/>
      <c r="AQ18" s="243"/>
      <c r="AR18" s="241">
        <f>SUM(AR13:AX17)</f>
        <v>2592.8000000000002</v>
      </c>
      <c r="AS18" s="242"/>
      <c r="AT18" s="242"/>
      <c r="AU18" s="242"/>
      <c r="AV18" s="242"/>
      <c r="AW18" s="242"/>
      <c r="AX18" s="244"/>
    </row>
    <row r="19" spans="1:50" ht="24.75" customHeight="1" x14ac:dyDescent="0.15">
      <c r="A19" s="227"/>
      <c r="B19" s="228"/>
      <c r="C19" s="228"/>
      <c r="D19" s="228"/>
      <c r="E19" s="228"/>
      <c r="F19" s="229"/>
      <c r="G19" s="234" t="s">
        <v>9</v>
      </c>
      <c r="H19" s="235"/>
      <c r="I19" s="235"/>
      <c r="J19" s="235"/>
      <c r="K19" s="235"/>
      <c r="L19" s="235"/>
      <c r="M19" s="235"/>
      <c r="N19" s="235"/>
      <c r="O19" s="235"/>
      <c r="P19" s="197">
        <v>2811</v>
      </c>
      <c r="Q19" s="198"/>
      <c r="R19" s="198"/>
      <c r="S19" s="198"/>
      <c r="T19" s="198"/>
      <c r="U19" s="198"/>
      <c r="V19" s="199"/>
      <c r="W19" s="197">
        <v>3032</v>
      </c>
      <c r="X19" s="198"/>
      <c r="Y19" s="198"/>
      <c r="Z19" s="198"/>
      <c r="AA19" s="198"/>
      <c r="AB19" s="198"/>
      <c r="AC19" s="199"/>
      <c r="AD19" s="197">
        <v>2439</v>
      </c>
      <c r="AE19" s="198"/>
      <c r="AF19" s="198"/>
      <c r="AG19" s="198"/>
      <c r="AH19" s="198"/>
      <c r="AI19" s="198"/>
      <c r="AJ19" s="199"/>
      <c r="AK19" s="236"/>
      <c r="AL19" s="236"/>
      <c r="AM19" s="236"/>
      <c r="AN19" s="236"/>
      <c r="AO19" s="236"/>
      <c r="AP19" s="236"/>
      <c r="AQ19" s="236"/>
      <c r="AR19" s="236"/>
      <c r="AS19" s="236"/>
      <c r="AT19" s="236"/>
      <c r="AU19" s="236"/>
      <c r="AV19" s="236"/>
      <c r="AW19" s="236"/>
      <c r="AX19" s="237"/>
    </row>
    <row r="20" spans="1:50" ht="24.75" customHeight="1" x14ac:dyDescent="0.15">
      <c r="A20" s="227"/>
      <c r="B20" s="228"/>
      <c r="C20" s="228"/>
      <c r="D20" s="228"/>
      <c r="E20" s="228"/>
      <c r="F20" s="229"/>
      <c r="G20" s="234" t="s">
        <v>10</v>
      </c>
      <c r="H20" s="235"/>
      <c r="I20" s="235"/>
      <c r="J20" s="235"/>
      <c r="K20" s="235"/>
      <c r="L20" s="235"/>
      <c r="M20" s="235"/>
      <c r="N20" s="235"/>
      <c r="O20" s="235"/>
      <c r="P20" s="273">
        <f>IF(P18=0, "-", SUM(P19)/P18)</f>
        <v>0.94877012592552346</v>
      </c>
      <c r="Q20" s="273"/>
      <c r="R20" s="273"/>
      <c r="S20" s="273"/>
      <c r="T20" s="273"/>
      <c r="U20" s="273"/>
      <c r="V20" s="273"/>
      <c r="W20" s="273">
        <f>IF(W18=0, "-", SUM(W19)/W18)</f>
        <v>0.94937501565592053</v>
      </c>
      <c r="X20" s="273"/>
      <c r="Y20" s="273"/>
      <c r="Z20" s="273"/>
      <c r="AA20" s="273"/>
      <c r="AB20" s="273"/>
      <c r="AC20" s="273"/>
      <c r="AD20" s="273">
        <f>IF(AD18=0, "-", SUM(AD19)/AD18)</f>
        <v>0.90589634896657611</v>
      </c>
      <c r="AE20" s="273"/>
      <c r="AF20" s="273"/>
      <c r="AG20" s="273"/>
      <c r="AH20" s="273"/>
      <c r="AI20" s="273"/>
      <c r="AJ20" s="273"/>
      <c r="AK20" s="236"/>
      <c r="AL20" s="236"/>
      <c r="AM20" s="236"/>
      <c r="AN20" s="236"/>
      <c r="AO20" s="236"/>
      <c r="AP20" s="236"/>
      <c r="AQ20" s="274"/>
      <c r="AR20" s="274"/>
      <c r="AS20" s="274"/>
      <c r="AT20" s="274"/>
      <c r="AU20" s="236"/>
      <c r="AV20" s="236"/>
      <c r="AW20" s="236"/>
      <c r="AX20" s="237"/>
    </row>
    <row r="21" spans="1:50" ht="25.5" customHeight="1" x14ac:dyDescent="0.15">
      <c r="A21" s="170"/>
      <c r="B21" s="171"/>
      <c r="C21" s="171"/>
      <c r="D21" s="171"/>
      <c r="E21" s="171"/>
      <c r="F21" s="230"/>
      <c r="G21" s="271" t="s">
        <v>222</v>
      </c>
      <c r="H21" s="272"/>
      <c r="I21" s="272"/>
      <c r="J21" s="272"/>
      <c r="K21" s="272"/>
      <c r="L21" s="272"/>
      <c r="M21" s="272"/>
      <c r="N21" s="272"/>
      <c r="O21" s="272"/>
      <c r="P21" s="273">
        <f>IF(P19=0, "-", SUM(P19)/SUM(P13,P14))</f>
        <v>0.91165951219891883</v>
      </c>
      <c r="Q21" s="273"/>
      <c r="R21" s="273"/>
      <c r="S21" s="273"/>
      <c r="T21" s="273"/>
      <c r="U21" s="273"/>
      <c r="V21" s="273"/>
      <c r="W21" s="273">
        <f>IF(W19=0, "-", SUM(W19)/SUM(W13,W14))</f>
        <v>0.98832782234090266</v>
      </c>
      <c r="X21" s="273"/>
      <c r="Y21" s="273"/>
      <c r="Z21" s="273"/>
      <c r="AA21" s="273"/>
      <c r="AB21" s="273"/>
      <c r="AC21" s="273"/>
      <c r="AD21" s="273">
        <f>IF(AD19=0, "-", SUM(AD19)/SUM(AD13,AD14))</f>
        <v>0.8798625120128829</v>
      </c>
      <c r="AE21" s="273"/>
      <c r="AF21" s="273"/>
      <c r="AG21" s="273"/>
      <c r="AH21" s="273"/>
      <c r="AI21" s="273"/>
      <c r="AJ21" s="273"/>
      <c r="AK21" s="236"/>
      <c r="AL21" s="236"/>
      <c r="AM21" s="236"/>
      <c r="AN21" s="236"/>
      <c r="AO21" s="236"/>
      <c r="AP21" s="236"/>
      <c r="AQ21" s="274"/>
      <c r="AR21" s="274"/>
      <c r="AS21" s="274"/>
      <c r="AT21" s="274"/>
      <c r="AU21" s="236"/>
      <c r="AV21" s="236"/>
      <c r="AW21" s="236"/>
      <c r="AX21" s="237"/>
    </row>
    <row r="22" spans="1:50" ht="18.75" customHeight="1" x14ac:dyDescent="0.15">
      <c r="A22" s="281" t="s">
        <v>568</v>
      </c>
      <c r="B22" s="282"/>
      <c r="C22" s="282"/>
      <c r="D22" s="282"/>
      <c r="E22" s="282"/>
      <c r="F22" s="283"/>
      <c r="G22" s="287" t="s">
        <v>214</v>
      </c>
      <c r="H22" s="256"/>
      <c r="I22" s="256"/>
      <c r="J22" s="256"/>
      <c r="K22" s="256"/>
      <c r="L22" s="256"/>
      <c r="M22" s="256"/>
      <c r="N22" s="256"/>
      <c r="O22" s="288"/>
      <c r="P22" s="255" t="s">
        <v>566</v>
      </c>
      <c r="Q22" s="256"/>
      <c r="R22" s="256"/>
      <c r="S22" s="256"/>
      <c r="T22" s="256"/>
      <c r="U22" s="256"/>
      <c r="V22" s="288"/>
      <c r="W22" s="255" t="s">
        <v>567</v>
      </c>
      <c r="X22" s="256"/>
      <c r="Y22" s="256"/>
      <c r="Z22" s="256"/>
      <c r="AA22" s="256"/>
      <c r="AB22" s="256"/>
      <c r="AC22" s="288"/>
      <c r="AD22" s="255" t="s">
        <v>213</v>
      </c>
      <c r="AE22" s="256"/>
      <c r="AF22" s="256"/>
      <c r="AG22" s="256"/>
      <c r="AH22" s="256"/>
      <c r="AI22" s="256"/>
      <c r="AJ22" s="256"/>
      <c r="AK22" s="256"/>
      <c r="AL22" s="256"/>
      <c r="AM22" s="256"/>
      <c r="AN22" s="256"/>
      <c r="AO22" s="256"/>
      <c r="AP22" s="256"/>
      <c r="AQ22" s="256"/>
      <c r="AR22" s="256"/>
      <c r="AS22" s="256"/>
      <c r="AT22" s="256"/>
      <c r="AU22" s="256"/>
      <c r="AV22" s="256"/>
      <c r="AW22" s="256"/>
      <c r="AX22" s="257"/>
    </row>
    <row r="23" spans="1:50" ht="25.5" customHeight="1" x14ac:dyDescent="0.15">
      <c r="A23" s="284"/>
      <c r="B23" s="285"/>
      <c r="C23" s="285"/>
      <c r="D23" s="285"/>
      <c r="E23" s="285"/>
      <c r="F23" s="286"/>
      <c r="G23" s="258" t="s">
        <v>813</v>
      </c>
      <c r="H23" s="259"/>
      <c r="I23" s="259"/>
      <c r="J23" s="259"/>
      <c r="K23" s="259"/>
      <c r="L23" s="259"/>
      <c r="M23" s="259"/>
      <c r="N23" s="259"/>
      <c r="O23" s="260"/>
      <c r="P23" s="209">
        <v>2630.5219999999999</v>
      </c>
      <c r="Q23" s="210"/>
      <c r="R23" s="210"/>
      <c r="S23" s="210"/>
      <c r="T23" s="210"/>
      <c r="U23" s="210"/>
      <c r="V23" s="261"/>
      <c r="W23" s="209">
        <v>2472.6999999999998</v>
      </c>
      <c r="X23" s="210"/>
      <c r="Y23" s="210"/>
      <c r="Z23" s="210"/>
      <c r="AA23" s="210"/>
      <c r="AB23" s="210"/>
      <c r="AC23" s="261"/>
      <c r="AD23" s="262" t="s">
        <v>824</v>
      </c>
      <c r="AE23" s="263"/>
      <c r="AF23" s="263"/>
      <c r="AG23" s="263"/>
      <c r="AH23" s="263"/>
      <c r="AI23" s="263"/>
      <c r="AJ23" s="263"/>
      <c r="AK23" s="263"/>
      <c r="AL23" s="263"/>
      <c r="AM23" s="263"/>
      <c r="AN23" s="263"/>
      <c r="AO23" s="263"/>
      <c r="AP23" s="263"/>
      <c r="AQ23" s="263"/>
      <c r="AR23" s="263"/>
      <c r="AS23" s="263"/>
      <c r="AT23" s="263"/>
      <c r="AU23" s="263"/>
      <c r="AV23" s="263"/>
      <c r="AW23" s="263"/>
      <c r="AX23" s="264"/>
    </row>
    <row r="24" spans="1:50" ht="25.5" customHeight="1" x14ac:dyDescent="0.15">
      <c r="A24" s="284"/>
      <c r="B24" s="285"/>
      <c r="C24" s="285"/>
      <c r="D24" s="285"/>
      <c r="E24" s="285"/>
      <c r="F24" s="286"/>
      <c r="G24" s="268" t="s">
        <v>814</v>
      </c>
      <c r="H24" s="269"/>
      <c r="I24" s="269"/>
      <c r="J24" s="269"/>
      <c r="K24" s="269"/>
      <c r="L24" s="269"/>
      <c r="M24" s="269"/>
      <c r="N24" s="269"/>
      <c r="O24" s="270"/>
      <c r="P24" s="197">
        <v>46.747999999999998</v>
      </c>
      <c r="Q24" s="198"/>
      <c r="R24" s="198"/>
      <c r="S24" s="198"/>
      <c r="T24" s="198"/>
      <c r="U24" s="198"/>
      <c r="V24" s="199"/>
      <c r="W24" s="197">
        <v>56.2</v>
      </c>
      <c r="X24" s="198"/>
      <c r="Y24" s="198"/>
      <c r="Z24" s="198"/>
      <c r="AA24" s="198"/>
      <c r="AB24" s="198"/>
      <c r="AC24" s="199"/>
      <c r="AD24" s="265"/>
      <c r="AE24" s="266"/>
      <c r="AF24" s="266"/>
      <c r="AG24" s="266"/>
      <c r="AH24" s="266"/>
      <c r="AI24" s="266"/>
      <c r="AJ24" s="266"/>
      <c r="AK24" s="266"/>
      <c r="AL24" s="266"/>
      <c r="AM24" s="266"/>
      <c r="AN24" s="266"/>
      <c r="AO24" s="266"/>
      <c r="AP24" s="266"/>
      <c r="AQ24" s="266"/>
      <c r="AR24" s="266"/>
      <c r="AS24" s="266"/>
      <c r="AT24" s="266"/>
      <c r="AU24" s="266"/>
      <c r="AV24" s="266"/>
      <c r="AW24" s="266"/>
      <c r="AX24" s="267"/>
    </row>
    <row r="25" spans="1:50" ht="25.5" customHeight="1" x14ac:dyDescent="0.15">
      <c r="A25" s="284"/>
      <c r="B25" s="285"/>
      <c r="C25" s="285"/>
      <c r="D25" s="285"/>
      <c r="E25" s="285"/>
      <c r="F25" s="286"/>
      <c r="G25" s="268" t="s">
        <v>818</v>
      </c>
      <c r="H25" s="269"/>
      <c r="I25" s="269"/>
      <c r="J25" s="269"/>
      <c r="K25" s="269"/>
      <c r="L25" s="269"/>
      <c r="M25" s="269"/>
      <c r="N25" s="269"/>
      <c r="O25" s="270"/>
      <c r="P25" s="197">
        <v>35.470999999999997</v>
      </c>
      <c r="Q25" s="198"/>
      <c r="R25" s="198"/>
      <c r="S25" s="198"/>
      <c r="T25" s="198"/>
      <c r="U25" s="198"/>
      <c r="V25" s="199"/>
      <c r="W25" s="197">
        <v>34.6</v>
      </c>
      <c r="X25" s="198"/>
      <c r="Y25" s="198"/>
      <c r="Z25" s="198"/>
      <c r="AA25" s="198"/>
      <c r="AB25" s="198"/>
      <c r="AC25" s="199"/>
      <c r="AD25" s="265"/>
      <c r="AE25" s="266"/>
      <c r="AF25" s="266"/>
      <c r="AG25" s="266"/>
      <c r="AH25" s="266"/>
      <c r="AI25" s="266"/>
      <c r="AJ25" s="266"/>
      <c r="AK25" s="266"/>
      <c r="AL25" s="266"/>
      <c r="AM25" s="266"/>
      <c r="AN25" s="266"/>
      <c r="AO25" s="266"/>
      <c r="AP25" s="266"/>
      <c r="AQ25" s="266"/>
      <c r="AR25" s="266"/>
      <c r="AS25" s="266"/>
      <c r="AT25" s="266"/>
      <c r="AU25" s="266"/>
      <c r="AV25" s="266"/>
      <c r="AW25" s="266"/>
      <c r="AX25" s="267"/>
    </row>
    <row r="26" spans="1:50" ht="25.5" customHeight="1" x14ac:dyDescent="0.15">
      <c r="A26" s="284"/>
      <c r="B26" s="285"/>
      <c r="C26" s="285"/>
      <c r="D26" s="285"/>
      <c r="E26" s="285"/>
      <c r="F26" s="286"/>
      <c r="G26" s="268" t="s">
        <v>815</v>
      </c>
      <c r="H26" s="269"/>
      <c r="I26" s="269"/>
      <c r="J26" s="269"/>
      <c r="K26" s="269"/>
      <c r="L26" s="269"/>
      <c r="M26" s="269"/>
      <c r="N26" s="269"/>
      <c r="O26" s="270"/>
      <c r="P26" s="197">
        <v>19.625</v>
      </c>
      <c r="Q26" s="198"/>
      <c r="R26" s="198"/>
      <c r="S26" s="198"/>
      <c r="T26" s="198"/>
      <c r="U26" s="198"/>
      <c r="V26" s="199"/>
      <c r="W26" s="197">
        <v>19.600000000000001</v>
      </c>
      <c r="X26" s="198"/>
      <c r="Y26" s="198"/>
      <c r="Z26" s="198"/>
      <c r="AA26" s="198"/>
      <c r="AB26" s="198"/>
      <c r="AC26" s="199"/>
      <c r="AD26" s="265"/>
      <c r="AE26" s="266"/>
      <c r="AF26" s="266"/>
      <c r="AG26" s="266"/>
      <c r="AH26" s="266"/>
      <c r="AI26" s="266"/>
      <c r="AJ26" s="266"/>
      <c r="AK26" s="266"/>
      <c r="AL26" s="266"/>
      <c r="AM26" s="266"/>
      <c r="AN26" s="266"/>
      <c r="AO26" s="266"/>
      <c r="AP26" s="266"/>
      <c r="AQ26" s="266"/>
      <c r="AR26" s="266"/>
      <c r="AS26" s="266"/>
      <c r="AT26" s="266"/>
      <c r="AU26" s="266"/>
      <c r="AV26" s="266"/>
      <c r="AW26" s="266"/>
      <c r="AX26" s="267"/>
    </row>
    <row r="27" spans="1:50" ht="25.5" customHeight="1" x14ac:dyDescent="0.15">
      <c r="A27" s="284"/>
      <c r="B27" s="285"/>
      <c r="C27" s="285"/>
      <c r="D27" s="285"/>
      <c r="E27" s="285"/>
      <c r="F27" s="286"/>
      <c r="G27" s="268" t="s">
        <v>816</v>
      </c>
      <c r="H27" s="269"/>
      <c r="I27" s="269"/>
      <c r="J27" s="269"/>
      <c r="K27" s="269"/>
      <c r="L27" s="269"/>
      <c r="M27" s="269"/>
      <c r="N27" s="269"/>
      <c r="O27" s="270"/>
      <c r="P27" s="197">
        <v>4.4050000000000002</v>
      </c>
      <c r="Q27" s="198"/>
      <c r="R27" s="198"/>
      <c r="S27" s="198"/>
      <c r="T27" s="198"/>
      <c r="U27" s="198"/>
      <c r="V27" s="199"/>
      <c r="W27" s="197">
        <v>4.4000000000000004</v>
      </c>
      <c r="X27" s="198"/>
      <c r="Y27" s="198"/>
      <c r="Z27" s="198"/>
      <c r="AA27" s="198"/>
      <c r="AB27" s="198"/>
      <c r="AC27" s="199"/>
      <c r="AD27" s="265"/>
      <c r="AE27" s="266"/>
      <c r="AF27" s="266"/>
      <c r="AG27" s="266"/>
      <c r="AH27" s="266"/>
      <c r="AI27" s="266"/>
      <c r="AJ27" s="266"/>
      <c r="AK27" s="266"/>
      <c r="AL27" s="266"/>
      <c r="AM27" s="266"/>
      <c r="AN27" s="266"/>
      <c r="AO27" s="266"/>
      <c r="AP27" s="266"/>
      <c r="AQ27" s="266"/>
      <c r="AR27" s="266"/>
      <c r="AS27" s="266"/>
      <c r="AT27" s="266"/>
      <c r="AU27" s="266"/>
      <c r="AV27" s="266"/>
      <c r="AW27" s="266"/>
      <c r="AX27" s="267"/>
    </row>
    <row r="28" spans="1:50" ht="25.5" customHeight="1" x14ac:dyDescent="0.15">
      <c r="A28" s="284"/>
      <c r="B28" s="285"/>
      <c r="C28" s="285"/>
      <c r="D28" s="285"/>
      <c r="E28" s="285"/>
      <c r="F28" s="286"/>
      <c r="G28" s="275" t="s">
        <v>817</v>
      </c>
      <c r="H28" s="276"/>
      <c r="I28" s="276"/>
      <c r="J28" s="276"/>
      <c r="K28" s="276"/>
      <c r="L28" s="276"/>
      <c r="M28" s="276"/>
      <c r="N28" s="276"/>
      <c r="O28" s="277"/>
      <c r="P28" s="278">
        <v>5.2370000000000001</v>
      </c>
      <c r="Q28" s="279"/>
      <c r="R28" s="279"/>
      <c r="S28" s="279"/>
      <c r="T28" s="279"/>
      <c r="U28" s="279"/>
      <c r="V28" s="280"/>
      <c r="W28" s="278">
        <v>5.3</v>
      </c>
      <c r="X28" s="279"/>
      <c r="Y28" s="279"/>
      <c r="Z28" s="279"/>
      <c r="AA28" s="279"/>
      <c r="AB28" s="279"/>
      <c r="AC28" s="280"/>
      <c r="AD28" s="265"/>
      <c r="AE28" s="266"/>
      <c r="AF28" s="266"/>
      <c r="AG28" s="266"/>
      <c r="AH28" s="266"/>
      <c r="AI28" s="266"/>
      <c r="AJ28" s="266"/>
      <c r="AK28" s="266"/>
      <c r="AL28" s="266"/>
      <c r="AM28" s="266"/>
      <c r="AN28" s="266"/>
      <c r="AO28" s="266"/>
      <c r="AP28" s="266"/>
      <c r="AQ28" s="266"/>
      <c r="AR28" s="266"/>
      <c r="AS28" s="266"/>
      <c r="AT28" s="266"/>
      <c r="AU28" s="266"/>
      <c r="AV28" s="266"/>
      <c r="AW28" s="266"/>
      <c r="AX28" s="267"/>
    </row>
    <row r="29" spans="1:50" ht="19.5" customHeight="1" thickBot="1" x14ac:dyDescent="0.2">
      <c r="A29" s="284"/>
      <c r="B29" s="285"/>
      <c r="C29" s="285"/>
      <c r="D29" s="285"/>
      <c r="E29" s="285"/>
      <c r="F29" s="286"/>
      <c r="G29" s="107" t="s">
        <v>18</v>
      </c>
      <c r="H29" s="108"/>
      <c r="I29" s="108"/>
      <c r="J29" s="108"/>
      <c r="K29" s="108"/>
      <c r="L29" s="108"/>
      <c r="M29" s="108"/>
      <c r="N29" s="108"/>
      <c r="O29" s="109"/>
      <c r="P29" s="310">
        <f>AK13</f>
        <v>2742.0079999999998</v>
      </c>
      <c r="Q29" s="311"/>
      <c r="R29" s="311"/>
      <c r="S29" s="311"/>
      <c r="T29" s="311"/>
      <c r="U29" s="311"/>
      <c r="V29" s="312"/>
      <c r="W29" s="313">
        <f>AR13</f>
        <v>2592.8000000000002</v>
      </c>
      <c r="X29" s="314"/>
      <c r="Y29" s="314"/>
      <c r="Z29" s="314"/>
      <c r="AA29" s="314"/>
      <c r="AB29" s="314"/>
      <c r="AC29" s="315"/>
      <c r="AD29" s="266"/>
      <c r="AE29" s="266"/>
      <c r="AF29" s="266"/>
      <c r="AG29" s="266"/>
      <c r="AH29" s="266"/>
      <c r="AI29" s="266"/>
      <c r="AJ29" s="266"/>
      <c r="AK29" s="266"/>
      <c r="AL29" s="266"/>
      <c r="AM29" s="266"/>
      <c r="AN29" s="266"/>
      <c r="AO29" s="266"/>
      <c r="AP29" s="266"/>
      <c r="AQ29" s="266"/>
      <c r="AR29" s="266"/>
      <c r="AS29" s="266"/>
      <c r="AT29" s="266"/>
      <c r="AU29" s="266"/>
      <c r="AV29" s="266"/>
      <c r="AW29" s="266"/>
      <c r="AX29" s="267"/>
    </row>
    <row r="30" spans="1:50" ht="42.75" customHeight="1" x14ac:dyDescent="0.15">
      <c r="A30" s="316" t="s">
        <v>556</v>
      </c>
      <c r="B30" s="317"/>
      <c r="C30" s="317"/>
      <c r="D30" s="317"/>
      <c r="E30" s="317"/>
      <c r="F30" s="318"/>
      <c r="G30" s="292" t="s">
        <v>804</v>
      </c>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L30" s="293"/>
      <c r="AM30" s="293"/>
      <c r="AN30" s="293"/>
      <c r="AO30" s="293"/>
      <c r="AP30" s="293"/>
      <c r="AQ30" s="293"/>
      <c r="AR30" s="293"/>
      <c r="AS30" s="293"/>
      <c r="AT30" s="293"/>
      <c r="AU30" s="293"/>
      <c r="AV30" s="293"/>
      <c r="AW30" s="293"/>
      <c r="AX30" s="294"/>
    </row>
    <row r="31" spans="1:50" ht="32.25" customHeight="1" x14ac:dyDescent="0.15">
      <c r="A31" s="319" t="s">
        <v>557</v>
      </c>
      <c r="B31" s="297"/>
      <c r="C31" s="297"/>
      <c r="D31" s="297"/>
      <c r="E31" s="297"/>
      <c r="F31" s="298"/>
      <c r="G31" s="321" t="s">
        <v>550</v>
      </c>
      <c r="H31" s="322"/>
      <c r="I31" s="322"/>
      <c r="J31" s="322"/>
      <c r="K31" s="322"/>
      <c r="L31" s="322"/>
      <c r="M31" s="322"/>
      <c r="N31" s="322"/>
      <c r="O31" s="322"/>
      <c r="P31" s="323" t="s">
        <v>549</v>
      </c>
      <c r="Q31" s="322"/>
      <c r="R31" s="322"/>
      <c r="S31" s="322"/>
      <c r="T31" s="322"/>
      <c r="U31" s="322"/>
      <c r="V31" s="322"/>
      <c r="W31" s="322"/>
      <c r="X31" s="324"/>
      <c r="Y31" s="325"/>
      <c r="Z31" s="326"/>
      <c r="AA31" s="327"/>
      <c r="AB31" s="372" t="s">
        <v>11</v>
      </c>
      <c r="AC31" s="372"/>
      <c r="AD31" s="372"/>
      <c r="AE31" s="373" t="s">
        <v>394</v>
      </c>
      <c r="AF31" s="374"/>
      <c r="AG31" s="374"/>
      <c r="AH31" s="375"/>
      <c r="AI31" s="373" t="s">
        <v>546</v>
      </c>
      <c r="AJ31" s="374"/>
      <c r="AK31" s="374"/>
      <c r="AL31" s="375"/>
      <c r="AM31" s="373" t="s">
        <v>362</v>
      </c>
      <c r="AN31" s="374"/>
      <c r="AO31" s="374"/>
      <c r="AP31" s="375"/>
      <c r="AQ31" s="381" t="s">
        <v>393</v>
      </c>
      <c r="AR31" s="382"/>
      <c r="AS31" s="382"/>
      <c r="AT31" s="383"/>
      <c r="AU31" s="381" t="s">
        <v>569</v>
      </c>
      <c r="AV31" s="382"/>
      <c r="AW31" s="382"/>
      <c r="AX31" s="384"/>
    </row>
    <row r="32" spans="1:50" ht="21.95" customHeight="1" x14ac:dyDescent="0.15">
      <c r="A32" s="319"/>
      <c r="B32" s="297"/>
      <c r="C32" s="297"/>
      <c r="D32" s="297"/>
      <c r="E32" s="297"/>
      <c r="F32" s="298"/>
      <c r="G32" s="328" t="s">
        <v>632</v>
      </c>
      <c r="H32" s="329"/>
      <c r="I32" s="329"/>
      <c r="J32" s="329"/>
      <c r="K32" s="329"/>
      <c r="L32" s="329"/>
      <c r="M32" s="329"/>
      <c r="N32" s="329"/>
      <c r="O32" s="329"/>
      <c r="P32" s="332" t="s">
        <v>633</v>
      </c>
      <c r="Q32" s="333"/>
      <c r="R32" s="333"/>
      <c r="S32" s="333"/>
      <c r="T32" s="333"/>
      <c r="U32" s="333"/>
      <c r="V32" s="333"/>
      <c r="W32" s="333"/>
      <c r="X32" s="334"/>
      <c r="Y32" s="338" t="s">
        <v>52</v>
      </c>
      <c r="Z32" s="339"/>
      <c r="AA32" s="340"/>
      <c r="AB32" s="341" t="s">
        <v>634</v>
      </c>
      <c r="AC32" s="342"/>
      <c r="AD32" s="342"/>
      <c r="AE32" s="343">
        <v>0</v>
      </c>
      <c r="AF32" s="343"/>
      <c r="AG32" s="343"/>
      <c r="AH32" s="343"/>
      <c r="AI32" s="343">
        <v>1</v>
      </c>
      <c r="AJ32" s="343"/>
      <c r="AK32" s="343"/>
      <c r="AL32" s="343"/>
      <c r="AM32" s="343">
        <v>1</v>
      </c>
      <c r="AN32" s="343"/>
      <c r="AO32" s="343"/>
      <c r="AP32" s="343"/>
      <c r="AQ32" s="360" t="s">
        <v>262</v>
      </c>
      <c r="AR32" s="376"/>
      <c r="AS32" s="376"/>
      <c r="AT32" s="377"/>
      <c r="AU32" s="360" t="s">
        <v>805</v>
      </c>
      <c r="AV32" s="376"/>
      <c r="AW32" s="376"/>
      <c r="AX32" s="377"/>
    </row>
    <row r="33" spans="1:51" ht="21.95" customHeight="1" x14ac:dyDescent="0.15">
      <c r="A33" s="320"/>
      <c r="B33" s="300"/>
      <c r="C33" s="300"/>
      <c r="D33" s="300"/>
      <c r="E33" s="300"/>
      <c r="F33" s="301"/>
      <c r="G33" s="330"/>
      <c r="H33" s="331"/>
      <c r="I33" s="331"/>
      <c r="J33" s="331"/>
      <c r="K33" s="331"/>
      <c r="L33" s="331"/>
      <c r="M33" s="331"/>
      <c r="N33" s="331"/>
      <c r="O33" s="331"/>
      <c r="P33" s="335"/>
      <c r="Q33" s="336"/>
      <c r="R33" s="336"/>
      <c r="S33" s="336"/>
      <c r="T33" s="336"/>
      <c r="U33" s="336"/>
      <c r="V33" s="336"/>
      <c r="W33" s="336"/>
      <c r="X33" s="337"/>
      <c r="Y33" s="378" t="s">
        <v>53</v>
      </c>
      <c r="Z33" s="379"/>
      <c r="AA33" s="380"/>
      <c r="AB33" s="341" t="s">
        <v>635</v>
      </c>
      <c r="AC33" s="342"/>
      <c r="AD33" s="342"/>
      <c r="AE33" s="369" t="s">
        <v>635</v>
      </c>
      <c r="AF33" s="343"/>
      <c r="AG33" s="343"/>
      <c r="AH33" s="343"/>
      <c r="AI33" s="369" t="s">
        <v>635</v>
      </c>
      <c r="AJ33" s="343"/>
      <c r="AK33" s="343"/>
      <c r="AL33" s="343"/>
      <c r="AM33" s="369" t="s">
        <v>635</v>
      </c>
      <c r="AN33" s="343"/>
      <c r="AO33" s="343"/>
      <c r="AP33" s="343"/>
      <c r="AQ33" s="369">
        <v>1</v>
      </c>
      <c r="AR33" s="343"/>
      <c r="AS33" s="343"/>
      <c r="AT33" s="343"/>
      <c r="AU33" s="360">
        <v>1</v>
      </c>
      <c r="AV33" s="344"/>
      <c r="AW33" s="344"/>
      <c r="AX33" s="345"/>
    </row>
    <row r="34" spans="1:51" ht="21.95" customHeight="1" x14ac:dyDescent="0.15">
      <c r="A34" s="412" t="s">
        <v>558</v>
      </c>
      <c r="B34" s="413"/>
      <c r="C34" s="413"/>
      <c r="D34" s="413"/>
      <c r="E34" s="413"/>
      <c r="F34" s="414"/>
      <c r="G34" s="204" t="s">
        <v>559</v>
      </c>
      <c r="H34" s="204"/>
      <c r="I34" s="204"/>
      <c r="J34" s="204"/>
      <c r="K34" s="204"/>
      <c r="L34" s="204"/>
      <c r="M34" s="204"/>
      <c r="N34" s="204"/>
      <c r="O34" s="204"/>
      <c r="P34" s="204"/>
      <c r="Q34" s="204"/>
      <c r="R34" s="204"/>
      <c r="S34" s="204"/>
      <c r="T34" s="204"/>
      <c r="U34" s="204"/>
      <c r="V34" s="204"/>
      <c r="W34" s="204"/>
      <c r="X34" s="233"/>
      <c r="Y34" s="420"/>
      <c r="Z34" s="421"/>
      <c r="AA34" s="422"/>
      <c r="AB34" s="203" t="s">
        <v>11</v>
      </c>
      <c r="AC34" s="204"/>
      <c r="AD34" s="233"/>
      <c r="AE34" s="203" t="s">
        <v>394</v>
      </c>
      <c r="AF34" s="204"/>
      <c r="AG34" s="204"/>
      <c r="AH34" s="233"/>
      <c r="AI34" s="203" t="s">
        <v>546</v>
      </c>
      <c r="AJ34" s="204"/>
      <c r="AK34" s="204"/>
      <c r="AL34" s="233"/>
      <c r="AM34" s="203" t="s">
        <v>362</v>
      </c>
      <c r="AN34" s="204"/>
      <c r="AO34" s="204"/>
      <c r="AP34" s="233"/>
      <c r="AQ34" s="387" t="s">
        <v>570</v>
      </c>
      <c r="AR34" s="388"/>
      <c r="AS34" s="388"/>
      <c r="AT34" s="388"/>
      <c r="AU34" s="388"/>
      <c r="AV34" s="388"/>
      <c r="AW34" s="388"/>
      <c r="AX34" s="389"/>
    </row>
    <row r="35" spans="1:51" ht="21.95" customHeight="1" x14ac:dyDescent="0.15">
      <c r="A35" s="415"/>
      <c r="B35" s="416"/>
      <c r="C35" s="416"/>
      <c r="D35" s="416"/>
      <c r="E35" s="416"/>
      <c r="F35" s="417"/>
      <c r="G35" s="365" t="s">
        <v>606</v>
      </c>
      <c r="H35" s="366"/>
      <c r="I35" s="366"/>
      <c r="J35" s="366"/>
      <c r="K35" s="366"/>
      <c r="L35" s="366"/>
      <c r="M35" s="366"/>
      <c r="N35" s="366"/>
      <c r="O35" s="366"/>
      <c r="P35" s="366"/>
      <c r="Q35" s="366"/>
      <c r="R35" s="366"/>
      <c r="S35" s="366"/>
      <c r="T35" s="366"/>
      <c r="U35" s="366"/>
      <c r="V35" s="366"/>
      <c r="W35" s="366"/>
      <c r="X35" s="366"/>
      <c r="Y35" s="390" t="s">
        <v>558</v>
      </c>
      <c r="Z35" s="391"/>
      <c r="AA35" s="392"/>
      <c r="AB35" s="393" t="s">
        <v>635</v>
      </c>
      <c r="AC35" s="394"/>
      <c r="AD35" s="395"/>
      <c r="AE35" s="369" t="s">
        <v>635</v>
      </c>
      <c r="AF35" s="369"/>
      <c r="AG35" s="369"/>
      <c r="AH35" s="369"/>
      <c r="AI35" s="369" t="s">
        <v>635</v>
      </c>
      <c r="AJ35" s="369"/>
      <c r="AK35" s="369"/>
      <c r="AL35" s="369"/>
      <c r="AM35" s="369" t="s">
        <v>635</v>
      </c>
      <c r="AN35" s="369"/>
      <c r="AO35" s="369"/>
      <c r="AP35" s="369"/>
      <c r="AQ35" s="360" t="s">
        <v>635</v>
      </c>
      <c r="AR35" s="344"/>
      <c r="AS35" s="344"/>
      <c r="AT35" s="344"/>
      <c r="AU35" s="344"/>
      <c r="AV35" s="344"/>
      <c r="AW35" s="344"/>
      <c r="AX35" s="345"/>
    </row>
    <row r="36" spans="1:51" ht="21.95" customHeight="1" x14ac:dyDescent="0.15">
      <c r="A36" s="418"/>
      <c r="B36" s="189"/>
      <c r="C36" s="189"/>
      <c r="D36" s="189"/>
      <c r="E36" s="189"/>
      <c r="F36" s="419"/>
      <c r="G36" s="367"/>
      <c r="H36" s="368"/>
      <c r="I36" s="368"/>
      <c r="J36" s="368"/>
      <c r="K36" s="368"/>
      <c r="L36" s="368"/>
      <c r="M36" s="368"/>
      <c r="N36" s="368"/>
      <c r="O36" s="368"/>
      <c r="P36" s="368"/>
      <c r="Q36" s="368"/>
      <c r="R36" s="368"/>
      <c r="S36" s="368"/>
      <c r="T36" s="368"/>
      <c r="U36" s="368"/>
      <c r="V36" s="368"/>
      <c r="W36" s="368"/>
      <c r="X36" s="368"/>
      <c r="Y36" s="357" t="s">
        <v>560</v>
      </c>
      <c r="Z36" s="370"/>
      <c r="AA36" s="371"/>
      <c r="AB36" s="396" t="s">
        <v>636</v>
      </c>
      <c r="AC36" s="397"/>
      <c r="AD36" s="398"/>
      <c r="AE36" s="399" t="s">
        <v>635</v>
      </c>
      <c r="AF36" s="399"/>
      <c r="AG36" s="399"/>
      <c r="AH36" s="399"/>
      <c r="AI36" s="399" t="s">
        <v>635</v>
      </c>
      <c r="AJ36" s="399"/>
      <c r="AK36" s="399"/>
      <c r="AL36" s="399"/>
      <c r="AM36" s="399" t="s">
        <v>635</v>
      </c>
      <c r="AN36" s="399"/>
      <c r="AO36" s="399"/>
      <c r="AP36" s="399"/>
      <c r="AQ36" s="399" t="s">
        <v>635</v>
      </c>
      <c r="AR36" s="399"/>
      <c r="AS36" s="399"/>
      <c r="AT36" s="399"/>
      <c r="AU36" s="399"/>
      <c r="AV36" s="399"/>
      <c r="AW36" s="399"/>
      <c r="AX36" s="400"/>
    </row>
    <row r="37" spans="1:51" ht="18.75" customHeight="1" x14ac:dyDescent="0.15">
      <c r="A37" s="435" t="s">
        <v>219</v>
      </c>
      <c r="B37" s="436"/>
      <c r="C37" s="436"/>
      <c r="D37" s="436"/>
      <c r="E37" s="436"/>
      <c r="F37" s="437"/>
      <c r="G37" s="445" t="s">
        <v>140</v>
      </c>
      <c r="H37" s="302"/>
      <c r="I37" s="302"/>
      <c r="J37" s="302"/>
      <c r="K37" s="302"/>
      <c r="L37" s="302"/>
      <c r="M37" s="302"/>
      <c r="N37" s="302"/>
      <c r="O37" s="303"/>
      <c r="P37" s="306" t="s">
        <v>56</v>
      </c>
      <c r="Q37" s="302"/>
      <c r="R37" s="302"/>
      <c r="S37" s="302"/>
      <c r="T37" s="302"/>
      <c r="U37" s="302"/>
      <c r="V37" s="302"/>
      <c r="W37" s="302"/>
      <c r="X37" s="303"/>
      <c r="Y37" s="447"/>
      <c r="Z37" s="448"/>
      <c r="AA37" s="449"/>
      <c r="AB37" s="453" t="s">
        <v>11</v>
      </c>
      <c r="AC37" s="454"/>
      <c r="AD37" s="455"/>
      <c r="AE37" s="453" t="s">
        <v>394</v>
      </c>
      <c r="AF37" s="454"/>
      <c r="AG37" s="454"/>
      <c r="AH37" s="455"/>
      <c r="AI37" s="458" t="s">
        <v>546</v>
      </c>
      <c r="AJ37" s="458"/>
      <c r="AK37" s="458"/>
      <c r="AL37" s="453"/>
      <c r="AM37" s="458" t="s">
        <v>362</v>
      </c>
      <c r="AN37" s="458"/>
      <c r="AO37" s="458"/>
      <c r="AP37" s="453"/>
      <c r="AQ37" s="424" t="s">
        <v>168</v>
      </c>
      <c r="AR37" s="425"/>
      <c r="AS37" s="425"/>
      <c r="AT37" s="426"/>
      <c r="AU37" s="302" t="s">
        <v>129</v>
      </c>
      <c r="AV37" s="302"/>
      <c r="AW37" s="302"/>
      <c r="AX37" s="307"/>
    </row>
    <row r="38" spans="1:51" ht="18.75" customHeight="1" x14ac:dyDescent="0.15">
      <c r="A38" s="438"/>
      <c r="B38" s="439"/>
      <c r="C38" s="439"/>
      <c r="D38" s="439"/>
      <c r="E38" s="439"/>
      <c r="F38" s="440"/>
      <c r="G38" s="446"/>
      <c r="H38" s="304"/>
      <c r="I38" s="304"/>
      <c r="J38" s="304"/>
      <c r="K38" s="304"/>
      <c r="L38" s="304"/>
      <c r="M38" s="304"/>
      <c r="N38" s="304"/>
      <c r="O38" s="305"/>
      <c r="P38" s="308"/>
      <c r="Q38" s="304"/>
      <c r="R38" s="304"/>
      <c r="S38" s="304"/>
      <c r="T38" s="304"/>
      <c r="U38" s="304"/>
      <c r="V38" s="304"/>
      <c r="W38" s="304"/>
      <c r="X38" s="305"/>
      <c r="Y38" s="450"/>
      <c r="Z38" s="451"/>
      <c r="AA38" s="452"/>
      <c r="AB38" s="373"/>
      <c r="AC38" s="456"/>
      <c r="AD38" s="457"/>
      <c r="AE38" s="373"/>
      <c r="AF38" s="456"/>
      <c r="AG38" s="456"/>
      <c r="AH38" s="457"/>
      <c r="AI38" s="459"/>
      <c r="AJ38" s="459"/>
      <c r="AK38" s="459"/>
      <c r="AL38" s="373"/>
      <c r="AM38" s="459"/>
      <c r="AN38" s="459"/>
      <c r="AO38" s="459"/>
      <c r="AP38" s="373"/>
      <c r="AQ38" s="401" t="s">
        <v>589</v>
      </c>
      <c r="AR38" s="402"/>
      <c r="AS38" s="403" t="s">
        <v>169</v>
      </c>
      <c r="AT38" s="404"/>
      <c r="AU38" s="405" t="s">
        <v>589</v>
      </c>
      <c r="AV38" s="405"/>
      <c r="AW38" s="304" t="s">
        <v>167</v>
      </c>
      <c r="AX38" s="309"/>
    </row>
    <row r="39" spans="1:51" ht="35.1" customHeight="1" x14ac:dyDescent="0.15">
      <c r="A39" s="441"/>
      <c r="B39" s="439"/>
      <c r="C39" s="439"/>
      <c r="D39" s="439"/>
      <c r="E39" s="439"/>
      <c r="F39" s="440"/>
      <c r="G39" s="346" t="s">
        <v>590</v>
      </c>
      <c r="H39" s="347"/>
      <c r="I39" s="347"/>
      <c r="J39" s="347"/>
      <c r="K39" s="347"/>
      <c r="L39" s="347"/>
      <c r="M39" s="347"/>
      <c r="N39" s="347"/>
      <c r="O39" s="348"/>
      <c r="P39" s="120" t="s">
        <v>591</v>
      </c>
      <c r="Q39" s="120"/>
      <c r="R39" s="120"/>
      <c r="S39" s="120"/>
      <c r="T39" s="120"/>
      <c r="U39" s="120"/>
      <c r="V39" s="120"/>
      <c r="W39" s="120"/>
      <c r="X39" s="121"/>
      <c r="Y39" s="357" t="s">
        <v>12</v>
      </c>
      <c r="Z39" s="358"/>
      <c r="AA39" s="359"/>
      <c r="AB39" s="341" t="s">
        <v>230</v>
      </c>
      <c r="AC39" s="341"/>
      <c r="AD39" s="341"/>
      <c r="AE39" s="360">
        <v>99.729600000000005</v>
      </c>
      <c r="AF39" s="344"/>
      <c r="AG39" s="344"/>
      <c r="AH39" s="344"/>
      <c r="AI39" s="360">
        <v>99.729600000000005</v>
      </c>
      <c r="AJ39" s="344"/>
      <c r="AK39" s="344"/>
      <c r="AL39" s="344"/>
      <c r="AM39" s="360">
        <v>99.7</v>
      </c>
      <c r="AN39" s="344"/>
      <c r="AO39" s="344"/>
      <c r="AP39" s="344"/>
      <c r="AQ39" s="362" t="s">
        <v>589</v>
      </c>
      <c r="AR39" s="363"/>
      <c r="AS39" s="363"/>
      <c r="AT39" s="364"/>
      <c r="AU39" s="344" t="s">
        <v>589</v>
      </c>
      <c r="AV39" s="344"/>
      <c r="AW39" s="344"/>
      <c r="AX39" s="345"/>
    </row>
    <row r="40" spans="1:51" ht="35.1" customHeight="1" x14ac:dyDescent="0.15">
      <c r="A40" s="442"/>
      <c r="B40" s="443"/>
      <c r="C40" s="443"/>
      <c r="D40" s="443"/>
      <c r="E40" s="443"/>
      <c r="F40" s="444"/>
      <c r="G40" s="349"/>
      <c r="H40" s="350"/>
      <c r="I40" s="350"/>
      <c r="J40" s="350"/>
      <c r="K40" s="350"/>
      <c r="L40" s="350"/>
      <c r="M40" s="350"/>
      <c r="N40" s="350"/>
      <c r="O40" s="351"/>
      <c r="P40" s="355"/>
      <c r="Q40" s="355"/>
      <c r="R40" s="355"/>
      <c r="S40" s="355"/>
      <c r="T40" s="355"/>
      <c r="U40" s="355"/>
      <c r="V40" s="355"/>
      <c r="W40" s="355"/>
      <c r="X40" s="356"/>
      <c r="Y40" s="203" t="s">
        <v>51</v>
      </c>
      <c r="Z40" s="204"/>
      <c r="AA40" s="233"/>
      <c r="AB40" s="423" t="s">
        <v>230</v>
      </c>
      <c r="AC40" s="423"/>
      <c r="AD40" s="423"/>
      <c r="AE40" s="360" t="s">
        <v>589</v>
      </c>
      <c r="AF40" s="344"/>
      <c r="AG40" s="344"/>
      <c r="AH40" s="344"/>
      <c r="AI40" s="360" t="s">
        <v>589</v>
      </c>
      <c r="AJ40" s="344"/>
      <c r="AK40" s="344"/>
      <c r="AL40" s="344"/>
      <c r="AM40" s="360" t="s">
        <v>635</v>
      </c>
      <c r="AN40" s="344"/>
      <c r="AO40" s="344"/>
      <c r="AP40" s="344"/>
      <c r="AQ40" s="362" t="s">
        <v>589</v>
      </c>
      <c r="AR40" s="363"/>
      <c r="AS40" s="363"/>
      <c r="AT40" s="364"/>
      <c r="AU40" s="344">
        <v>100</v>
      </c>
      <c r="AV40" s="344"/>
      <c r="AW40" s="344"/>
      <c r="AX40" s="345"/>
    </row>
    <row r="41" spans="1:51" ht="35.1" customHeight="1" x14ac:dyDescent="0.15">
      <c r="A41" s="441"/>
      <c r="B41" s="439"/>
      <c r="C41" s="439"/>
      <c r="D41" s="439"/>
      <c r="E41" s="439"/>
      <c r="F41" s="440"/>
      <c r="G41" s="352"/>
      <c r="H41" s="353"/>
      <c r="I41" s="353"/>
      <c r="J41" s="353"/>
      <c r="K41" s="353"/>
      <c r="L41" s="353"/>
      <c r="M41" s="353"/>
      <c r="N41" s="353"/>
      <c r="O41" s="354"/>
      <c r="P41" s="123"/>
      <c r="Q41" s="123"/>
      <c r="R41" s="123"/>
      <c r="S41" s="123"/>
      <c r="T41" s="123"/>
      <c r="U41" s="123"/>
      <c r="V41" s="123"/>
      <c r="W41" s="123"/>
      <c r="X41" s="124"/>
      <c r="Y41" s="203" t="s">
        <v>13</v>
      </c>
      <c r="Z41" s="204"/>
      <c r="AA41" s="233"/>
      <c r="AB41" s="361" t="s">
        <v>14</v>
      </c>
      <c r="AC41" s="361"/>
      <c r="AD41" s="361"/>
      <c r="AE41" s="360" t="s">
        <v>589</v>
      </c>
      <c r="AF41" s="344"/>
      <c r="AG41" s="344"/>
      <c r="AH41" s="344"/>
      <c r="AI41" s="360" t="s">
        <v>589</v>
      </c>
      <c r="AJ41" s="344"/>
      <c r="AK41" s="344"/>
      <c r="AL41" s="344"/>
      <c r="AM41" s="360" t="s">
        <v>635</v>
      </c>
      <c r="AN41" s="344"/>
      <c r="AO41" s="344"/>
      <c r="AP41" s="344"/>
      <c r="AQ41" s="362" t="s">
        <v>589</v>
      </c>
      <c r="AR41" s="363"/>
      <c r="AS41" s="363"/>
      <c r="AT41" s="364"/>
      <c r="AU41" s="344" t="s">
        <v>589</v>
      </c>
      <c r="AV41" s="344"/>
      <c r="AW41" s="344"/>
      <c r="AX41" s="345"/>
    </row>
    <row r="42" spans="1:51" ht="23.25" customHeight="1" x14ac:dyDescent="0.15">
      <c r="A42" s="428" t="s">
        <v>239</v>
      </c>
      <c r="B42" s="460"/>
      <c r="C42" s="460"/>
      <c r="D42" s="460"/>
      <c r="E42" s="460"/>
      <c r="F42" s="461"/>
      <c r="G42" s="462" t="s">
        <v>589</v>
      </c>
      <c r="H42" s="463"/>
      <c r="I42" s="463"/>
      <c r="J42" s="463"/>
      <c r="K42" s="463"/>
      <c r="L42" s="463"/>
      <c r="M42" s="463"/>
      <c r="N42" s="463"/>
      <c r="O42" s="463"/>
      <c r="P42" s="463"/>
      <c r="Q42" s="463"/>
      <c r="R42" s="463"/>
      <c r="S42" s="463"/>
      <c r="T42" s="463"/>
      <c r="U42" s="463"/>
      <c r="V42" s="463"/>
      <c r="W42" s="463"/>
      <c r="X42" s="463"/>
      <c r="Y42" s="463"/>
      <c r="Z42" s="463"/>
      <c r="AA42" s="463"/>
      <c r="AB42" s="463"/>
      <c r="AC42" s="463"/>
      <c r="AD42" s="463"/>
      <c r="AE42" s="463"/>
      <c r="AF42" s="463"/>
      <c r="AG42" s="463"/>
      <c r="AH42" s="463"/>
      <c r="AI42" s="463"/>
      <c r="AJ42" s="463"/>
      <c r="AK42" s="463"/>
      <c r="AL42" s="463"/>
      <c r="AM42" s="463"/>
      <c r="AN42" s="463"/>
      <c r="AO42" s="463"/>
      <c r="AP42" s="463"/>
      <c r="AQ42" s="463"/>
      <c r="AR42" s="463"/>
      <c r="AS42" s="463"/>
      <c r="AT42" s="463"/>
      <c r="AU42" s="463"/>
      <c r="AV42" s="463"/>
      <c r="AW42" s="463"/>
      <c r="AX42" s="464"/>
    </row>
    <row r="43" spans="1:51" ht="14.25" thickBot="1" x14ac:dyDescent="0.2">
      <c r="A43" s="320"/>
      <c r="B43" s="300"/>
      <c r="C43" s="300"/>
      <c r="D43" s="300"/>
      <c r="E43" s="300"/>
      <c r="F43" s="301"/>
      <c r="G43" s="465"/>
      <c r="H43" s="466"/>
      <c r="I43" s="466"/>
      <c r="J43" s="466"/>
      <c r="K43" s="466"/>
      <c r="L43" s="466"/>
      <c r="M43" s="466"/>
      <c r="N43" s="466"/>
      <c r="O43" s="466"/>
      <c r="P43" s="466"/>
      <c r="Q43" s="466"/>
      <c r="R43" s="466"/>
      <c r="S43" s="466"/>
      <c r="T43" s="466"/>
      <c r="U43" s="466"/>
      <c r="V43" s="466"/>
      <c r="W43" s="466"/>
      <c r="X43" s="466"/>
      <c r="Y43" s="466"/>
      <c r="Z43" s="466"/>
      <c r="AA43" s="466"/>
      <c r="AB43" s="466"/>
      <c r="AC43" s="466"/>
      <c r="AD43" s="466"/>
      <c r="AE43" s="466"/>
      <c r="AF43" s="466"/>
      <c r="AG43" s="466"/>
      <c r="AH43" s="466"/>
      <c r="AI43" s="466"/>
      <c r="AJ43" s="466"/>
      <c r="AK43" s="466"/>
      <c r="AL43" s="466"/>
      <c r="AM43" s="466"/>
      <c r="AN43" s="466"/>
      <c r="AO43" s="466"/>
      <c r="AP43" s="466"/>
      <c r="AQ43" s="466"/>
      <c r="AR43" s="466"/>
      <c r="AS43" s="466"/>
      <c r="AT43" s="466"/>
      <c r="AU43" s="466"/>
      <c r="AV43" s="466"/>
      <c r="AW43" s="466"/>
      <c r="AX43" s="467"/>
    </row>
    <row r="44" spans="1:51" ht="46.5" customHeight="1" x14ac:dyDescent="0.15">
      <c r="A44" s="316" t="s">
        <v>556</v>
      </c>
      <c r="B44" s="317"/>
      <c r="C44" s="317"/>
      <c r="D44" s="317"/>
      <c r="E44" s="317"/>
      <c r="F44" s="318"/>
      <c r="G44" s="292" t="s">
        <v>807</v>
      </c>
      <c r="H44" s="293"/>
      <c r="I44" s="293"/>
      <c r="J44" s="293"/>
      <c r="K44" s="293"/>
      <c r="L44" s="293"/>
      <c r="M44" s="293"/>
      <c r="N44" s="293"/>
      <c r="O44" s="293"/>
      <c r="P44" s="293"/>
      <c r="Q44" s="293"/>
      <c r="R44" s="293"/>
      <c r="S44" s="293"/>
      <c r="T44" s="293"/>
      <c r="U44" s="293"/>
      <c r="V44" s="293"/>
      <c r="W44" s="293"/>
      <c r="X44" s="293"/>
      <c r="Y44" s="293"/>
      <c r="Z44" s="293"/>
      <c r="AA44" s="293"/>
      <c r="AB44" s="293"/>
      <c r="AC44" s="293"/>
      <c r="AD44" s="293"/>
      <c r="AE44" s="293"/>
      <c r="AF44" s="293"/>
      <c r="AG44" s="293"/>
      <c r="AH44" s="293"/>
      <c r="AI44" s="293"/>
      <c r="AJ44" s="293"/>
      <c r="AK44" s="293"/>
      <c r="AL44" s="293"/>
      <c r="AM44" s="293"/>
      <c r="AN44" s="293"/>
      <c r="AO44" s="293"/>
      <c r="AP44" s="293"/>
      <c r="AQ44" s="293"/>
      <c r="AR44" s="293"/>
      <c r="AS44" s="293"/>
      <c r="AT44" s="293"/>
      <c r="AU44" s="293"/>
      <c r="AV44" s="293"/>
      <c r="AW44" s="293"/>
      <c r="AX44" s="294"/>
      <c r="AY44">
        <f>COUNTA($G$44)</f>
        <v>1</v>
      </c>
    </row>
    <row r="45" spans="1:51" ht="21.95" customHeight="1" x14ac:dyDescent="0.15">
      <c r="A45" s="319" t="s">
        <v>557</v>
      </c>
      <c r="B45" s="297"/>
      <c r="C45" s="297"/>
      <c r="D45" s="297"/>
      <c r="E45" s="297"/>
      <c r="F45" s="298"/>
      <c r="G45" s="321" t="s">
        <v>550</v>
      </c>
      <c r="H45" s="322"/>
      <c r="I45" s="322"/>
      <c r="J45" s="322"/>
      <c r="K45" s="322"/>
      <c r="L45" s="322"/>
      <c r="M45" s="322"/>
      <c r="N45" s="322"/>
      <c r="O45" s="322"/>
      <c r="P45" s="323" t="s">
        <v>549</v>
      </c>
      <c r="Q45" s="322"/>
      <c r="R45" s="322"/>
      <c r="S45" s="322"/>
      <c r="T45" s="322"/>
      <c r="U45" s="322"/>
      <c r="V45" s="322"/>
      <c r="W45" s="322"/>
      <c r="X45" s="324"/>
      <c r="Y45" s="325"/>
      <c r="Z45" s="326"/>
      <c r="AA45" s="327"/>
      <c r="AB45" s="372" t="s">
        <v>11</v>
      </c>
      <c r="AC45" s="372"/>
      <c r="AD45" s="372"/>
      <c r="AE45" s="373" t="s">
        <v>394</v>
      </c>
      <c r="AF45" s="374"/>
      <c r="AG45" s="374"/>
      <c r="AH45" s="375"/>
      <c r="AI45" s="373" t="s">
        <v>546</v>
      </c>
      <c r="AJ45" s="374"/>
      <c r="AK45" s="374"/>
      <c r="AL45" s="375"/>
      <c r="AM45" s="373" t="s">
        <v>362</v>
      </c>
      <c r="AN45" s="374"/>
      <c r="AO45" s="374"/>
      <c r="AP45" s="375"/>
      <c r="AQ45" s="381" t="s">
        <v>393</v>
      </c>
      <c r="AR45" s="382"/>
      <c r="AS45" s="382"/>
      <c r="AT45" s="383"/>
      <c r="AU45" s="381" t="s">
        <v>569</v>
      </c>
      <c r="AV45" s="382"/>
      <c r="AW45" s="382"/>
      <c r="AX45" s="384"/>
      <c r="AY45">
        <f>COUNTA($G$46)</f>
        <v>1</v>
      </c>
    </row>
    <row r="46" spans="1:51" ht="21.95" customHeight="1" x14ac:dyDescent="0.15">
      <c r="A46" s="319"/>
      <c r="B46" s="297"/>
      <c r="C46" s="297"/>
      <c r="D46" s="297"/>
      <c r="E46" s="297"/>
      <c r="F46" s="298"/>
      <c r="G46" s="328" t="s">
        <v>778</v>
      </c>
      <c r="H46" s="329"/>
      <c r="I46" s="329"/>
      <c r="J46" s="329"/>
      <c r="K46" s="329"/>
      <c r="L46" s="329"/>
      <c r="M46" s="329"/>
      <c r="N46" s="329"/>
      <c r="O46" s="329"/>
      <c r="P46" s="332" t="s">
        <v>779</v>
      </c>
      <c r="Q46" s="333"/>
      <c r="R46" s="333"/>
      <c r="S46" s="333"/>
      <c r="T46" s="333"/>
      <c r="U46" s="333"/>
      <c r="V46" s="333"/>
      <c r="W46" s="333"/>
      <c r="X46" s="334"/>
      <c r="Y46" s="338" t="s">
        <v>52</v>
      </c>
      <c r="Z46" s="339"/>
      <c r="AA46" s="340"/>
      <c r="AB46" s="342" t="s">
        <v>593</v>
      </c>
      <c r="AC46" s="342"/>
      <c r="AD46" s="342"/>
      <c r="AE46" s="343">
        <v>4</v>
      </c>
      <c r="AF46" s="343"/>
      <c r="AG46" s="343"/>
      <c r="AH46" s="343"/>
      <c r="AI46" s="343">
        <v>4</v>
      </c>
      <c r="AJ46" s="343"/>
      <c r="AK46" s="343"/>
      <c r="AL46" s="343"/>
      <c r="AM46" s="343">
        <v>4</v>
      </c>
      <c r="AN46" s="343"/>
      <c r="AO46" s="343"/>
      <c r="AP46" s="343"/>
      <c r="AQ46" s="360" t="s">
        <v>262</v>
      </c>
      <c r="AR46" s="376"/>
      <c r="AS46" s="376"/>
      <c r="AT46" s="377"/>
      <c r="AU46" s="360" t="s">
        <v>262</v>
      </c>
      <c r="AV46" s="376"/>
      <c r="AW46" s="376"/>
      <c r="AX46" s="377"/>
      <c r="AY46">
        <f>$AY$45</f>
        <v>1</v>
      </c>
    </row>
    <row r="47" spans="1:51" ht="21.95" customHeight="1" x14ac:dyDescent="0.15">
      <c r="A47" s="320"/>
      <c r="B47" s="300"/>
      <c r="C47" s="300"/>
      <c r="D47" s="300"/>
      <c r="E47" s="300"/>
      <c r="F47" s="301"/>
      <c r="G47" s="330"/>
      <c r="H47" s="331"/>
      <c r="I47" s="331"/>
      <c r="J47" s="331"/>
      <c r="K47" s="331"/>
      <c r="L47" s="331"/>
      <c r="M47" s="331"/>
      <c r="N47" s="331"/>
      <c r="O47" s="331"/>
      <c r="P47" s="335"/>
      <c r="Q47" s="336"/>
      <c r="R47" s="336"/>
      <c r="S47" s="336"/>
      <c r="T47" s="336"/>
      <c r="U47" s="336"/>
      <c r="V47" s="336"/>
      <c r="W47" s="336"/>
      <c r="X47" s="337"/>
      <c r="Y47" s="378" t="s">
        <v>53</v>
      </c>
      <c r="Z47" s="379"/>
      <c r="AA47" s="380"/>
      <c r="AB47" s="342" t="s">
        <v>593</v>
      </c>
      <c r="AC47" s="342"/>
      <c r="AD47" s="342"/>
      <c r="AE47" s="343">
        <v>4</v>
      </c>
      <c r="AF47" s="343"/>
      <c r="AG47" s="343"/>
      <c r="AH47" s="343"/>
      <c r="AI47" s="343">
        <v>4</v>
      </c>
      <c r="AJ47" s="343"/>
      <c r="AK47" s="343"/>
      <c r="AL47" s="343"/>
      <c r="AM47" s="343">
        <v>4</v>
      </c>
      <c r="AN47" s="343"/>
      <c r="AO47" s="343"/>
      <c r="AP47" s="343"/>
      <c r="AQ47" s="343">
        <v>3</v>
      </c>
      <c r="AR47" s="343"/>
      <c r="AS47" s="343"/>
      <c r="AT47" s="343"/>
      <c r="AU47" s="360">
        <v>3</v>
      </c>
      <c r="AV47" s="376"/>
      <c r="AW47" s="376"/>
      <c r="AX47" s="377"/>
      <c r="AY47">
        <f>$AY$45</f>
        <v>1</v>
      </c>
    </row>
    <row r="48" spans="1:51" ht="21.95" customHeight="1" x14ac:dyDescent="0.15">
      <c r="A48" s="412" t="s">
        <v>558</v>
      </c>
      <c r="B48" s="413"/>
      <c r="C48" s="413"/>
      <c r="D48" s="413"/>
      <c r="E48" s="413"/>
      <c r="F48" s="414"/>
      <c r="G48" s="204" t="s">
        <v>559</v>
      </c>
      <c r="H48" s="204"/>
      <c r="I48" s="204"/>
      <c r="J48" s="204"/>
      <c r="K48" s="204"/>
      <c r="L48" s="204"/>
      <c r="M48" s="204"/>
      <c r="N48" s="204"/>
      <c r="O48" s="204"/>
      <c r="P48" s="204"/>
      <c r="Q48" s="204"/>
      <c r="R48" s="204"/>
      <c r="S48" s="204"/>
      <c r="T48" s="204"/>
      <c r="U48" s="204"/>
      <c r="V48" s="204"/>
      <c r="W48" s="204"/>
      <c r="X48" s="233"/>
      <c r="Y48" s="420"/>
      <c r="Z48" s="421"/>
      <c r="AA48" s="422"/>
      <c r="AB48" s="203" t="s">
        <v>11</v>
      </c>
      <c r="AC48" s="204"/>
      <c r="AD48" s="233"/>
      <c r="AE48" s="386" t="s">
        <v>394</v>
      </c>
      <c r="AF48" s="386"/>
      <c r="AG48" s="386"/>
      <c r="AH48" s="386"/>
      <c r="AI48" s="386" t="s">
        <v>546</v>
      </c>
      <c r="AJ48" s="386"/>
      <c r="AK48" s="386"/>
      <c r="AL48" s="386"/>
      <c r="AM48" s="386" t="s">
        <v>362</v>
      </c>
      <c r="AN48" s="386"/>
      <c r="AO48" s="386"/>
      <c r="AP48" s="386"/>
      <c r="AQ48" s="387" t="s">
        <v>570</v>
      </c>
      <c r="AR48" s="388"/>
      <c r="AS48" s="388"/>
      <c r="AT48" s="388"/>
      <c r="AU48" s="388"/>
      <c r="AV48" s="388"/>
      <c r="AW48" s="388"/>
      <c r="AX48" s="389"/>
      <c r="AY48">
        <f>IF(SUBSTITUTE(SUBSTITUTE($G$49,"／",""),"　","")="",0,1)</f>
        <v>1</v>
      </c>
    </row>
    <row r="49" spans="1:51" ht="21.95" customHeight="1" x14ac:dyDescent="0.15">
      <c r="A49" s="415"/>
      <c r="B49" s="416"/>
      <c r="C49" s="416"/>
      <c r="D49" s="416"/>
      <c r="E49" s="416"/>
      <c r="F49" s="417"/>
      <c r="G49" s="365" t="s">
        <v>606</v>
      </c>
      <c r="H49" s="366"/>
      <c r="I49" s="366"/>
      <c r="J49" s="366"/>
      <c r="K49" s="366"/>
      <c r="L49" s="366"/>
      <c r="M49" s="366"/>
      <c r="N49" s="366"/>
      <c r="O49" s="366"/>
      <c r="P49" s="366"/>
      <c r="Q49" s="366"/>
      <c r="R49" s="366"/>
      <c r="S49" s="366"/>
      <c r="T49" s="366"/>
      <c r="U49" s="366"/>
      <c r="V49" s="366"/>
      <c r="W49" s="366"/>
      <c r="X49" s="366"/>
      <c r="Y49" s="390" t="s">
        <v>558</v>
      </c>
      <c r="Z49" s="391"/>
      <c r="AA49" s="392"/>
      <c r="AB49" s="393" t="s">
        <v>262</v>
      </c>
      <c r="AC49" s="394"/>
      <c r="AD49" s="395"/>
      <c r="AE49" s="369" t="s">
        <v>262</v>
      </c>
      <c r="AF49" s="369"/>
      <c r="AG49" s="369"/>
      <c r="AH49" s="369"/>
      <c r="AI49" s="369" t="s">
        <v>262</v>
      </c>
      <c r="AJ49" s="369"/>
      <c r="AK49" s="369"/>
      <c r="AL49" s="369"/>
      <c r="AM49" s="369" t="s">
        <v>262</v>
      </c>
      <c r="AN49" s="369"/>
      <c r="AO49" s="369"/>
      <c r="AP49" s="369"/>
      <c r="AQ49" s="360" t="s">
        <v>262</v>
      </c>
      <c r="AR49" s="344"/>
      <c r="AS49" s="344"/>
      <c r="AT49" s="344"/>
      <c r="AU49" s="344"/>
      <c r="AV49" s="344"/>
      <c r="AW49" s="344"/>
      <c r="AX49" s="345"/>
      <c r="AY49">
        <f>$AY$48</f>
        <v>1</v>
      </c>
    </row>
    <row r="50" spans="1:51" ht="21.95" customHeight="1" x14ac:dyDescent="0.15">
      <c r="A50" s="418"/>
      <c r="B50" s="189"/>
      <c r="C50" s="189"/>
      <c r="D50" s="189"/>
      <c r="E50" s="189"/>
      <c r="F50" s="419"/>
      <c r="G50" s="367"/>
      <c r="H50" s="368"/>
      <c r="I50" s="368"/>
      <c r="J50" s="368"/>
      <c r="K50" s="368"/>
      <c r="L50" s="368"/>
      <c r="M50" s="368"/>
      <c r="N50" s="368"/>
      <c r="O50" s="368"/>
      <c r="P50" s="368"/>
      <c r="Q50" s="368"/>
      <c r="R50" s="368"/>
      <c r="S50" s="368"/>
      <c r="T50" s="368"/>
      <c r="U50" s="368"/>
      <c r="V50" s="368"/>
      <c r="W50" s="368"/>
      <c r="X50" s="368"/>
      <c r="Y50" s="357" t="s">
        <v>560</v>
      </c>
      <c r="Z50" s="370"/>
      <c r="AA50" s="371"/>
      <c r="AB50" s="396" t="s">
        <v>561</v>
      </c>
      <c r="AC50" s="397"/>
      <c r="AD50" s="398"/>
      <c r="AE50" s="360" t="s">
        <v>262</v>
      </c>
      <c r="AF50" s="344"/>
      <c r="AG50" s="344"/>
      <c r="AH50" s="427"/>
      <c r="AI50" s="360" t="s">
        <v>262</v>
      </c>
      <c r="AJ50" s="344"/>
      <c r="AK50" s="344"/>
      <c r="AL50" s="427"/>
      <c r="AM50" s="360" t="s">
        <v>262</v>
      </c>
      <c r="AN50" s="344"/>
      <c r="AO50" s="344"/>
      <c r="AP50" s="427"/>
      <c r="AQ50" s="360" t="s">
        <v>262</v>
      </c>
      <c r="AR50" s="344"/>
      <c r="AS50" s="344"/>
      <c r="AT50" s="344"/>
      <c r="AU50" s="344"/>
      <c r="AV50" s="344"/>
      <c r="AW50" s="344"/>
      <c r="AX50" s="345"/>
      <c r="AY50">
        <f>$AY$48</f>
        <v>1</v>
      </c>
    </row>
    <row r="51" spans="1:51" ht="18.75" customHeight="1" x14ac:dyDescent="0.15">
      <c r="A51" s="468" t="s">
        <v>219</v>
      </c>
      <c r="B51" s="469"/>
      <c r="C51" s="469"/>
      <c r="D51" s="469"/>
      <c r="E51" s="469"/>
      <c r="F51" s="470"/>
      <c r="G51" s="445" t="s">
        <v>140</v>
      </c>
      <c r="H51" s="302"/>
      <c r="I51" s="302"/>
      <c r="J51" s="302"/>
      <c r="K51" s="302"/>
      <c r="L51" s="302"/>
      <c r="M51" s="302"/>
      <c r="N51" s="302"/>
      <c r="O51" s="303"/>
      <c r="P51" s="306" t="s">
        <v>56</v>
      </c>
      <c r="Q51" s="302"/>
      <c r="R51" s="302"/>
      <c r="S51" s="302"/>
      <c r="T51" s="302"/>
      <c r="U51" s="302"/>
      <c r="V51" s="302"/>
      <c r="W51" s="302"/>
      <c r="X51" s="303"/>
      <c r="Y51" s="447"/>
      <c r="Z51" s="448"/>
      <c r="AA51" s="449"/>
      <c r="AB51" s="453" t="s">
        <v>11</v>
      </c>
      <c r="AC51" s="454"/>
      <c r="AD51" s="455"/>
      <c r="AE51" s="386" t="s">
        <v>394</v>
      </c>
      <c r="AF51" s="386"/>
      <c r="AG51" s="386"/>
      <c r="AH51" s="386"/>
      <c r="AI51" s="386" t="s">
        <v>546</v>
      </c>
      <c r="AJ51" s="386"/>
      <c r="AK51" s="386"/>
      <c r="AL51" s="386"/>
      <c r="AM51" s="386" t="s">
        <v>362</v>
      </c>
      <c r="AN51" s="386"/>
      <c r="AO51" s="386"/>
      <c r="AP51" s="386"/>
      <c r="AQ51" s="424" t="s">
        <v>168</v>
      </c>
      <c r="AR51" s="425"/>
      <c r="AS51" s="425"/>
      <c r="AT51" s="426"/>
      <c r="AU51" s="302" t="s">
        <v>129</v>
      </c>
      <c r="AV51" s="302"/>
      <c r="AW51" s="302"/>
      <c r="AX51" s="307"/>
      <c r="AY51">
        <f>COUNTA($G$53)</f>
        <v>1</v>
      </c>
    </row>
    <row r="52" spans="1:51" ht="18.75" customHeight="1" x14ac:dyDescent="0.15">
      <c r="A52" s="471"/>
      <c r="B52" s="472"/>
      <c r="C52" s="472"/>
      <c r="D52" s="472"/>
      <c r="E52" s="472"/>
      <c r="F52" s="473"/>
      <c r="G52" s="446"/>
      <c r="H52" s="304"/>
      <c r="I52" s="304"/>
      <c r="J52" s="304"/>
      <c r="K52" s="304"/>
      <c r="L52" s="304"/>
      <c r="M52" s="304"/>
      <c r="N52" s="304"/>
      <c r="O52" s="305"/>
      <c r="P52" s="308"/>
      <c r="Q52" s="304"/>
      <c r="R52" s="304"/>
      <c r="S52" s="304"/>
      <c r="T52" s="304"/>
      <c r="U52" s="304"/>
      <c r="V52" s="304"/>
      <c r="W52" s="304"/>
      <c r="X52" s="305"/>
      <c r="Y52" s="450"/>
      <c r="Z52" s="451"/>
      <c r="AA52" s="452"/>
      <c r="AB52" s="373"/>
      <c r="AC52" s="456"/>
      <c r="AD52" s="457"/>
      <c r="AE52" s="386"/>
      <c r="AF52" s="386"/>
      <c r="AG52" s="386"/>
      <c r="AH52" s="386"/>
      <c r="AI52" s="386"/>
      <c r="AJ52" s="386"/>
      <c r="AK52" s="386"/>
      <c r="AL52" s="386"/>
      <c r="AM52" s="386"/>
      <c r="AN52" s="386"/>
      <c r="AO52" s="386"/>
      <c r="AP52" s="386"/>
      <c r="AQ52" s="401">
        <v>6</v>
      </c>
      <c r="AR52" s="402"/>
      <c r="AS52" s="403" t="s">
        <v>169</v>
      </c>
      <c r="AT52" s="404"/>
      <c r="AU52" s="405" t="s">
        <v>589</v>
      </c>
      <c r="AV52" s="405"/>
      <c r="AW52" s="304" t="s">
        <v>167</v>
      </c>
      <c r="AX52" s="309"/>
      <c r="AY52">
        <f t="shared" ref="AY52:AY57" si="0">$AY$51</f>
        <v>1</v>
      </c>
    </row>
    <row r="53" spans="1:51" ht="36.950000000000003" customHeight="1" x14ac:dyDescent="0.15">
      <c r="A53" s="474"/>
      <c r="B53" s="472"/>
      <c r="C53" s="472"/>
      <c r="D53" s="472"/>
      <c r="E53" s="472"/>
      <c r="F53" s="473"/>
      <c r="G53" s="346" t="s">
        <v>822</v>
      </c>
      <c r="H53" s="347"/>
      <c r="I53" s="347"/>
      <c r="J53" s="347"/>
      <c r="K53" s="347"/>
      <c r="L53" s="347"/>
      <c r="M53" s="347"/>
      <c r="N53" s="347"/>
      <c r="O53" s="348"/>
      <c r="P53" s="120" t="s">
        <v>592</v>
      </c>
      <c r="Q53" s="120"/>
      <c r="R53" s="120"/>
      <c r="S53" s="120"/>
      <c r="T53" s="120"/>
      <c r="U53" s="120"/>
      <c r="V53" s="120"/>
      <c r="W53" s="120"/>
      <c r="X53" s="121"/>
      <c r="Y53" s="357" t="s">
        <v>12</v>
      </c>
      <c r="Z53" s="358"/>
      <c r="AA53" s="359"/>
      <c r="AB53" s="341" t="s">
        <v>230</v>
      </c>
      <c r="AC53" s="341"/>
      <c r="AD53" s="341"/>
      <c r="AE53" s="360">
        <v>23</v>
      </c>
      <c r="AF53" s="344"/>
      <c r="AG53" s="344"/>
      <c r="AH53" s="344"/>
      <c r="AI53" s="360">
        <v>23.1</v>
      </c>
      <c r="AJ53" s="344"/>
      <c r="AK53" s="344"/>
      <c r="AL53" s="344"/>
      <c r="AM53" s="360">
        <v>23.2</v>
      </c>
      <c r="AN53" s="344"/>
      <c r="AO53" s="344"/>
      <c r="AP53" s="344"/>
      <c r="AQ53" s="362" t="s">
        <v>589</v>
      </c>
      <c r="AR53" s="363"/>
      <c r="AS53" s="363"/>
      <c r="AT53" s="364"/>
      <c r="AU53" s="344" t="s">
        <v>589</v>
      </c>
      <c r="AV53" s="344"/>
      <c r="AW53" s="344"/>
      <c r="AX53" s="345"/>
      <c r="AY53">
        <f t="shared" si="0"/>
        <v>1</v>
      </c>
    </row>
    <row r="54" spans="1:51" ht="36.950000000000003" customHeight="1" x14ac:dyDescent="0.15">
      <c r="A54" s="475"/>
      <c r="B54" s="476"/>
      <c r="C54" s="476"/>
      <c r="D54" s="476"/>
      <c r="E54" s="476"/>
      <c r="F54" s="477"/>
      <c r="G54" s="349"/>
      <c r="H54" s="350"/>
      <c r="I54" s="350"/>
      <c r="J54" s="350"/>
      <c r="K54" s="350"/>
      <c r="L54" s="350"/>
      <c r="M54" s="350"/>
      <c r="N54" s="350"/>
      <c r="O54" s="351"/>
      <c r="P54" s="355"/>
      <c r="Q54" s="355"/>
      <c r="R54" s="355"/>
      <c r="S54" s="355"/>
      <c r="T54" s="355"/>
      <c r="U54" s="355"/>
      <c r="V54" s="355"/>
      <c r="W54" s="355"/>
      <c r="X54" s="356"/>
      <c r="Y54" s="203" t="s">
        <v>51</v>
      </c>
      <c r="Z54" s="204"/>
      <c r="AA54" s="233"/>
      <c r="AB54" s="423" t="s">
        <v>230</v>
      </c>
      <c r="AC54" s="423"/>
      <c r="AD54" s="423"/>
      <c r="AE54" s="360" t="s">
        <v>589</v>
      </c>
      <c r="AF54" s="344"/>
      <c r="AG54" s="344"/>
      <c r="AH54" s="344"/>
      <c r="AI54" s="360" t="s">
        <v>589</v>
      </c>
      <c r="AJ54" s="344"/>
      <c r="AK54" s="344"/>
      <c r="AL54" s="344"/>
      <c r="AM54" s="360" t="s">
        <v>262</v>
      </c>
      <c r="AN54" s="344"/>
      <c r="AO54" s="344"/>
      <c r="AP54" s="344"/>
      <c r="AQ54" s="362">
        <v>24.2</v>
      </c>
      <c r="AR54" s="363"/>
      <c r="AS54" s="363"/>
      <c r="AT54" s="364"/>
      <c r="AU54" s="344" t="s">
        <v>589</v>
      </c>
      <c r="AV54" s="344"/>
      <c r="AW54" s="344"/>
      <c r="AX54" s="345"/>
      <c r="AY54">
        <f t="shared" si="0"/>
        <v>1</v>
      </c>
    </row>
    <row r="55" spans="1:51" ht="36.950000000000003" customHeight="1" x14ac:dyDescent="0.15">
      <c r="A55" s="474"/>
      <c r="B55" s="472"/>
      <c r="C55" s="472"/>
      <c r="D55" s="472"/>
      <c r="E55" s="472"/>
      <c r="F55" s="473"/>
      <c r="G55" s="352"/>
      <c r="H55" s="353"/>
      <c r="I55" s="353"/>
      <c r="J55" s="353"/>
      <c r="K55" s="353"/>
      <c r="L55" s="353"/>
      <c r="M55" s="353"/>
      <c r="N55" s="353"/>
      <c r="O55" s="354"/>
      <c r="P55" s="123"/>
      <c r="Q55" s="123"/>
      <c r="R55" s="123"/>
      <c r="S55" s="123"/>
      <c r="T55" s="123"/>
      <c r="U55" s="123"/>
      <c r="V55" s="123"/>
      <c r="W55" s="123"/>
      <c r="X55" s="124"/>
      <c r="Y55" s="203" t="s">
        <v>13</v>
      </c>
      <c r="Z55" s="204"/>
      <c r="AA55" s="233"/>
      <c r="AB55" s="361" t="s">
        <v>14</v>
      </c>
      <c r="AC55" s="361"/>
      <c r="AD55" s="361"/>
      <c r="AE55" s="360">
        <v>97.7</v>
      </c>
      <c r="AF55" s="344"/>
      <c r="AG55" s="344"/>
      <c r="AH55" s="344"/>
      <c r="AI55" s="360">
        <v>98.3</v>
      </c>
      <c r="AJ55" s="344"/>
      <c r="AK55" s="344"/>
      <c r="AL55" s="344"/>
      <c r="AM55" s="360">
        <v>98.9</v>
      </c>
      <c r="AN55" s="344"/>
      <c r="AO55" s="344"/>
      <c r="AP55" s="344"/>
      <c r="AQ55" s="362" t="s">
        <v>589</v>
      </c>
      <c r="AR55" s="363"/>
      <c r="AS55" s="363"/>
      <c r="AT55" s="364"/>
      <c r="AU55" s="344" t="s">
        <v>589</v>
      </c>
      <c r="AV55" s="344"/>
      <c r="AW55" s="344"/>
      <c r="AX55" s="345"/>
      <c r="AY55">
        <f t="shared" si="0"/>
        <v>1</v>
      </c>
    </row>
    <row r="56" spans="1:51" ht="23.25" customHeight="1" x14ac:dyDescent="0.15">
      <c r="A56" s="428" t="s">
        <v>239</v>
      </c>
      <c r="B56" s="460"/>
      <c r="C56" s="460"/>
      <c r="D56" s="460"/>
      <c r="E56" s="460"/>
      <c r="F56" s="461"/>
      <c r="G56" s="462" t="s">
        <v>823</v>
      </c>
      <c r="H56" s="463"/>
      <c r="I56" s="463"/>
      <c r="J56" s="463"/>
      <c r="K56" s="463"/>
      <c r="L56" s="463"/>
      <c r="M56" s="463"/>
      <c r="N56" s="463"/>
      <c r="O56" s="463"/>
      <c r="P56" s="463"/>
      <c r="Q56" s="463"/>
      <c r="R56" s="463"/>
      <c r="S56" s="463"/>
      <c r="T56" s="463"/>
      <c r="U56" s="463"/>
      <c r="V56" s="463"/>
      <c r="W56" s="463"/>
      <c r="X56" s="463"/>
      <c r="Y56" s="463"/>
      <c r="Z56" s="463"/>
      <c r="AA56" s="463"/>
      <c r="AB56" s="463"/>
      <c r="AC56" s="463"/>
      <c r="AD56" s="463"/>
      <c r="AE56" s="463"/>
      <c r="AF56" s="463"/>
      <c r="AG56" s="463"/>
      <c r="AH56" s="463"/>
      <c r="AI56" s="463"/>
      <c r="AJ56" s="463"/>
      <c r="AK56" s="463"/>
      <c r="AL56" s="463"/>
      <c r="AM56" s="463"/>
      <c r="AN56" s="463"/>
      <c r="AO56" s="463"/>
      <c r="AP56" s="463"/>
      <c r="AQ56" s="463"/>
      <c r="AR56" s="463"/>
      <c r="AS56" s="463"/>
      <c r="AT56" s="463"/>
      <c r="AU56" s="463"/>
      <c r="AV56" s="463"/>
      <c r="AW56" s="463"/>
      <c r="AX56" s="464"/>
      <c r="AY56">
        <f t="shared" si="0"/>
        <v>1</v>
      </c>
    </row>
    <row r="57" spans="1:51" ht="23.25" customHeight="1" thickBot="1" x14ac:dyDescent="0.2">
      <c r="A57" s="320"/>
      <c r="B57" s="300"/>
      <c r="C57" s="300"/>
      <c r="D57" s="300"/>
      <c r="E57" s="300"/>
      <c r="F57" s="301"/>
      <c r="G57" s="465"/>
      <c r="H57" s="466"/>
      <c r="I57" s="466"/>
      <c r="J57" s="466"/>
      <c r="K57" s="466"/>
      <c r="L57" s="466"/>
      <c r="M57" s="466"/>
      <c r="N57" s="466"/>
      <c r="O57" s="466"/>
      <c r="P57" s="466"/>
      <c r="Q57" s="466"/>
      <c r="R57" s="466"/>
      <c r="S57" s="466"/>
      <c r="T57" s="466"/>
      <c r="U57" s="466"/>
      <c r="V57" s="466"/>
      <c r="W57" s="466"/>
      <c r="X57" s="466"/>
      <c r="Y57" s="466"/>
      <c r="Z57" s="466"/>
      <c r="AA57" s="466"/>
      <c r="AB57" s="466"/>
      <c r="AC57" s="466"/>
      <c r="AD57" s="466"/>
      <c r="AE57" s="466"/>
      <c r="AF57" s="466"/>
      <c r="AG57" s="466"/>
      <c r="AH57" s="466"/>
      <c r="AI57" s="466"/>
      <c r="AJ57" s="466"/>
      <c r="AK57" s="466"/>
      <c r="AL57" s="466"/>
      <c r="AM57" s="466"/>
      <c r="AN57" s="466"/>
      <c r="AO57" s="466"/>
      <c r="AP57" s="466"/>
      <c r="AQ57" s="466"/>
      <c r="AR57" s="466"/>
      <c r="AS57" s="466"/>
      <c r="AT57" s="466"/>
      <c r="AU57" s="466"/>
      <c r="AV57" s="466"/>
      <c r="AW57" s="466"/>
      <c r="AX57" s="467"/>
      <c r="AY57">
        <f t="shared" si="0"/>
        <v>1</v>
      </c>
    </row>
    <row r="58" spans="1:51" ht="47.25" customHeight="1" x14ac:dyDescent="0.15">
      <c r="A58" s="289" t="s">
        <v>556</v>
      </c>
      <c r="B58" s="290"/>
      <c r="C58" s="290"/>
      <c r="D58" s="290"/>
      <c r="E58" s="290"/>
      <c r="F58" s="291"/>
      <c r="G58" s="292" t="s">
        <v>646</v>
      </c>
      <c r="H58" s="293"/>
      <c r="I58" s="293"/>
      <c r="J58" s="293"/>
      <c r="K58" s="293"/>
      <c r="L58" s="293"/>
      <c r="M58" s="293"/>
      <c r="N58" s="293"/>
      <c r="O58" s="293"/>
      <c r="P58" s="293"/>
      <c r="Q58" s="293"/>
      <c r="R58" s="293"/>
      <c r="S58" s="293"/>
      <c r="T58" s="293"/>
      <c r="U58" s="293"/>
      <c r="V58" s="293"/>
      <c r="W58" s="293"/>
      <c r="X58" s="293"/>
      <c r="Y58" s="293"/>
      <c r="Z58" s="293"/>
      <c r="AA58" s="293"/>
      <c r="AB58" s="293"/>
      <c r="AC58" s="293"/>
      <c r="AD58" s="293"/>
      <c r="AE58" s="293"/>
      <c r="AF58" s="293"/>
      <c r="AG58" s="293"/>
      <c r="AH58" s="293"/>
      <c r="AI58" s="293"/>
      <c r="AJ58" s="293"/>
      <c r="AK58" s="293"/>
      <c r="AL58" s="293"/>
      <c r="AM58" s="293"/>
      <c r="AN58" s="293"/>
      <c r="AO58" s="293"/>
      <c r="AP58" s="293"/>
      <c r="AQ58" s="293"/>
      <c r="AR58" s="293"/>
      <c r="AS58" s="293"/>
      <c r="AT58" s="293"/>
      <c r="AU58" s="293"/>
      <c r="AV58" s="293"/>
      <c r="AW58" s="293"/>
      <c r="AX58" s="294"/>
      <c r="AY58">
        <f>COUNTA($G$58)</f>
        <v>1</v>
      </c>
    </row>
    <row r="59" spans="1:51" ht="31.5" customHeight="1" x14ac:dyDescent="0.15">
      <c r="A59" s="319" t="s">
        <v>557</v>
      </c>
      <c r="B59" s="297"/>
      <c r="C59" s="297"/>
      <c r="D59" s="297"/>
      <c r="E59" s="297"/>
      <c r="F59" s="298"/>
      <c r="G59" s="321" t="s">
        <v>550</v>
      </c>
      <c r="H59" s="322"/>
      <c r="I59" s="322"/>
      <c r="J59" s="322"/>
      <c r="K59" s="322"/>
      <c r="L59" s="322"/>
      <c r="M59" s="322"/>
      <c r="N59" s="322"/>
      <c r="O59" s="322"/>
      <c r="P59" s="323" t="s">
        <v>549</v>
      </c>
      <c r="Q59" s="322"/>
      <c r="R59" s="322"/>
      <c r="S59" s="322"/>
      <c r="T59" s="322"/>
      <c r="U59" s="322"/>
      <c r="V59" s="322"/>
      <c r="W59" s="322"/>
      <c r="X59" s="324"/>
      <c r="Y59" s="325"/>
      <c r="Z59" s="326"/>
      <c r="AA59" s="327"/>
      <c r="AB59" s="372" t="s">
        <v>11</v>
      </c>
      <c r="AC59" s="372"/>
      <c r="AD59" s="372"/>
      <c r="AE59" s="386" t="s">
        <v>394</v>
      </c>
      <c r="AF59" s="386"/>
      <c r="AG59" s="386"/>
      <c r="AH59" s="386"/>
      <c r="AI59" s="386" t="s">
        <v>546</v>
      </c>
      <c r="AJ59" s="386"/>
      <c r="AK59" s="386"/>
      <c r="AL59" s="386"/>
      <c r="AM59" s="386" t="s">
        <v>362</v>
      </c>
      <c r="AN59" s="386"/>
      <c r="AO59" s="386"/>
      <c r="AP59" s="386"/>
      <c r="AQ59" s="381" t="s">
        <v>393</v>
      </c>
      <c r="AR59" s="382"/>
      <c r="AS59" s="382"/>
      <c r="AT59" s="383"/>
      <c r="AU59" s="381" t="s">
        <v>569</v>
      </c>
      <c r="AV59" s="382"/>
      <c r="AW59" s="382"/>
      <c r="AX59" s="384"/>
      <c r="AY59">
        <f>COUNTA($G$60)</f>
        <v>1</v>
      </c>
    </row>
    <row r="60" spans="1:51" ht="21.95" customHeight="1" x14ac:dyDescent="0.15">
      <c r="A60" s="319"/>
      <c r="B60" s="297"/>
      <c r="C60" s="297"/>
      <c r="D60" s="297"/>
      <c r="E60" s="297"/>
      <c r="F60" s="298"/>
      <c r="G60" s="328" t="s">
        <v>803</v>
      </c>
      <c r="H60" s="329"/>
      <c r="I60" s="329"/>
      <c r="J60" s="329"/>
      <c r="K60" s="329"/>
      <c r="L60" s="329"/>
      <c r="M60" s="329"/>
      <c r="N60" s="329"/>
      <c r="O60" s="329"/>
      <c r="P60" s="332" t="s">
        <v>796</v>
      </c>
      <c r="Q60" s="333"/>
      <c r="R60" s="333"/>
      <c r="S60" s="333"/>
      <c r="T60" s="333"/>
      <c r="U60" s="333"/>
      <c r="V60" s="333"/>
      <c r="W60" s="333"/>
      <c r="X60" s="334"/>
      <c r="Y60" s="338" t="s">
        <v>52</v>
      </c>
      <c r="Z60" s="339"/>
      <c r="AA60" s="340"/>
      <c r="AB60" s="341" t="s">
        <v>603</v>
      </c>
      <c r="AC60" s="341"/>
      <c r="AD60" s="341"/>
      <c r="AE60" s="369">
        <v>28</v>
      </c>
      <c r="AF60" s="369"/>
      <c r="AG60" s="369"/>
      <c r="AH60" s="369"/>
      <c r="AI60" s="369">
        <v>21</v>
      </c>
      <c r="AJ60" s="369"/>
      <c r="AK60" s="369"/>
      <c r="AL60" s="369"/>
      <c r="AM60" s="343">
        <v>24</v>
      </c>
      <c r="AN60" s="343"/>
      <c r="AO60" s="343"/>
      <c r="AP60" s="343"/>
      <c r="AQ60" s="369" t="s">
        <v>262</v>
      </c>
      <c r="AR60" s="369"/>
      <c r="AS60" s="369"/>
      <c r="AT60" s="369"/>
      <c r="AU60" s="369" t="s">
        <v>589</v>
      </c>
      <c r="AV60" s="369"/>
      <c r="AW60" s="369"/>
      <c r="AX60" s="385"/>
      <c r="AY60">
        <f>$AY$59</f>
        <v>1</v>
      </c>
    </row>
    <row r="61" spans="1:51" ht="21.95" customHeight="1" x14ac:dyDescent="0.15">
      <c r="A61" s="320"/>
      <c r="B61" s="300"/>
      <c r="C61" s="300"/>
      <c r="D61" s="300"/>
      <c r="E61" s="300"/>
      <c r="F61" s="301"/>
      <c r="G61" s="330"/>
      <c r="H61" s="331"/>
      <c r="I61" s="331"/>
      <c r="J61" s="331"/>
      <c r="K61" s="331"/>
      <c r="L61" s="331"/>
      <c r="M61" s="331"/>
      <c r="N61" s="331"/>
      <c r="O61" s="331"/>
      <c r="P61" s="335"/>
      <c r="Q61" s="336"/>
      <c r="R61" s="336"/>
      <c r="S61" s="336"/>
      <c r="T61" s="336"/>
      <c r="U61" s="336"/>
      <c r="V61" s="336"/>
      <c r="W61" s="336"/>
      <c r="X61" s="337"/>
      <c r="Y61" s="378" t="s">
        <v>53</v>
      </c>
      <c r="Z61" s="379"/>
      <c r="AA61" s="380"/>
      <c r="AB61" s="341" t="s">
        <v>603</v>
      </c>
      <c r="AC61" s="341"/>
      <c r="AD61" s="341"/>
      <c r="AE61" s="369">
        <v>34</v>
      </c>
      <c r="AF61" s="369"/>
      <c r="AG61" s="369"/>
      <c r="AH61" s="369"/>
      <c r="AI61" s="369">
        <v>28</v>
      </c>
      <c r="AJ61" s="369"/>
      <c r="AK61" s="369"/>
      <c r="AL61" s="369"/>
      <c r="AM61" s="343">
        <v>21</v>
      </c>
      <c r="AN61" s="343"/>
      <c r="AO61" s="343"/>
      <c r="AP61" s="343"/>
      <c r="AQ61" s="343">
        <v>24</v>
      </c>
      <c r="AR61" s="343"/>
      <c r="AS61" s="343"/>
      <c r="AT61" s="343"/>
      <c r="AU61" s="369">
        <v>24</v>
      </c>
      <c r="AV61" s="369"/>
      <c r="AW61" s="369"/>
      <c r="AX61" s="385"/>
      <c r="AY61">
        <f>$AY$59</f>
        <v>1</v>
      </c>
    </row>
    <row r="62" spans="1:51" ht="21.95" customHeight="1" x14ac:dyDescent="0.15">
      <c r="A62" s="428" t="s">
        <v>558</v>
      </c>
      <c r="B62" s="429"/>
      <c r="C62" s="429"/>
      <c r="D62" s="429"/>
      <c r="E62" s="429"/>
      <c r="F62" s="430"/>
      <c r="G62" s="204" t="s">
        <v>559</v>
      </c>
      <c r="H62" s="204"/>
      <c r="I62" s="204"/>
      <c r="J62" s="204"/>
      <c r="K62" s="204"/>
      <c r="L62" s="204"/>
      <c r="M62" s="204"/>
      <c r="N62" s="204"/>
      <c r="O62" s="204"/>
      <c r="P62" s="204"/>
      <c r="Q62" s="204"/>
      <c r="R62" s="204"/>
      <c r="S62" s="204"/>
      <c r="T62" s="204"/>
      <c r="U62" s="204"/>
      <c r="V62" s="204"/>
      <c r="W62" s="204"/>
      <c r="X62" s="233"/>
      <c r="Y62" s="420"/>
      <c r="Z62" s="421"/>
      <c r="AA62" s="422"/>
      <c r="AB62" s="203" t="s">
        <v>11</v>
      </c>
      <c r="AC62" s="204"/>
      <c r="AD62" s="233"/>
      <c r="AE62" s="386" t="s">
        <v>394</v>
      </c>
      <c r="AF62" s="386"/>
      <c r="AG62" s="386"/>
      <c r="AH62" s="386"/>
      <c r="AI62" s="386" t="s">
        <v>546</v>
      </c>
      <c r="AJ62" s="386"/>
      <c r="AK62" s="386"/>
      <c r="AL62" s="386"/>
      <c r="AM62" s="386" t="s">
        <v>362</v>
      </c>
      <c r="AN62" s="386"/>
      <c r="AO62" s="386"/>
      <c r="AP62" s="386"/>
      <c r="AQ62" s="387" t="s">
        <v>570</v>
      </c>
      <c r="AR62" s="388"/>
      <c r="AS62" s="388"/>
      <c r="AT62" s="388"/>
      <c r="AU62" s="388"/>
      <c r="AV62" s="388"/>
      <c r="AW62" s="388"/>
      <c r="AX62" s="389"/>
      <c r="AY62">
        <f>IF(SUBSTITUTE(SUBSTITUTE($G$63,"／",""),"　","")="",0,1)</f>
        <v>1</v>
      </c>
    </row>
    <row r="63" spans="1:51" ht="21.95" customHeight="1" x14ac:dyDescent="0.15">
      <c r="A63" s="431"/>
      <c r="B63" s="302"/>
      <c r="C63" s="302"/>
      <c r="D63" s="302"/>
      <c r="E63" s="302"/>
      <c r="F63" s="432"/>
      <c r="G63" s="365" t="s">
        <v>647</v>
      </c>
      <c r="H63" s="366"/>
      <c r="I63" s="366"/>
      <c r="J63" s="366"/>
      <c r="K63" s="366"/>
      <c r="L63" s="366"/>
      <c r="M63" s="366"/>
      <c r="N63" s="366"/>
      <c r="O63" s="366"/>
      <c r="P63" s="366"/>
      <c r="Q63" s="366"/>
      <c r="R63" s="366"/>
      <c r="S63" s="366"/>
      <c r="T63" s="366"/>
      <c r="U63" s="366"/>
      <c r="V63" s="366"/>
      <c r="W63" s="366"/>
      <c r="X63" s="366"/>
      <c r="Y63" s="390" t="s">
        <v>558</v>
      </c>
      <c r="Z63" s="391"/>
      <c r="AA63" s="392"/>
      <c r="AB63" s="393" t="s">
        <v>262</v>
      </c>
      <c r="AC63" s="394"/>
      <c r="AD63" s="395"/>
      <c r="AE63" s="369" t="s">
        <v>262</v>
      </c>
      <c r="AF63" s="369"/>
      <c r="AG63" s="369"/>
      <c r="AH63" s="369"/>
      <c r="AI63" s="369" t="s">
        <v>262</v>
      </c>
      <c r="AJ63" s="369"/>
      <c r="AK63" s="369"/>
      <c r="AL63" s="369"/>
      <c r="AM63" s="369" t="s">
        <v>262</v>
      </c>
      <c r="AN63" s="369"/>
      <c r="AO63" s="369"/>
      <c r="AP63" s="369"/>
      <c r="AQ63" s="360" t="s">
        <v>262</v>
      </c>
      <c r="AR63" s="344"/>
      <c r="AS63" s="344"/>
      <c r="AT63" s="344"/>
      <c r="AU63" s="344"/>
      <c r="AV63" s="344"/>
      <c r="AW63" s="344"/>
      <c r="AX63" s="345"/>
      <c r="AY63">
        <f>$AY$62</f>
        <v>1</v>
      </c>
    </row>
    <row r="64" spans="1:51" ht="21.95" customHeight="1" x14ac:dyDescent="0.15">
      <c r="A64" s="433"/>
      <c r="B64" s="304"/>
      <c r="C64" s="304"/>
      <c r="D64" s="304"/>
      <c r="E64" s="304"/>
      <c r="F64" s="434"/>
      <c r="G64" s="367"/>
      <c r="H64" s="368"/>
      <c r="I64" s="368"/>
      <c r="J64" s="368"/>
      <c r="K64" s="368"/>
      <c r="L64" s="368"/>
      <c r="M64" s="368"/>
      <c r="N64" s="368"/>
      <c r="O64" s="368"/>
      <c r="P64" s="368"/>
      <c r="Q64" s="368"/>
      <c r="R64" s="368"/>
      <c r="S64" s="368"/>
      <c r="T64" s="368"/>
      <c r="U64" s="368"/>
      <c r="V64" s="368"/>
      <c r="W64" s="368"/>
      <c r="X64" s="368"/>
      <c r="Y64" s="357" t="s">
        <v>560</v>
      </c>
      <c r="Z64" s="370"/>
      <c r="AA64" s="371"/>
      <c r="AB64" s="396" t="s">
        <v>561</v>
      </c>
      <c r="AC64" s="397"/>
      <c r="AD64" s="398"/>
      <c r="AE64" s="360" t="s">
        <v>262</v>
      </c>
      <c r="AF64" s="344"/>
      <c r="AG64" s="344"/>
      <c r="AH64" s="427"/>
      <c r="AI64" s="360" t="s">
        <v>262</v>
      </c>
      <c r="AJ64" s="344"/>
      <c r="AK64" s="344"/>
      <c r="AL64" s="427"/>
      <c r="AM64" s="360" t="s">
        <v>262</v>
      </c>
      <c r="AN64" s="344"/>
      <c r="AO64" s="344"/>
      <c r="AP64" s="427"/>
      <c r="AQ64" s="360" t="s">
        <v>262</v>
      </c>
      <c r="AR64" s="344"/>
      <c r="AS64" s="344"/>
      <c r="AT64" s="344"/>
      <c r="AU64" s="344"/>
      <c r="AV64" s="344"/>
      <c r="AW64" s="344"/>
      <c r="AX64" s="345"/>
      <c r="AY64">
        <f>$AY$62</f>
        <v>1</v>
      </c>
    </row>
    <row r="65" spans="1:60" x14ac:dyDescent="0.15">
      <c r="A65" s="295" t="s">
        <v>551</v>
      </c>
      <c r="B65" s="296" t="s">
        <v>552</v>
      </c>
      <c r="C65" s="297"/>
      <c r="D65" s="297"/>
      <c r="E65" s="297"/>
      <c r="F65" s="298"/>
      <c r="G65" s="302" t="s">
        <v>553</v>
      </c>
      <c r="H65" s="302"/>
      <c r="I65" s="302"/>
      <c r="J65" s="302"/>
      <c r="K65" s="302"/>
      <c r="L65" s="302"/>
      <c r="M65" s="302"/>
      <c r="N65" s="302"/>
      <c r="O65" s="302"/>
      <c r="P65" s="302"/>
      <c r="Q65" s="302"/>
      <c r="R65" s="302"/>
      <c r="S65" s="302"/>
      <c r="T65" s="302"/>
      <c r="U65" s="302"/>
      <c r="V65" s="302"/>
      <c r="W65" s="302"/>
      <c r="X65" s="302"/>
      <c r="Y65" s="302"/>
      <c r="Z65" s="302"/>
      <c r="AA65" s="303"/>
      <c r="AB65" s="306" t="s">
        <v>571</v>
      </c>
      <c r="AC65" s="302"/>
      <c r="AD65" s="302"/>
      <c r="AE65" s="302"/>
      <c r="AF65" s="302"/>
      <c r="AG65" s="302"/>
      <c r="AH65" s="302"/>
      <c r="AI65" s="302"/>
      <c r="AJ65" s="302"/>
      <c r="AK65" s="302"/>
      <c r="AL65" s="302"/>
      <c r="AM65" s="302"/>
      <c r="AN65" s="302"/>
      <c r="AO65" s="302"/>
      <c r="AP65" s="302"/>
      <c r="AQ65" s="302"/>
      <c r="AR65" s="302"/>
      <c r="AS65" s="302"/>
      <c r="AT65" s="302"/>
      <c r="AU65" s="302"/>
      <c r="AV65" s="302"/>
      <c r="AW65" s="302"/>
      <c r="AX65" s="307"/>
      <c r="AY65">
        <f>COUNTA($G$67)</f>
        <v>1</v>
      </c>
    </row>
    <row r="66" spans="1:60" x14ac:dyDescent="0.15">
      <c r="A66" s="295"/>
      <c r="B66" s="296"/>
      <c r="C66" s="297"/>
      <c r="D66" s="297"/>
      <c r="E66" s="297"/>
      <c r="F66" s="298"/>
      <c r="G66" s="304"/>
      <c r="H66" s="304"/>
      <c r="I66" s="304"/>
      <c r="J66" s="304"/>
      <c r="K66" s="304"/>
      <c r="L66" s="304"/>
      <c r="M66" s="304"/>
      <c r="N66" s="304"/>
      <c r="O66" s="304"/>
      <c r="P66" s="304"/>
      <c r="Q66" s="304"/>
      <c r="R66" s="304"/>
      <c r="S66" s="304"/>
      <c r="T66" s="304"/>
      <c r="U66" s="304"/>
      <c r="V66" s="304"/>
      <c r="W66" s="304"/>
      <c r="X66" s="304"/>
      <c r="Y66" s="304"/>
      <c r="Z66" s="304"/>
      <c r="AA66" s="305"/>
      <c r="AB66" s="308"/>
      <c r="AC66" s="304"/>
      <c r="AD66" s="304"/>
      <c r="AE66" s="304"/>
      <c r="AF66" s="304"/>
      <c r="AG66" s="304"/>
      <c r="AH66" s="304"/>
      <c r="AI66" s="304"/>
      <c r="AJ66" s="304"/>
      <c r="AK66" s="304"/>
      <c r="AL66" s="304"/>
      <c r="AM66" s="304"/>
      <c r="AN66" s="304"/>
      <c r="AO66" s="304"/>
      <c r="AP66" s="304"/>
      <c r="AQ66" s="304"/>
      <c r="AR66" s="304"/>
      <c r="AS66" s="304"/>
      <c r="AT66" s="304"/>
      <c r="AU66" s="304"/>
      <c r="AV66" s="304"/>
      <c r="AW66" s="304"/>
      <c r="AX66" s="309"/>
      <c r="AY66">
        <f t="shared" ref="AY66:AY74" si="1">$AY$65</f>
        <v>1</v>
      </c>
    </row>
    <row r="67" spans="1:60" ht="18" customHeight="1" x14ac:dyDescent="0.15">
      <c r="A67" s="295"/>
      <c r="B67" s="296"/>
      <c r="C67" s="297"/>
      <c r="D67" s="297"/>
      <c r="E67" s="297"/>
      <c r="F67" s="298"/>
      <c r="G67" s="751" t="s">
        <v>637</v>
      </c>
      <c r="H67" s="751"/>
      <c r="I67" s="751"/>
      <c r="J67" s="751"/>
      <c r="K67" s="751"/>
      <c r="L67" s="751"/>
      <c r="M67" s="751"/>
      <c r="N67" s="751"/>
      <c r="O67" s="751"/>
      <c r="P67" s="751"/>
      <c r="Q67" s="751"/>
      <c r="R67" s="751"/>
      <c r="S67" s="751"/>
      <c r="T67" s="751"/>
      <c r="U67" s="751"/>
      <c r="V67" s="751"/>
      <c r="W67" s="751"/>
      <c r="X67" s="751"/>
      <c r="Y67" s="751"/>
      <c r="Z67" s="751"/>
      <c r="AA67" s="752"/>
      <c r="AB67" s="757" t="s">
        <v>638</v>
      </c>
      <c r="AC67" s="751"/>
      <c r="AD67" s="751"/>
      <c r="AE67" s="751"/>
      <c r="AF67" s="751"/>
      <c r="AG67" s="751"/>
      <c r="AH67" s="751"/>
      <c r="AI67" s="751"/>
      <c r="AJ67" s="751"/>
      <c r="AK67" s="751"/>
      <c r="AL67" s="751"/>
      <c r="AM67" s="751"/>
      <c r="AN67" s="751"/>
      <c r="AO67" s="751"/>
      <c r="AP67" s="751"/>
      <c r="AQ67" s="751"/>
      <c r="AR67" s="751"/>
      <c r="AS67" s="751"/>
      <c r="AT67" s="751"/>
      <c r="AU67" s="751"/>
      <c r="AV67" s="751"/>
      <c r="AW67" s="751"/>
      <c r="AX67" s="758"/>
      <c r="AY67">
        <f t="shared" si="1"/>
        <v>1</v>
      </c>
    </row>
    <row r="68" spans="1:60" ht="18" customHeight="1" x14ac:dyDescent="0.15">
      <c r="A68" s="295"/>
      <c r="B68" s="296"/>
      <c r="C68" s="297"/>
      <c r="D68" s="297"/>
      <c r="E68" s="297"/>
      <c r="F68" s="298"/>
      <c r="G68" s="753"/>
      <c r="H68" s="753"/>
      <c r="I68" s="753"/>
      <c r="J68" s="753"/>
      <c r="K68" s="753"/>
      <c r="L68" s="753"/>
      <c r="M68" s="753"/>
      <c r="N68" s="753"/>
      <c r="O68" s="753"/>
      <c r="P68" s="753"/>
      <c r="Q68" s="753"/>
      <c r="R68" s="753"/>
      <c r="S68" s="753"/>
      <c r="T68" s="753"/>
      <c r="U68" s="753"/>
      <c r="V68" s="753"/>
      <c r="W68" s="753"/>
      <c r="X68" s="753"/>
      <c r="Y68" s="753"/>
      <c r="Z68" s="753"/>
      <c r="AA68" s="754"/>
      <c r="AB68" s="759"/>
      <c r="AC68" s="753"/>
      <c r="AD68" s="753"/>
      <c r="AE68" s="753"/>
      <c r="AF68" s="753"/>
      <c r="AG68" s="753"/>
      <c r="AH68" s="753"/>
      <c r="AI68" s="753"/>
      <c r="AJ68" s="753"/>
      <c r="AK68" s="753"/>
      <c r="AL68" s="753"/>
      <c r="AM68" s="753"/>
      <c r="AN68" s="753"/>
      <c r="AO68" s="753"/>
      <c r="AP68" s="753"/>
      <c r="AQ68" s="753"/>
      <c r="AR68" s="753"/>
      <c r="AS68" s="753"/>
      <c r="AT68" s="753"/>
      <c r="AU68" s="753"/>
      <c r="AV68" s="753"/>
      <c r="AW68" s="753"/>
      <c r="AX68" s="760"/>
      <c r="AY68">
        <f t="shared" si="1"/>
        <v>1</v>
      </c>
    </row>
    <row r="69" spans="1:60" ht="18" customHeight="1" x14ac:dyDescent="0.15">
      <c r="A69" s="295"/>
      <c r="B69" s="299"/>
      <c r="C69" s="300"/>
      <c r="D69" s="300"/>
      <c r="E69" s="300"/>
      <c r="F69" s="301"/>
      <c r="G69" s="755"/>
      <c r="H69" s="755"/>
      <c r="I69" s="755"/>
      <c r="J69" s="755"/>
      <c r="K69" s="755"/>
      <c r="L69" s="755"/>
      <c r="M69" s="755"/>
      <c r="N69" s="755"/>
      <c r="O69" s="755"/>
      <c r="P69" s="755"/>
      <c r="Q69" s="755"/>
      <c r="R69" s="755"/>
      <c r="S69" s="755"/>
      <c r="T69" s="755"/>
      <c r="U69" s="755"/>
      <c r="V69" s="755"/>
      <c r="W69" s="755"/>
      <c r="X69" s="755"/>
      <c r="Y69" s="755"/>
      <c r="Z69" s="755"/>
      <c r="AA69" s="756"/>
      <c r="AB69" s="761"/>
      <c r="AC69" s="755"/>
      <c r="AD69" s="755"/>
      <c r="AE69" s="753"/>
      <c r="AF69" s="753"/>
      <c r="AG69" s="753"/>
      <c r="AH69" s="753"/>
      <c r="AI69" s="753"/>
      <c r="AJ69" s="753"/>
      <c r="AK69" s="753"/>
      <c r="AL69" s="753"/>
      <c r="AM69" s="753"/>
      <c r="AN69" s="753"/>
      <c r="AO69" s="753"/>
      <c r="AP69" s="753"/>
      <c r="AQ69" s="753"/>
      <c r="AR69" s="753"/>
      <c r="AS69" s="753"/>
      <c r="AT69" s="753"/>
      <c r="AU69" s="755"/>
      <c r="AV69" s="755"/>
      <c r="AW69" s="755"/>
      <c r="AX69" s="762"/>
      <c r="AY69">
        <f t="shared" si="1"/>
        <v>1</v>
      </c>
    </row>
    <row r="70" spans="1:60" x14ac:dyDescent="0.15">
      <c r="A70" s="295"/>
      <c r="B70" s="504" t="s">
        <v>139</v>
      </c>
      <c r="C70" s="460"/>
      <c r="D70" s="460"/>
      <c r="E70" s="460"/>
      <c r="F70" s="461"/>
      <c r="G70" s="767" t="s">
        <v>57</v>
      </c>
      <c r="H70" s="429"/>
      <c r="I70" s="429"/>
      <c r="J70" s="429"/>
      <c r="K70" s="429"/>
      <c r="L70" s="429"/>
      <c r="M70" s="429"/>
      <c r="N70" s="429"/>
      <c r="O70" s="768"/>
      <c r="P70" s="769" t="s">
        <v>59</v>
      </c>
      <c r="Q70" s="429"/>
      <c r="R70" s="429"/>
      <c r="S70" s="429"/>
      <c r="T70" s="429"/>
      <c r="U70" s="429"/>
      <c r="V70" s="429"/>
      <c r="W70" s="429"/>
      <c r="X70" s="768"/>
      <c r="Y70" s="770"/>
      <c r="Z70" s="771"/>
      <c r="AA70" s="772"/>
      <c r="AB70" s="773" t="s">
        <v>11</v>
      </c>
      <c r="AC70" s="774"/>
      <c r="AD70" s="775"/>
      <c r="AE70" s="386" t="s">
        <v>394</v>
      </c>
      <c r="AF70" s="386"/>
      <c r="AG70" s="386"/>
      <c r="AH70" s="386"/>
      <c r="AI70" s="386" t="s">
        <v>546</v>
      </c>
      <c r="AJ70" s="386"/>
      <c r="AK70" s="386"/>
      <c r="AL70" s="386"/>
      <c r="AM70" s="386" t="s">
        <v>362</v>
      </c>
      <c r="AN70" s="386"/>
      <c r="AO70" s="386"/>
      <c r="AP70" s="386"/>
      <c r="AQ70" s="776" t="s">
        <v>168</v>
      </c>
      <c r="AR70" s="777"/>
      <c r="AS70" s="777"/>
      <c r="AT70" s="778"/>
      <c r="AU70" s="779" t="s">
        <v>129</v>
      </c>
      <c r="AV70" s="779"/>
      <c r="AW70" s="779"/>
      <c r="AX70" s="780"/>
      <c r="AY70">
        <f t="shared" si="1"/>
        <v>1</v>
      </c>
      <c r="AZ70" s="10"/>
      <c r="BA70" s="10"/>
      <c r="BB70" s="10"/>
      <c r="BC70" s="10"/>
    </row>
    <row r="71" spans="1:60" x14ac:dyDescent="0.15">
      <c r="A71" s="295"/>
      <c r="B71" s="296"/>
      <c r="C71" s="297"/>
      <c r="D71" s="297"/>
      <c r="E71" s="297"/>
      <c r="F71" s="298"/>
      <c r="G71" s="446"/>
      <c r="H71" s="304"/>
      <c r="I71" s="304"/>
      <c r="J71" s="304"/>
      <c r="K71" s="304"/>
      <c r="L71" s="304"/>
      <c r="M71" s="304"/>
      <c r="N71" s="304"/>
      <c r="O71" s="305"/>
      <c r="P71" s="308"/>
      <c r="Q71" s="304"/>
      <c r="R71" s="304"/>
      <c r="S71" s="304"/>
      <c r="T71" s="304"/>
      <c r="U71" s="304"/>
      <c r="V71" s="304"/>
      <c r="W71" s="304"/>
      <c r="X71" s="305"/>
      <c r="Y71" s="770"/>
      <c r="Z71" s="771"/>
      <c r="AA71" s="772"/>
      <c r="AB71" s="373"/>
      <c r="AC71" s="456"/>
      <c r="AD71" s="457"/>
      <c r="AE71" s="386"/>
      <c r="AF71" s="386"/>
      <c r="AG71" s="386"/>
      <c r="AH71" s="386"/>
      <c r="AI71" s="386"/>
      <c r="AJ71" s="386"/>
      <c r="AK71" s="386"/>
      <c r="AL71" s="386"/>
      <c r="AM71" s="386"/>
      <c r="AN71" s="386"/>
      <c r="AO71" s="386"/>
      <c r="AP71" s="386"/>
      <c r="AQ71" s="781" t="s">
        <v>642</v>
      </c>
      <c r="AR71" s="405"/>
      <c r="AS71" s="403" t="s">
        <v>169</v>
      </c>
      <c r="AT71" s="404"/>
      <c r="AU71" s="405" t="s">
        <v>642</v>
      </c>
      <c r="AV71" s="405"/>
      <c r="AW71" s="304" t="s">
        <v>167</v>
      </c>
      <c r="AX71" s="309"/>
      <c r="AY71">
        <f t="shared" si="1"/>
        <v>1</v>
      </c>
      <c r="AZ71" s="10"/>
      <c r="BA71" s="10"/>
      <c r="BB71" s="10"/>
      <c r="BC71" s="10"/>
      <c r="BD71" s="10"/>
      <c r="BE71" s="10"/>
      <c r="BF71" s="10"/>
      <c r="BG71" s="10"/>
      <c r="BH71" s="10"/>
    </row>
    <row r="72" spans="1:60" ht="18" customHeight="1" x14ac:dyDescent="0.15">
      <c r="A72" s="295"/>
      <c r="B72" s="296"/>
      <c r="C72" s="297"/>
      <c r="D72" s="297"/>
      <c r="E72" s="297"/>
      <c r="F72" s="298"/>
      <c r="G72" s="119" t="s">
        <v>797</v>
      </c>
      <c r="H72" s="120"/>
      <c r="I72" s="120"/>
      <c r="J72" s="120"/>
      <c r="K72" s="120"/>
      <c r="L72" s="120"/>
      <c r="M72" s="120"/>
      <c r="N72" s="120"/>
      <c r="O72" s="121"/>
      <c r="P72" s="120" t="s">
        <v>798</v>
      </c>
      <c r="Q72" s="783"/>
      <c r="R72" s="783"/>
      <c r="S72" s="783"/>
      <c r="T72" s="783"/>
      <c r="U72" s="783"/>
      <c r="V72" s="783"/>
      <c r="W72" s="783"/>
      <c r="X72" s="784"/>
      <c r="Y72" s="789" t="s">
        <v>58</v>
      </c>
      <c r="Z72" s="790"/>
      <c r="AA72" s="791"/>
      <c r="AB72" s="341" t="s">
        <v>644</v>
      </c>
      <c r="AC72" s="341"/>
      <c r="AD72" s="341"/>
      <c r="AE72" s="360">
        <v>1698</v>
      </c>
      <c r="AF72" s="344"/>
      <c r="AG72" s="344"/>
      <c r="AH72" s="344"/>
      <c r="AI72" s="360">
        <v>2420</v>
      </c>
      <c r="AJ72" s="344"/>
      <c r="AK72" s="344"/>
      <c r="AL72" s="344"/>
      <c r="AM72" s="360">
        <v>812</v>
      </c>
      <c r="AN72" s="344"/>
      <c r="AO72" s="344"/>
      <c r="AP72" s="344"/>
      <c r="AQ72" s="362" t="s">
        <v>642</v>
      </c>
      <c r="AR72" s="363"/>
      <c r="AS72" s="363"/>
      <c r="AT72" s="364"/>
      <c r="AU72" s="344" t="s">
        <v>642</v>
      </c>
      <c r="AV72" s="344"/>
      <c r="AW72" s="344"/>
      <c r="AX72" s="345"/>
      <c r="AY72">
        <f t="shared" si="1"/>
        <v>1</v>
      </c>
    </row>
    <row r="73" spans="1:60" ht="18" customHeight="1" x14ac:dyDescent="0.15">
      <c r="A73" s="295"/>
      <c r="B73" s="296"/>
      <c r="C73" s="297"/>
      <c r="D73" s="297"/>
      <c r="E73" s="297"/>
      <c r="F73" s="298"/>
      <c r="G73" s="782"/>
      <c r="H73" s="355"/>
      <c r="I73" s="355"/>
      <c r="J73" s="355"/>
      <c r="K73" s="355"/>
      <c r="L73" s="355"/>
      <c r="M73" s="355"/>
      <c r="N73" s="355"/>
      <c r="O73" s="356"/>
      <c r="P73" s="785"/>
      <c r="Q73" s="785"/>
      <c r="R73" s="785"/>
      <c r="S73" s="785"/>
      <c r="T73" s="785"/>
      <c r="U73" s="785"/>
      <c r="V73" s="785"/>
      <c r="W73" s="785"/>
      <c r="X73" s="786"/>
      <c r="Y73" s="763" t="s">
        <v>51</v>
      </c>
      <c r="Z73" s="628"/>
      <c r="AA73" s="629"/>
      <c r="AB73" s="423" t="s">
        <v>644</v>
      </c>
      <c r="AC73" s="423"/>
      <c r="AD73" s="423"/>
      <c r="AE73" s="360" t="s">
        <v>642</v>
      </c>
      <c r="AF73" s="344"/>
      <c r="AG73" s="344"/>
      <c r="AH73" s="344"/>
      <c r="AI73" s="360" t="s">
        <v>642</v>
      </c>
      <c r="AJ73" s="344"/>
      <c r="AK73" s="344"/>
      <c r="AL73" s="344"/>
      <c r="AM73" s="360" t="s">
        <v>642</v>
      </c>
      <c r="AN73" s="344"/>
      <c r="AO73" s="344"/>
      <c r="AP73" s="344"/>
      <c r="AQ73" s="362" t="s">
        <v>642</v>
      </c>
      <c r="AR73" s="363"/>
      <c r="AS73" s="363"/>
      <c r="AT73" s="364"/>
      <c r="AU73" s="344" t="s">
        <v>642</v>
      </c>
      <c r="AV73" s="344"/>
      <c r="AW73" s="344"/>
      <c r="AX73" s="345"/>
      <c r="AY73">
        <f t="shared" si="1"/>
        <v>1</v>
      </c>
      <c r="AZ73" s="10"/>
      <c r="BA73" s="10"/>
      <c r="BB73" s="10"/>
      <c r="BC73" s="10"/>
    </row>
    <row r="74" spans="1:60" ht="18" customHeight="1" x14ac:dyDescent="0.15">
      <c r="A74" s="295"/>
      <c r="B74" s="296"/>
      <c r="C74" s="297"/>
      <c r="D74" s="297"/>
      <c r="E74" s="297"/>
      <c r="F74" s="298"/>
      <c r="G74" s="122"/>
      <c r="H74" s="123"/>
      <c r="I74" s="123"/>
      <c r="J74" s="123"/>
      <c r="K74" s="123"/>
      <c r="L74" s="123"/>
      <c r="M74" s="123"/>
      <c r="N74" s="123"/>
      <c r="O74" s="124"/>
      <c r="P74" s="787"/>
      <c r="Q74" s="787"/>
      <c r="R74" s="787"/>
      <c r="S74" s="787"/>
      <c r="T74" s="787"/>
      <c r="U74" s="787"/>
      <c r="V74" s="787"/>
      <c r="W74" s="787"/>
      <c r="X74" s="788"/>
      <c r="Y74" s="763" t="s">
        <v>13</v>
      </c>
      <c r="Z74" s="628"/>
      <c r="AA74" s="629"/>
      <c r="AB74" s="764" t="s">
        <v>14</v>
      </c>
      <c r="AC74" s="764"/>
      <c r="AD74" s="764"/>
      <c r="AE74" s="765" t="s">
        <v>642</v>
      </c>
      <c r="AF74" s="766"/>
      <c r="AG74" s="766"/>
      <c r="AH74" s="766"/>
      <c r="AI74" s="765" t="s">
        <v>642</v>
      </c>
      <c r="AJ74" s="766"/>
      <c r="AK74" s="766"/>
      <c r="AL74" s="766"/>
      <c r="AM74" s="765" t="s">
        <v>642</v>
      </c>
      <c r="AN74" s="766"/>
      <c r="AO74" s="766"/>
      <c r="AP74" s="766"/>
      <c r="AQ74" s="362" t="s">
        <v>642</v>
      </c>
      <c r="AR74" s="363"/>
      <c r="AS74" s="363"/>
      <c r="AT74" s="364"/>
      <c r="AU74" s="344" t="s">
        <v>642</v>
      </c>
      <c r="AV74" s="344"/>
      <c r="AW74" s="344"/>
      <c r="AX74" s="345"/>
      <c r="AY74">
        <f t="shared" si="1"/>
        <v>1</v>
      </c>
      <c r="AZ74" s="10"/>
      <c r="BA74" s="10"/>
      <c r="BB74" s="10"/>
      <c r="BC74" s="10"/>
      <c r="BD74" s="10"/>
      <c r="BE74" s="10"/>
      <c r="BF74" s="10"/>
      <c r="BG74" s="10"/>
      <c r="BH74" s="10"/>
    </row>
    <row r="75" spans="1:60" x14ac:dyDescent="0.15">
      <c r="A75" s="295"/>
      <c r="B75" s="504" t="s">
        <v>139</v>
      </c>
      <c r="C75" s="460"/>
      <c r="D75" s="460"/>
      <c r="E75" s="460"/>
      <c r="F75" s="461"/>
      <c r="G75" s="767" t="s">
        <v>57</v>
      </c>
      <c r="H75" s="429"/>
      <c r="I75" s="429"/>
      <c r="J75" s="429"/>
      <c r="K75" s="429"/>
      <c r="L75" s="429"/>
      <c r="M75" s="429"/>
      <c r="N75" s="429"/>
      <c r="O75" s="768"/>
      <c r="P75" s="769" t="s">
        <v>59</v>
      </c>
      <c r="Q75" s="429"/>
      <c r="R75" s="429"/>
      <c r="S75" s="429"/>
      <c r="T75" s="429"/>
      <c r="U75" s="429"/>
      <c r="V75" s="429"/>
      <c r="W75" s="429"/>
      <c r="X75" s="768"/>
      <c r="Y75" s="770"/>
      <c r="Z75" s="771"/>
      <c r="AA75" s="772"/>
      <c r="AB75" s="773" t="s">
        <v>11</v>
      </c>
      <c r="AC75" s="774"/>
      <c r="AD75" s="775"/>
      <c r="AE75" s="386" t="s">
        <v>394</v>
      </c>
      <c r="AF75" s="386"/>
      <c r="AG75" s="386"/>
      <c r="AH75" s="386"/>
      <c r="AI75" s="386" t="s">
        <v>546</v>
      </c>
      <c r="AJ75" s="386"/>
      <c r="AK75" s="386"/>
      <c r="AL75" s="386"/>
      <c r="AM75" s="386" t="s">
        <v>362</v>
      </c>
      <c r="AN75" s="386"/>
      <c r="AO75" s="386"/>
      <c r="AP75" s="386"/>
      <c r="AQ75" s="776" t="s">
        <v>168</v>
      </c>
      <c r="AR75" s="777"/>
      <c r="AS75" s="777"/>
      <c r="AT75" s="778"/>
      <c r="AU75" s="779" t="s">
        <v>129</v>
      </c>
      <c r="AV75" s="779"/>
      <c r="AW75" s="779"/>
      <c r="AX75" s="780"/>
      <c r="AY75">
        <f>COUNTA($G$77)</f>
        <v>1</v>
      </c>
      <c r="AZ75" s="10"/>
      <c r="BA75" s="10"/>
      <c r="BB75" s="10"/>
      <c r="BC75" s="10"/>
    </row>
    <row r="76" spans="1:60" x14ac:dyDescent="0.15">
      <c r="A76" s="295"/>
      <c r="B76" s="296"/>
      <c r="C76" s="297"/>
      <c r="D76" s="297"/>
      <c r="E76" s="297"/>
      <c r="F76" s="298"/>
      <c r="G76" s="446"/>
      <c r="H76" s="304"/>
      <c r="I76" s="304"/>
      <c r="J76" s="304"/>
      <c r="K76" s="304"/>
      <c r="L76" s="304"/>
      <c r="M76" s="304"/>
      <c r="N76" s="304"/>
      <c r="O76" s="305"/>
      <c r="P76" s="308"/>
      <c r="Q76" s="304"/>
      <c r="R76" s="304"/>
      <c r="S76" s="304"/>
      <c r="T76" s="304"/>
      <c r="U76" s="304"/>
      <c r="V76" s="304"/>
      <c r="W76" s="304"/>
      <c r="X76" s="305"/>
      <c r="Y76" s="770"/>
      <c r="Z76" s="771"/>
      <c r="AA76" s="772"/>
      <c r="AB76" s="373"/>
      <c r="AC76" s="456"/>
      <c r="AD76" s="457"/>
      <c r="AE76" s="386"/>
      <c r="AF76" s="386"/>
      <c r="AG76" s="386"/>
      <c r="AH76" s="386"/>
      <c r="AI76" s="386"/>
      <c r="AJ76" s="386"/>
      <c r="AK76" s="386"/>
      <c r="AL76" s="386"/>
      <c r="AM76" s="386"/>
      <c r="AN76" s="386"/>
      <c r="AO76" s="386"/>
      <c r="AP76" s="386"/>
      <c r="AQ76" s="781" t="s">
        <v>642</v>
      </c>
      <c r="AR76" s="405"/>
      <c r="AS76" s="403" t="s">
        <v>169</v>
      </c>
      <c r="AT76" s="404"/>
      <c r="AU76" s="405" t="s">
        <v>642</v>
      </c>
      <c r="AV76" s="405"/>
      <c r="AW76" s="304" t="s">
        <v>167</v>
      </c>
      <c r="AX76" s="309"/>
      <c r="AY76">
        <f>$AY$75</f>
        <v>1</v>
      </c>
      <c r="AZ76" s="10"/>
      <c r="BA76" s="10"/>
      <c r="BB76" s="10"/>
      <c r="BC76" s="10"/>
      <c r="BD76" s="10"/>
      <c r="BE76" s="10"/>
      <c r="BF76" s="10"/>
      <c r="BG76" s="10"/>
      <c r="BH76" s="10"/>
    </row>
    <row r="77" spans="1:60" ht="18" customHeight="1" x14ac:dyDescent="0.15">
      <c r="A77" s="295"/>
      <c r="B77" s="296"/>
      <c r="C77" s="297"/>
      <c r="D77" s="297"/>
      <c r="E77" s="297"/>
      <c r="F77" s="298"/>
      <c r="G77" s="119" t="s">
        <v>799</v>
      </c>
      <c r="H77" s="120"/>
      <c r="I77" s="120"/>
      <c r="J77" s="120"/>
      <c r="K77" s="120"/>
      <c r="L77" s="120"/>
      <c r="M77" s="120"/>
      <c r="N77" s="120"/>
      <c r="O77" s="121"/>
      <c r="P77" s="120" t="s">
        <v>800</v>
      </c>
      <c r="Q77" s="783"/>
      <c r="R77" s="783"/>
      <c r="S77" s="783"/>
      <c r="T77" s="783"/>
      <c r="U77" s="783"/>
      <c r="V77" s="783"/>
      <c r="W77" s="783"/>
      <c r="X77" s="784"/>
      <c r="Y77" s="789" t="s">
        <v>58</v>
      </c>
      <c r="Z77" s="790"/>
      <c r="AA77" s="791"/>
      <c r="AB77" s="341" t="s">
        <v>645</v>
      </c>
      <c r="AC77" s="341"/>
      <c r="AD77" s="341"/>
      <c r="AE77" s="360">
        <v>780572</v>
      </c>
      <c r="AF77" s="344"/>
      <c r="AG77" s="344"/>
      <c r="AH77" s="344"/>
      <c r="AI77" s="360">
        <v>795323</v>
      </c>
      <c r="AJ77" s="344"/>
      <c r="AK77" s="344"/>
      <c r="AL77" s="344"/>
      <c r="AM77" s="360">
        <v>464500</v>
      </c>
      <c r="AN77" s="344"/>
      <c r="AO77" s="344"/>
      <c r="AP77" s="344"/>
      <c r="AQ77" s="362" t="s">
        <v>642</v>
      </c>
      <c r="AR77" s="363"/>
      <c r="AS77" s="363"/>
      <c r="AT77" s="364"/>
      <c r="AU77" s="344" t="s">
        <v>642</v>
      </c>
      <c r="AV77" s="344"/>
      <c r="AW77" s="344"/>
      <c r="AX77" s="345"/>
      <c r="AY77">
        <f>$AY$75</f>
        <v>1</v>
      </c>
    </row>
    <row r="78" spans="1:60" ht="18" customHeight="1" x14ac:dyDescent="0.15">
      <c r="A78" s="295"/>
      <c r="B78" s="296"/>
      <c r="C78" s="297"/>
      <c r="D78" s="297"/>
      <c r="E78" s="297"/>
      <c r="F78" s="298"/>
      <c r="G78" s="782"/>
      <c r="H78" s="355"/>
      <c r="I78" s="355"/>
      <c r="J78" s="355"/>
      <c r="K78" s="355"/>
      <c r="L78" s="355"/>
      <c r="M78" s="355"/>
      <c r="N78" s="355"/>
      <c r="O78" s="356"/>
      <c r="P78" s="785"/>
      <c r="Q78" s="785"/>
      <c r="R78" s="785"/>
      <c r="S78" s="785"/>
      <c r="T78" s="785"/>
      <c r="U78" s="785"/>
      <c r="V78" s="785"/>
      <c r="W78" s="785"/>
      <c r="X78" s="786"/>
      <c r="Y78" s="763" t="s">
        <v>51</v>
      </c>
      <c r="Z78" s="628"/>
      <c r="AA78" s="629"/>
      <c r="AB78" s="423" t="s">
        <v>645</v>
      </c>
      <c r="AC78" s="423"/>
      <c r="AD78" s="423"/>
      <c r="AE78" s="360" t="s">
        <v>642</v>
      </c>
      <c r="AF78" s="344"/>
      <c r="AG78" s="344"/>
      <c r="AH78" s="344"/>
      <c r="AI78" s="360" t="s">
        <v>642</v>
      </c>
      <c r="AJ78" s="344"/>
      <c r="AK78" s="344"/>
      <c r="AL78" s="344"/>
      <c r="AM78" s="360" t="s">
        <v>642</v>
      </c>
      <c r="AN78" s="344"/>
      <c r="AO78" s="344"/>
      <c r="AP78" s="344"/>
      <c r="AQ78" s="362" t="s">
        <v>642</v>
      </c>
      <c r="AR78" s="363"/>
      <c r="AS78" s="363"/>
      <c r="AT78" s="364"/>
      <c r="AU78" s="344" t="s">
        <v>642</v>
      </c>
      <c r="AV78" s="344"/>
      <c r="AW78" s="344"/>
      <c r="AX78" s="345"/>
      <c r="AY78">
        <f>$AY$75</f>
        <v>1</v>
      </c>
      <c r="AZ78" s="10"/>
      <c r="BA78" s="10"/>
      <c r="BB78" s="10"/>
      <c r="BC78" s="10"/>
    </row>
    <row r="79" spans="1:60" ht="18" customHeight="1" thickBot="1" x14ac:dyDescent="0.2">
      <c r="A79" s="295"/>
      <c r="B79" s="299"/>
      <c r="C79" s="300"/>
      <c r="D79" s="300"/>
      <c r="E79" s="300"/>
      <c r="F79" s="301"/>
      <c r="G79" s="122"/>
      <c r="H79" s="123"/>
      <c r="I79" s="123"/>
      <c r="J79" s="123"/>
      <c r="K79" s="123"/>
      <c r="L79" s="123"/>
      <c r="M79" s="123"/>
      <c r="N79" s="123"/>
      <c r="O79" s="124"/>
      <c r="P79" s="787"/>
      <c r="Q79" s="787"/>
      <c r="R79" s="787"/>
      <c r="S79" s="787"/>
      <c r="T79" s="787"/>
      <c r="U79" s="787"/>
      <c r="V79" s="787"/>
      <c r="W79" s="787"/>
      <c r="X79" s="788"/>
      <c r="Y79" s="763" t="s">
        <v>13</v>
      </c>
      <c r="Z79" s="628"/>
      <c r="AA79" s="629"/>
      <c r="AB79" s="764" t="s">
        <v>14</v>
      </c>
      <c r="AC79" s="764"/>
      <c r="AD79" s="764"/>
      <c r="AE79" s="765" t="s">
        <v>642</v>
      </c>
      <c r="AF79" s="766"/>
      <c r="AG79" s="766"/>
      <c r="AH79" s="766"/>
      <c r="AI79" s="765" t="s">
        <v>642</v>
      </c>
      <c r="AJ79" s="766"/>
      <c r="AK79" s="766"/>
      <c r="AL79" s="766"/>
      <c r="AM79" s="765" t="s">
        <v>642</v>
      </c>
      <c r="AN79" s="766"/>
      <c r="AO79" s="766"/>
      <c r="AP79" s="766"/>
      <c r="AQ79" s="362" t="s">
        <v>642</v>
      </c>
      <c r="AR79" s="363"/>
      <c r="AS79" s="363"/>
      <c r="AT79" s="364"/>
      <c r="AU79" s="344" t="s">
        <v>642</v>
      </c>
      <c r="AV79" s="344"/>
      <c r="AW79" s="344"/>
      <c r="AX79" s="345"/>
      <c r="AY79">
        <f>$AY$75</f>
        <v>1</v>
      </c>
      <c r="AZ79" s="10"/>
      <c r="BA79" s="10"/>
      <c r="BB79" s="10"/>
      <c r="BC79" s="10"/>
      <c r="BD79" s="10"/>
      <c r="BE79" s="10"/>
      <c r="BF79" s="10"/>
      <c r="BG79" s="10"/>
      <c r="BH79" s="10"/>
    </row>
    <row r="80" spans="1:60" ht="47.25" customHeight="1" x14ac:dyDescent="0.15">
      <c r="A80" s="289" t="s">
        <v>556</v>
      </c>
      <c r="B80" s="290"/>
      <c r="C80" s="290"/>
      <c r="D80" s="290"/>
      <c r="E80" s="290"/>
      <c r="F80" s="291"/>
      <c r="G80" s="292" t="s">
        <v>806</v>
      </c>
      <c r="H80" s="293"/>
      <c r="I80" s="293"/>
      <c r="J80" s="293"/>
      <c r="K80" s="293"/>
      <c r="L80" s="293"/>
      <c r="M80" s="293"/>
      <c r="N80" s="293"/>
      <c r="O80" s="293"/>
      <c r="P80" s="293"/>
      <c r="Q80" s="293"/>
      <c r="R80" s="293"/>
      <c r="S80" s="293"/>
      <c r="T80" s="293"/>
      <c r="U80" s="293"/>
      <c r="V80" s="293"/>
      <c r="W80" s="293"/>
      <c r="X80" s="293"/>
      <c r="Y80" s="293"/>
      <c r="Z80" s="293"/>
      <c r="AA80" s="293"/>
      <c r="AB80" s="293"/>
      <c r="AC80" s="293"/>
      <c r="AD80" s="293"/>
      <c r="AE80" s="293"/>
      <c r="AF80" s="293"/>
      <c r="AG80" s="293"/>
      <c r="AH80" s="293"/>
      <c r="AI80" s="293"/>
      <c r="AJ80" s="293"/>
      <c r="AK80" s="293"/>
      <c r="AL80" s="293"/>
      <c r="AM80" s="293"/>
      <c r="AN80" s="293"/>
      <c r="AO80" s="293"/>
      <c r="AP80" s="293"/>
      <c r="AQ80" s="293"/>
      <c r="AR80" s="293"/>
      <c r="AS80" s="293"/>
      <c r="AT80" s="293"/>
      <c r="AU80" s="293"/>
      <c r="AV80" s="293"/>
      <c r="AW80" s="293"/>
      <c r="AX80" s="294"/>
      <c r="AY80">
        <f>COUNTA($G$80)</f>
        <v>1</v>
      </c>
    </row>
    <row r="81" spans="1:60" ht="31.5" customHeight="1" x14ac:dyDescent="0.15">
      <c r="A81" s="319" t="s">
        <v>557</v>
      </c>
      <c r="B81" s="297"/>
      <c r="C81" s="297"/>
      <c r="D81" s="297"/>
      <c r="E81" s="297"/>
      <c r="F81" s="298"/>
      <c r="G81" s="321" t="s">
        <v>550</v>
      </c>
      <c r="H81" s="322"/>
      <c r="I81" s="322"/>
      <c r="J81" s="322"/>
      <c r="K81" s="322"/>
      <c r="L81" s="322"/>
      <c r="M81" s="322"/>
      <c r="N81" s="322"/>
      <c r="O81" s="322"/>
      <c r="P81" s="323" t="s">
        <v>549</v>
      </c>
      <c r="Q81" s="322"/>
      <c r="R81" s="322"/>
      <c r="S81" s="322"/>
      <c r="T81" s="322"/>
      <c r="U81" s="322"/>
      <c r="V81" s="322"/>
      <c r="W81" s="322"/>
      <c r="X81" s="324"/>
      <c r="Y81" s="325"/>
      <c r="Z81" s="326"/>
      <c r="AA81" s="327"/>
      <c r="AB81" s="372" t="s">
        <v>11</v>
      </c>
      <c r="AC81" s="372"/>
      <c r="AD81" s="372"/>
      <c r="AE81" s="386" t="s">
        <v>394</v>
      </c>
      <c r="AF81" s="386"/>
      <c r="AG81" s="386"/>
      <c r="AH81" s="386"/>
      <c r="AI81" s="386" t="s">
        <v>546</v>
      </c>
      <c r="AJ81" s="386"/>
      <c r="AK81" s="386"/>
      <c r="AL81" s="386"/>
      <c r="AM81" s="386" t="s">
        <v>362</v>
      </c>
      <c r="AN81" s="386"/>
      <c r="AO81" s="386"/>
      <c r="AP81" s="386"/>
      <c r="AQ81" s="381" t="s">
        <v>393</v>
      </c>
      <c r="AR81" s="382"/>
      <c r="AS81" s="382"/>
      <c r="AT81" s="383"/>
      <c r="AU81" s="381" t="s">
        <v>569</v>
      </c>
      <c r="AV81" s="382"/>
      <c r="AW81" s="382"/>
      <c r="AX81" s="384"/>
      <c r="AY81">
        <f>COUNTA($G$82)</f>
        <v>1</v>
      </c>
    </row>
    <row r="82" spans="1:60" ht="37.5" customHeight="1" x14ac:dyDescent="0.15">
      <c r="A82" s="319"/>
      <c r="B82" s="297"/>
      <c r="C82" s="297"/>
      <c r="D82" s="297"/>
      <c r="E82" s="297"/>
      <c r="F82" s="298"/>
      <c r="G82" s="328" t="s">
        <v>643</v>
      </c>
      <c r="H82" s="329"/>
      <c r="I82" s="329"/>
      <c r="J82" s="329"/>
      <c r="K82" s="329"/>
      <c r="L82" s="329"/>
      <c r="M82" s="329"/>
      <c r="N82" s="329"/>
      <c r="O82" s="329"/>
      <c r="P82" s="332" t="s">
        <v>604</v>
      </c>
      <c r="Q82" s="333"/>
      <c r="R82" s="333"/>
      <c r="S82" s="333"/>
      <c r="T82" s="333"/>
      <c r="U82" s="333"/>
      <c r="V82" s="333"/>
      <c r="W82" s="333"/>
      <c r="X82" s="334"/>
      <c r="Y82" s="338" t="s">
        <v>52</v>
      </c>
      <c r="Z82" s="339"/>
      <c r="AA82" s="340"/>
      <c r="AB82" s="409" t="s">
        <v>605</v>
      </c>
      <c r="AC82" s="410"/>
      <c r="AD82" s="411"/>
      <c r="AE82" s="369">
        <v>117</v>
      </c>
      <c r="AF82" s="369"/>
      <c r="AG82" s="369"/>
      <c r="AH82" s="369"/>
      <c r="AI82" s="369">
        <v>53</v>
      </c>
      <c r="AJ82" s="369"/>
      <c r="AK82" s="369"/>
      <c r="AL82" s="369"/>
      <c r="AM82" s="343">
        <v>71</v>
      </c>
      <c r="AN82" s="343"/>
      <c r="AO82" s="343"/>
      <c r="AP82" s="343"/>
      <c r="AQ82" s="369" t="s">
        <v>262</v>
      </c>
      <c r="AR82" s="369"/>
      <c r="AS82" s="369"/>
      <c r="AT82" s="369"/>
      <c r="AU82" s="369" t="s">
        <v>589</v>
      </c>
      <c r="AV82" s="369"/>
      <c r="AW82" s="369"/>
      <c r="AX82" s="385"/>
      <c r="AY82">
        <f>$AY$81</f>
        <v>1</v>
      </c>
    </row>
    <row r="83" spans="1:60" ht="37.5" customHeight="1" x14ac:dyDescent="0.15">
      <c r="A83" s="320"/>
      <c r="B83" s="300"/>
      <c r="C83" s="300"/>
      <c r="D83" s="300"/>
      <c r="E83" s="300"/>
      <c r="F83" s="301"/>
      <c r="G83" s="330"/>
      <c r="H83" s="331"/>
      <c r="I83" s="331"/>
      <c r="J83" s="331"/>
      <c r="K83" s="331"/>
      <c r="L83" s="331"/>
      <c r="M83" s="331"/>
      <c r="N83" s="331"/>
      <c r="O83" s="331"/>
      <c r="P83" s="335"/>
      <c r="Q83" s="336"/>
      <c r="R83" s="336"/>
      <c r="S83" s="336"/>
      <c r="T83" s="336"/>
      <c r="U83" s="336"/>
      <c r="V83" s="336"/>
      <c r="W83" s="336"/>
      <c r="X83" s="337"/>
      <c r="Y83" s="378" t="s">
        <v>53</v>
      </c>
      <c r="Z83" s="379"/>
      <c r="AA83" s="380"/>
      <c r="AB83" s="406" t="s">
        <v>605</v>
      </c>
      <c r="AC83" s="407"/>
      <c r="AD83" s="408"/>
      <c r="AE83" s="369">
        <v>130</v>
      </c>
      <c r="AF83" s="369"/>
      <c r="AG83" s="369"/>
      <c r="AH83" s="369"/>
      <c r="AI83" s="369">
        <v>120</v>
      </c>
      <c r="AJ83" s="369"/>
      <c r="AK83" s="369"/>
      <c r="AL83" s="369"/>
      <c r="AM83" s="343">
        <v>120</v>
      </c>
      <c r="AN83" s="343"/>
      <c r="AO83" s="343"/>
      <c r="AP83" s="343"/>
      <c r="AQ83" s="369">
        <v>120</v>
      </c>
      <c r="AR83" s="343"/>
      <c r="AS83" s="343"/>
      <c r="AT83" s="343"/>
      <c r="AU83" s="369">
        <v>120</v>
      </c>
      <c r="AV83" s="369"/>
      <c r="AW83" s="369"/>
      <c r="AX83" s="385"/>
      <c r="AY83">
        <f>$AY$81</f>
        <v>1</v>
      </c>
    </row>
    <row r="84" spans="1:60" x14ac:dyDescent="0.15">
      <c r="A84" s="428" t="s">
        <v>558</v>
      </c>
      <c r="B84" s="429"/>
      <c r="C84" s="429"/>
      <c r="D84" s="429"/>
      <c r="E84" s="429"/>
      <c r="F84" s="430"/>
      <c r="G84" s="204" t="s">
        <v>559</v>
      </c>
      <c r="H84" s="204"/>
      <c r="I84" s="204"/>
      <c r="J84" s="204"/>
      <c r="K84" s="204"/>
      <c r="L84" s="204"/>
      <c r="M84" s="204"/>
      <c r="N84" s="204"/>
      <c r="O84" s="204"/>
      <c r="P84" s="204"/>
      <c r="Q84" s="204"/>
      <c r="R84" s="204"/>
      <c r="S84" s="204"/>
      <c r="T84" s="204"/>
      <c r="U84" s="204"/>
      <c r="V84" s="204"/>
      <c r="W84" s="204"/>
      <c r="X84" s="233"/>
      <c r="Y84" s="420"/>
      <c r="Z84" s="421"/>
      <c r="AA84" s="422"/>
      <c r="AB84" s="203" t="s">
        <v>11</v>
      </c>
      <c r="AC84" s="204"/>
      <c r="AD84" s="233"/>
      <c r="AE84" s="386" t="s">
        <v>394</v>
      </c>
      <c r="AF84" s="386"/>
      <c r="AG84" s="386"/>
      <c r="AH84" s="386"/>
      <c r="AI84" s="386" t="s">
        <v>546</v>
      </c>
      <c r="AJ84" s="386"/>
      <c r="AK84" s="386"/>
      <c r="AL84" s="386"/>
      <c r="AM84" s="386" t="s">
        <v>362</v>
      </c>
      <c r="AN84" s="386"/>
      <c r="AO84" s="386"/>
      <c r="AP84" s="386"/>
      <c r="AQ84" s="387" t="s">
        <v>570</v>
      </c>
      <c r="AR84" s="388"/>
      <c r="AS84" s="388"/>
      <c r="AT84" s="388"/>
      <c r="AU84" s="388"/>
      <c r="AV84" s="388"/>
      <c r="AW84" s="388"/>
      <c r="AX84" s="389"/>
      <c r="AY84">
        <f>IF(SUBSTITUTE(SUBSTITUTE($G$85,"／",""),"　","")="",0,1)</f>
        <v>1</v>
      </c>
    </row>
    <row r="85" spans="1:60" ht="22.5" customHeight="1" x14ac:dyDescent="0.15">
      <c r="A85" s="431"/>
      <c r="B85" s="302"/>
      <c r="C85" s="302"/>
      <c r="D85" s="302"/>
      <c r="E85" s="302"/>
      <c r="F85" s="432"/>
      <c r="G85" s="365" t="s">
        <v>647</v>
      </c>
      <c r="H85" s="366"/>
      <c r="I85" s="366"/>
      <c r="J85" s="366"/>
      <c r="K85" s="366"/>
      <c r="L85" s="366"/>
      <c r="M85" s="366"/>
      <c r="N85" s="366"/>
      <c r="O85" s="366"/>
      <c r="P85" s="366"/>
      <c r="Q85" s="366"/>
      <c r="R85" s="366"/>
      <c r="S85" s="366"/>
      <c r="T85" s="366"/>
      <c r="U85" s="366"/>
      <c r="V85" s="366"/>
      <c r="W85" s="366"/>
      <c r="X85" s="366"/>
      <c r="Y85" s="390" t="s">
        <v>558</v>
      </c>
      <c r="Z85" s="391"/>
      <c r="AA85" s="392"/>
      <c r="AB85" s="393" t="s">
        <v>642</v>
      </c>
      <c r="AC85" s="394"/>
      <c r="AD85" s="395"/>
      <c r="AE85" s="369" t="s">
        <v>642</v>
      </c>
      <c r="AF85" s="369"/>
      <c r="AG85" s="369"/>
      <c r="AH85" s="369"/>
      <c r="AI85" s="369" t="s">
        <v>642</v>
      </c>
      <c r="AJ85" s="369"/>
      <c r="AK85" s="369"/>
      <c r="AL85" s="369"/>
      <c r="AM85" s="369" t="s">
        <v>642</v>
      </c>
      <c r="AN85" s="369"/>
      <c r="AO85" s="369"/>
      <c r="AP85" s="369"/>
      <c r="AQ85" s="360" t="s">
        <v>642</v>
      </c>
      <c r="AR85" s="344"/>
      <c r="AS85" s="344"/>
      <c r="AT85" s="344"/>
      <c r="AU85" s="344"/>
      <c r="AV85" s="344"/>
      <c r="AW85" s="344"/>
      <c r="AX85" s="345"/>
      <c r="AY85">
        <f>$AY$84</f>
        <v>1</v>
      </c>
    </row>
    <row r="86" spans="1:60" ht="22.5" customHeight="1" x14ac:dyDescent="0.15">
      <c r="A86" s="433"/>
      <c r="B86" s="304"/>
      <c r="C86" s="304"/>
      <c r="D86" s="304"/>
      <c r="E86" s="304"/>
      <c r="F86" s="434"/>
      <c r="G86" s="367"/>
      <c r="H86" s="368"/>
      <c r="I86" s="368"/>
      <c r="J86" s="368"/>
      <c r="K86" s="368"/>
      <c r="L86" s="368"/>
      <c r="M86" s="368"/>
      <c r="N86" s="368"/>
      <c r="O86" s="368"/>
      <c r="P86" s="368"/>
      <c r="Q86" s="368"/>
      <c r="R86" s="368"/>
      <c r="S86" s="368"/>
      <c r="T86" s="368"/>
      <c r="U86" s="368"/>
      <c r="V86" s="368"/>
      <c r="W86" s="368"/>
      <c r="X86" s="368"/>
      <c r="Y86" s="357" t="s">
        <v>560</v>
      </c>
      <c r="Z86" s="370"/>
      <c r="AA86" s="371"/>
      <c r="AB86" s="396" t="s">
        <v>561</v>
      </c>
      <c r="AC86" s="397"/>
      <c r="AD86" s="398"/>
      <c r="AE86" s="399" t="s">
        <v>642</v>
      </c>
      <c r="AF86" s="399"/>
      <c r="AG86" s="399"/>
      <c r="AH86" s="399"/>
      <c r="AI86" s="399" t="s">
        <v>642</v>
      </c>
      <c r="AJ86" s="399"/>
      <c r="AK86" s="399"/>
      <c r="AL86" s="399"/>
      <c r="AM86" s="399" t="s">
        <v>642</v>
      </c>
      <c r="AN86" s="399"/>
      <c r="AO86" s="399"/>
      <c r="AP86" s="399"/>
      <c r="AQ86" s="399" t="s">
        <v>642</v>
      </c>
      <c r="AR86" s="399"/>
      <c r="AS86" s="399"/>
      <c r="AT86" s="399"/>
      <c r="AU86" s="399"/>
      <c r="AV86" s="399"/>
      <c r="AW86" s="399"/>
      <c r="AX86" s="400"/>
      <c r="AY86">
        <f>$AY$84</f>
        <v>1</v>
      </c>
    </row>
    <row r="87" spans="1:60" x14ac:dyDescent="0.15">
      <c r="A87" s="295" t="s">
        <v>551</v>
      </c>
      <c r="B87" s="296" t="s">
        <v>552</v>
      </c>
      <c r="C87" s="297"/>
      <c r="D87" s="297"/>
      <c r="E87" s="297"/>
      <c r="F87" s="298"/>
      <c r="G87" s="302" t="s">
        <v>553</v>
      </c>
      <c r="H87" s="302"/>
      <c r="I87" s="302"/>
      <c r="J87" s="302"/>
      <c r="K87" s="302"/>
      <c r="L87" s="302"/>
      <c r="M87" s="302"/>
      <c r="N87" s="302"/>
      <c r="O87" s="302"/>
      <c r="P87" s="302"/>
      <c r="Q87" s="302"/>
      <c r="R87" s="302"/>
      <c r="S87" s="302"/>
      <c r="T87" s="302"/>
      <c r="U87" s="302"/>
      <c r="V87" s="302"/>
      <c r="W87" s="302"/>
      <c r="X87" s="302"/>
      <c r="Y87" s="302"/>
      <c r="Z87" s="302"/>
      <c r="AA87" s="303"/>
      <c r="AB87" s="306" t="s">
        <v>571</v>
      </c>
      <c r="AC87" s="302"/>
      <c r="AD87" s="302"/>
      <c r="AE87" s="302"/>
      <c r="AF87" s="302"/>
      <c r="AG87" s="302"/>
      <c r="AH87" s="302"/>
      <c r="AI87" s="302"/>
      <c r="AJ87" s="302"/>
      <c r="AK87" s="302"/>
      <c r="AL87" s="302"/>
      <c r="AM87" s="302"/>
      <c r="AN87" s="302"/>
      <c r="AO87" s="302"/>
      <c r="AP87" s="302"/>
      <c r="AQ87" s="302"/>
      <c r="AR87" s="302"/>
      <c r="AS87" s="302"/>
      <c r="AT87" s="302"/>
      <c r="AU87" s="302"/>
      <c r="AV87" s="302"/>
      <c r="AW87" s="302"/>
      <c r="AX87" s="307"/>
      <c r="AY87">
        <f>COUNTA($G$89)</f>
        <v>1</v>
      </c>
    </row>
    <row r="88" spans="1:60" x14ac:dyDescent="0.15">
      <c r="A88" s="295"/>
      <c r="B88" s="296"/>
      <c r="C88" s="297"/>
      <c r="D88" s="297"/>
      <c r="E88" s="297"/>
      <c r="F88" s="298"/>
      <c r="G88" s="304"/>
      <c r="H88" s="304"/>
      <c r="I88" s="304"/>
      <c r="J88" s="304"/>
      <c r="K88" s="304"/>
      <c r="L88" s="304"/>
      <c r="M88" s="304"/>
      <c r="N88" s="304"/>
      <c r="O88" s="304"/>
      <c r="P88" s="304"/>
      <c r="Q88" s="304"/>
      <c r="R88" s="304"/>
      <c r="S88" s="304"/>
      <c r="T88" s="304"/>
      <c r="U88" s="304"/>
      <c r="V88" s="304"/>
      <c r="W88" s="304"/>
      <c r="X88" s="304"/>
      <c r="Y88" s="304"/>
      <c r="Z88" s="304"/>
      <c r="AA88" s="305"/>
      <c r="AB88" s="308"/>
      <c r="AC88" s="304"/>
      <c r="AD88" s="304"/>
      <c r="AE88" s="304"/>
      <c r="AF88" s="304"/>
      <c r="AG88" s="304"/>
      <c r="AH88" s="304"/>
      <c r="AI88" s="304"/>
      <c r="AJ88" s="304"/>
      <c r="AK88" s="304"/>
      <c r="AL88" s="304"/>
      <c r="AM88" s="304"/>
      <c r="AN88" s="304"/>
      <c r="AO88" s="304"/>
      <c r="AP88" s="304"/>
      <c r="AQ88" s="304"/>
      <c r="AR88" s="304"/>
      <c r="AS88" s="304"/>
      <c r="AT88" s="304"/>
      <c r="AU88" s="304"/>
      <c r="AV88" s="304"/>
      <c r="AW88" s="304"/>
      <c r="AX88" s="309"/>
      <c r="AY88">
        <f t="shared" ref="AY88:AY96" si="2">$AY$87</f>
        <v>1</v>
      </c>
    </row>
    <row r="89" spans="1:60" ht="27" customHeight="1" x14ac:dyDescent="0.15">
      <c r="A89" s="295"/>
      <c r="B89" s="296"/>
      <c r="C89" s="297"/>
      <c r="D89" s="297"/>
      <c r="E89" s="297"/>
      <c r="F89" s="298"/>
      <c r="G89" s="751" t="s">
        <v>788</v>
      </c>
      <c r="H89" s="751"/>
      <c r="I89" s="751"/>
      <c r="J89" s="751"/>
      <c r="K89" s="751"/>
      <c r="L89" s="751"/>
      <c r="M89" s="751"/>
      <c r="N89" s="751"/>
      <c r="O89" s="751"/>
      <c r="P89" s="751"/>
      <c r="Q89" s="751"/>
      <c r="R89" s="751"/>
      <c r="S89" s="751"/>
      <c r="T89" s="751"/>
      <c r="U89" s="751"/>
      <c r="V89" s="751"/>
      <c r="W89" s="751"/>
      <c r="X89" s="751"/>
      <c r="Y89" s="751"/>
      <c r="Z89" s="751"/>
      <c r="AA89" s="752"/>
      <c r="AB89" s="757" t="s">
        <v>639</v>
      </c>
      <c r="AC89" s="751"/>
      <c r="AD89" s="751"/>
      <c r="AE89" s="751"/>
      <c r="AF89" s="751"/>
      <c r="AG89" s="751"/>
      <c r="AH89" s="751"/>
      <c r="AI89" s="751"/>
      <c r="AJ89" s="751"/>
      <c r="AK89" s="751"/>
      <c r="AL89" s="751"/>
      <c r="AM89" s="751"/>
      <c r="AN89" s="751"/>
      <c r="AO89" s="751"/>
      <c r="AP89" s="751"/>
      <c r="AQ89" s="751"/>
      <c r="AR89" s="751"/>
      <c r="AS89" s="751"/>
      <c r="AT89" s="751"/>
      <c r="AU89" s="751"/>
      <c r="AV89" s="751"/>
      <c r="AW89" s="751"/>
      <c r="AX89" s="758"/>
      <c r="AY89">
        <f t="shared" si="2"/>
        <v>1</v>
      </c>
    </row>
    <row r="90" spans="1:60" ht="27" customHeight="1" x14ac:dyDescent="0.15">
      <c r="A90" s="295"/>
      <c r="B90" s="296"/>
      <c r="C90" s="297"/>
      <c r="D90" s="297"/>
      <c r="E90" s="297"/>
      <c r="F90" s="298"/>
      <c r="G90" s="753"/>
      <c r="H90" s="753"/>
      <c r="I90" s="753"/>
      <c r="J90" s="753"/>
      <c r="K90" s="753"/>
      <c r="L90" s="753"/>
      <c r="M90" s="753"/>
      <c r="N90" s="753"/>
      <c r="O90" s="753"/>
      <c r="P90" s="753"/>
      <c r="Q90" s="753"/>
      <c r="R90" s="753"/>
      <c r="S90" s="753"/>
      <c r="T90" s="753"/>
      <c r="U90" s="753"/>
      <c r="V90" s="753"/>
      <c r="W90" s="753"/>
      <c r="X90" s="753"/>
      <c r="Y90" s="753"/>
      <c r="Z90" s="753"/>
      <c r="AA90" s="754"/>
      <c r="AB90" s="759"/>
      <c r="AC90" s="753"/>
      <c r="AD90" s="753"/>
      <c r="AE90" s="753"/>
      <c r="AF90" s="753"/>
      <c r="AG90" s="753"/>
      <c r="AH90" s="753"/>
      <c r="AI90" s="753"/>
      <c r="AJ90" s="753"/>
      <c r="AK90" s="753"/>
      <c r="AL90" s="753"/>
      <c r="AM90" s="753"/>
      <c r="AN90" s="753"/>
      <c r="AO90" s="753"/>
      <c r="AP90" s="753"/>
      <c r="AQ90" s="753"/>
      <c r="AR90" s="753"/>
      <c r="AS90" s="753"/>
      <c r="AT90" s="753"/>
      <c r="AU90" s="753"/>
      <c r="AV90" s="753"/>
      <c r="AW90" s="753"/>
      <c r="AX90" s="760"/>
      <c r="AY90">
        <f t="shared" si="2"/>
        <v>1</v>
      </c>
    </row>
    <row r="91" spans="1:60" ht="27" customHeight="1" x14ac:dyDescent="0.15">
      <c r="A91" s="295"/>
      <c r="B91" s="299"/>
      <c r="C91" s="300"/>
      <c r="D91" s="300"/>
      <c r="E91" s="300"/>
      <c r="F91" s="301"/>
      <c r="G91" s="755"/>
      <c r="H91" s="755"/>
      <c r="I91" s="755"/>
      <c r="J91" s="755"/>
      <c r="K91" s="755"/>
      <c r="L91" s="755"/>
      <c r="M91" s="755"/>
      <c r="N91" s="755"/>
      <c r="O91" s="755"/>
      <c r="P91" s="755"/>
      <c r="Q91" s="755"/>
      <c r="R91" s="755"/>
      <c r="S91" s="755"/>
      <c r="T91" s="755"/>
      <c r="U91" s="755"/>
      <c r="V91" s="755"/>
      <c r="W91" s="755"/>
      <c r="X91" s="755"/>
      <c r="Y91" s="755"/>
      <c r="Z91" s="755"/>
      <c r="AA91" s="756"/>
      <c r="AB91" s="761"/>
      <c r="AC91" s="755"/>
      <c r="AD91" s="755"/>
      <c r="AE91" s="753"/>
      <c r="AF91" s="753"/>
      <c r="AG91" s="753"/>
      <c r="AH91" s="753"/>
      <c r="AI91" s="753"/>
      <c r="AJ91" s="753"/>
      <c r="AK91" s="753"/>
      <c r="AL91" s="753"/>
      <c r="AM91" s="753"/>
      <c r="AN91" s="753"/>
      <c r="AO91" s="753"/>
      <c r="AP91" s="753"/>
      <c r="AQ91" s="753"/>
      <c r="AR91" s="753"/>
      <c r="AS91" s="753"/>
      <c r="AT91" s="753"/>
      <c r="AU91" s="755"/>
      <c r="AV91" s="755"/>
      <c r="AW91" s="755"/>
      <c r="AX91" s="762"/>
      <c r="AY91">
        <f t="shared" si="2"/>
        <v>1</v>
      </c>
    </row>
    <row r="92" spans="1:60" x14ac:dyDescent="0.15">
      <c r="A92" s="295"/>
      <c r="B92" s="504" t="s">
        <v>139</v>
      </c>
      <c r="C92" s="460"/>
      <c r="D92" s="460"/>
      <c r="E92" s="460"/>
      <c r="F92" s="461"/>
      <c r="G92" s="767" t="s">
        <v>57</v>
      </c>
      <c r="H92" s="429"/>
      <c r="I92" s="429"/>
      <c r="J92" s="429"/>
      <c r="K92" s="429"/>
      <c r="L92" s="429"/>
      <c r="M92" s="429"/>
      <c r="N92" s="429"/>
      <c r="O92" s="768"/>
      <c r="P92" s="769" t="s">
        <v>59</v>
      </c>
      <c r="Q92" s="429"/>
      <c r="R92" s="429"/>
      <c r="S92" s="429"/>
      <c r="T92" s="429"/>
      <c r="U92" s="429"/>
      <c r="V92" s="429"/>
      <c r="W92" s="429"/>
      <c r="X92" s="768"/>
      <c r="Y92" s="770"/>
      <c r="Z92" s="771"/>
      <c r="AA92" s="772"/>
      <c r="AB92" s="773" t="s">
        <v>11</v>
      </c>
      <c r="AC92" s="774"/>
      <c r="AD92" s="775"/>
      <c r="AE92" s="386" t="s">
        <v>394</v>
      </c>
      <c r="AF92" s="386"/>
      <c r="AG92" s="386"/>
      <c r="AH92" s="386"/>
      <c r="AI92" s="386" t="s">
        <v>546</v>
      </c>
      <c r="AJ92" s="386"/>
      <c r="AK92" s="386"/>
      <c r="AL92" s="386"/>
      <c r="AM92" s="386" t="s">
        <v>362</v>
      </c>
      <c r="AN92" s="386"/>
      <c r="AO92" s="386"/>
      <c r="AP92" s="386"/>
      <c r="AQ92" s="776" t="s">
        <v>168</v>
      </c>
      <c r="AR92" s="777"/>
      <c r="AS92" s="777"/>
      <c r="AT92" s="778"/>
      <c r="AU92" s="779" t="s">
        <v>129</v>
      </c>
      <c r="AV92" s="779"/>
      <c r="AW92" s="779"/>
      <c r="AX92" s="780"/>
      <c r="AY92">
        <f t="shared" si="2"/>
        <v>1</v>
      </c>
      <c r="AZ92" s="10"/>
      <c r="BA92" s="10"/>
      <c r="BB92" s="10"/>
      <c r="BC92" s="10"/>
    </row>
    <row r="93" spans="1:60" x14ac:dyDescent="0.15">
      <c r="A93" s="295"/>
      <c r="B93" s="296"/>
      <c r="C93" s="297"/>
      <c r="D93" s="297"/>
      <c r="E93" s="297"/>
      <c r="F93" s="298"/>
      <c r="G93" s="446"/>
      <c r="H93" s="304"/>
      <c r="I93" s="304"/>
      <c r="J93" s="304"/>
      <c r="K93" s="304"/>
      <c r="L93" s="304"/>
      <c r="M93" s="304"/>
      <c r="N93" s="304"/>
      <c r="O93" s="305"/>
      <c r="P93" s="308"/>
      <c r="Q93" s="304"/>
      <c r="R93" s="304"/>
      <c r="S93" s="304"/>
      <c r="T93" s="304"/>
      <c r="U93" s="304"/>
      <c r="V93" s="304"/>
      <c r="W93" s="304"/>
      <c r="X93" s="305"/>
      <c r="Y93" s="770"/>
      <c r="Z93" s="771"/>
      <c r="AA93" s="772"/>
      <c r="AB93" s="373"/>
      <c r="AC93" s="456"/>
      <c r="AD93" s="457"/>
      <c r="AE93" s="386"/>
      <c r="AF93" s="386"/>
      <c r="AG93" s="386"/>
      <c r="AH93" s="386"/>
      <c r="AI93" s="386"/>
      <c r="AJ93" s="386"/>
      <c r="AK93" s="386"/>
      <c r="AL93" s="386"/>
      <c r="AM93" s="386"/>
      <c r="AN93" s="386"/>
      <c r="AO93" s="386"/>
      <c r="AP93" s="386"/>
      <c r="AQ93" s="781" t="s">
        <v>589</v>
      </c>
      <c r="AR93" s="405"/>
      <c r="AS93" s="403" t="s">
        <v>169</v>
      </c>
      <c r="AT93" s="404"/>
      <c r="AU93" s="405" t="s">
        <v>589</v>
      </c>
      <c r="AV93" s="405"/>
      <c r="AW93" s="304" t="s">
        <v>167</v>
      </c>
      <c r="AX93" s="309"/>
      <c r="AY93">
        <f t="shared" si="2"/>
        <v>1</v>
      </c>
      <c r="AZ93" s="10"/>
      <c r="BA93" s="10"/>
      <c r="BB93" s="10"/>
      <c r="BC93" s="10"/>
      <c r="BD93" s="10"/>
      <c r="BE93" s="10"/>
      <c r="BF93" s="10"/>
      <c r="BG93" s="10"/>
      <c r="BH93" s="10"/>
    </row>
    <row r="94" spans="1:60" ht="24.95" customHeight="1" x14ac:dyDescent="0.15">
      <c r="A94" s="295"/>
      <c r="B94" s="296"/>
      <c r="C94" s="297"/>
      <c r="D94" s="297"/>
      <c r="E94" s="297"/>
      <c r="F94" s="298"/>
      <c r="G94" s="119" t="s">
        <v>789</v>
      </c>
      <c r="H94" s="120"/>
      <c r="I94" s="120"/>
      <c r="J94" s="120"/>
      <c r="K94" s="120"/>
      <c r="L94" s="120"/>
      <c r="M94" s="120"/>
      <c r="N94" s="120"/>
      <c r="O94" s="121"/>
      <c r="P94" s="120" t="s">
        <v>640</v>
      </c>
      <c r="Q94" s="783"/>
      <c r="R94" s="783"/>
      <c r="S94" s="783"/>
      <c r="T94" s="783"/>
      <c r="U94" s="783"/>
      <c r="V94" s="783"/>
      <c r="W94" s="783"/>
      <c r="X94" s="784"/>
      <c r="Y94" s="789" t="s">
        <v>58</v>
      </c>
      <c r="Z94" s="790"/>
      <c r="AA94" s="791"/>
      <c r="AB94" s="341" t="s">
        <v>641</v>
      </c>
      <c r="AC94" s="341"/>
      <c r="AD94" s="341"/>
      <c r="AE94" s="360">
        <v>22333</v>
      </c>
      <c r="AF94" s="344"/>
      <c r="AG94" s="344"/>
      <c r="AH94" s="344"/>
      <c r="AI94" s="360">
        <v>6319</v>
      </c>
      <c r="AJ94" s="344"/>
      <c r="AK94" s="344"/>
      <c r="AL94" s="344"/>
      <c r="AM94" s="360">
        <v>7866</v>
      </c>
      <c r="AN94" s="344"/>
      <c r="AO94" s="344"/>
      <c r="AP94" s="344"/>
      <c r="AQ94" s="362" t="s">
        <v>262</v>
      </c>
      <c r="AR94" s="363"/>
      <c r="AS94" s="363"/>
      <c r="AT94" s="364"/>
      <c r="AU94" s="344" t="s">
        <v>262</v>
      </c>
      <c r="AV94" s="344"/>
      <c r="AW94" s="344"/>
      <c r="AX94" s="345"/>
      <c r="AY94">
        <f t="shared" si="2"/>
        <v>1</v>
      </c>
    </row>
    <row r="95" spans="1:60" ht="24.95" customHeight="1" x14ac:dyDescent="0.15">
      <c r="A95" s="295"/>
      <c r="B95" s="296"/>
      <c r="C95" s="297"/>
      <c r="D95" s="297"/>
      <c r="E95" s="297"/>
      <c r="F95" s="298"/>
      <c r="G95" s="782"/>
      <c r="H95" s="355"/>
      <c r="I95" s="355"/>
      <c r="J95" s="355"/>
      <c r="K95" s="355"/>
      <c r="L95" s="355"/>
      <c r="M95" s="355"/>
      <c r="N95" s="355"/>
      <c r="O95" s="356"/>
      <c r="P95" s="785"/>
      <c r="Q95" s="785"/>
      <c r="R95" s="785"/>
      <c r="S95" s="785"/>
      <c r="T95" s="785"/>
      <c r="U95" s="785"/>
      <c r="V95" s="785"/>
      <c r="W95" s="785"/>
      <c r="X95" s="786"/>
      <c r="Y95" s="763" t="s">
        <v>51</v>
      </c>
      <c r="Z95" s="628"/>
      <c r="AA95" s="629"/>
      <c r="AB95" s="423" t="s">
        <v>262</v>
      </c>
      <c r="AC95" s="423"/>
      <c r="AD95" s="423"/>
      <c r="AE95" s="360" t="s">
        <v>262</v>
      </c>
      <c r="AF95" s="344"/>
      <c r="AG95" s="344"/>
      <c r="AH95" s="427"/>
      <c r="AI95" s="360" t="s">
        <v>262</v>
      </c>
      <c r="AJ95" s="344"/>
      <c r="AK95" s="344"/>
      <c r="AL95" s="427"/>
      <c r="AM95" s="360" t="s">
        <v>262</v>
      </c>
      <c r="AN95" s="344"/>
      <c r="AO95" s="344"/>
      <c r="AP95" s="427"/>
      <c r="AQ95" s="362" t="s">
        <v>262</v>
      </c>
      <c r="AR95" s="363"/>
      <c r="AS95" s="363"/>
      <c r="AT95" s="364"/>
      <c r="AU95" s="360" t="s">
        <v>262</v>
      </c>
      <c r="AV95" s="344"/>
      <c r="AW95" s="344"/>
      <c r="AX95" s="345"/>
      <c r="AY95">
        <f t="shared" si="2"/>
        <v>1</v>
      </c>
      <c r="AZ95" s="10"/>
      <c r="BA95" s="10"/>
      <c r="BB95" s="10"/>
      <c r="BC95" s="10"/>
    </row>
    <row r="96" spans="1:60" ht="24.95" customHeight="1" thickBot="1" x14ac:dyDescent="0.2">
      <c r="A96" s="295"/>
      <c r="B96" s="296"/>
      <c r="C96" s="297"/>
      <c r="D96" s="297"/>
      <c r="E96" s="297"/>
      <c r="F96" s="298"/>
      <c r="G96" s="122"/>
      <c r="H96" s="123"/>
      <c r="I96" s="123"/>
      <c r="J96" s="123"/>
      <c r="K96" s="123"/>
      <c r="L96" s="123"/>
      <c r="M96" s="123"/>
      <c r="N96" s="123"/>
      <c r="O96" s="124"/>
      <c r="P96" s="787"/>
      <c r="Q96" s="787"/>
      <c r="R96" s="787"/>
      <c r="S96" s="787"/>
      <c r="T96" s="787"/>
      <c r="U96" s="787"/>
      <c r="V96" s="787"/>
      <c r="W96" s="787"/>
      <c r="X96" s="788"/>
      <c r="Y96" s="763" t="s">
        <v>13</v>
      </c>
      <c r="Z96" s="628"/>
      <c r="AA96" s="629"/>
      <c r="AB96" s="764" t="s">
        <v>14</v>
      </c>
      <c r="AC96" s="764"/>
      <c r="AD96" s="764"/>
      <c r="AE96" s="360" t="s">
        <v>262</v>
      </c>
      <c r="AF96" s="344"/>
      <c r="AG96" s="344"/>
      <c r="AH96" s="427"/>
      <c r="AI96" s="360" t="s">
        <v>262</v>
      </c>
      <c r="AJ96" s="344"/>
      <c r="AK96" s="344"/>
      <c r="AL96" s="427"/>
      <c r="AM96" s="360" t="s">
        <v>262</v>
      </c>
      <c r="AN96" s="344"/>
      <c r="AO96" s="344"/>
      <c r="AP96" s="427"/>
      <c r="AQ96" s="362" t="s">
        <v>262</v>
      </c>
      <c r="AR96" s="363"/>
      <c r="AS96" s="363"/>
      <c r="AT96" s="364"/>
      <c r="AU96" s="360" t="s">
        <v>262</v>
      </c>
      <c r="AV96" s="344"/>
      <c r="AW96" s="344"/>
      <c r="AX96" s="345"/>
      <c r="AY96">
        <f t="shared" si="2"/>
        <v>1</v>
      </c>
      <c r="AZ96" s="10"/>
      <c r="BA96" s="10"/>
      <c r="BB96" s="10"/>
      <c r="BC96" s="10"/>
      <c r="BD96" s="10"/>
      <c r="BE96" s="10"/>
      <c r="BF96" s="10"/>
      <c r="BG96" s="10"/>
      <c r="BH96" s="10"/>
    </row>
    <row r="97" spans="1:60" ht="47.25" customHeight="1" x14ac:dyDescent="0.15">
      <c r="A97" s="289" t="s">
        <v>556</v>
      </c>
      <c r="B97" s="290"/>
      <c r="C97" s="290"/>
      <c r="D97" s="290"/>
      <c r="E97" s="290"/>
      <c r="F97" s="291"/>
      <c r="G97" s="292" t="s">
        <v>801</v>
      </c>
      <c r="H97" s="293"/>
      <c r="I97" s="293"/>
      <c r="J97" s="293"/>
      <c r="K97" s="293"/>
      <c r="L97" s="293"/>
      <c r="M97" s="293"/>
      <c r="N97" s="293"/>
      <c r="O97" s="293"/>
      <c r="P97" s="293"/>
      <c r="Q97" s="293"/>
      <c r="R97" s="293"/>
      <c r="S97" s="293"/>
      <c r="T97" s="293"/>
      <c r="U97" s="293"/>
      <c r="V97" s="293"/>
      <c r="W97" s="293"/>
      <c r="X97" s="293"/>
      <c r="Y97" s="293"/>
      <c r="Z97" s="293"/>
      <c r="AA97" s="293"/>
      <c r="AB97" s="293"/>
      <c r="AC97" s="293"/>
      <c r="AD97" s="293"/>
      <c r="AE97" s="293"/>
      <c r="AF97" s="293"/>
      <c r="AG97" s="293"/>
      <c r="AH97" s="293"/>
      <c r="AI97" s="293"/>
      <c r="AJ97" s="293"/>
      <c r="AK97" s="293"/>
      <c r="AL97" s="293"/>
      <c r="AM97" s="293"/>
      <c r="AN97" s="293"/>
      <c r="AO97" s="293"/>
      <c r="AP97" s="293"/>
      <c r="AQ97" s="293"/>
      <c r="AR97" s="293"/>
      <c r="AS97" s="293"/>
      <c r="AT97" s="293"/>
      <c r="AU97" s="293"/>
      <c r="AV97" s="293"/>
      <c r="AW97" s="293"/>
      <c r="AX97" s="294"/>
      <c r="AY97">
        <f>COUNTA($G$97)</f>
        <v>1</v>
      </c>
    </row>
    <row r="98" spans="1:60" ht="31.5" customHeight="1" x14ac:dyDescent="0.15">
      <c r="A98" s="319" t="s">
        <v>557</v>
      </c>
      <c r="B98" s="297"/>
      <c r="C98" s="297"/>
      <c r="D98" s="297"/>
      <c r="E98" s="297"/>
      <c r="F98" s="298"/>
      <c r="G98" s="321" t="s">
        <v>550</v>
      </c>
      <c r="H98" s="322"/>
      <c r="I98" s="322"/>
      <c r="J98" s="322"/>
      <c r="K98" s="322"/>
      <c r="L98" s="322"/>
      <c r="M98" s="322"/>
      <c r="N98" s="322"/>
      <c r="O98" s="322"/>
      <c r="P98" s="323" t="s">
        <v>549</v>
      </c>
      <c r="Q98" s="322"/>
      <c r="R98" s="322"/>
      <c r="S98" s="322"/>
      <c r="T98" s="322"/>
      <c r="U98" s="322"/>
      <c r="V98" s="322"/>
      <c r="W98" s="322"/>
      <c r="X98" s="324"/>
      <c r="Y98" s="325"/>
      <c r="Z98" s="326"/>
      <c r="AA98" s="327"/>
      <c r="AB98" s="372" t="s">
        <v>11</v>
      </c>
      <c r="AC98" s="372"/>
      <c r="AD98" s="372"/>
      <c r="AE98" s="386" t="s">
        <v>394</v>
      </c>
      <c r="AF98" s="386"/>
      <c r="AG98" s="386"/>
      <c r="AH98" s="386"/>
      <c r="AI98" s="386" t="s">
        <v>546</v>
      </c>
      <c r="AJ98" s="386"/>
      <c r="AK98" s="386"/>
      <c r="AL98" s="386"/>
      <c r="AM98" s="386" t="s">
        <v>362</v>
      </c>
      <c r="AN98" s="386"/>
      <c r="AO98" s="386"/>
      <c r="AP98" s="386"/>
      <c r="AQ98" s="381" t="s">
        <v>393</v>
      </c>
      <c r="AR98" s="382"/>
      <c r="AS98" s="382"/>
      <c r="AT98" s="383"/>
      <c r="AU98" s="381" t="s">
        <v>569</v>
      </c>
      <c r="AV98" s="382"/>
      <c r="AW98" s="382"/>
      <c r="AX98" s="384"/>
      <c r="AY98">
        <f>COUNTA($G$99)</f>
        <v>1</v>
      </c>
    </row>
    <row r="99" spans="1:60" ht="33.6" customHeight="1" x14ac:dyDescent="0.15">
      <c r="A99" s="319"/>
      <c r="B99" s="297"/>
      <c r="C99" s="297"/>
      <c r="D99" s="297"/>
      <c r="E99" s="297"/>
      <c r="F99" s="298"/>
      <c r="G99" s="328" t="s">
        <v>802</v>
      </c>
      <c r="H99" s="329"/>
      <c r="I99" s="329"/>
      <c r="J99" s="329"/>
      <c r="K99" s="329"/>
      <c r="L99" s="329"/>
      <c r="M99" s="329"/>
      <c r="N99" s="329"/>
      <c r="O99" s="329"/>
      <c r="P99" s="332" t="s">
        <v>790</v>
      </c>
      <c r="Q99" s="333"/>
      <c r="R99" s="333"/>
      <c r="S99" s="333"/>
      <c r="T99" s="333"/>
      <c r="U99" s="333"/>
      <c r="V99" s="333"/>
      <c r="W99" s="333"/>
      <c r="X99" s="334"/>
      <c r="Y99" s="338" t="s">
        <v>52</v>
      </c>
      <c r="Z99" s="339"/>
      <c r="AA99" s="340"/>
      <c r="AB99" s="409" t="s">
        <v>605</v>
      </c>
      <c r="AC99" s="410"/>
      <c r="AD99" s="411"/>
      <c r="AE99" s="369">
        <v>59879</v>
      </c>
      <c r="AF99" s="369"/>
      <c r="AG99" s="369"/>
      <c r="AH99" s="369"/>
      <c r="AI99" s="369">
        <v>69731</v>
      </c>
      <c r="AJ99" s="369"/>
      <c r="AK99" s="369"/>
      <c r="AL99" s="369"/>
      <c r="AM99" s="343">
        <v>89824</v>
      </c>
      <c r="AN99" s="343"/>
      <c r="AO99" s="343"/>
      <c r="AP99" s="343"/>
      <c r="AQ99" s="369" t="s">
        <v>262</v>
      </c>
      <c r="AR99" s="369"/>
      <c r="AS99" s="369"/>
      <c r="AT99" s="369"/>
      <c r="AU99" s="369" t="s">
        <v>589</v>
      </c>
      <c r="AV99" s="369"/>
      <c r="AW99" s="369"/>
      <c r="AX99" s="385"/>
      <c r="AY99">
        <f>$AY$98</f>
        <v>1</v>
      </c>
    </row>
    <row r="100" spans="1:60" ht="33.6" customHeight="1" x14ac:dyDescent="0.15">
      <c r="A100" s="320"/>
      <c r="B100" s="300"/>
      <c r="C100" s="300"/>
      <c r="D100" s="300"/>
      <c r="E100" s="300"/>
      <c r="F100" s="301"/>
      <c r="G100" s="330"/>
      <c r="H100" s="331"/>
      <c r="I100" s="331"/>
      <c r="J100" s="331"/>
      <c r="K100" s="331"/>
      <c r="L100" s="331"/>
      <c r="M100" s="331"/>
      <c r="N100" s="331"/>
      <c r="O100" s="331"/>
      <c r="P100" s="335"/>
      <c r="Q100" s="336"/>
      <c r="R100" s="336"/>
      <c r="S100" s="336"/>
      <c r="T100" s="336"/>
      <c r="U100" s="336"/>
      <c r="V100" s="336"/>
      <c r="W100" s="336"/>
      <c r="X100" s="337"/>
      <c r="Y100" s="378" t="s">
        <v>53</v>
      </c>
      <c r="Z100" s="379"/>
      <c r="AA100" s="380"/>
      <c r="AB100" s="406" t="s">
        <v>605</v>
      </c>
      <c r="AC100" s="407"/>
      <c r="AD100" s="408"/>
      <c r="AE100" s="369">
        <v>90000</v>
      </c>
      <c r="AF100" s="369"/>
      <c r="AG100" s="369"/>
      <c r="AH100" s="369"/>
      <c r="AI100" s="369">
        <v>90000</v>
      </c>
      <c r="AJ100" s="369"/>
      <c r="AK100" s="369"/>
      <c r="AL100" s="369"/>
      <c r="AM100" s="369">
        <v>90000</v>
      </c>
      <c r="AN100" s="369"/>
      <c r="AO100" s="369"/>
      <c r="AP100" s="369"/>
      <c r="AQ100" s="369">
        <v>100000</v>
      </c>
      <c r="AR100" s="369"/>
      <c r="AS100" s="369"/>
      <c r="AT100" s="369"/>
      <c r="AU100" s="369">
        <v>100000</v>
      </c>
      <c r="AV100" s="369"/>
      <c r="AW100" s="369"/>
      <c r="AX100" s="369"/>
      <c r="AY100">
        <f>$AY$98</f>
        <v>1</v>
      </c>
    </row>
    <row r="101" spans="1:60" ht="21.95" customHeight="1" x14ac:dyDescent="0.15">
      <c r="A101" s="428" t="s">
        <v>558</v>
      </c>
      <c r="B101" s="429"/>
      <c r="C101" s="429"/>
      <c r="D101" s="429"/>
      <c r="E101" s="429"/>
      <c r="F101" s="430"/>
      <c r="G101" s="204" t="s">
        <v>559</v>
      </c>
      <c r="H101" s="204"/>
      <c r="I101" s="204"/>
      <c r="J101" s="204"/>
      <c r="K101" s="204"/>
      <c r="L101" s="204"/>
      <c r="M101" s="204"/>
      <c r="N101" s="204"/>
      <c r="O101" s="204"/>
      <c r="P101" s="204"/>
      <c r="Q101" s="204"/>
      <c r="R101" s="204"/>
      <c r="S101" s="204"/>
      <c r="T101" s="204"/>
      <c r="U101" s="204"/>
      <c r="V101" s="204"/>
      <c r="W101" s="204"/>
      <c r="X101" s="233"/>
      <c r="Y101" s="420"/>
      <c r="Z101" s="421"/>
      <c r="AA101" s="422"/>
      <c r="AB101" s="203" t="s">
        <v>11</v>
      </c>
      <c r="AC101" s="204"/>
      <c r="AD101" s="233"/>
      <c r="AE101" s="386" t="s">
        <v>394</v>
      </c>
      <c r="AF101" s="386"/>
      <c r="AG101" s="386"/>
      <c r="AH101" s="386"/>
      <c r="AI101" s="386" t="s">
        <v>546</v>
      </c>
      <c r="AJ101" s="386"/>
      <c r="AK101" s="386"/>
      <c r="AL101" s="386"/>
      <c r="AM101" s="386" t="s">
        <v>362</v>
      </c>
      <c r="AN101" s="386"/>
      <c r="AO101" s="386"/>
      <c r="AP101" s="386"/>
      <c r="AQ101" s="387" t="s">
        <v>570</v>
      </c>
      <c r="AR101" s="388"/>
      <c r="AS101" s="388"/>
      <c r="AT101" s="388"/>
      <c r="AU101" s="388"/>
      <c r="AV101" s="388"/>
      <c r="AW101" s="388"/>
      <c r="AX101" s="389"/>
      <c r="AY101">
        <f>IF(SUBSTITUTE(SUBSTITUTE($G$102,"／",""),"　","")="",0,1)</f>
        <v>1</v>
      </c>
    </row>
    <row r="102" spans="1:60" ht="21.95" customHeight="1" x14ac:dyDescent="0.15">
      <c r="A102" s="431"/>
      <c r="B102" s="302"/>
      <c r="C102" s="302"/>
      <c r="D102" s="302"/>
      <c r="E102" s="302"/>
      <c r="F102" s="432"/>
      <c r="G102" s="365" t="s">
        <v>606</v>
      </c>
      <c r="H102" s="366"/>
      <c r="I102" s="366"/>
      <c r="J102" s="366"/>
      <c r="K102" s="366"/>
      <c r="L102" s="366"/>
      <c r="M102" s="366"/>
      <c r="N102" s="366"/>
      <c r="O102" s="366"/>
      <c r="P102" s="366"/>
      <c r="Q102" s="366"/>
      <c r="R102" s="366"/>
      <c r="S102" s="366"/>
      <c r="T102" s="366"/>
      <c r="U102" s="366"/>
      <c r="V102" s="366"/>
      <c r="W102" s="366"/>
      <c r="X102" s="366"/>
      <c r="Y102" s="390" t="s">
        <v>558</v>
      </c>
      <c r="Z102" s="391"/>
      <c r="AA102" s="392"/>
      <c r="AB102" s="393" t="s">
        <v>262</v>
      </c>
      <c r="AC102" s="394"/>
      <c r="AD102" s="395"/>
      <c r="AE102" s="369" t="s">
        <v>262</v>
      </c>
      <c r="AF102" s="369"/>
      <c r="AG102" s="369"/>
      <c r="AH102" s="369"/>
      <c r="AI102" s="369" t="s">
        <v>262</v>
      </c>
      <c r="AJ102" s="369"/>
      <c r="AK102" s="369"/>
      <c r="AL102" s="369"/>
      <c r="AM102" s="369" t="s">
        <v>262</v>
      </c>
      <c r="AN102" s="369"/>
      <c r="AO102" s="369"/>
      <c r="AP102" s="369"/>
      <c r="AQ102" s="360" t="s">
        <v>262</v>
      </c>
      <c r="AR102" s="344"/>
      <c r="AS102" s="344"/>
      <c r="AT102" s="344"/>
      <c r="AU102" s="344"/>
      <c r="AV102" s="344"/>
      <c r="AW102" s="344"/>
      <c r="AX102" s="345"/>
      <c r="AY102">
        <f>$AY$101</f>
        <v>1</v>
      </c>
    </row>
    <row r="103" spans="1:60" ht="21.95" customHeight="1" x14ac:dyDescent="0.15">
      <c r="A103" s="433"/>
      <c r="B103" s="304"/>
      <c r="C103" s="304"/>
      <c r="D103" s="304"/>
      <c r="E103" s="304"/>
      <c r="F103" s="434"/>
      <c r="G103" s="367"/>
      <c r="H103" s="368"/>
      <c r="I103" s="368"/>
      <c r="J103" s="368"/>
      <c r="K103" s="368"/>
      <c r="L103" s="368"/>
      <c r="M103" s="368"/>
      <c r="N103" s="368"/>
      <c r="O103" s="368"/>
      <c r="P103" s="368"/>
      <c r="Q103" s="368"/>
      <c r="R103" s="368"/>
      <c r="S103" s="368"/>
      <c r="T103" s="368"/>
      <c r="U103" s="368"/>
      <c r="V103" s="368"/>
      <c r="W103" s="368"/>
      <c r="X103" s="368"/>
      <c r="Y103" s="357" t="s">
        <v>560</v>
      </c>
      <c r="Z103" s="370"/>
      <c r="AA103" s="371"/>
      <c r="AB103" s="396" t="s">
        <v>561</v>
      </c>
      <c r="AC103" s="397"/>
      <c r="AD103" s="398"/>
      <c r="AE103" s="399" t="s">
        <v>262</v>
      </c>
      <c r="AF103" s="399"/>
      <c r="AG103" s="399"/>
      <c r="AH103" s="399"/>
      <c r="AI103" s="399" t="s">
        <v>262</v>
      </c>
      <c r="AJ103" s="399"/>
      <c r="AK103" s="399"/>
      <c r="AL103" s="399"/>
      <c r="AM103" s="399" t="s">
        <v>262</v>
      </c>
      <c r="AN103" s="399"/>
      <c r="AO103" s="399"/>
      <c r="AP103" s="399"/>
      <c r="AQ103" s="399" t="s">
        <v>262</v>
      </c>
      <c r="AR103" s="399"/>
      <c r="AS103" s="399"/>
      <c r="AT103" s="399"/>
      <c r="AU103" s="399"/>
      <c r="AV103" s="399"/>
      <c r="AW103" s="399"/>
      <c r="AX103" s="400"/>
      <c r="AY103">
        <f>$AY$101</f>
        <v>1</v>
      </c>
    </row>
    <row r="104" spans="1:60" x14ac:dyDescent="0.15">
      <c r="A104" s="295" t="s">
        <v>551</v>
      </c>
      <c r="B104" s="296" t="s">
        <v>552</v>
      </c>
      <c r="C104" s="297"/>
      <c r="D104" s="297"/>
      <c r="E104" s="297"/>
      <c r="F104" s="298"/>
      <c r="G104" s="302" t="s">
        <v>553</v>
      </c>
      <c r="H104" s="302"/>
      <c r="I104" s="302"/>
      <c r="J104" s="302"/>
      <c r="K104" s="302"/>
      <c r="L104" s="302"/>
      <c r="M104" s="302"/>
      <c r="N104" s="302"/>
      <c r="O104" s="302"/>
      <c r="P104" s="302"/>
      <c r="Q104" s="302"/>
      <c r="R104" s="302"/>
      <c r="S104" s="302"/>
      <c r="T104" s="302"/>
      <c r="U104" s="302"/>
      <c r="V104" s="302"/>
      <c r="W104" s="302"/>
      <c r="X104" s="302"/>
      <c r="Y104" s="302"/>
      <c r="Z104" s="302"/>
      <c r="AA104" s="303"/>
      <c r="AB104" s="306" t="s">
        <v>571</v>
      </c>
      <c r="AC104" s="302"/>
      <c r="AD104" s="302"/>
      <c r="AE104" s="302"/>
      <c r="AF104" s="302"/>
      <c r="AG104" s="302"/>
      <c r="AH104" s="302"/>
      <c r="AI104" s="302"/>
      <c r="AJ104" s="302"/>
      <c r="AK104" s="302"/>
      <c r="AL104" s="302"/>
      <c r="AM104" s="302"/>
      <c r="AN104" s="302"/>
      <c r="AO104" s="302"/>
      <c r="AP104" s="302"/>
      <c r="AQ104" s="302"/>
      <c r="AR104" s="302"/>
      <c r="AS104" s="302"/>
      <c r="AT104" s="302"/>
      <c r="AU104" s="302"/>
      <c r="AV104" s="302"/>
      <c r="AW104" s="302"/>
      <c r="AX104" s="307"/>
      <c r="AY104">
        <f>COUNTA($G$106)</f>
        <v>1</v>
      </c>
    </row>
    <row r="105" spans="1:60" x14ac:dyDescent="0.15">
      <c r="A105" s="295"/>
      <c r="B105" s="296"/>
      <c r="C105" s="297"/>
      <c r="D105" s="297"/>
      <c r="E105" s="297"/>
      <c r="F105" s="298"/>
      <c r="G105" s="304"/>
      <c r="H105" s="304"/>
      <c r="I105" s="304"/>
      <c r="J105" s="304"/>
      <c r="K105" s="304"/>
      <c r="L105" s="304"/>
      <c r="M105" s="304"/>
      <c r="N105" s="304"/>
      <c r="O105" s="304"/>
      <c r="P105" s="304"/>
      <c r="Q105" s="304"/>
      <c r="R105" s="304"/>
      <c r="S105" s="304"/>
      <c r="T105" s="304"/>
      <c r="U105" s="304"/>
      <c r="V105" s="304"/>
      <c r="W105" s="304"/>
      <c r="X105" s="304"/>
      <c r="Y105" s="304"/>
      <c r="Z105" s="304"/>
      <c r="AA105" s="305"/>
      <c r="AB105" s="308"/>
      <c r="AC105" s="304"/>
      <c r="AD105" s="304"/>
      <c r="AE105" s="304"/>
      <c r="AF105" s="304"/>
      <c r="AG105" s="304"/>
      <c r="AH105" s="304"/>
      <c r="AI105" s="304"/>
      <c r="AJ105" s="304"/>
      <c r="AK105" s="304"/>
      <c r="AL105" s="304"/>
      <c r="AM105" s="304"/>
      <c r="AN105" s="304"/>
      <c r="AO105" s="304"/>
      <c r="AP105" s="304"/>
      <c r="AQ105" s="304"/>
      <c r="AR105" s="304"/>
      <c r="AS105" s="304"/>
      <c r="AT105" s="304"/>
      <c r="AU105" s="304"/>
      <c r="AV105" s="304"/>
      <c r="AW105" s="304"/>
      <c r="AX105" s="309"/>
      <c r="AY105">
        <f t="shared" ref="AY105:AY113" si="3">$AY$104</f>
        <v>1</v>
      </c>
    </row>
    <row r="106" spans="1:60" ht="34.15" customHeight="1" x14ac:dyDescent="0.15">
      <c r="A106" s="295"/>
      <c r="B106" s="296"/>
      <c r="C106" s="297"/>
      <c r="D106" s="297"/>
      <c r="E106" s="297"/>
      <c r="F106" s="298"/>
      <c r="G106" s="751" t="s">
        <v>791</v>
      </c>
      <c r="H106" s="751"/>
      <c r="I106" s="751"/>
      <c r="J106" s="751"/>
      <c r="K106" s="751"/>
      <c r="L106" s="751"/>
      <c r="M106" s="751"/>
      <c r="N106" s="751"/>
      <c r="O106" s="751"/>
      <c r="P106" s="751"/>
      <c r="Q106" s="751"/>
      <c r="R106" s="751"/>
      <c r="S106" s="751"/>
      <c r="T106" s="751"/>
      <c r="U106" s="751"/>
      <c r="V106" s="751"/>
      <c r="W106" s="751"/>
      <c r="X106" s="751"/>
      <c r="Y106" s="751"/>
      <c r="Z106" s="751"/>
      <c r="AA106" s="752"/>
      <c r="AB106" s="757" t="s">
        <v>639</v>
      </c>
      <c r="AC106" s="751"/>
      <c r="AD106" s="751"/>
      <c r="AE106" s="751"/>
      <c r="AF106" s="751"/>
      <c r="AG106" s="751"/>
      <c r="AH106" s="751"/>
      <c r="AI106" s="751"/>
      <c r="AJ106" s="751"/>
      <c r="AK106" s="751"/>
      <c r="AL106" s="751"/>
      <c r="AM106" s="751"/>
      <c r="AN106" s="751"/>
      <c r="AO106" s="751"/>
      <c r="AP106" s="751"/>
      <c r="AQ106" s="751"/>
      <c r="AR106" s="751"/>
      <c r="AS106" s="751"/>
      <c r="AT106" s="751"/>
      <c r="AU106" s="751"/>
      <c r="AV106" s="751"/>
      <c r="AW106" s="751"/>
      <c r="AX106" s="758"/>
      <c r="AY106">
        <f t="shared" si="3"/>
        <v>1</v>
      </c>
    </row>
    <row r="107" spans="1:60" ht="34.15" customHeight="1" x14ac:dyDescent="0.15">
      <c r="A107" s="295"/>
      <c r="B107" s="296"/>
      <c r="C107" s="297"/>
      <c r="D107" s="297"/>
      <c r="E107" s="297"/>
      <c r="F107" s="298"/>
      <c r="G107" s="753"/>
      <c r="H107" s="753"/>
      <c r="I107" s="753"/>
      <c r="J107" s="753"/>
      <c r="K107" s="753"/>
      <c r="L107" s="753"/>
      <c r="M107" s="753"/>
      <c r="N107" s="753"/>
      <c r="O107" s="753"/>
      <c r="P107" s="753"/>
      <c r="Q107" s="753"/>
      <c r="R107" s="753"/>
      <c r="S107" s="753"/>
      <c r="T107" s="753"/>
      <c r="U107" s="753"/>
      <c r="V107" s="753"/>
      <c r="W107" s="753"/>
      <c r="X107" s="753"/>
      <c r="Y107" s="753"/>
      <c r="Z107" s="753"/>
      <c r="AA107" s="754"/>
      <c r="AB107" s="759"/>
      <c r="AC107" s="753"/>
      <c r="AD107" s="753"/>
      <c r="AE107" s="753"/>
      <c r="AF107" s="753"/>
      <c r="AG107" s="753"/>
      <c r="AH107" s="753"/>
      <c r="AI107" s="753"/>
      <c r="AJ107" s="753"/>
      <c r="AK107" s="753"/>
      <c r="AL107" s="753"/>
      <c r="AM107" s="753"/>
      <c r="AN107" s="753"/>
      <c r="AO107" s="753"/>
      <c r="AP107" s="753"/>
      <c r="AQ107" s="753"/>
      <c r="AR107" s="753"/>
      <c r="AS107" s="753"/>
      <c r="AT107" s="753"/>
      <c r="AU107" s="753"/>
      <c r="AV107" s="753"/>
      <c r="AW107" s="753"/>
      <c r="AX107" s="760"/>
      <c r="AY107">
        <f t="shared" si="3"/>
        <v>1</v>
      </c>
    </row>
    <row r="108" spans="1:60" ht="34.15" customHeight="1" x14ac:dyDescent="0.15">
      <c r="A108" s="295"/>
      <c r="B108" s="299"/>
      <c r="C108" s="300"/>
      <c r="D108" s="300"/>
      <c r="E108" s="300"/>
      <c r="F108" s="301"/>
      <c r="G108" s="755"/>
      <c r="H108" s="755"/>
      <c r="I108" s="755"/>
      <c r="J108" s="755"/>
      <c r="K108" s="755"/>
      <c r="L108" s="755"/>
      <c r="M108" s="755"/>
      <c r="N108" s="755"/>
      <c r="O108" s="755"/>
      <c r="P108" s="755"/>
      <c r="Q108" s="755"/>
      <c r="R108" s="755"/>
      <c r="S108" s="755"/>
      <c r="T108" s="755"/>
      <c r="U108" s="755"/>
      <c r="V108" s="755"/>
      <c r="W108" s="755"/>
      <c r="X108" s="755"/>
      <c r="Y108" s="755"/>
      <c r="Z108" s="755"/>
      <c r="AA108" s="756"/>
      <c r="AB108" s="761"/>
      <c r="AC108" s="755"/>
      <c r="AD108" s="755"/>
      <c r="AE108" s="753"/>
      <c r="AF108" s="753"/>
      <c r="AG108" s="753"/>
      <c r="AH108" s="753"/>
      <c r="AI108" s="753"/>
      <c r="AJ108" s="753"/>
      <c r="AK108" s="753"/>
      <c r="AL108" s="753"/>
      <c r="AM108" s="753"/>
      <c r="AN108" s="753"/>
      <c r="AO108" s="753"/>
      <c r="AP108" s="753"/>
      <c r="AQ108" s="753"/>
      <c r="AR108" s="753"/>
      <c r="AS108" s="753"/>
      <c r="AT108" s="753"/>
      <c r="AU108" s="755"/>
      <c r="AV108" s="755"/>
      <c r="AW108" s="755"/>
      <c r="AX108" s="762"/>
      <c r="AY108">
        <f t="shared" si="3"/>
        <v>1</v>
      </c>
    </row>
    <row r="109" spans="1:60" ht="21.95" customHeight="1" x14ac:dyDescent="0.15">
      <c r="A109" s="295"/>
      <c r="B109" s="504" t="s">
        <v>139</v>
      </c>
      <c r="C109" s="460"/>
      <c r="D109" s="460"/>
      <c r="E109" s="460"/>
      <c r="F109" s="461"/>
      <c r="G109" s="767" t="s">
        <v>57</v>
      </c>
      <c r="H109" s="429"/>
      <c r="I109" s="429"/>
      <c r="J109" s="429"/>
      <c r="K109" s="429"/>
      <c r="L109" s="429"/>
      <c r="M109" s="429"/>
      <c r="N109" s="429"/>
      <c r="O109" s="768"/>
      <c r="P109" s="769" t="s">
        <v>59</v>
      </c>
      <c r="Q109" s="429"/>
      <c r="R109" s="429"/>
      <c r="S109" s="429"/>
      <c r="T109" s="429"/>
      <c r="U109" s="429"/>
      <c r="V109" s="429"/>
      <c r="W109" s="429"/>
      <c r="X109" s="768"/>
      <c r="Y109" s="770"/>
      <c r="Z109" s="771"/>
      <c r="AA109" s="772"/>
      <c r="AB109" s="773" t="s">
        <v>11</v>
      </c>
      <c r="AC109" s="774"/>
      <c r="AD109" s="775"/>
      <c r="AE109" s="386" t="s">
        <v>394</v>
      </c>
      <c r="AF109" s="386"/>
      <c r="AG109" s="386"/>
      <c r="AH109" s="386"/>
      <c r="AI109" s="386" t="s">
        <v>546</v>
      </c>
      <c r="AJ109" s="386"/>
      <c r="AK109" s="386"/>
      <c r="AL109" s="386"/>
      <c r="AM109" s="386" t="s">
        <v>362</v>
      </c>
      <c r="AN109" s="386"/>
      <c r="AO109" s="386"/>
      <c r="AP109" s="386"/>
      <c r="AQ109" s="776" t="s">
        <v>168</v>
      </c>
      <c r="AR109" s="777"/>
      <c r="AS109" s="777"/>
      <c r="AT109" s="778"/>
      <c r="AU109" s="779" t="s">
        <v>129</v>
      </c>
      <c r="AV109" s="779"/>
      <c r="AW109" s="779"/>
      <c r="AX109" s="780"/>
      <c r="AY109">
        <f t="shared" si="3"/>
        <v>1</v>
      </c>
      <c r="AZ109" s="10"/>
      <c r="BA109" s="10"/>
      <c r="BB109" s="10"/>
      <c r="BC109" s="10"/>
    </row>
    <row r="110" spans="1:60" ht="21.95" customHeight="1" x14ac:dyDescent="0.15">
      <c r="A110" s="295"/>
      <c r="B110" s="296"/>
      <c r="C110" s="297"/>
      <c r="D110" s="297"/>
      <c r="E110" s="297"/>
      <c r="F110" s="298"/>
      <c r="G110" s="446"/>
      <c r="H110" s="304"/>
      <c r="I110" s="304"/>
      <c r="J110" s="304"/>
      <c r="K110" s="304"/>
      <c r="L110" s="304"/>
      <c r="M110" s="304"/>
      <c r="N110" s="304"/>
      <c r="O110" s="305"/>
      <c r="P110" s="308"/>
      <c r="Q110" s="304"/>
      <c r="R110" s="304"/>
      <c r="S110" s="304"/>
      <c r="T110" s="304"/>
      <c r="U110" s="304"/>
      <c r="V110" s="304"/>
      <c r="W110" s="304"/>
      <c r="X110" s="305"/>
      <c r="Y110" s="770"/>
      <c r="Z110" s="771"/>
      <c r="AA110" s="772"/>
      <c r="AB110" s="373"/>
      <c r="AC110" s="456"/>
      <c r="AD110" s="457"/>
      <c r="AE110" s="386"/>
      <c r="AF110" s="386"/>
      <c r="AG110" s="386"/>
      <c r="AH110" s="386"/>
      <c r="AI110" s="386"/>
      <c r="AJ110" s="386"/>
      <c r="AK110" s="386"/>
      <c r="AL110" s="386"/>
      <c r="AM110" s="386"/>
      <c r="AN110" s="386"/>
      <c r="AO110" s="386"/>
      <c r="AP110" s="386"/>
      <c r="AQ110" s="781" t="s">
        <v>642</v>
      </c>
      <c r="AR110" s="405"/>
      <c r="AS110" s="403" t="s">
        <v>169</v>
      </c>
      <c r="AT110" s="404"/>
      <c r="AU110" s="405" t="s">
        <v>642</v>
      </c>
      <c r="AV110" s="405"/>
      <c r="AW110" s="304" t="s">
        <v>167</v>
      </c>
      <c r="AX110" s="309"/>
      <c r="AY110">
        <f t="shared" si="3"/>
        <v>1</v>
      </c>
      <c r="AZ110" s="10"/>
      <c r="BA110" s="10"/>
      <c r="BB110" s="10"/>
      <c r="BC110" s="10"/>
      <c r="BD110" s="10"/>
      <c r="BE110" s="10"/>
      <c r="BF110" s="10"/>
      <c r="BG110" s="10"/>
      <c r="BH110" s="10"/>
    </row>
    <row r="111" spans="1:60" ht="21.95" customHeight="1" x14ac:dyDescent="0.15">
      <c r="A111" s="295"/>
      <c r="B111" s="296"/>
      <c r="C111" s="297"/>
      <c r="D111" s="297"/>
      <c r="E111" s="297"/>
      <c r="F111" s="298"/>
      <c r="G111" s="119" t="s">
        <v>792</v>
      </c>
      <c r="H111" s="120"/>
      <c r="I111" s="120"/>
      <c r="J111" s="120"/>
      <c r="K111" s="120"/>
      <c r="L111" s="120"/>
      <c r="M111" s="120"/>
      <c r="N111" s="120"/>
      <c r="O111" s="121"/>
      <c r="P111" s="120" t="s">
        <v>793</v>
      </c>
      <c r="Q111" s="783"/>
      <c r="R111" s="783"/>
      <c r="S111" s="783"/>
      <c r="T111" s="783"/>
      <c r="U111" s="783"/>
      <c r="V111" s="783"/>
      <c r="W111" s="783"/>
      <c r="X111" s="784"/>
      <c r="Y111" s="789" t="s">
        <v>58</v>
      </c>
      <c r="Z111" s="790"/>
      <c r="AA111" s="791"/>
      <c r="AB111" s="341" t="s">
        <v>641</v>
      </c>
      <c r="AC111" s="341"/>
      <c r="AD111" s="341"/>
      <c r="AE111" s="360">
        <v>249</v>
      </c>
      <c r="AF111" s="344"/>
      <c r="AG111" s="344"/>
      <c r="AH111" s="344"/>
      <c r="AI111" s="360">
        <v>140</v>
      </c>
      <c r="AJ111" s="344"/>
      <c r="AK111" s="344"/>
      <c r="AL111" s="344"/>
      <c r="AM111" s="360">
        <v>170</v>
      </c>
      <c r="AN111" s="344"/>
      <c r="AO111" s="344"/>
      <c r="AP111" s="344"/>
      <c r="AQ111" s="362" t="s">
        <v>642</v>
      </c>
      <c r="AR111" s="363"/>
      <c r="AS111" s="363"/>
      <c r="AT111" s="364"/>
      <c r="AU111" s="344" t="s">
        <v>642</v>
      </c>
      <c r="AV111" s="344"/>
      <c r="AW111" s="344"/>
      <c r="AX111" s="345"/>
      <c r="AY111">
        <f t="shared" si="3"/>
        <v>1</v>
      </c>
    </row>
    <row r="112" spans="1:60" ht="21.95" customHeight="1" x14ac:dyDescent="0.15">
      <c r="A112" s="295"/>
      <c r="B112" s="296"/>
      <c r="C112" s="297"/>
      <c r="D112" s="297"/>
      <c r="E112" s="297"/>
      <c r="F112" s="298"/>
      <c r="G112" s="782"/>
      <c r="H112" s="355"/>
      <c r="I112" s="355"/>
      <c r="J112" s="355"/>
      <c r="K112" s="355"/>
      <c r="L112" s="355"/>
      <c r="M112" s="355"/>
      <c r="N112" s="355"/>
      <c r="O112" s="356"/>
      <c r="P112" s="785"/>
      <c r="Q112" s="785"/>
      <c r="R112" s="785"/>
      <c r="S112" s="785"/>
      <c r="T112" s="785"/>
      <c r="U112" s="785"/>
      <c r="V112" s="785"/>
      <c r="W112" s="785"/>
      <c r="X112" s="786"/>
      <c r="Y112" s="763" t="s">
        <v>51</v>
      </c>
      <c r="Z112" s="628"/>
      <c r="AA112" s="629"/>
      <c r="AB112" s="423" t="s">
        <v>642</v>
      </c>
      <c r="AC112" s="423"/>
      <c r="AD112" s="423"/>
      <c r="AE112" s="360" t="s">
        <v>642</v>
      </c>
      <c r="AF112" s="344"/>
      <c r="AG112" s="344"/>
      <c r="AH112" s="344"/>
      <c r="AI112" s="360" t="s">
        <v>642</v>
      </c>
      <c r="AJ112" s="344"/>
      <c r="AK112" s="344"/>
      <c r="AL112" s="344"/>
      <c r="AM112" s="360" t="s">
        <v>642</v>
      </c>
      <c r="AN112" s="344"/>
      <c r="AO112" s="344"/>
      <c r="AP112" s="344"/>
      <c r="AQ112" s="362" t="s">
        <v>642</v>
      </c>
      <c r="AR112" s="363"/>
      <c r="AS112" s="363"/>
      <c r="AT112" s="364"/>
      <c r="AU112" s="344" t="s">
        <v>642</v>
      </c>
      <c r="AV112" s="344"/>
      <c r="AW112" s="344"/>
      <c r="AX112" s="345"/>
      <c r="AY112">
        <f t="shared" si="3"/>
        <v>1</v>
      </c>
      <c r="AZ112" s="10"/>
      <c r="BA112" s="10"/>
      <c r="BB112" s="10"/>
      <c r="BC112" s="10"/>
    </row>
    <row r="113" spans="1:60" ht="21.95" customHeight="1" thickBot="1" x14ac:dyDescent="0.2">
      <c r="A113" s="295"/>
      <c r="B113" s="296"/>
      <c r="C113" s="297"/>
      <c r="D113" s="297"/>
      <c r="E113" s="297"/>
      <c r="F113" s="298"/>
      <c r="G113" s="122"/>
      <c r="H113" s="123"/>
      <c r="I113" s="123"/>
      <c r="J113" s="123"/>
      <c r="K113" s="123"/>
      <c r="L113" s="123"/>
      <c r="M113" s="123"/>
      <c r="N113" s="123"/>
      <c r="O113" s="124"/>
      <c r="P113" s="787"/>
      <c r="Q113" s="787"/>
      <c r="R113" s="787"/>
      <c r="S113" s="787"/>
      <c r="T113" s="787"/>
      <c r="U113" s="787"/>
      <c r="V113" s="787"/>
      <c r="W113" s="787"/>
      <c r="X113" s="788"/>
      <c r="Y113" s="763" t="s">
        <v>13</v>
      </c>
      <c r="Z113" s="628"/>
      <c r="AA113" s="629"/>
      <c r="AB113" s="764" t="s">
        <v>14</v>
      </c>
      <c r="AC113" s="764"/>
      <c r="AD113" s="764"/>
      <c r="AE113" s="765" t="s">
        <v>642</v>
      </c>
      <c r="AF113" s="766"/>
      <c r="AG113" s="766"/>
      <c r="AH113" s="766"/>
      <c r="AI113" s="765" t="s">
        <v>642</v>
      </c>
      <c r="AJ113" s="766"/>
      <c r="AK113" s="766"/>
      <c r="AL113" s="766"/>
      <c r="AM113" s="765" t="s">
        <v>642</v>
      </c>
      <c r="AN113" s="766"/>
      <c r="AO113" s="766"/>
      <c r="AP113" s="766"/>
      <c r="AQ113" s="362" t="s">
        <v>642</v>
      </c>
      <c r="AR113" s="363"/>
      <c r="AS113" s="363"/>
      <c r="AT113" s="364"/>
      <c r="AU113" s="344" t="s">
        <v>642</v>
      </c>
      <c r="AV113" s="344"/>
      <c r="AW113" s="344"/>
      <c r="AX113" s="345"/>
      <c r="AY113">
        <f t="shared" si="3"/>
        <v>1</v>
      </c>
      <c r="AZ113" s="10"/>
      <c r="BA113" s="10"/>
      <c r="BB113" s="10"/>
      <c r="BC113" s="10"/>
      <c r="BD113" s="10"/>
      <c r="BE113" s="10"/>
      <c r="BF113" s="10"/>
      <c r="BG113" s="10"/>
      <c r="BH113" s="10"/>
    </row>
    <row r="114" spans="1:60" ht="45" customHeight="1" x14ac:dyDescent="0.15">
      <c r="A114" s="508" t="s">
        <v>261</v>
      </c>
      <c r="B114" s="509"/>
      <c r="C114" s="511" t="s">
        <v>170</v>
      </c>
      <c r="D114" s="509"/>
      <c r="E114" s="512" t="s">
        <v>186</v>
      </c>
      <c r="F114" s="513"/>
      <c r="G114" s="514" t="s">
        <v>784</v>
      </c>
      <c r="H114" s="515"/>
      <c r="I114" s="515"/>
      <c r="J114" s="515"/>
      <c r="K114" s="515"/>
      <c r="L114" s="515"/>
      <c r="M114" s="515"/>
      <c r="N114" s="515"/>
      <c r="O114" s="515"/>
      <c r="P114" s="515"/>
      <c r="Q114" s="515"/>
      <c r="R114" s="515"/>
      <c r="S114" s="515"/>
      <c r="T114" s="515"/>
      <c r="U114" s="515"/>
      <c r="V114" s="515"/>
      <c r="W114" s="515"/>
      <c r="X114" s="515"/>
      <c r="Y114" s="515"/>
      <c r="Z114" s="515"/>
      <c r="AA114" s="515"/>
      <c r="AB114" s="515"/>
      <c r="AC114" s="515"/>
      <c r="AD114" s="515"/>
      <c r="AE114" s="515"/>
      <c r="AF114" s="515"/>
      <c r="AG114" s="515"/>
      <c r="AH114" s="515"/>
      <c r="AI114" s="515"/>
      <c r="AJ114" s="515"/>
      <c r="AK114" s="515"/>
      <c r="AL114" s="515"/>
      <c r="AM114" s="515"/>
      <c r="AN114" s="515"/>
      <c r="AO114" s="515"/>
      <c r="AP114" s="515"/>
      <c r="AQ114" s="515"/>
      <c r="AR114" s="515"/>
      <c r="AS114" s="515"/>
      <c r="AT114" s="515"/>
      <c r="AU114" s="515"/>
      <c r="AV114" s="515"/>
      <c r="AW114" s="515"/>
      <c r="AX114" s="516"/>
    </row>
    <row r="115" spans="1:60" ht="32.25" customHeight="1" x14ac:dyDescent="0.15">
      <c r="A115" s="510"/>
      <c r="B115" s="503"/>
      <c r="C115" s="502"/>
      <c r="D115" s="503"/>
      <c r="E115" s="504" t="s">
        <v>185</v>
      </c>
      <c r="F115" s="461"/>
      <c r="G115" s="119" t="s">
        <v>785</v>
      </c>
      <c r="H115" s="120"/>
      <c r="I115" s="120"/>
      <c r="J115" s="120"/>
      <c r="K115" s="120"/>
      <c r="L115" s="120"/>
      <c r="M115" s="120"/>
      <c r="N115" s="120"/>
      <c r="O115" s="120"/>
      <c r="P115" s="120"/>
      <c r="Q115" s="120"/>
      <c r="R115" s="120"/>
      <c r="S115" s="120"/>
      <c r="T115" s="120"/>
      <c r="U115" s="120"/>
      <c r="V115" s="121"/>
      <c r="W115" s="491" t="s">
        <v>562</v>
      </c>
      <c r="X115" s="492"/>
      <c r="Y115" s="492"/>
      <c r="Z115" s="492"/>
      <c r="AA115" s="493"/>
      <c r="AB115" s="494" t="s">
        <v>787</v>
      </c>
      <c r="AC115" s="495"/>
      <c r="AD115" s="495"/>
      <c r="AE115" s="495"/>
      <c r="AF115" s="495"/>
      <c r="AG115" s="495"/>
      <c r="AH115" s="495"/>
      <c r="AI115" s="495"/>
      <c r="AJ115" s="495"/>
      <c r="AK115" s="495"/>
      <c r="AL115" s="495"/>
      <c r="AM115" s="495"/>
      <c r="AN115" s="495"/>
      <c r="AO115" s="495"/>
      <c r="AP115" s="495"/>
      <c r="AQ115" s="495"/>
      <c r="AR115" s="495"/>
      <c r="AS115" s="495"/>
      <c r="AT115" s="495"/>
      <c r="AU115" s="495"/>
      <c r="AV115" s="495"/>
      <c r="AW115" s="495"/>
      <c r="AX115" s="496"/>
    </row>
    <row r="116" spans="1:60" ht="21" customHeight="1" x14ac:dyDescent="0.15">
      <c r="A116" s="510"/>
      <c r="B116" s="503"/>
      <c r="C116" s="502"/>
      <c r="D116" s="503"/>
      <c r="E116" s="299"/>
      <c r="F116" s="301"/>
      <c r="G116" s="122"/>
      <c r="H116" s="123"/>
      <c r="I116" s="123"/>
      <c r="J116" s="123"/>
      <c r="K116" s="123"/>
      <c r="L116" s="123"/>
      <c r="M116" s="123"/>
      <c r="N116" s="123"/>
      <c r="O116" s="123"/>
      <c r="P116" s="123"/>
      <c r="Q116" s="123"/>
      <c r="R116" s="123"/>
      <c r="S116" s="123"/>
      <c r="T116" s="123"/>
      <c r="U116" s="123"/>
      <c r="V116" s="124"/>
      <c r="W116" s="497" t="s">
        <v>563</v>
      </c>
      <c r="X116" s="498"/>
      <c r="Y116" s="498"/>
      <c r="Z116" s="498"/>
      <c r="AA116" s="499"/>
      <c r="AB116" s="494" t="s">
        <v>786</v>
      </c>
      <c r="AC116" s="495"/>
      <c r="AD116" s="495"/>
      <c r="AE116" s="495"/>
      <c r="AF116" s="495"/>
      <c r="AG116" s="495"/>
      <c r="AH116" s="495"/>
      <c r="AI116" s="495"/>
      <c r="AJ116" s="495"/>
      <c r="AK116" s="495"/>
      <c r="AL116" s="495"/>
      <c r="AM116" s="495"/>
      <c r="AN116" s="495"/>
      <c r="AO116" s="495"/>
      <c r="AP116" s="495"/>
      <c r="AQ116" s="495"/>
      <c r="AR116" s="495"/>
      <c r="AS116" s="495"/>
      <c r="AT116" s="495"/>
      <c r="AU116" s="495"/>
      <c r="AV116" s="495"/>
      <c r="AW116" s="495"/>
      <c r="AX116" s="496"/>
    </row>
    <row r="117" spans="1:60" ht="34.5" customHeight="1" x14ac:dyDescent="0.15">
      <c r="A117" s="510"/>
      <c r="B117" s="503"/>
      <c r="C117" s="500" t="s">
        <v>575</v>
      </c>
      <c r="D117" s="501"/>
      <c r="E117" s="504" t="s">
        <v>257</v>
      </c>
      <c r="F117" s="461"/>
      <c r="G117" s="481" t="s">
        <v>173</v>
      </c>
      <c r="H117" s="482"/>
      <c r="I117" s="482"/>
      <c r="J117" s="505" t="s">
        <v>808</v>
      </c>
      <c r="K117" s="506"/>
      <c r="L117" s="506"/>
      <c r="M117" s="506"/>
      <c r="N117" s="506"/>
      <c r="O117" s="506"/>
      <c r="P117" s="506"/>
      <c r="Q117" s="506"/>
      <c r="R117" s="506"/>
      <c r="S117" s="506"/>
      <c r="T117" s="507"/>
      <c r="U117" s="479" t="s">
        <v>808</v>
      </c>
      <c r="V117" s="479"/>
      <c r="W117" s="479"/>
      <c r="X117" s="479"/>
      <c r="Y117" s="479"/>
      <c r="Z117" s="479"/>
      <c r="AA117" s="479"/>
      <c r="AB117" s="479"/>
      <c r="AC117" s="479"/>
      <c r="AD117" s="479"/>
      <c r="AE117" s="479"/>
      <c r="AF117" s="479"/>
      <c r="AG117" s="479"/>
      <c r="AH117" s="479"/>
      <c r="AI117" s="479"/>
      <c r="AJ117" s="479"/>
      <c r="AK117" s="479"/>
      <c r="AL117" s="479"/>
      <c r="AM117" s="479"/>
      <c r="AN117" s="479"/>
      <c r="AO117" s="479"/>
      <c r="AP117" s="479"/>
      <c r="AQ117" s="479"/>
      <c r="AR117" s="479"/>
      <c r="AS117" s="479"/>
      <c r="AT117" s="479"/>
      <c r="AU117" s="479"/>
      <c r="AV117" s="479"/>
      <c r="AW117" s="479"/>
      <c r="AX117" s="480"/>
      <c r="AY117" s="77"/>
    </row>
    <row r="118" spans="1:60" ht="34.5" customHeight="1" x14ac:dyDescent="0.15">
      <c r="A118" s="510"/>
      <c r="B118" s="503"/>
      <c r="C118" s="502"/>
      <c r="D118" s="503"/>
      <c r="E118" s="296"/>
      <c r="F118" s="298"/>
      <c r="G118" s="481" t="s">
        <v>576</v>
      </c>
      <c r="H118" s="482"/>
      <c r="I118" s="482"/>
      <c r="J118" s="482"/>
      <c r="K118" s="482"/>
      <c r="L118" s="482"/>
      <c r="M118" s="482"/>
      <c r="N118" s="482"/>
      <c r="O118" s="482"/>
      <c r="P118" s="482"/>
      <c r="Q118" s="482"/>
      <c r="R118" s="482"/>
      <c r="S118" s="482"/>
      <c r="T118" s="482"/>
      <c r="U118" s="478" t="s">
        <v>808</v>
      </c>
      <c r="V118" s="479"/>
      <c r="W118" s="479"/>
      <c r="X118" s="479"/>
      <c r="Y118" s="479"/>
      <c r="Z118" s="479"/>
      <c r="AA118" s="479"/>
      <c r="AB118" s="479"/>
      <c r="AC118" s="479"/>
      <c r="AD118" s="479"/>
      <c r="AE118" s="479"/>
      <c r="AF118" s="479"/>
      <c r="AG118" s="479"/>
      <c r="AH118" s="479"/>
      <c r="AI118" s="479"/>
      <c r="AJ118" s="479"/>
      <c r="AK118" s="479"/>
      <c r="AL118" s="479"/>
      <c r="AM118" s="479"/>
      <c r="AN118" s="479"/>
      <c r="AO118" s="479"/>
      <c r="AP118" s="479"/>
      <c r="AQ118" s="479"/>
      <c r="AR118" s="479"/>
      <c r="AS118" s="479"/>
      <c r="AT118" s="479"/>
      <c r="AU118" s="479"/>
      <c r="AV118" s="479"/>
      <c r="AW118" s="479"/>
      <c r="AX118" s="480"/>
      <c r="AY118" s="77"/>
    </row>
    <row r="119" spans="1:60" ht="34.5" customHeight="1" thickBot="1" x14ac:dyDescent="0.2">
      <c r="A119" s="510"/>
      <c r="B119" s="503"/>
      <c r="C119" s="502"/>
      <c r="D119" s="503"/>
      <c r="E119" s="299"/>
      <c r="F119" s="301"/>
      <c r="G119" s="481" t="s">
        <v>563</v>
      </c>
      <c r="H119" s="482"/>
      <c r="I119" s="482"/>
      <c r="J119" s="482"/>
      <c r="K119" s="482"/>
      <c r="L119" s="482"/>
      <c r="M119" s="482"/>
      <c r="N119" s="482"/>
      <c r="O119" s="482"/>
      <c r="P119" s="482"/>
      <c r="Q119" s="482"/>
      <c r="R119" s="482"/>
      <c r="S119" s="482"/>
      <c r="T119" s="482"/>
      <c r="U119" s="125" t="s">
        <v>808</v>
      </c>
      <c r="V119" s="126"/>
      <c r="W119" s="126"/>
      <c r="X119" s="126"/>
      <c r="Y119" s="126"/>
      <c r="Z119" s="126"/>
      <c r="AA119" s="126"/>
      <c r="AB119" s="126"/>
      <c r="AC119" s="126"/>
      <c r="AD119" s="126"/>
      <c r="AE119" s="126"/>
      <c r="AF119" s="126"/>
      <c r="AG119" s="126"/>
      <c r="AH119" s="126"/>
      <c r="AI119" s="126"/>
      <c r="AJ119" s="126"/>
      <c r="AK119" s="126"/>
      <c r="AL119" s="126"/>
      <c r="AM119" s="126"/>
      <c r="AN119" s="126"/>
      <c r="AO119" s="126"/>
      <c r="AP119" s="126"/>
      <c r="AQ119" s="126"/>
      <c r="AR119" s="126"/>
      <c r="AS119" s="126"/>
      <c r="AT119" s="126"/>
      <c r="AU119" s="126"/>
      <c r="AV119" s="126"/>
      <c r="AW119" s="126"/>
      <c r="AX119" s="127"/>
      <c r="AY119" s="77"/>
    </row>
    <row r="120" spans="1:60" ht="27" customHeight="1" x14ac:dyDescent="0.15">
      <c r="A120" s="483" t="s">
        <v>45</v>
      </c>
      <c r="B120" s="484"/>
      <c r="C120" s="484"/>
      <c r="D120" s="484"/>
      <c r="E120" s="484"/>
      <c r="F120" s="484"/>
      <c r="G120" s="484"/>
      <c r="H120" s="484"/>
      <c r="I120" s="484"/>
      <c r="J120" s="484"/>
      <c r="K120" s="484"/>
      <c r="L120" s="484"/>
      <c r="M120" s="484"/>
      <c r="N120" s="484"/>
      <c r="O120" s="484"/>
      <c r="P120" s="484"/>
      <c r="Q120" s="484"/>
      <c r="R120" s="484"/>
      <c r="S120" s="484"/>
      <c r="T120" s="484"/>
      <c r="U120" s="484"/>
      <c r="V120" s="484"/>
      <c r="W120" s="484"/>
      <c r="X120" s="484"/>
      <c r="Y120" s="484"/>
      <c r="Z120" s="484"/>
      <c r="AA120" s="484"/>
      <c r="AB120" s="484"/>
      <c r="AC120" s="484"/>
      <c r="AD120" s="484"/>
      <c r="AE120" s="484"/>
      <c r="AF120" s="484"/>
      <c r="AG120" s="484"/>
      <c r="AH120" s="484"/>
      <c r="AI120" s="484"/>
      <c r="AJ120" s="484"/>
      <c r="AK120" s="484"/>
      <c r="AL120" s="484"/>
      <c r="AM120" s="484"/>
      <c r="AN120" s="484"/>
      <c r="AO120" s="484"/>
      <c r="AP120" s="484"/>
      <c r="AQ120" s="484"/>
      <c r="AR120" s="484"/>
      <c r="AS120" s="484"/>
      <c r="AT120" s="484"/>
      <c r="AU120" s="484"/>
      <c r="AV120" s="484"/>
      <c r="AW120" s="484"/>
      <c r="AX120" s="485"/>
    </row>
    <row r="121" spans="1:60" ht="27" customHeight="1" x14ac:dyDescent="0.15">
      <c r="A121" s="5"/>
      <c r="B121" s="6"/>
      <c r="C121" s="486" t="s">
        <v>30</v>
      </c>
      <c r="D121" s="487"/>
      <c r="E121" s="487"/>
      <c r="F121" s="487"/>
      <c r="G121" s="487"/>
      <c r="H121" s="487"/>
      <c r="I121" s="487"/>
      <c r="J121" s="487"/>
      <c r="K121" s="487"/>
      <c r="L121" s="487"/>
      <c r="M121" s="487"/>
      <c r="N121" s="487"/>
      <c r="O121" s="487"/>
      <c r="P121" s="487"/>
      <c r="Q121" s="487"/>
      <c r="R121" s="487"/>
      <c r="S121" s="487"/>
      <c r="T121" s="487"/>
      <c r="U121" s="487"/>
      <c r="V121" s="487"/>
      <c r="W121" s="487"/>
      <c r="X121" s="487"/>
      <c r="Y121" s="487"/>
      <c r="Z121" s="487"/>
      <c r="AA121" s="487"/>
      <c r="AB121" s="487"/>
      <c r="AC121" s="488"/>
      <c r="AD121" s="487" t="s">
        <v>34</v>
      </c>
      <c r="AE121" s="487"/>
      <c r="AF121" s="487"/>
      <c r="AG121" s="489" t="s">
        <v>29</v>
      </c>
      <c r="AH121" s="487"/>
      <c r="AI121" s="487"/>
      <c r="AJ121" s="487"/>
      <c r="AK121" s="487"/>
      <c r="AL121" s="487"/>
      <c r="AM121" s="487"/>
      <c r="AN121" s="487"/>
      <c r="AO121" s="487"/>
      <c r="AP121" s="487"/>
      <c r="AQ121" s="487"/>
      <c r="AR121" s="487"/>
      <c r="AS121" s="487"/>
      <c r="AT121" s="487"/>
      <c r="AU121" s="487"/>
      <c r="AV121" s="487"/>
      <c r="AW121" s="487"/>
      <c r="AX121" s="490"/>
    </row>
    <row r="122" spans="1:60" ht="106.9" customHeight="1" x14ac:dyDescent="0.15">
      <c r="A122" s="549" t="s">
        <v>134</v>
      </c>
      <c r="B122" s="550"/>
      <c r="C122" s="555" t="s">
        <v>135</v>
      </c>
      <c r="D122" s="556"/>
      <c r="E122" s="556"/>
      <c r="F122" s="556"/>
      <c r="G122" s="556"/>
      <c r="H122" s="556"/>
      <c r="I122" s="556"/>
      <c r="J122" s="556"/>
      <c r="K122" s="556"/>
      <c r="L122" s="556"/>
      <c r="M122" s="556"/>
      <c r="N122" s="556"/>
      <c r="O122" s="556"/>
      <c r="P122" s="556"/>
      <c r="Q122" s="556"/>
      <c r="R122" s="556"/>
      <c r="S122" s="556"/>
      <c r="T122" s="556"/>
      <c r="U122" s="556"/>
      <c r="V122" s="556"/>
      <c r="W122" s="556"/>
      <c r="X122" s="556"/>
      <c r="Y122" s="556"/>
      <c r="Z122" s="556"/>
      <c r="AA122" s="556"/>
      <c r="AB122" s="556"/>
      <c r="AC122" s="557"/>
      <c r="AD122" s="558" t="s">
        <v>601</v>
      </c>
      <c r="AE122" s="559"/>
      <c r="AF122" s="559"/>
      <c r="AG122" s="560" t="s">
        <v>648</v>
      </c>
      <c r="AH122" s="561"/>
      <c r="AI122" s="561"/>
      <c r="AJ122" s="561"/>
      <c r="AK122" s="561"/>
      <c r="AL122" s="561"/>
      <c r="AM122" s="561"/>
      <c r="AN122" s="561"/>
      <c r="AO122" s="561"/>
      <c r="AP122" s="561"/>
      <c r="AQ122" s="561"/>
      <c r="AR122" s="561"/>
      <c r="AS122" s="561"/>
      <c r="AT122" s="561"/>
      <c r="AU122" s="561"/>
      <c r="AV122" s="561"/>
      <c r="AW122" s="561"/>
      <c r="AX122" s="562"/>
    </row>
    <row r="123" spans="1:60" ht="27" customHeight="1" x14ac:dyDescent="0.15">
      <c r="A123" s="551"/>
      <c r="B123" s="552"/>
      <c r="C123" s="563" t="s">
        <v>35</v>
      </c>
      <c r="D123" s="564"/>
      <c r="E123" s="564"/>
      <c r="F123" s="564"/>
      <c r="G123" s="564"/>
      <c r="H123" s="564"/>
      <c r="I123" s="564"/>
      <c r="J123" s="564"/>
      <c r="K123" s="564"/>
      <c r="L123" s="564"/>
      <c r="M123" s="564"/>
      <c r="N123" s="564"/>
      <c r="O123" s="564"/>
      <c r="P123" s="564"/>
      <c r="Q123" s="564"/>
      <c r="R123" s="564"/>
      <c r="S123" s="564"/>
      <c r="T123" s="564"/>
      <c r="U123" s="564"/>
      <c r="V123" s="564"/>
      <c r="W123" s="564"/>
      <c r="X123" s="564"/>
      <c r="Y123" s="564"/>
      <c r="Z123" s="564"/>
      <c r="AA123" s="564"/>
      <c r="AB123" s="564"/>
      <c r="AC123" s="565"/>
      <c r="AD123" s="539" t="s">
        <v>601</v>
      </c>
      <c r="AE123" s="540"/>
      <c r="AF123" s="540"/>
      <c r="AG123" s="566" t="s">
        <v>649</v>
      </c>
      <c r="AH123" s="567"/>
      <c r="AI123" s="567"/>
      <c r="AJ123" s="567"/>
      <c r="AK123" s="567"/>
      <c r="AL123" s="567"/>
      <c r="AM123" s="567"/>
      <c r="AN123" s="567"/>
      <c r="AO123" s="567"/>
      <c r="AP123" s="567"/>
      <c r="AQ123" s="567"/>
      <c r="AR123" s="567"/>
      <c r="AS123" s="567"/>
      <c r="AT123" s="567"/>
      <c r="AU123" s="567"/>
      <c r="AV123" s="567"/>
      <c r="AW123" s="567"/>
      <c r="AX123" s="568"/>
    </row>
    <row r="124" spans="1:60" ht="27" customHeight="1" x14ac:dyDescent="0.15">
      <c r="A124" s="553"/>
      <c r="B124" s="554"/>
      <c r="C124" s="569" t="s">
        <v>136</v>
      </c>
      <c r="D124" s="570"/>
      <c r="E124" s="570"/>
      <c r="F124" s="570"/>
      <c r="G124" s="570"/>
      <c r="H124" s="570"/>
      <c r="I124" s="570"/>
      <c r="J124" s="570"/>
      <c r="K124" s="570"/>
      <c r="L124" s="570"/>
      <c r="M124" s="570"/>
      <c r="N124" s="570"/>
      <c r="O124" s="570"/>
      <c r="P124" s="570"/>
      <c r="Q124" s="570"/>
      <c r="R124" s="570"/>
      <c r="S124" s="570"/>
      <c r="T124" s="570"/>
      <c r="U124" s="570"/>
      <c r="V124" s="570"/>
      <c r="W124" s="570"/>
      <c r="X124" s="570"/>
      <c r="Y124" s="570"/>
      <c r="Z124" s="570"/>
      <c r="AA124" s="570"/>
      <c r="AB124" s="570"/>
      <c r="AC124" s="571"/>
      <c r="AD124" s="572" t="s">
        <v>601</v>
      </c>
      <c r="AE124" s="573"/>
      <c r="AF124" s="573"/>
      <c r="AG124" s="530" t="s">
        <v>650</v>
      </c>
      <c r="AH124" s="355"/>
      <c r="AI124" s="355"/>
      <c r="AJ124" s="355"/>
      <c r="AK124" s="355"/>
      <c r="AL124" s="355"/>
      <c r="AM124" s="355"/>
      <c r="AN124" s="355"/>
      <c r="AO124" s="355"/>
      <c r="AP124" s="355"/>
      <c r="AQ124" s="355"/>
      <c r="AR124" s="355"/>
      <c r="AS124" s="355"/>
      <c r="AT124" s="355"/>
      <c r="AU124" s="355"/>
      <c r="AV124" s="355"/>
      <c r="AW124" s="355"/>
      <c r="AX124" s="531"/>
    </row>
    <row r="125" spans="1:60" ht="27" customHeight="1" x14ac:dyDescent="0.15">
      <c r="A125" s="103" t="s">
        <v>37</v>
      </c>
      <c r="B125" s="517"/>
      <c r="C125" s="523" t="s">
        <v>39</v>
      </c>
      <c r="D125" s="524"/>
      <c r="E125" s="525"/>
      <c r="F125" s="525"/>
      <c r="G125" s="525"/>
      <c r="H125" s="525"/>
      <c r="I125" s="525"/>
      <c r="J125" s="525"/>
      <c r="K125" s="525"/>
      <c r="L125" s="525"/>
      <c r="M125" s="525"/>
      <c r="N125" s="525"/>
      <c r="O125" s="525"/>
      <c r="P125" s="525"/>
      <c r="Q125" s="525"/>
      <c r="R125" s="525"/>
      <c r="S125" s="525"/>
      <c r="T125" s="525"/>
      <c r="U125" s="525"/>
      <c r="V125" s="525"/>
      <c r="W125" s="525"/>
      <c r="X125" s="525"/>
      <c r="Y125" s="525"/>
      <c r="Z125" s="525"/>
      <c r="AA125" s="525"/>
      <c r="AB125" s="525"/>
      <c r="AC125" s="526"/>
      <c r="AD125" s="527" t="s">
        <v>601</v>
      </c>
      <c r="AE125" s="528"/>
      <c r="AF125" s="528"/>
      <c r="AG125" s="332" t="s">
        <v>652</v>
      </c>
      <c r="AH125" s="120"/>
      <c r="AI125" s="120"/>
      <c r="AJ125" s="120"/>
      <c r="AK125" s="120"/>
      <c r="AL125" s="120"/>
      <c r="AM125" s="120"/>
      <c r="AN125" s="120"/>
      <c r="AO125" s="120"/>
      <c r="AP125" s="120"/>
      <c r="AQ125" s="120"/>
      <c r="AR125" s="120"/>
      <c r="AS125" s="120"/>
      <c r="AT125" s="120"/>
      <c r="AU125" s="120"/>
      <c r="AV125" s="120"/>
      <c r="AW125" s="120"/>
      <c r="AX125" s="529"/>
    </row>
    <row r="126" spans="1:60" ht="35.25" customHeight="1" x14ac:dyDescent="0.15">
      <c r="A126" s="518"/>
      <c r="B126" s="519"/>
      <c r="C126" s="532"/>
      <c r="D126" s="533"/>
      <c r="E126" s="536" t="s">
        <v>240</v>
      </c>
      <c r="F126" s="537"/>
      <c r="G126" s="537"/>
      <c r="H126" s="537"/>
      <c r="I126" s="537"/>
      <c r="J126" s="537"/>
      <c r="K126" s="537"/>
      <c r="L126" s="537"/>
      <c r="M126" s="537"/>
      <c r="N126" s="537"/>
      <c r="O126" s="537"/>
      <c r="P126" s="537"/>
      <c r="Q126" s="537"/>
      <c r="R126" s="537"/>
      <c r="S126" s="537"/>
      <c r="T126" s="537"/>
      <c r="U126" s="537"/>
      <c r="V126" s="537"/>
      <c r="W126" s="537"/>
      <c r="X126" s="537"/>
      <c r="Y126" s="537"/>
      <c r="Z126" s="537"/>
      <c r="AA126" s="537"/>
      <c r="AB126" s="537"/>
      <c r="AC126" s="538"/>
      <c r="AD126" s="539" t="s">
        <v>651</v>
      </c>
      <c r="AE126" s="540"/>
      <c r="AF126" s="541"/>
      <c r="AG126" s="530"/>
      <c r="AH126" s="355"/>
      <c r="AI126" s="355"/>
      <c r="AJ126" s="355"/>
      <c r="AK126" s="355"/>
      <c r="AL126" s="355"/>
      <c r="AM126" s="355"/>
      <c r="AN126" s="355"/>
      <c r="AO126" s="355"/>
      <c r="AP126" s="355"/>
      <c r="AQ126" s="355"/>
      <c r="AR126" s="355"/>
      <c r="AS126" s="355"/>
      <c r="AT126" s="355"/>
      <c r="AU126" s="355"/>
      <c r="AV126" s="355"/>
      <c r="AW126" s="355"/>
      <c r="AX126" s="531"/>
    </row>
    <row r="127" spans="1:60" ht="26.25" customHeight="1" x14ac:dyDescent="0.15">
      <c r="A127" s="518"/>
      <c r="B127" s="519"/>
      <c r="C127" s="534"/>
      <c r="D127" s="535"/>
      <c r="E127" s="542" t="s">
        <v>206</v>
      </c>
      <c r="F127" s="543"/>
      <c r="G127" s="543"/>
      <c r="H127" s="543"/>
      <c r="I127" s="543"/>
      <c r="J127" s="543"/>
      <c r="K127" s="543"/>
      <c r="L127" s="543"/>
      <c r="M127" s="543"/>
      <c r="N127" s="543"/>
      <c r="O127" s="543"/>
      <c r="P127" s="543"/>
      <c r="Q127" s="543"/>
      <c r="R127" s="543"/>
      <c r="S127" s="543"/>
      <c r="T127" s="543"/>
      <c r="U127" s="543"/>
      <c r="V127" s="543"/>
      <c r="W127" s="543"/>
      <c r="X127" s="543"/>
      <c r="Y127" s="543"/>
      <c r="Z127" s="543"/>
      <c r="AA127" s="543"/>
      <c r="AB127" s="543"/>
      <c r="AC127" s="544"/>
      <c r="AD127" s="545" t="s">
        <v>651</v>
      </c>
      <c r="AE127" s="546"/>
      <c r="AF127" s="546"/>
      <c r="AG127" s="530"/>
      <c r="AH127" s="355"/>
      <c r="AI127" s="355"/>
      <c r="AJ127" s="355"/>
      <c r="AK127" s="355"/>
      <c r="AL127" s="355"/>
      <c r="AM127" s="355"/>
      <c r="AN127" s="355"/>
      <c r="AO127" s="355"/>
      <c r="AP127" s="355"/>
      <c r="AQ127" s="355"/>
      <c r="AR127" s="355"/>
      <c r="AS127" s="355"/>
      <c r="AT127" s="355"/>
      <c r="AU127" s="355"/>
      <c r="AV127" s="355"/>
      <c r="AW127" s="355"/>
      <c r="AX127" s="531"/>
    </row>
    <row r="128" spans="1:60" ht="82.15" customHeight="1" x14ac:dyDescent="0.15">
      <c r="A128" s="518"/>
      <c r="B128" s="520"/>
      <c r="C128" s="547" t="s">
        <v>40</v>
      </c>
      <c r="D128" s="548"/>
      <c r="E128" s="548"/>
      <c r="F128" s="548"/>
      <c r="G128" s="548"/>
      <c r="H128" s="548"/>
      <c r="I128" s="548"/>
      <c r="J128" s="548"/>
      <c r="K128" s="548"/>
      <c r="L128" s="548"/>
      <c r="M128" s="548"/>
      <c r="N128" s="548"/>
      <c r="O128" s="548"/>
      <c r="P128" s="548"/>
      <c r="Q128" s="548"/>
      <c r="R128" s="548"/>
      <c r="S128" s="548"/>
      <c r="T128" s="548"/>
      <c r="U128" s="548"/>
      <c r="V128" s="548"/>
      <c r="W128" s="548"/>
      <c r="X128" s="548"/>
      <c r="Y128" s="548"/>
      <c r="Z128" s="548"/>
      <c r="AA128" s="548"/>
      <c r="AB128" s="548"/>
      <c r="AC128" s="548"/>
      <c r="AD128" s="591" t="s">
        <v>601</v>
      </c>
      <c r="AE128" s="592"/>
      <c r="AF128" s="592"/>
      <c r="AG128" s="593" t="s">
        <v>653</v>
      </c>
      <c r="AH128" s="594"/>
      <c r="AI128" s="594"/>
      <c r="AJ128" s="594"/>
      <c r="AK128" s="594"/>
      <c r="AL128" s="594"/>
      <c r="AM128" s="594"/>
      <c r="AN128" s="594"/>
      <c r="AO128" s="594"/>
      <c r="AP128" s="594"/>
      <c r="AQ128" s="594"/>
      <c r="AR128" s="594"/>
      <c r="AS128" s="594"/>
      <c r="AT128" s="594"/>
      <c r="AU128" s="594"/>
      <c r="AV128" s="594"/>
      <c r="AW128" s="594"/>
      <c r="AX128" s="595"/>
    </row>
    <row r="129" spans="1:50" ht="26.25" customHeight="1" x14ac:dyDescent="0.15">
      <c r="A129" s="518"/>
      <c r="B129" s="520"/>
      <c r="C129" s="586" t="s">
        <v>137</v>
      </c>
      <c r="D129" s="565"/>
      <c r="E129" s="565"/>
      <c r="F129" s="565"/>
      <c r="G129" s="565"/>
      <c r="H129" s="565"/>
      <c r="I129" s="565"/>
      <c r="J129" s="565"/>
      <c r="K129" s="565"/>
      <c r="L129" s="565"/>
      <c r="M129" s="565"/>
      <c r="N129" s="565"/>
      <c r="O129" s="565"/>
      <c r="P129" s="565"/>
      <c r="Q129" s="565"/>
      <c r="R129" s="565"/>
      <c r="S129" s="565"/>
      <c r="T129" s="565"/>
      <c r="U129" s="565"/>
      <c r="V129" s="565"/>
      <c r="W129" s="565"/>
      <c r="X129" s="565"/>
      <c r="Y129" s="565"/>
      <c r="Z129" s="565"/>
      <c r="AA129" s="565"/>
      <c r="AB129" s="565"/>
      <c r="AC129" s="565"/>
      <c r="AD129" s="539" t="s">
        <v>601</v>
      </c>
      <c r="AE129" s="540"/>
      <c r="AF129" s="540"/>
      <c r="AG129" s="566" t="s">
        <v>654</v>
      </c>
      <c r="AH129" s="567"/>
      <c r="AI129" s="567"/>
      <c r="AJ129" s="567"/>
      <c r="AK129" s="567"/>
      <c r="AL129" s="567"/>
      <c r="AM129" s="567"/>
      <c r="AN129" s="567"/>
      <c r="AO129" s="567"/>
      <c r="AP129" s="567"/>
      <c r="AQ129" s="567"/>
      <c r="AR129" s="567"/>
      <c r="AS129" s="567"/>
      <c r="AT129" s="567"/>
      <c r="AU129" s="567"/>
      <c r="AV129" s="567"/>
      <c r="AW129" s="567"/>
      <c r="AX129" s="568"/>
    </row>
    <row r="130" spans="1:50" ht="26.25" customHeight="1" x14ac:dyDescent="0.15">
      <c r="A130" s="518"/>
      <c r="B130" s="520"/>
      <c r="C130" s="586" t="s">
        <v>36</v>
      </c>
      <c r="D130" s="565"/>
      <c r="E130" s="565"/>
      <c r="F130" s="565"/>
      <c r="G130" s="565"/>
      <c r="H130" s="565"/>
      <c r="I130" s="565"/>
      <c r="J130" s="565"/>
      <c r="K130" s="565"/>
      <c r="L130" s="565"/>
      <c r="M130" s="565"/>
      <c r="N130" s="565"/>
      <c r="O130" s="565"/>
      <c r="P130" s="565"/>
      <c r="Q130" s="565"/>
      <c r="R130" s="565"/>
      <c r="S130" s="565"/>
      <c r="T130" s="565"/>
      <c r="U130" s="565"/>
      <c r="V130" s="565"/>
      <c r="W130" s="565"/>
      <c r="X130" s="565"/>
      <c r="Y130" s="565"/>
      <c r="Z130" s="565"/>
      <c r="AA130" s="565"/>
      <c r="AB130" s="565"/>
      <c r="AC130" s="565"/>
      <c r="AD130" s="539" t="s">
        <v>601</v>
      </c>
      <c r="AE130" s="540"/>
      <c r="AF130" s="540"/>
      <c r="AG130" s="566" t="s">
        <v>655</v>
      </c>
      <c r="AH130" s="567"/>
      <c r="AI130" s="567"/>
      <c r="AJ130" s="567"/>
      <c r="AK130" s="567"/>
      <c r="AL130" s="567"/>
      <c r="AM130" s="567"/>
      <c r="AN130" s="567"/>
      <c r="AO130" s="567"/>
      <c r="AP130" s="567"/>
      <c r="AQ130" s="567"/>
      <c r="AR130" s="567"/>
      <c r="AS130" s="567"/>
      <c r="AT130" s="567"/>
      <c r="AU130" s="567"/>
      <c r="AV130" s="567"/>
      <c r="AW130" s="567"/>
      <c r="AX130" s="568"/>
    </row>
    <row r="131" spans="1:50" ht="26.25" customHeight="1" x14ac:dyDescent="0.15">
      <c r="A131" s="518"/>
      <c r="B131" s="520"/>
      <c r="C131" s="586" t="s">
        <v>41</v>
      </c>
      <c r="D131" s="565"/>
      <c r="E131" s="565"/>
      <c r="F131" s="565"/>
      <c r="G131" s="565"/>
      <c r="H131" s="565"/>
      <c r="I131" s="565"/>
      <c r="J131" s="565"/>
      <c r="K131" s="565"/>
      <c r="L131" s="565"/>
      <c r="M131" s="565"/>
      <c r="N131" s="565"/>
      <c r="O131" s="565"/>
      <c r="P131" s="565"/>
      <c r="Q131" s="565"/>
      <c r="R131" s="565"/>
      <c r="S131" s="565"/>
      <c r="T131" s="565"/>
      <c r="U131" s="565"/>
      <c r="V131" s="565"/>
      <c r="W131" s="565"/>
      <c r="X131" s="565"/>
      <c r="Y131" s="565"/>
      <c r="Z131" s="565"/>
      <c r="AA131" s="565"/>
      <c r="AB131" s="565"/>
      <c r="AC131" s="587"/>
      <c r="AD131" s="539" t="s">
        <v>601</v>
      </c>
      <c r="AE131" s="540"/>
      <c r="AF131" s="540"/>
      <c r="AG131" s="566" t="s">
        <v>655</v>
      </c>
      <c r="AH131" s="567"/>
      <c r="AI131" s="567"/>
      <c r="AJ131" s="567"/>
      <c r="AK131" s="567"/>
      <c r="AL131" s="567"/>
      <c r="AM131" s="567"/>
      <c r="AN131" s="567"/>
      <c r="AO131" s="567"/>
      <c r="AP131" s="567"/>
      <c r="AQ131" s="567"/>
      <c r="AR131" s="567"/>
      <c r="AS131" s="567"/>
      <c r="AT131" s="567"/>
      <c r="AU131" s="567"/>
      <c r="AV131" s="567"/>
      <c r="AW131" s="567"/>
      <c r="AX131" s="568"/>
    </row>
    <row r="132" spans="1:50" ht="26.25" customHeight="1" x14ac:dyDescent="0.15">
      <c r="A132" s="518"/>
      <c r="B132" s="520"/>
      <c r="C132" s="586" t="s">
        <v>217</v>
      </c>
      <c r="D132" s="565"/>
      <c r="E132" s="565"/>
      <c r="F132" s="565"/>
      <c r="G132" s="565"/>
      <c r="H132" s="565"/>
      <c r="I132" s="565"/>
      <c r="J132" s="565"/>
      <c r="K132" s="565"/>
      <c r="L132" s="565"/>
      <c r="M132" s="565"/>
      <c r="N132" s="565"/>
      <c r="O132" s="565"/>
      <c r="P132" s="565"/>
      <c r="Q132" s="565"/>
      <c r="R132" s="565"/>
      <c r="S132" s="565"/>
      <c r="T132" s="565"/>
      <c r="U132" s="565"/>
      <c r="V132" s="565"/>
      <c r="W132" s="565"/>
      <c r="X132" s="565"/>
      <c r="Y132" s="565"/>
      <c r="Z132" s="565"/>
      <c r="AA132" s="565"/>
      <c r="AB132" s="565"/>
      <c r="AC132" s="587"/>
      <c r="AD132" s="572" t="s">
        <v>601</v>
      </c>
      <c r="AE132" s="573"/>
      <c r="AF132" s="573"/>
      <c r="AG132" s="588" t="s">
        <v>642</v>
      </c>
      <c r="AH132" s="589"/>
      <c r="AI132" s="589"/>
      <c r="AJ132" s="589"/>
      <c r="AK132" s="589"/>
      <c r="AL132" s="589"/>
      <c r="AM132" s="589"/>
      <c r="AN132" s="589"/>
      <c r="AO132" s="589"/>
      <c r="AP132" s="589"/>
      <c r="AQ132" s="589"/>
      <c r="AR132" s="589"/>
      <c r="AS132" s="589"/>
      <c r="AT132" s="589"/>
      <c r="AU132" s="589"/>
      <c r="AV132" s="589"/>
      <c r="AW132" s="589"/>
      <c r="AX132" s="590"/>
    </row>
    <row r="133" spans="1:50" ht="73.900000000000006" customHeight="1" x14ac:dyDescent="0.15">
      <c r="A133" s="518"/>
      <c r="B133" s="520"/>
      <c r="C133" s="574" t="s">
        <v>218</v>
      </c>
      <c r="D133" s="575"/>
      <c r="E133" s="575"/>
      <c r="F133" s="575"/>
      <c r="G133" s="575"/>
      <c r="H133" s="575"/>
      <c r="I133" s="575"/>
      <c r="J133" s="575"/>
      <c r="K133" s="575"/>
      <c r="L133" s="575"/>
      <c r="M133" s="575"/>
      <c r="N133" s="575"/>
      <c r="O133" s="575"/>
      <c r="P133" s="575"/>
      <c r="Q133" s="575"/>
      <c r="R133" s="575"/>
      <c r="S133" s="575"/>
      <c r="T133" s="575"/>
      <c r="U133" s="575"/>
      <c r="V133" s="575"/>
      <c r="W133" s="575"/>
      <c r="X133" s="575"/>
      <c r="Y133" s="575"/>
      <c r="Z133" s="575"/>
      <c r="AA133" s="575"/>
      <c r="AB133" s="575"/>
      <c r="AC133" s="576"/>
      <c r="AD133" s="539" t="s">
        <v>601</v>
      </c>
      <c r="AE133" s="540"/>
      <c r="AF133" s="541"/>
      <c r="AG133" s="566" t="s">
        <v>656</v>
      </c>
      <c r="AH133" s="567"/>
      <c r="AI133" s="567"/>
      <c r="AJ133" s="567"/>
      <c r="AK133" s="567"/>
      <c r="AL133" s="567"/>
      <c r="AM133" s="567"/>
      <c r="AN133" s="567"/>
      <c r="AO133" s="567"/>
      <c r="AP133" s="567"/>
      <c r="AQ133" s="567"/>
      <c r="AR133" s="567"/>
      <c r="AS133" s="567"/>
      <c r="AT133" s="567"/>
      <c r="AU133" s="567"/>
      <c r="AV133" s="567"/>
      <c r="AW133" s="567"/>
      <c r="AX133" s="568"/>
    </row>
    <row r="134" spans="1:50" ht="26.25" customHeight="1" x14ac:dyDescent="0.15">
      <c r="A134" s="521"/>
      <c r="B134" s="522"/>
      <c r="C134" s="577" t="s">
        <v>208</v>
      </c>
      <c r="D134" s="578"/>
      <c r="E134" s="578"/>
      <c r="F134" s="578"/>
      <c r="G134" s="578"/>
      <c r="H134" s="578"/>
      <c r="I134" s="578"/>
      <c r="J134" s="578"/>
      <c r="K134" s="578"/>
      <c r="L134" s="578"/>
      <c r="M134" s="578"/>
      <c r="N134" s="578"/>
      <c r="O134" s="578"/>
      <c r="P134" s="578"/>
      <c r="Q134" s="578"/>
      <c r="R134" s="578"/>
      <c r="S134" s="578"/>
      <c r="T134" s="578"/>
      <c r="U134" s="578"/>
      <c r="V134" s="578"/>
      <c r="W134" s="578"/>
      <c r="X134" s="578"/>
      <c r="Y134" s="578"/>
      <c r="Z134" s="578"/>
      <c r="AA134" s="578"/>
      <c r="AB134" s="578"/>
      <c r="AC134" s="579"/>
      <c r="AD134" s="580" t="s">
        <v>601</v>
      </c>
      <c r="AE134" s="581"/>
      <c r="AF134" s="582"/>
      <c r="AG134" s="583" t="s">
        <v>654</v>
      </c>
      <c r="AH134" s="584"/>
      <c r="AI134" s="584"/>
      <c r="AJ134" s="584"/>
      <c r="AK134" s="584"/>
      <c r="AL134" s="584"/>
      <c r="AM134" s="584"/>
      <c r="AN134" s="584"/>
      <c r="AO134" s="584"/>
      <c r="AP134" s="584"/>
      <c r="AQ134" s="584"/>
      <c r="AR134" s="584"/>
      <c r="AS134" s="584"/>
      <c r="AT134" s="584"/>
      <c r="AU134" s="584"/>
      <c r="AV134" s="584"/>
      <c r="AW134" s="584"/>
      <c r="AX134" s="585"/>
    </row>
    <row r="135" spans="1:50" ht="75.599999999999994" customHeight="1" x14ac:dyDescent="0.15">
      <c r="A135" s="103" t="s">
        <v>38</v>
      </c>
      <c r="B135" s="598"/>
      <c r="C135" s="599" t="s">
        <v>209</v>
      </c>
      <c r="D135" s="600"/>
      <c r="E135" s="600"/>
      <c r="F135" s="600"/>
      <c r="G135" s="600"/>
      <c r="H135" s="600"/>
      <c r="I135" s="600"/>
      <c r="J135" s="600"/>
      <c r="K135" s="600"/>
      <c r="L135" s="600"/>
      <c r="M135" s="600"/>
      <c r="N135" s="600"/>
      <c r="O135" s="600"/>
      <c r="P135" s="600"/>
      <c r="Q135" s="600"/>
      <c r="R135" s="600"/>
      <c r="S135" s="600"/>
      <c r="T135" s="600"/>
      <c r="U135" s="600"/>
      <c r="V135" s="600"/>
      <c r="W135" s="600"/>
      <c r="X135" s="600"/>
      <c r="Y135" s="600"/>
      <c r="Z135" s="600"/>
      <c r="AA135" s="600"/>
      <c r="AB135" s="600"/>
      <c r="AC135" s="601"/>
      <c r="AD135" s="591" t="s">
        <v>601</v>
      </c>
      <c r="AE135" s="592"/>
      <c r="AF135" s="602"/>
      <c r="AG135" s="593" t="s">
        <v>657</v>
      </c>
      <c r="AH135" s="594"/>
      <c r="AI135" s="594"/>
      <c r="AJ135" s="594"/>
      <c r="AK135" s="594"/>
      <c r="AL135" s="594"/>
      <c r="AM135" s="594"/>
      <c r="AN135" s="594"/>
      <c r="AO135" s="594"/>
      <c r="AP135" s="594"/>
      <c r="AQ135" s="594"/>
      <c r="AR135" s="594"/>
      <c r="AS135" s="594"/>
      <c r="AT135" s="594"/>
      <c r="AU135" s="594"/>
      <c r="AV135" s="594"/>
      <c r="AW135" s="594"/>
      <c r="AX135" s="595"/>
    </row>
    <row r="136" spans="1:50" ht="35.25" customHeight="1" x14ac:dyDescent="0.15">
      <c r="A136" s="518"/>
      <c r="B136" s="520"/>
      <c r="C136" s="603" t="s">
        <v>43</v>
      </c>
      <c r="D136" s="604"/>
      <c r="E136" s="604"/>
      <c r="F136" s="604"/>
      <c r="G136" s="604"/>
      <c r="H136" s="604"/>
      <c r="I136" s="604"/>
      <c r="J136" s="604"/>
      <c r="K136" s="604"/>
      <c r="L136" s="604"/>
      <c r="M136" s="604"/>
      <c r="N136" s="604"/>
      <c r="O136" s="604"/>
      <c r="P136" s="604"/>
      <c r="Q136" s="604"/>
      <c r="R136" s="604"/>
      <c r="S136" s="604"/>
      <c r="T136" s="604"/>
      <c r="U136" s="604"/>
      <c r="V136" s="604"/>
      <c r="W136" s="604"/>
      <c r="X136" s="604"/>
      <c r="Y136" s="604"/>
      <c r="Z136" s="604"/>
      <c r="AA136" s="604"/>
      <c r="AB136" s="604"/>
      <c r="AC136" s="605"/>
      <c r="AD136" s="606" t="s">
        <v>658</v>
      </c>
      <c r="AE136" s="607"/>
      <c r="AF136" s="607"/>
      <c r="AG136" s="566" t="s">
        <v>642</v>
      </c>
      <c r="AH136" s="567"/>
      <c r="AI136" s="567"/>
      <c r="AJ136" s="567"/>
      <c r="AK136" s="567"/>
      <c r="AL136" s="567"/>
      <c r="AM136" s="567"/>
      <c r="AN136" s="567"/>
      <c r="AO136" s="567"/>
      <c r="AP136" s="567"/>
      <c r="AQ136" s="567"/>
      <c r="AR136" s="567"/>
      <c r="AS136" s="567"/>
      <c r="AT136" s="567"/>
      <c r="AU136" s="567"/>
      <c r="AV136" s="567"/>
      <c r="AW136" s="567"/>
      <c r="AX136" s="568"/>
    </row>
    <row r="137" spans="1:50" ht="27" customHeight="1" x14ac:dyDescent="0.15">
      <c r="A137" s="518"/>
      <c r="B137" s="520"/>
      <c r="C137" s="586" t="s">
        <v>171</v>
      </c>
      <c r="D137" s="565"/>
      <c r="E137" s="565"/>
      <c r="F137" s="565"/>
      <c r="G137" s="565"/>
      <c r="H137" s="565"/>
      <c r="I137" s="565"/>
      <c r="J137" s="565"/>
      <c r="K137" s="565"/>
      <c r="L137" s="565"/>
      <c r="M137" s="565"/>
      <c r="N137" s="565"/>
      <c r="O137" s="565"/>
      <c r="P137" s="565"/>
      <c r="Q137" s="565"/>
      <c r="R137" s="565"/>
      <c r="S137" s="565"/>
      <c r="T137" s="565"/>
      <c r="U137" s="565"/>
      <c r="V137" s="565"/>
      <c r="W137" s="565"/>
      <c r="X137" s="565"/>
      <c r="Y137" s="565"/>
      <c r="Z137" s="565"/>
      <c r="AA137" s="565"/>
      <c r="AB137" s="565"/>
      <c r="AC137" s="565"/>
      <c r="AD137" s="539" t="s">
        <v>601</v>
      </c>
      <c r="AE137" s="540"/>
      <c r="AF137" s="540"/>
      <c r="AG137" s="566" t="s">
        <v>659</v>
      </c>
      <c r="AH137" s="567"/>
      <c r="AI137" s="567"/>
      <c r="AJ137" s="567"/>
      <c r="AK137" s="567"/>
      <c r="AL137" s="567"/>
      <c r="AM137" s="567"/>
      <c r="AN137" s="567"/>
      <c r="AO137" s="567"/>
      <c r="AP137" s="567"/>
      <c r="AQ137" s="567"/>
      <c r="AR137" s="567"/>
      <c r="AS137" s="567"/>
      <c r="AT137" s="567"/>
      <c r="AU137" s="567"/>
      <c r="AV137" s="567"/>
      <c r="AW137" s="567"/>
      <c r="AX137" s="568"/>
    </row>
    <row r="138" spans="1:50" ht="42.75" customHeight="1" x14ac:dyDescent="0.15">
      <c r="A138" s="521"/>
      <c r="B138" s="522"/>
      <c r="C138" s="586" t="s">
        <v>42</v>
      </c>
      <c r="D138" s="565"/>
      <c r="E138" s="565"/>
      <c r="F138" s="565"/>
      <c r="G138" s="565"/>
      <c r="H138" s="565"/>
      <c r="I138" s="565"/>
      <c r="J138" s="565"/>
      <c r="K138" s="565"/>
      <c r="L138" s="565"/>
      <c r="M138" s="565"/>
      <c r="N138" s="565"/>
      <c r="O138" s="565"/>
      <c r="P138" s="565"/>
      <c r="Q138" s="565"/>
      <c r="R138" s="565"/>
      <c r="S138" s="565"/>
      <c r="T138" s="565"/>
      <c r="U138" s="565"/>
      <c r="V138" s="565"/>
      <c r="W138" s="565"/>
      <c r="X138" s="565"/>
      <c r="Y138" s="565"/>
      <c r="Z138" s="565"/>
      <c r="AA138" s="565"/>
      <c r="AB138" s="565"/>
      <c r="AC138" s="565"/>
      <c r="AD138" s="539" t="s">
        <v>601</v>
      </c>
      <c r="AE138" s="540"/>
      <c r="AF138" s="540"/>
      <c r="AG138" s="596" t="s">
        <v>660</v>
      </c>
      <c r="AH138" s="123"/>
      <c r="AI138" s="123"/>
      <c r="AJ138" s="123"/>
      <c r="AK138" s="123"/>
      <c r="AL138" s="123"/>
      <c r="AM138" s="123"/>
      <c r="AN138" s="123"/>
      <c r="AO138" s="123"/>
      <c r="AP138" s="123"/>
      <c r="AQ138" s="123"/>
      <c r="AR138" s="123"/>
      <c r="AS138" s="123"/>
      <c r="AT138" s="123"/>
      <c r="AU138" s="123"/>
      <c r="AV138" s="123"/>
      <c r="AW138" s="123"/>
      <c r="AX138" s="597"/>
    </row>
    <row r="139" spans="1:50" ht="41.25" customHeight="1" x14ac:dyDescent="0.15">
      <c r="A139" s="608" t="s">
        <v>55</v>
      </c>
      <c r="B139" s="609"/>
      <c r="C139" s="610" t="s">
        <v>138</v>
      </c>
      <c r="D139" s="611"/>
      <c r="E139" s="611"/>
      <c r="F139" s="611"/>
      <c r="G139" s="611"/>
      <c r="H139" s="611"/>
      <c r="I139" s="611"/>
      <c r="J139" s="611"/>
      <c r="K139" s="611"/>
      <c r="L139" s="611"/>
      <c r="M139" s="611"/>
      <c r="N139" s="611"/>
      <c r="O139" s="611"/>
      <c r="P139" s="611"/>
      <c r="Q139" s="611"/>
      <c r="R139" s="611"/>
      <c r="S139" s="611"/>
      <c r="T139" s="611"/>
      <c r="U139" s="611"/>
      <c r="V139" s="611"/>
      <c r="W139" s="611"/>
      <c r="X139" s="611"/>
      <c r="Y139" s="611"/>
      <c r="Z139" s="611"/>
      <c r="AA139" s="611"/>
      <c r="AB139" s="611"/>
      <c r="AC139" s="524"/>
      <c r="AD139" s="527" t="s">
        <v>658</v>
      </c>
      <c r="AE139" s="528"/>
      <c r="AF139" s="612"/>
      <c r="AG139" s="332" t="s">
        <v>642</v>
      </c>
      <c r="AH139" s="120"/>
      <c r="AI139" s="120"/>
      <c r="AJ139" s="120"/>
      <c r="AK139" s="120"/>
      <c r="AL139" s="120"/>
      <c r="AM139" s="120"/>
      <c r="AN139" s="120"/>
      <c r="AO139" s="120"/>
      <c r="AP139" s="120"/>
      <c r="AQ139" s="120"/>
      <c r="AR139" s="120"/>
      <c r="AS139" s="120"/>
      <c r="AT139" s="120"/>
      <c r="AU139" s="120"/>
      <c r="AV139" s="120"/>
      <c r="AW139" s="120"/>
      <c r="AX139" s="529"/>
    </row>
    <row r="140" spans="1:50" ht="67.5" customHeight="1" x14ac:dyDescent="0.15">
      <c r="A140" s="103" t="s">
        <v>46</v>
      </c>
      <c r="B140" s="104"/>
      <c r="C140" s="107" t="s">
        <v>50</v>
      </c>
      <c r="D140" s="108"/>
      <c r="E140" s="108"/>
      <c r="F140" s="109"/>
      <c r="G140" s="110" t="s">
        <v>661</v>
      </c>
      <c r="H140" s="110"/>
      <c r="I140" s="110"/>
      <c r="J140" s="110"/>
      <c r="K140" s="110"/>
      <c r="L140" s="110"/>
      <c r="M140" s="110"/>
      <c r="N140" s="110"/>
      <c r="O140" s="110"/>
      <c r="P140" s="110"/>
      <c r="Q140" s="110"/>
      <c r="R140" s="110"/>
      <c r="S140" s="110"/>
      <c r="T140" s="110"/>
      <c r="U140" s="110"/>
      <c r="V140" s="110"/>
      <c r="W140" s="110"/>
      <c r="X140" s="110"/>
      <c r="Y140" s="110"/>
      <c r="Z140" s="110"/>
      <c r="AA140" s="110"/>
      <c r="AB140" s="110"/>
      <c r="AC140" s="110"/>
      <c r="AD140" s="110"/>
      <c r="AE140" s="110"/>
      <c r="AF140" s="110"/>
      <c r="AG140" s="110"/>
      <c r="AH140" s="110"/>
      <c r="AI140" s="110"/>
      <c r="AJ140" s="110"/>
      <c r="AK140" s="110"/>
      <c r="AL140" s="110"/>
      <c r="AM140" s="110"/>
      <c r="AN140" s="110"/>
      <c r="AO140" s="110"/>
      <c r="AP140" s="110"/>
      <c r="AQ140" s="110"/>
      <c r="AR140" s="110"/>
      <c r="AS140" s="110"/>
      <c r="AT140" s="110"/>
      <c r="AU140" s="110"/>
      <c r="AV140" s="110"/>
      <c r="AW140" s="110"/>
      <c r="AX140" s="111"/>
    </row>
    <row r="141" spans="1:50" ht="67.5" customHeight="1" thickBot="1" x14ac:dyDescent="0.2">
      <c r="A141" s="105"/>
      <c r="B141" s="106"/>
      <c r="C141" s="112" t="s">
        <v>54</v>
      </c>
      <c r="D141" s="113"/>
      <c r="E141" s="113"/>
      <c r="F141" s="114"/>
      <c r="G141" s="115" t="s">
        <v>662</v>
      </c>
      <c r="H141" s="115"/>
      <c r="I141" s="115"/>
      <c r="J141" s="115"/>
      <c r="K141" s="115"/>
      <c r="L141" s="115"/>
      <c r="M141" s="115"/>
      <c r="N141" s="115"/>
      <c r="O141" s="115"/>
      <c r="P141" s="115"/>
      <c r="Q141" s="115"/>
      <c r="R141" s="115"/>
      <c r="S141" s="115"/>
      <c r="T141" s="115"/>
      <c r="U141" s="115"/>
      <c r="V141" s="115"/>
      <c r="W141" s="115"/>
      <c r="X141" s="115"/>
      <c r="Y141" s="115"/>
      <c r="Z141" s="115"/>
      <c r="AA141" s="115"/>
      <c r="AB141" s="115"/>
      <c r="AC141" s="115"/>
      <c r="AD141" s="115"/>
      <c r="AE141" s="115"/>
      <c r="AF141" s="115"/>
      <c r="AG141" s="115"/>
      <c r="AH141" s="115"/>
      <c r="AI141" s="115"/>
      <c r="AJ141" s="115"/>
      <c r="AK141" s="115"/>
      <c r="AL141" s="115"/>
      <c r="AM141" s="115"/>
      <c r="AN141" s="115"/>
      <c r="AO141" s="115"/>
      <c r="AP141" s="115"/>
      <c r="AQ141" s="115"/>
      <c r="AR141" s="115"/>
      <c r="AS141" s="115"/>
      <c r="AT141" s="115"/>
      <c r="AU141" s="115"/>
      <c r="AV141" s="115"/>
      <c r="AW141" s="115"/>
      <c r="AX141" s="116"/>
    </row>
    <row r="142" spans="1:50" ht="24" customHeight="1" x14ac:dyDescent="0.15">
      <c r="A142" s="90" t="s">
        <v>31</v>
      </c>
      <c r="B142" s="91"/>
      <c r="C142" s="91"/>
      <c r="D142" s="91"/>
      <c r="E142" s="91"/>
      <c r="F142" s="91"/>
      <c r="G142" s="91"/>
      <c r="H142" s="91"/>
      <c r="I142" s="91"/>
      <c r="J142" s="91"/>
      <c r="K142" s="91"/>
      <c r="L142" s="91"/>
      <c r="M142" s="91"/>
      <c r="N142" s="91"/>
      <c r="O142" s="91"/>
      <c r="P142" s="91"/>
      <c r="Q142" s="91"/>
      <c r="R142" s="91"/>
      <c r="S142" s="91"/>
      <c r="T142" s="91"/>
      <c r="U142" s="91"/>
      <c r="V142" s="91"/>
      <c r="W142" s="91"/>
      <c r="X142" s="91"/>
      <c r="Y142" s="91"/>
      <c r="Z142" s="91"/>
      <c r="AA142" s="91"/>
      <c r="AB142" s="91"/>
      <c r="AC142" s="91"/>
      <c r="AD142" s="91"/>
      <c r="AE142" s="91"/>
      <c r="AF142" s="91"/>
      <c r="AG142" s="91"/>
      <c r="AH142" s="91"/>
      <c r="AI142" s="91"/>
      <c r="AJ142" s="91"/>
      <c r="AK142" s="91"/>
      <c r="AL142" s="91"/>
      <c r="AM142" s="91"/>
      <c r="AN142" s="91"/>
      <c r="AO142" s="91"/>
      <c r="AP142" s="91"/>
      <c r="AQ142" s="91"/>
      <c r="AR142" s="91"/>
      <c r="AS142" s="91"/>
      <c r="AT142" s="91"/>
      <c r="AU142" s="91"/>
      <c r="AV142" s="91"/>
      <c r="AW142" s="91"/>
      <c r="AX142" s="92"/>
    </row>
    <row r="143" spans="1:50" ht="67.5" customHeight="1" thickBot="1" x14ac:dyDescent="0.2">
      <c r="A143" s="93" t="s">
        <v>809</v>
      </c>
      <c r="B143" s="94"/>
      <c r="C143" s="94"/>
      <c r="D143" s="94"/>
      <c r="E143" s="94"/>
      <c r="F143" s="94"/>
      <c r="G143" s="94"/>
      <c r="H143" s="94"/>
      <c r="I143" s="94"/>
      <c r="J143" s="94"/>
      <c r="K143" s="94"/>
      <c r="L143" s="94"/>
      <c r="M143" s="94"/>
      <c r="N143" s="94"/>
      <c r="O143" s="94"/>
      <c r="P143" s="94"/>
      <c r="Q143" s="94"/>
      <c r="R143" s="94"/>
      <c r="S143" s="94"/>
      <c r="T143" s="94"/>
      <c r="U143" s="94"/>
      <c r="V143" s="94"/>
      <c r="W143" s="94"/>
      <c r="X143" s="94"/>
      <c r="Y143" s="94"/>
      <c r="Z143" s="94"/>
      <c r="AA143" s="94"/>
      <c r="AB143" s="94"/>
      <c r="AC143" s="94"/>
      <c r="AD143" s="94"/>
      <c r="AE143" s="94"/>
      <c r="AF143" s="94"/>
      <c r="AG143" s="94"/>
      <c r="AH143" s="94"/>
      <c r="AI143" s="94"/>
      <c r="AJ143" s="94"/>
      <c r="AK143" s="94"/>
      <c r="AL143" s="94"/>
      <c r="AM143" s="94"/>
      <c r="AN143" s="94"/>
      <c r="AO143" s="94"/>
      <c r="AP143" s="94"/>
      <c r="AQ143" s="94"/>
      <c r="AR143" s="94"/>
      <c r="AS143" s="94"/>
      <c r="AT143" s="94"/>
      <c r="AU143" s="94"/>
      <c r="AV143" s="94"/>
      <c r="AW143" s="94"/>
      <c r="AX143" s="95"/>
    </row>
    <row r="144" spans="1:50" ht="24.75" customHeight="1" x14ac:dyDescent="0.15">
      <c r="A144" s="96" t="s">
        <v>32</v>
      </c>
      <c r="B144" s="97"/>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c r="AK144" s="97"/>
      <c r="AL144" s="97"/>
      <c r="AM144" s="97"/>
      <c r="AN144" s="97"/>
      <c r="AO144" s="97"/>
      <c r="AP144" s="97"/>
      <c r="AQ144" s="97"/>
      <c r="AR144" s="97"/>
      <c r="AS144" s="97"/>
      <c r="AT144" s="97"/>
      <c r="AU144" s="97"/>
      <c r="AV144" s="97"/>
      <c r="AW144" s="97"/>
      <c r="AX144" s="98"/>
    </row>
    <row r="145" spans="1:52" ht="67.5" customHeight="1" thickBot="1" x14ac:dyDescent="0.2">
      <c r="A145" s="99" t="s">
        <v>133</v>
      </c>
      <c r="B145" s="100"/>
      <c r="C145" s="100"/>
      <c r="D145" s="100"/>
      <c r="E145" s="101"/>
      <c r="F145" s="102" t="s">
        <v>819</v>
      </c>
      <c r="G145" s="94"/>
      <c r="H145" s="94"/>
      <c r="I145" s="94"/>
      <c r="J145" s="94"/>
      <c r="K145" s="94"/>
      <c r="L145" s="94"/>
      <c r="M145" s="94"/>
      <c r="N145" s="94"/>
      <c r="O145" s="94"/>
      <c r="P145" s="94"/>
      <c r="Q145" s="94"/>
      <c r="R145" s="94"/>
      <c r="S145" s="94"/>
      <c r="T145" s="94"/>
      <c r="U145" s="94"/>
      <c r="V145" s="94"/>
      <c r="W145" s="94"/>
      <c r="X145" s="94"/>
      <c r="Y145" s="94"/>
      <c r="Z145" s="94"/>
      <c r="AA145" s="94"/>
      <c r="AB145" s="94"/>
      <c r="AC145" s="94"/>
      <c r="AD145" s="94"/>
      <c r="AE145" s="94"/>
      <c r="AF145" s="94"/>
      <c r="AG145" s="94"/>
      <c r="AH145" s="94"/>
      <c r="AI145" s="94"/>
      <c r="AJ145" s="94"/>
      <c r="AK145" s="94"/>
      <c r="AL145" s="94"/>
      <c r="AM145" s="94"/>
      <c r="AN145" s="94"/>
      <c r="AO145" s="94"/>
      <c r="AP145" s="94"/>
      <c r="AQ145" s="94"/>
      <c r="AR145" s="94"/>
      <c r="AS145" s="94"/>
      <c r="AT145" s="94"/>
      <c r="AU145" s="94"/>
      <c r="AV145" s="94"/>
      <c r="AW145" s="94"/>
      <c r="AX145" s="95"/>
    </row>
    <row r="146" spans="1:52" ht="24.75" customHeight="1" x14ac:dyDescent="0.15">
      <c r="A146" s="96" t="s">
        <v>44</v>
      </c>
      <c r="B146" s="97"/>
      <c r="C146" s="97"/>
      <c r="D146" s="97"/>
      <c r="E146" s="9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7"/>
      <c r="AL146" s="97"/>
      <c r="AM146" s="97"/>
      <c r="AN146" s="97"/>
      <c r="AO146" s="97"/>
      <c r="AP146" s="97"/>
      <c r="AQ146" s="97"/>
      <c r="AR146" s="97"/>
      <c r="AS146" s="97"/>
      <c r="AT146" s="97"/>
      <c r="AU146" s="97"/>
      <c r="AV146" s="97"/>
      <c r="AW146" s="97"/>
      <c r="AX146" s="98"/>
    </row>
    <row r="147" spans="1:52" ht="106.5" customHeight="1" thickBot="1" x14ac:dyDescent="0.2">
      <c r="A147" s="99" t="s">
        <v>133</v>
      </c>
      <c r="B147" s="100"/>
      <c r="C147" s="100"/>
      <c r="D147" s="100"/>
      <c r="E147" s="101"/>
      <c r="F147" s="617" t="s">
        <v>820</v>
      </c>
      <c r="G147" s="618"/>
      <c r="H147" s="618"/>
      <c r="I147" s="618"/>
      <c r="J147" s="618"/>
      <c r="K147" s="618"/>
      <c r="L147" s="618"/>
      <c r="M147" s="618"/>
      <c r="N147" s="618"/>
      <c r="O147" s="618"/>
      <c r="P147" s="618"/>
      <c r="Q147" s="618"/>
      <c r="R147" s="618"/>
      <c r="S147" s="618"/>
      <c r="T147" s="618"/>
      <c r="U147" s="618"/>
      <c r="V147" s="618"/>
      <c r="W147" s="618"/>
      <c r="X147" s="618"/>
      <c r="Y147" s="618"/>
      <c r="Z147" s="618"/>
      <c r="AA147" s="618"/>
      <c r="AB147" s="618"/>
      <c r="AC147" s="618"/>
      <c r="AD147" s="618"/>
      <c r="AE147" s="618"/>
      <c r="AF147" s="618"/>
      <c r="AG147" s="618"/>
      <c r="AH147" s="618"/>
      <c r="AI147" s="618"/>
      <c r="AJ147" s="618"/>
      <c r="AK147" s="618"/>
      <c r="AL147" s="618"/>
      <c r="AM147" s="618"/>
      <c r="AN147" s="618"/>
      <c r="AO147" s="618"/>
      <c r="AP147" s="618"/>
      <c r="AQ147" s="618"/>
      <c r="AR147" s="618"/>
      <c r="AS147" s="618"/>
      <c r="AT147" s="618"/>
      <c r="AU147" s="618"/>
      <c r="AV147" s="618"/>
      <c r="AW147" s="618"/>
      <c r="AX147" s="619"/>
    </row>
    <row r="148" spans="1:52" ht="24.75" customHeight="1" x14ac:dyDescent="0.15">
      <c r="A148" s="620" t="s">
        <v>33</v>
      </c>
      <c r="B148" s="621"/>
      <c r="C148" s="621"/>
      <c r="D148" s="621"/>
      <c r="E148" s="621"/>
      <c r="F148" s="621"/>
      <c r="G148" s="621"/>
      <c r="H148" s="621"/>
      <c r="I148" s="621"/>
      <c r="J148" s="621"/>
      <c r="K148" s="621"/>
      <c r="L148" s="621"/>
      <c r="M148" s="621"/>
      <c r="N148" s="621"/>
      <c r="O148" s="621"/>
      <c r="P148" s="621"/>
      <c r="Q148" s="621"/>
      <c r="R148" s="621"/>
      <c r="S148" s="621"/>
      <c r="T148" s="621"/>
      <c r="U148" s="621"/>
      <c r="V148" s="621"/>
      <c r="W148" s="621"/>
      <c r="X148" s="621"/>
      <c r="Y148" s="621"/>
      <c r="Z148" s="621"/>
      <c r="AA148" s="621"/>
      <c r="AB148" s="621"/>
      <c r="AC148" s="621"/>
      <c r="AD148" s="621"/>
      <c r="AE148" s="621"/>
      <c r="AF148" s="621"/>
      <c r="AG148" s="621"/>
      <c r="AH148" s="621"/>
      <c r="AI148" s="621"/>
      <c r="AJ148" s="621"/>
      <c r="AK148" s="621"/>
      <c r="AL148" s="621"/>
      <c r="AM148" s="621"/>
      <c r="AN148" s="621"/>
      <c r="AO148" s="621"/>
      <c r="AP148" s="621"/>
      <c r="AQ148" s="621"/>
      <c r="AR148" s="621"/>
      <c r="AS148" s="621"/>
      <c r="AT148" s="621"/>
      <c r="AU148" s="621"/>
      <c r="AV148" s="621"/>
      <c r="AW148" s="621"/>
      <c r="AX148" s="622"/>
    </row>
    <row r="149" spans="1:52" ht="67.5" customHeight="1" thickBot="1" x14ac:dyDescent="0.2">
      <c r="A149" s="623" t="s">
        <v>808</v>
      </c>
      <c r="B149" s="126"/>
      <c r="C149" s="126"/>
      <c r="D149" s="126"/>
      <c r="E149" s="126"/>
      <c r="F149" s="12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26"/>
      <c r="AC149" s="126"/>
      <c r="AD149" s="126"/>
      <c r="AE149" s="126"/>
      <c r="AF149" s="126"/>
      <c r="AG149" s="126"/>
      <c r="AH149" s="126"/>
      <c r="AI149" s="126"/>
      <c r="AJ149" s="126"/>
      <c r="AK149" s="126"/>
      <c r="AL149" s="126"/>
      <c r="AM149" s="126"/>
      <c r="AN149" s="126"/>
      <c r="AO149" s="126"/>
      <c r="AP149" s="126"/>
      <c r="AQ149" s="126"/>
      <c r="AR149" s="126"/>
      <c r="AS149" s="126"/>
      <c r="AT149" s="126"/>
      <c r="AU149" s="126"/>
      <c r="AV149" s="126"/>
      <c r="AW149" s="126"/>
      <c r="AX149" s="127"/>
    </row>
    <row r="150" spans="1:52" ht="24.75" customHeight="1" x14ac:dyDescent="0.15">
      <c r="A150" s="624" t="s">
        <v>220</v>
      </c>
      <c r="B150" s="625"/>
      <c r="C150" s="625"/>
      <c r="D150" s="625"/>
      <c r="E150" s="625"/>
      <c r="F150" s="625"/>
      <c r="G150" s="625"/>
      <c r="H150" s="625"/>
      <c r="I150" s="625"/>
      <c r="J150" s="625"/>
      <c r="K150" s="625"/>
      <c r="L150" s="625"/>
      <c r="M150" s="625"/>
      <c r="N150" s="625"/>
      <c r="O150" s="625"/>
      <c r="P150" s="625"/>
      <c r="Q150" s="625"/>
      <c r="R150" s="625"/>
      <c r="S150" s="625"/>
      <c r="T150" s="625"/>
      <c r="U150" s="625"/>
      <c r="V150" s="625"/>
      <c r="W150" s="625"/>
      <c r="X150" s="625"/>
      <c r="Y150" s="625"/>
      <c r="Z150" s="625"/>
      <c r="AA150" s="625"/>
      <c r="AB150" s="625"/>
      <c r="AC150" s="625"/>
      <c r="AD150" s="625"/>
      <c r="AE150" s="625"/>
      <c r="AF150" s="625"/>
      <c r="AG150" s="625"/>
      <c r="AH150" s="625"/>
      <c r="AI150" s="625"/>
      <c r="AJ150" s="625"/>
      <c r="AK150" s="625"/>
      <c r="AL150" s="625"/>
      <c r="AM150" s="625"/>
      <c r="AN150" s="625"/>
      <c r="AO150" s="625"/>
      <c r="AP150" s="625"/>
      <c r="AQ150" s="625"/>
      <c r="AR150" s="625"/>
      <c r="AS150" s="625"/>
      <c r="AT150" s="625"/>
      <c r="AU150" s="625"/>
      <c r="AV150" s="625"/>
      <c r="AW150" s="625"/>
      <c r="AX150" s="626"/>
      <c r="AZ150" s="10"/>
    </row>
    <row r="151" spans="1:52" ht="24.75" customHeight="1" x14ac:dyDescent="0.15">
      <c r="A151" s="627" t="s">
        <v>255</v>
      </c>
      <c r="B151" s="628"/>
      <c r="C151" s="628"/>
      <c r="D151" s="629"/>
      <c r="E151" s="613" t="s">
        <v>594</v>
      </c>
      <c r="F151" s="614"/>
      <c r="G151" s="614"/>
      <c r="H151" s="614"/>
      <c r="I151" s="614"/>
      <c r="J151" s="614"/>
      <c r="K151" s="614"/>
      <c r="L151" s="614"/>
      <c r="M151" s="614"/>
      <c r="N151" s="614"/>
      <c r="O151" s="614"/>
      <c r="P151" s="615"/>
      <c r="Q151" s="613"/>
      <c r="R151" s="614"/>
      <c r="S151" s="614"/>
      <c r="T151" s="614"/>
      <c r="U151" s="614"/>
      <c r="V151" s="614"/>
      <c r="W151" s="614"/>
      <c r="X151" s="614"/>
      <c r="Y151" s="614"/>
      <c r="Z151" s="614"/>
      <c r="AA151" s="614"/>
      <c r="AB151" s="615"/>
      <c r="AC151" s="613"/>
      <c r="AD151" s="614"/>
      <c r="AE151" s="614"/>
      <c r="AF151" s="614"/>
      <c r="AG151" s="614"/>
      <c r="AH151" s="614"/>
      <c r="AI151" s="614"/>
      <c r="AJ151" s="614"/>
      <c r="AK151" s="614"/>
      <c r="AL151" s="614"/>
      <c r="AM151" s="614"/>
      <c r="AN151" s="615"/>
      <c r="AO151" s="613"/>
      <c r="AP151" s="614"/>
      <c r="AQ151" s="614"/>
      <c r="AR151" s="614"/>
      <c r="AS151" s="614"/>
      <c r="AT151" s="614"/>
      <c r="AU151" s="614"/>
      <c r="AV151" s="614"/>
      <c r="AW151" s="614"/>
      <c r="AX151" s="616"/>
      <c r="AY151" s="81"/>
    </row>
    <row r="152" spans="1:52" ht="24.75" customHeight="1" x14ac:dyDescent="0.15">
      <c r="A152" s="117" t="s">
        <v>254</v>
      </c>
      <c r="B152" s="117"/>
      <c r="C152" s="117"/>
      <c r="D152" s="117"/>
      <c r="E152" s="613" t="s">
        <v>595</v>
      </c>
      <c r="F152" s="614"/>
      <c r="G152" s="614"/>
      <c r="H152" s="614"/>
      <c r="I152" s="614"/>
      <c r="J152" s="614"/>
      <c r="K152" s="614"/>
      <c r="L152" s="614"/>
      <c r="M152" s="614"/>
      <c r="N152" s="614"/>
      <c r="O152" s="614"/>
      <c r="P152" s="615"/>
      <c r="Q152" s="613"/>
      <c r="R152" s="614"/>
      <c r="S152" s="614"/>
      <c r="T152" s="614"/>
      <c r="U152" s="614"/>
      <c r="V152" s="614"/>
      <c r="W152" s="614"/>
      <c r="X152" s="614"/>
      <c r="Y152" s="614"/>
      <c r="Z152" s="614"/>
      <c r="AA152" s="614"/>
      <c r="AB152" s="615"/>
      <c r="AC152" s="613"/>
      <c r="AD152" s="614"/>
      <c r="AE152" s="614"/>
      <c r="AF152" s="614"/>
      <c r="AG152" s="614"/>
      <c r="AH152" s="614"/>
      <c r="AI152" s="614"/>
      <c r="AJ152" s="614"/>
      <c r="AK152" s="614"/>
      <c r="AL152" s="614"/>
      <c r="AM152" s="614"/>
      <c r="AN152" s="615"/>
      <c r="AO152" s="613"/>
      <c r="AP152" s="614"/>
      <c r="AQ152" s="614"/>
      <c r="AR152" s="614"/>
      <c r="AS152" s="614"/>
      <c r="AT152" s="614"/>
      <c r="AU152" s="614"/>
      <c r="AV152" s="614"/>
      <c r="AW152" s="614"/>
      <c r="AX152" s="616"/>
    </row>
    <row r="153" spans="1:52" ht="24.75" customHeight="1" x14ac:dyDescent="0.15">
      <c r="A153" s="117" t="s">
        <v>253</v>
      </c>
      <c r="B153" s="117"/>
      <c r="C153" s="117"/>
      <c r="D153" s="117"/>
      <c r="E153" s="613" t="s">
        <v>596</v>
      </c>
      <c r="F153" s="614"/>
      <c r="G153" s="614"/>
      <c r="H153" s="614"/>
      <c r="I153" s="614"/>
      <c r="J153" s="614"/>
      <c r="K153" s="614"/>
      <c r="L153" s="614"/>
      <c r="M153" s="614"/>
      <c r="N153" s="614"/>
      <c r="O153" s="614"/>
      <c r="P153" s="615"/>
      <c r="Q153" s="613"/>
      <c r="R153" s="614"/>
      <c r="S153" s="614"/>
      <c r="T153" s="614"/>
      <c r="U153" s="614"/>
      <c r="V153" s="614"/>
      <c r="W153" s="614"/>
      <c r="X153" s="614"/>
      <c r="Y153" s="614"/>
      <c r="Z153" s="614"/>
      <c r="AA153" s="614"/>
      <c r="AB153" s="615"/>
      <c r="AC153" s="613"/>
      <c r="AD153" s="614"/>
      <c r="AE153" s="614"/>
      <c r="AF153" s="614"/>
      <c r="AG153" s="614"/>
      <c r="AH153" s="614"/>
      <c r="AI153" s="614"/>
      <c r="AJ153" s="614"/>
      <c r="AK153" s="614"/>
      <c r="AL153" s="614"/>
      <c r="AM153" s="614"/>
      <c r="AN153" s="615"/>
      <c r="AO153" s="613"/>
      <c r="AP153" s="614"/>
      <c r="AQ153" s="614"/>
      <c r="AR153" s="614"/>
      <c r="AS153" s="614"/>
      <c r="AT153" s="614"/>
      <c r="AU153" s="614"/>
      <c r="AV153" s="614"/>
      <c r="AW153" s="614"/>
      <c r="AX153" s="616"/>
    </row>
    <row r="154" spans="1:52" ht="24.75" customHeight="1" x14ac:dyDescent="0.15">
      <c r="A154" s="117" t="s">
        <v>252</v>
      </c>
      <c r="B154" s="117"/>
      <c r="C154" s="117"/>
      <c r="D154" s="117"/>
      <c r="E154" s="613" t="s">
        <v>597</v>
      </c>
      <c r="F154" s="614"/>
      <c r="G154" s="614"/>
      <c r="H154" s="614"/>
      <c r="I154" s="614"/>
      <c r="J154" s="614"/>
      <c r="K154" s="614"/>
      <c r="L154" s="614"/>
      <c r="M154" s="614"/>
      <c r="N154" s="614"/>
      <c r="O154" s="614"/>
      <c r="P154" s="615"/>
      <c r="Q154" s="613"/>
      <c r="R154" s="614"/>
      <c r="S154" s="614"/>
      <c r="T154" s="614"/>
      <c r="U154" s="614"/>
      <c r="V154" s="614"/>
      <c r="W154" s="614"/>
      <c r="X154" s="614"/>
      <c r="Y154" s="614"/>
      <c r="Z154" s="614"/>
      <c r="AA154" s="614"/>
      <c r="AB154" s="615"/>
      <c r="AC154" s="613"/>
      <c r="AD154" s="614"/>
      <c r="AE154" s="614"/>
      <c r="AF154" s="614"/>
      <c r="AG154" s="614"/>
      <c r="AH154" s="614"/>
      <c r="AI154" s="614"/>
      <c r="AJ154" s="614"/>
      <c r="AK154" s="614"/>
      <c r="AL154" s="614"/>
      <c r="AM154" s="614"/>
      <c r="AN154" s="615"/>
      <c r="AO154" s="613"/>
      <c r="AP154" s="614"/>
      <c r="AQ154" s="614"/>
      <c r="AR154" s="614"/>
      <c r="AS154" s="614"/>
      <c r="AT154" s="614"/>
      <c r="AU154" s="614"/>
      <c r="AV154" s="614"/>
      <c r="AW154" s="614"/>
      <c r="AX154" s="616"/>
    </row>
    <row r="155" spans="1:52" ht="24.75" customHeight="1" x14ac:dyDescent="0.15">
      <c r="A155" s="117" t="s">
        <v>251</v>
      </c>
      <c r="B155" s="117"/>
      <c r="C155" s="117"/>
      <c r="D155" s="117"/>
      <c r="E155" s="613" t="s">
        <v>598</v>
      </c>
      <c r="F155" s="614"/>
      <c r="G155" s="614"/>
      <c r="H155" s="614"/>
      <c r="I155" s="614"/>
      <c r="J155" s="614"/>
      <c r="K155" s="614"/>
      <c r="L155" s="614"/>
      <c r="M155" s="614"/>
      <c r="N155" s="614"/>
      <c r="O155" s="614"/>
      <c r="P155" s="615"/>
      <c r="Q155" s="613"/>
      <c r="R155" s="614"/>
      <c r="S155" s="614"/>
      <c r="T155" s="614"/>
      <c r="U155" s="614"/>
      <c r="V155" s="614"/>
      <c r="W155" s="614"/>
      <c r="X155" s="614"/>
      <c r="Y155" s="614"/>
      <c r="Z155" s="614"/>
      <c r="AA155" s="614"/>
      <c r="AB155" s="615"/>
      <c r="AC155" s="613"/>
      <c r="AD155" s="614"/>
      <c r="AE155" s="614"/>
      <c r="AF155" s="614"/>
      <c r="AG155" s="614"/>
      <c r="AH155" s="614"/>
      <c r="AI155" s="614"/>
      <c r="AJ155" s="614"/>
      <c r="AK155" s="614"/>
      <c r="AL155" s="614"/>
      <c r="AM155" s="614"/>
      <c r="AN155" s="615"/>
      <c r="AO155" s="613"/>
      <c r="AP155" s="614"/>
      <c r="AQ155" s="614"/>
      <c r="AR155" s="614"/>
      <c r="AS155" s="614"/>
      <c r="AT155" s="614"/>
      <c r="AU155" s="614"/>
      <c r="AV155" s="614"/>
      <c r="AW155" s="614"/>
      <c r="AX155" s="616"/>
    </row>
    <row r="156" spans="1:52" ht="24.75" customHeight="1" x14ac:dyDescent="0.15">
      <c r="A156" s="117" t="s">
        <v>250</v>
      </c>
      <c r="B156" s="117"/>
      <c r="C156" s="117"/>
      <c r="D156" s="117"/>
      <c r="E156" s="613" t="s">
        <v>599</v>
      </c>
      <c r="F156" s="614"/>
      <c r="G156" s="614"/>
      <c r="H156" s="614"/>
      <c r="I156" s="614"/>
      <c r="J156" s="614"/>
      <c r="K156" s="614"/>
      <c r="L156" s="614"/>
      <c r="M156" s="614"/>
      <c r="N156" s="614"/>
      <c r="O156" s="614"/>
      <c r="P156" s="615"/>
      <c r="Q156" s="613"/>
      <c r="R156" s="614"/>
      <c r="S156" s="614"/>
      <c r="T156" s="614"/>
      <c r="U156" s="614"/>
      <c r="V156" s="614"/>
      <c r="W156" s="614"/>
      <c r="X156" s="614"/>
      <c r="Y156" s="614"/>
      <c r="Z156" s="614"/>
      <c r="AA156" s="614"/>
      <c r="AB156" s="615"/>
      <c r="AC156" s="613"/>
      <c r="AD156" s="614"/>
      <c r="AE156" s="614"/>
      <c r="AF156" s="614"/>
      <c r="AG156" s="614"/>
      <c r="AH156" s="614"/>
      <c r="AI156" s="614"/>
      <c r="AJ156" s="614"/>
      <c r="AK156" s="614"/>
      <c r="AL156" s="614"/>
      <c r="AM156" s="614"/>
      <c r="AN156" s="615"/>
      <c r="AO156" s="613"/>
      <c r="AP156" s="614"/>
      <c r="AQ156" s="614"/>
      <c r="AR156" s="614"/>
      <c r="AS156" s="614"/>
      <c r="AT156" s="614"/>
      <c r="AU156" s="614"/>
      <c r="AV156" s="614"/>
      <c r="AW156" s="614"/>
      <c r="AX156" s="616"/>
    </row>
    <row r="157" spans="1:52" ht="24.75" customHeight="1" x14ac:dyDescent="0.15">
      <c r="A157" s="117" t="s">
        <v>249</v>
      </c>
      <c r="B157" s="117"/>
      <c r="C157" s="117"/>
      <c r="D157" s="117"/>
      <c r="E157" s="613" t="s">
        <v>600</v>
      </c>
      <c r="F157" s="614"/>
      <c r="G157" s="614"/>
      <c r="H157" s="614"/>
      <c r="I157" s="614"/>
      <c r="J157" s="614"/>
      <c r="K157" s="614"/>
      <c r="L157" s="614"/>
      <c r="M157" s="614"/>
      <c r="N157" s="614"/>
      <c r="O157" s="614"/>
      <c r="P157" s="615"/>
      <c r="Q157" s="613"/>
      <c r="R157" s="614"/>
      <c r="S157" s="614"/>
      <c r="T157" s="614"/>
      <c r="U157" s="614"/>
      <c r="V157" s="614"/>
      <c r="W157" s="614"/>
      <c r="X157" s="614"/>
      <c r="Y157" s="614"/>
      <c r="Z157" s="614"/>
      <c r="AA157" s="614"/>
      <c r="AB157" s="615"/>
      <c r="AC157" s="613"/>
      <c r="AD157" s="614"/>
      <c r="AE157" s="614"/>
      <c r="AF157" s="614"/>
      <c r="AG157" s="614"/>
      <c r="AH157" s="614"/>
      <c r="AI157" s="614"/>
      <c r="AJ157" s="614"/>
      <c r="AK157" s="614"/>
      <c r="AL157" s="614"/>
      <c r="AM157" s="614"/>
      <c r="AN157" s="615"/>
      <c r="AO157" s="613"/>
      <c r="AP157" s="614"/>
      <c r="AQ157" s="614"/>
      <c r="AR157" s="614"/>
      <c r="AS157" s="614"/>
      <c r="AT157" s="614"/>
      <c r="AU157" s="614"/>
      <c r="AV157" s="614"/>
      <c r="AW157" s="614"/>
      <c r="AX157" s="616"/>
    </row>
    <row r="158" spans="1:52" ht="24.75" customHeight="1" x14ac:dyDescent="0.15">
      <c r="A158" s="117" t="s">
        <v>248</v>
      </c>
      <c r="B158" s="117"/>
      <c r="C158" s="117"/>
      <c r="D158" s="117"/>
      <c r="E158" s="613" t="s">
        <v>596</v>
      </c>
      <c r="F158" s="614"/>
      <c r="G158" s="614"/>
      <c r="H158" s="614"/>
      <c r="I158" s="614"/>
      <c r="J158" s="614"/>
      <c r="K158" s="614"/>
      <c r="L158" s="614"/>
      <c r="M158" s="614"/>
      <c r="N158" s="614"/>
      <c r="O158" s="614"/>
      <c r="P158" s="615"/>
      <c r="Q158" s="613"/>
      <c r="R158" s="614"/>
      <c r="S158" s="614"/>
      <c r="T158" s="614"/>
      <c r="U158" s="614"/>
      <c r="V158" s="614"/>
      <c r="W158" s="614"/>
      <c r="X158" s="614"/>
      <c r="Y158" s="614"/>
      <c r="Z158" s="614"/>
      <c r="AA158" s="614"/>
      <c r="AB158" s="615"/>
      <c r="AC158" s="613"/>
      <c r="AD158" s="614"/>
      <c r="AE158" s="614"/>
      <c r="AF158" s="614"/>
      <c r="AG158" s="614"/>
      <c r="AH158" s="614"/>
      <c r="AI158" s="614"/>
      <c r="AJ158" s="614"/>
      <c r="AK158" s="614"/>
      <c r="AL158" s="614"/>
      <c r="AM158" s="614"/>
      <c r="AN158" s="615"/>
      <c r="AO158" s="613"/>
      <c r="AP158" s="614"/>
      <c r="AQ158" s="614"/>
      <c r="AR158" s="614"/>
      <c r="AS158" s="614"/>
      <c r="AT158" s="614"/>
      <c r="AU158" s="614"/>
      <c r="AV158" s="614"/>
      <c r="AW158" s="614"/>
      <c r="AX158" s="616"/>
    </row>
    <row r="159" spans="1:52" ht="24.75" customHeight="1" x14ac:dyDescent="0.15">
      <c r="A159" s="117" t="s">
        <v>394</v>
      </c>
      <c r="B159" s="117"/>
      <c r="C159" s="117"/>
      <c r="D159" s="117"/>
      <c r="E159" s="632" t="s">
        <v>582</v>
      </c>
      <c r="F159" s="633"/>
      <c r="G159" s="633"/>
      <c r="H159" s="84" t="str">
        <f>IF(E159="","","-")</f>
        <v>-</v>
      </c>
      <c r="I159" s="633"/>
      <c r="J159" s="633"/>
      <c r="K159" s="84" t="str">
        <f>IF(I159="","","-")</f>
        <v/>
      </c>
      <c r="L159" s="89">
        <v>87</v>
      </c>
      <c r="M159" s="89"/>
      <c r="N159" s="84" t="str">
        <f>IF(O159="","","-")</f>
        <v/>
      </c>
      <c r="O159" s="630"/>
      <c r="P159" s="631"/>
      <c r="Q159" s="632"/>
      <c r="R159" s="633"/>
      <c r="S159" s="633"/>
      <c r="T159" s="84" t="str">
        <f>IF(Q159="","","-")</f>
        <v/>
      </c>
      <c r="U159" s="633"/>
      <c r="V159" s="633"/>
      <c r="W159" s="84" t="str">
        <f>IF(U159="","","-")</f>
        <v/>
      </c>
      <c r="X159" s="89"/>
      <c r="Y159" s="89"/>
      <c r="Z159" s="84" t="str">
        <f>IF(AA159="","","-")</f>
        <v/>
      </c>
      <c r="AA159" s="630"/>
      <c r="AB159" s="631"/>
      <c r="AC159" s="632"/>
      <c r="AD159" s="633"/>
      <c r="AE159" s="633"/>
      <c r="AF159" s="84" t="str">
        <f>IF(AC159="","","-")</f>
        <v/>
      </c>
      <c r="AG159" s="633"/>
      <c r="AH159" s="633"/>
      <c r="AI159" s="84" t="str">
        <f>IF(AG159="","","-")</f>
        <v/>
      </c>
      <c r="AJ159" s="89"/>
      <c r="AK159" s="89"/>
      <c r="AL159" s="84" t="str">
        <f>IF(AM159="","","-")</f>
        <v/>
      </c>
      <c r="AM159" s="630"/>
      <c r="AN159" s="631"/>
      <c r="AO159" s="632"/>
      <c r="AP159" s="633"/>
      <c r="AQ159" s="84" t="str">
        <f>IF(AO159="","","-")</f>
        <v/>
      </c>
      <c r="AR159" s="633"/>
      <c r="AS159" s="633"/>
      <c r="AT159" s="84" t="str">
        <f>IF(AR159="","","-")</f>
        <v/>
      </c>
      <c r="AU159" s="89"/>
      <c r="AV159" s="89"/>
      <c r="AW159" s="84" t="str">
        <f>IF(AX159="","","-")</f>
        <v/>
      </c>
      <c r="AX159" s="87"/>
    </row>
    <row r="160" spans="1:52" ht="24.75" customHeight="1" x14ac:dyDescent="0.15">
      <c r="A160" s="117" t="s">
        <v>572</v>
      </c>
      <c r="B160" s="117"/>
      <c r="C160" s="117"/>
      <c r="D160" s="117"/>
      <c r="E160" s="632" t="s">
        <v>582</v>
      </c>
      <c r="F160" s="633"/>
      <c r="G160" s="633"/>
      <c r="H160" s="84"/>
      <c r="I160" s="633"/>
      <c r="J160" s="633"/>
      <c r="K160" s="84"/>
      <c r="L160" s="89">
        <v>86</v>
      </c>
      <c r="M160" s="89"/>
      <c r="N160" s="84" t="str">
        <f>IF(O160="","","-")</f>
        <v/>
      </c>
      <c r="O160" s="630"/>
      <c r="P160" s="631"/>
      <c r="Q160" s="632"/>
      <c r="R160" s="633"/>
      <c r="S160" s="633"/>
      <c r="T160" s="84" t="str">
        <f>IF(Q160="","","-")</f>
        <v/>
      </c>
      <c r="U160" s="633"/>
      <c r="V160" s="633"/>
      <c r="W160" s="84" t="str">
        <f>IF(U160="","","-")</f>
        <v/>
      </c>
      <c r="X160" s="89"/>
      <c r="Y160" s="89"/>
      <c r="Z160" s="84" t="str">
        <f>IF(AA160="","","-")</f>
        <v/>
      </c>
      <c r="AA160" s="630"/>
      <c r="AB160" s="631"/>
      <c r="AC160" s="632"/>
      <c r="AD160" s="633"/>
      <c r="AE160" s="633"/>
      <c r="AF160" s="84" t="str">
        <f>IF(AC160="","","-")</f>
        <v/>
      </c>
      <c r="AG160" s="633"/>
      <c r="AH160" s="633"/>
      <c r="AI160" s="84" t="str">
        <f>IF(AG160="","","-")</f>
        <v/>
      </c>
      <c r="AJ160" s="89"/>
      <c r="AK160" s="89"/>
      <c r="AL160" s="84" t="str">
        <f>IF(AM160="","","-")</f>
        <v/>
      </c>
      <c r="AM160" s="630"/>
      <c r="AN160" s="631"/>
      <c r="AO160" s="632"/>
      <c r="AP160" s="633"/>
      <c r="AQ160" s="84" t="str">
        <f>IF(AO160="","","-")</f>
        <v/>
      </c>
      <c r="AR160" s="633"/>
      <c r="AS160" s="633"/>
      <c r="AT160" s="84" t="str">
        <f>IF(AR160="","","-")</f>
        <v/>
      </c>
      <c r="AU160" s="89"/>
      <c r="AV160" s="89"/>
      <c r="AW160" s="84" t="str">
        <f>IF(AX160="","","-")</f>
        <v/>
      </c>
      <c r="AX160" s="87"/>
    </row>
    <row r="161" spans="1:50" ht="24.75" customHeight="1" x14ac:dyDescent="0.15">
      <c r="A161" s="117" t="s">
        <v>362</v>
      </c>
      <c r="B161" s="117"/>
      <c r="C161" s="117"/>
      <c r="D161" s="117"/>
      <c r="E161" s="635">
        <v>2021</v>
      </c>
      <c r="F161" s="118"/>
      <c r="G161" s="633" t="s">
        <v>602</v>
      </c>
      <c r="H161" s="633"/>
      <c r="I161" s="633"/>
      <c r="J161" s="118">
        <v>20</v>
      </c>
      <c r="K161" s="118"/>
      <c r="L161" s="89">
        <v>97</v>
      </c>
      <c r="M161" s="89"/>
      <c r="N161" s="89"/>
      <c r="O161" s="118"/>
      <c r="P161" s="118"/>
      <c r="Q161" s="635"/>
      <c r="R161" s="118"/>
      <c r="S161" s="633"/>
      <c r="T161" s="633"/>
      <c r="U161" s="633"/>
      <c r="V161" s="118"/>
      <c r="W161" s="118"/>
      <c r="X161" s="89"/>
      <c r="Y161" s="89"/>
      <c r="Z161" s="89"/>
      <c r="AA161" s="118"/>
      <c r="AB161" s="634"/>
      <c r="AC161" s="635"/>
      <c r="AD161" s="118"/>
      <c r="AE161" s="633"/>
      <c r="AF161" s="633"/>
      <c r="AG161" s="633"/>
      <c r="AH161" s="118"/>
      <c r="AI161" s="118"/>
      <c r="AJ161" s="89"/>
      <c r="AK161" s="89"/>
      <c r="AL161" s="89"/>
      <c r="AM161" s="118"/>
      <c r="AN161" s="634"/>
      <c r="AO161" s="635"/>
      <c r="AP161" s="118"/>
      <c r="AQ161" s="633"/>
      <c r="AR161" s="633"/>
      <c r="AS161" s="633"/>
      <c r="AT161" s="118"/>
      <c r="AU161" s="118"/>
      <c r="AV161" s="89"/>
      <c r="AW161" s="89"/>
      <c r="AX161" s="87"/>
    </row>
    <row r="162" spans="1:50" ht="28.35" customHeight="1" x14ac:dyDescent="0.15">
      <c r="A162" s="227" t="s">
        <v>242</v>
      </c>
      <c r="B162" s="228"/>
      <c r="C162" s="228"/>
      <c r="D162" s="228"/>
      <c r="E162" s="228"/>
      <c r="F162" s="229"/>
      <c r="G162" s="70" t="s">
        <v>574</v>
      </c>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2"/>
    </row>
    <row r="163" spans="1:50" ht="28.35" customHeight="1" x14ac:dyDescent="0.15">
      <c r="A163" s="227"/>
      <c r="B163" s="228"/>
      <c r="C163" s="228"/>
      <c r="D163" s="228"/>
      <c r="E163" s="228"/>
      <c r="F163" s="229"/>
      <c r="G163" s="40"/>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2"/>
    </row>
    <row r="164" spans="1:50" ht="28.35" customHeight="1" x14ac:dyDescent="0.15">
      <c r="A164" s="227"/>
      <c r="B164" s="228"/>
      <c r="C164" s="228"/>
      <c r="D164" s="228"/>
      <c r="E164" s="228"/>
      <c r="F164" s="229"/>
      <c r="G164" s="40"/>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2"/>
    </row>
    <row r="165" spans="1:50" ht="28.35" customHeight="1" x14ac:dyDescent="0.15">
      <c r="A165" s="227"/>
      <c r="B165" s="228"/>
      <c r="C165" s="228"/>
      <c r="D165" s="228"/>
      <c r="E165" s="228"/>
      <c r="F165" s="229"/>
      <c r="G165" s="40"/>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2"/>
    </row>
    <row r="166" spans="1:50" ht="27.75" customHeight="1" x14ac:dyDescent="0.15">
      <c r="A166" s="227"/>
      <c r="B166" s="228"/>
      <c r="C166" s="228"/>
      <c r="D166" s="228"/>
      <c r="E166" s="228"/>
      <c r="F166" s="229"/>
      <c r="G166" s="40"/>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2"/>
    </row>
    <row r="167" spans="1:50" ht="28.35" customHeight="1" x14ac:dyDescent="0.15">
      <c r="A167" s="227"/>
      <c r="B167" s="228"/>
      <c r="C167" s="228"/>
      <c r="D167" s="228"/>
      <c r="E167" s="228"/>
      <c r="F167" s="229"/>
      <c r="G167" s="40"/>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2"/>
    </row>
    <row r="168" spans="1:50" ht="28.35" customHeight="1" x14ac:dyDescent="0.15">
      <c r="A168" s="227"/>
      <c r="B168" s="228"/>
      <c r="C168" s="228"/>
      <c r="D168" s="228"/>
      <c r="E168" s="228"/>
      <c r="F168" s="229"/>
      <c r="G168" s="40"/>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2"/>
    </row>
    <row r="169" spans="1:50" ht="27.75" customHeight="1" x14ac:dyDescent="0.15">
      <c r="A169" s="227"/>
      <c r="B169" s="228"/>
      <c r="C169" s="228"/>
      <c r="D169" s="228"/>
      <c r="E169" s="228"/>
      <c r="F169" s="229"/>
      <c r="G169" s="40"/>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2"/>
    </row>
    <row r="170" spans="1:50" ht="28.35" customHeight="1" x14ac:dyDescent="0.15">
      <c r="A170" s="227"/>
      <c r="B170" s="228"/>
      <c r="C170" s="228"/>
      <c r="D170" s="228"/>
      <c r="E170" s="228"/>
      <c r="F170" s="229"/>
      <c r="G170" s="40"/>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2"/>
    </row>
    <row r="171" spans="1:50" ht="28.35" customHeight="1" x14ac:dyDescent="0.15">
      <c r="A171" s="227"/>
      <c r="B171" s="228"/>
      <c r="C171" s="228"/>
      <c r="D171" s="228"/>
      <c r="E171" s="228"/>
      <c r="F171" s="229"/>
      <c r="G171" s="40"/>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2"/>
    </row>
    <row r="172" spans="1:50" ht="28.35" customHeight="1" x14ac:dyDescent="0.15">
      <c r="A172" s="227"/>
      <c r="B172" s="228"/>
      <c r="C172" s="228"/>
      <c r="D172" s="228"/>
      <c r="E172" s="228"/>
      <c r="F172" s="229"/>
      <c r="G172" s="40"/>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2"/>
    </row>
    <row r="173" spans="1:50" ht="28.35" customHeight="1" x14ac:dyDescent="0.15">
      <c r="A173" s="227"/>
      <c r="B173" s="228"/>
      <c r="C173" s="228"/>
      <c r="D173" s="228"/>
      <c r="E173" s="228"/>
      <c r="F173" s="229"/>
      <c r="G173" s="40"/>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2"/>
    </row>
    <row r="174" spans="1:50" ht="28.35" customHeight="1" x14ac:dyDescent="0.15">
      <c r="A174" s="227"/>
      <c r="B174" s="228"/>
      <c r="C174" s="228"/>
      <c r="D174" s="228"/>
      <c r="E174" s="228"/>
      <c r="F174" s="229"/>
      <c r="G174" s="40"/>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2"/>
    </row>
    <row r="175" spans="1:50" ht="27.75" customHeight="1" x14ac:dyDescent="0.15">
      <c r="A175" s="227"/>
      <c r="B175" s="228"/>
      <c r="C175" s="228"/>
      <c r="D175" s="228"/>
      <c r="E175" s="228"/>
      <c r="F175" s="229"/>
      <c r="G175" s="40"/>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2"/>
    </row>
    <row r="176" spans="1:50" ht="28.35" customHeight="1" x14ac:dyDescent="0.15">
      <c r="A176" s="227"/>
      <c r="B176" s="228"/>
      <c r="C176" s="228"/>
      <c r="D176" s="228"/>
      <c r="E176" s="228"/>
      <c r="F176" s="229"/>
      <c r="G176" s="40"/>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2"/>
    </row>
    <row r="177" spans="1:50" ht="28.35" customHeight="1" x14ac:dyDescent="0.15">
      <c r="A177" s="227"/>
      <c r="B177" s="228"/>
      <c r="C177" s="228"/>
      <c r="D177" s="228"/>
      <c r="E177" s="228"/>
      <c r="F177" s="229"/>
      <c r="G177" s="40"/>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2"/>
    </row>
    <row r="178" spans="1:50" ht="28.35" customHeight="1" x14ac:dyDescent="0.15">
      <c r="A178" s="227"/>
      <c r="B178" s="228"/>
      <c r="C178" s="228"/>
      <c r="D178" s="228"/>
      <c r="E178" s="228"/>
      <c r="F178" s="229"/>
      <c r="G178" s="40"/>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2"/>
    </row>
    <row r="179" spans="1:50" ht="52.5" customHeight="1" x14ac:dyDescent="0.15">
      <c r="A179" s="227"/>
      <c r="B179" s="228"/>
      <c r="C179" s="228"/>
      <c r="D179" s="228"/>
      <c r="E179" s="228"/>
      <c r="F179" s="229"/>
      <c r="G179" s="40"/>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2"/>
    </row>
    <row r="180" spans="1:50" ht="52.5" customHeight="1" x14ac:dyDescent="0.15">
      <c r="A180" s="227"/>
      <c r="B180" s="228"/>
      <c r="C180" s="228"/>
      <c r="D180" s="228"/>
      <c r="E180" s="228"/>
      <c r="F180" s="229"/>
      <c r="G180" s="40"/>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2"/>
    </row>
    <row r="181" spans="1:50" ht="52.5" customHeight="1" x14ac:dyDescent="0.15">
      <c r="A181" s="227"/>
      <c r="B181" s="228"/>
      <c r="C181" s="228"/>
      <c r="D181" s="228"/>
      <c r="E181" s="228"/>
      <c r="F181" s="229"/>
      <c r="G181" s="40"/>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2"/>
    </row>
    <row r="182" spans="1:50" ht="29.25" customHeight="1" x14ac:dyDescent="0.15">
      <c r="A182" s="227"/>
      <c r="B182" s="228"/>
      <c r="C182" s="228"/>
      <c r="D182" s="228"/>
      <c r="E182" s="228"/>
      <c r="F182" s="229"/>
      <c r="G182" s="40"/>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2"/>
    </row>
    <row r="183" spans="1:50" ht="18.399999999999999" customHeight="1" x14ac:dyDescent="0.15">
      <c r="A183" s="227"/>
      <c r="B183" s="228"/>
      <c r="C183" s="228"/>
      <c r="D183" s="228"/>
      <c r="E183" s="228"/>
      <c r="F183" s="229"/>
      <c r="G183" s="40"/>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2"/>
    </row>
    <row r="184" spans="1:50" ht="35.25" customHeight="1" x14ac:dyDescent="0.15">
      <c r="A184" s="227"/>
      <c r="B184" s="228"/>
      <c r="C184" s="228"/>
      <c r="D184" s="228"/>
      <c r="E184" s="228"/>
      <c r="F184" s="229"/>
      <c r="G184" s="40"/>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2"/>
    </row>
    <row r="185" spans="1:50" ht="30" customHeight="1" x14ac:dyDescent="0.15">
      <c r="A185" s="227"/>
      <c r="B185" s="228"/>
      <c r="C185" s="228"/>
      <c r="D185" s="228"/>
      <c r="E185" s="228"/>
      <c r="F185" s="229"/>
      <c r="G185" s="40"/>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2"/>
    </row>
    <row r="186" spans="1:50" ht="24.75" customHeight="1" x14ac:dyDescent="0.15">
      <c r="A186" s="227"/>
      <c r="B186" s="228"/>
      <c r="C186" s="228"/>
      <c r="D186" s="228"/>
      <c r="E186" s="228"/>
      <c r="F186" s="229"/>
      <c r="G186" s="40"/>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2"/>
    </row>
    <row r="187" spans="1:50" ht="24.75" customHeight="1" x14ac:dyDescent="0.15">
      <c r="A187" s="227"/>
      <c r="B187" s="228"/>
      <c r="C187" s="228"/>
      <c r="D187" s="228"/>
      <c r="E187" s="228"/>
      <c r="F187" s="229"/>
      <c r="G187" s="40"/>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2"/>
    </row>
    <row r="188" spans="1:50" ht="24.75" customHeight="1" x14ac:dyDescent="0.15">
      <c r="A188" s="227"/>
      <c r="B188" s="228"/>
      <c r="C188" s="228"/>
      <c r="D188" s="228"/>
      <c r="E188" s="228"/>
      <c r="F188" s="229"/>
      <c r="G188" s="40"/>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2"/>
    </row>
    <row r="189" spans="1:50" ht="24.75" customHeight="1" x14ac:dyDescent="0.15">
      <c r="A189" s="227"/>
      <c r="B189" s="228"/>
      <c r="C189" s="228"/>
      <c r="D189" s="228"/>
      <c r="E189" s="228"/>
      <c r="F189" s="229"/>
      <c r="G189" s="40"/>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42"/>
    </row>
    <row r="190" spans="1:50" ht="24.75" customHeight="1" thickBot="1" x14ac:dyDescent="0.2">
      <c r="A190" s="227"/>
      <c r="B190" s="228"/>
      <c r="C190" s="228"/>
      <c r="D190" s="228"/>
      <c r="E190" s="228"/>
      <c r="F190" s="229"/>
      <c r="G190" s="40"/>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2"/>
    </row>
    <row r="191" spans="1:50" ht="24.75" customHeight="1" x14ac:dyDescent="0.15">
      <c r="A191" s="636" t="s">
        <v>244</v>
      </c>
      <c r="B191" s="637"/>
      <c r="C191" s="637"/>
      <c r="D191" s="637"/>
      <c r="E191" s="637"/>
      <c r="F191" s="638"/>
      <c r="G191" s="642" t="s">
        <v>608</v>
      </c>
      <c r="H191" s="643"/>
      <c r="I191" s="643"/>
      <c r="J191" s="643"/>
      <c r="K191" s="643"/>
      <c r="L191" s="643"/>
      <c r="M191" s="643"/>
      <c r="N191" s="643"/>
      <c r="O191" s="643"/>
      <c r="P191" s="643"/>
      <c r="Q191" s="643"/>
      <c r="R191" s="643"/>
      <c r="S191" s="643"/>
      <c r="T191" s="643"/>
      <c r="U191" s="643"/>
      <c r="V191" s="643"/>
      <c r="W191" s="643"/>
      <c r="X191" s="643"/>
      <c r="Y191" s="643"/>
      <c r="Z191" s="643"/>
      <c r="AA191" s="643"/>
      <c r="AB191" s="644"/>
      <c r="AC191" s="642" t="s">
        <v>744</v>
      </c>
      <c r="AD191" s="643"/>
      <c r="AE191" s="643"/>
      <c r="AF191" s="643"/>
      <c r="AG191" s="643"/>
      <c r="AH191" s="643"/>
      <c r="AI191" s="643"/>
      <c r="AJ191" s="643"/>
      <c r="AK191" s="643"/>
      <c r="AL191" s="643"/>
      <c r="AM191" s="643"/>
      <c r="AN191" s="643"/>
      <c r="AO191" s="643"/>
      <c r="AP191" s="643"/>
      <c r="AQ191" s="643"/>
      <c r="AR191" s="643"/>
      <c r="AS191" s="643"/>
      <c r="AT191" s="643"/>
      <c r="AU191" s="643"/>
      <c r="AV191" s="643"/>
      <c r="AW191" s="643"/>
      <c r="AX191" s="645"/>
    </row>
    <row r="192" spans="1:50" ht="24.75" customHeight="1" x14ac:dyDescent="0.15">
      <c r="A192" s="639"/>
      <c r="B192" s="640"/>
      <c r="C192" s="640"/>
      <c r="D192" s="640"/>
      <c r="E192" s="640"/>
      <c r="F192" s="641"/>
      <c r="G192" s="107" t="s">
        <v>15</v>
      </c>
      <c r="H192" s="646"/>
      <c r="I192" s="646"/>
      <c r="J192" s="646"/>
      <c r="K192" s="646"/>
      <c r="L192" s="647" t="s">
        <v>16</v>
      </c>
      <c r="M192" s="646"/>
      <c r="N192" s="646"/>
      <c r="O192" s="646"/>
      <c r="P192" s="646"/>
      <c r="Q192" s="646"/>
      <c r="R192" s="646"/>
      <c r="S192" s="646"/>
      <c r="T192" s="646"/>
      <c r="U192" s="646"/>
      <c r="V192" s="646"/>
      <c r="W192" s="646"/>
      <c r="X192" s="648"/>
      <c r="Y192" s="659" t="s">
        <v>17</v>
      </c>
      <c r="Z192" s="660"/>
      <c r="AA192" s="660"/>
      <c r="AB192" s="661"/>
      <c r="AC192" s="107" t="s">
        <v>15</v>
      </c>
      <c r="AD192" s="646"/>
      <c r="AE192" s="646"/>
      <c r="AF192" s="646"/>
      <c r="AG192" s="646"/>
      <c r="AH192" s="647" t="s">
        <v>16</v>
      </c>
      <c r="AI192" s="646"/>
      <c r="AJ192" s="646"/>
      <c r="AK192" s="646"/>
      <c r="AL192" s="646"/>
      <c r="AM192" s="646"/>
      <c r="AN192" s="646"/>
      <c r="AO192" s="646"/>
      <c r="AP192" s="646"/>
      <c r="AQ192" s="646"/>
      <c r="AR192" s="646"/>
      <c r="AS192" s="646"/>
      <c r="AT192" s="648"/>
      <c r="AU192" s="659" t="s">
        <v>17</v>
      </c>
      <c r="AV192" s="660"/>
      <c r="AW192" s="660"/>
      <c r="AX192" s="662"/>
    </row>
    <row r="193" spans="1:51" ht="24.75" customHeight="1" x14ac:dyDescent="0.15">
      <c r="A193" s="639"/>
      <c r="B193" s="640"/>
      <c r="C193" s="640"/>
      <c r="D193" s="640"/>
      <c r="E193" s="640"/>
      <c r="F193" s="641"/>
      <c r="G193" s="663" t="s">
        <v>617</v>
      </c>
      <c r="H193" s="664"/>
      <c r="I193" s="664"/>
      <c r="J193" s="664"/>
      <c r="K193" s="665"/>
      <c r="L193" s="666" t="s">
        <v>618</v>
      </c>
      <c r="M193" s="667"/>
      <c r="N193" s="667"/>
      <c r="O193" s="667"/>
      <c r="P193" s="667"/>
      <c r="Q193" s="667"/>
      <c r="R193" s="667"/>
      <c r="S193" s="667"/>
      <c r="T193" s="667"/>
      <c r="U193" s="667"/>
      <c r="V193" s="667"/>
      <c r="W193" s="667"/>
      <c r="X193" s="668"/>
      <c r="Y193" s="669">
        <v>1592</v>
      </c>
      <c r="Z193" s="670"/>
      <c r="AA193" s="670"/>
      <c r="AB193" s="671"/>
      <c r="AC193" s="663" t="s">
        <v>745</v>
      </c>
      <c r="AD193" s="664"/>
      <c r="AE193" s="664"/>
      <c r="AF193" s="664"/>
      <c r="AG193" s="665"/>
      <c r="AH193" s="666" t="s">
        <v>746</v>
      </c>
      <c r="AI193" s="667"/>
      <c r="AJ193" s="667"/>
      <c r="AK193" s="667"/>
      <c r="AL193" s="667"/>
      <c r="AM193" s="667"/>
      <c r="AN193" s="667"/>
      <c r="AO193" s="667"/>
      <c r="AP193" s="667"/>
      <c r="AQ193" s="667"/>
      <c r="AR193" s="667"/>
      <c r="AS193" s="667"/>
      <c r="AT193" s="668"/>
      <c r="AU193" s="669">
        <v>64</v>
      </c>
      <c r="AV193" s="670"/>
      <c r="AW193" s="670"/>
      <c r="AX193" s="672"/>
    </row>
    <row r="194" spans="1:51" ht="24.75" customHeight="1" x14ac:dyDescent="0.15">
      <c r="A194" s="639"/>
      <c r="B194" s="640"/>
      <c r="C194" s="640"/>
      <c r="D194" s="640"/>
      <c r="E194" s="640"/>
      <c r="F194" s="641"/>
      <c r="G194" s="649" t="s">
        <v>619</v>
      </c>
      <c r="H194" s="650"/>
      <c r="I194" s="650"/>
      <c r="J194" s="650"/>
      <c r="K194" s="651"/>
      <c r="L194" s="652" t="s">
        <v>623</v>
      </c>
      <c r="M194" s="653"/>
      <c r="N194" s="653"/>
      <c r="O194" s="653"/>
      <c r="P194" s="653"/>
      <c r="Q194" s="653"/>
      <c r="R194" s="653"/>
      <c r="S194" s="653"/>
      <c r="T194" s="653"/>
      <c r="U194" s="653"/>
      <c r="V194" s="653"/>
      <c r="W194" s="653"/>
      <c r="X194" s="654"/>
      <c r="Y194" s="655">
        <v>625</v>
      </c>
      <c r="Z194" s="656"/>
      <c r="AA194" s="656"/>
      <c r="AB194" s="657"/>
      <c r="AC194" s="649" t="s">
        <v>854</v>
      </c>
      <c r="AD194" s="650"/>
      <c r="AE194" s="650"/>
      <c r="AF194" s="650"/>
      <c r="AG194" s="651"/>
      <c r="AH194" s="652" t="s">
        <v>854</v>
      </c>
      <c r="AI194" s="653"/>
      <c r="AJ194" s="653"/>
      <c r="AK194" s="653"/>
      <c r="AL194" s="653"/>
      <c r="AM194" s="653"/>
      <c r="AN194" s="653"/>
      <c r="AO194" s="653"/>
      <c r="AP194" s="653"/>
      <c r="AQ194" s="653"/>
      <c r="AR194" s="653"/>
      <c r="AS194" s="653"/>
      <c r="AT194" s="654"/>
      <c r="AU194" s="655" t="s">
        <v>854</v>
      </c>
      <c r="AV194" s="656"/>
      <c r="AW194" s="656"/>
      <c r="AX194" s="658"/>
    </row>
    <row r="195" spans="1:51" ht="24.75" customHeight="1" x14ac:dyDescent="0.15">
      <c r="A195" s="639"/>
      <c r="B195" s="640"/>
      <c r="C195" s="640"/>
      <c r="D195" s="640"/>
      <c r="E195" s="640"/>
      <c r="F195" s="641"/>
      <c r="G195" s="649" t="s">
        <v>620</v>
      </c>
      <c r="H195" s="650"/>
      <c r="I195" s="650"/>
      <c r="J195" s="650"/>
      <c r="K195" s="651"/>
      <c r="L195" s="652" t="s">
        <v>624</v>
      </c>
      <c r="M195" s="653"/>
      <c r="N195" s="653"/>
      <c r="O195" s="653"/>
      <c r="P195" s="653"/>
      <c r="Q195" s="653"/>
      <c r="R195" s="653"/>
      <c r="S195" s="653"/>
      <c r="T195" s="653"/>
      <c r="U195" s="653"/>
      <c r="V195" s="653"/>
      <c r="W195" s="653"/>
      <c r="X195" s="654"/>
      <c r="Y195" s="655">
        <v>106</v>
      </c>
      <c r="Z195" s="656"/>
      <c r="AA195" s="656"/>
      <c r="AB195" s="657"/>
      <c r="AC195" s="649" t="s">
        <v>854</v>
      </c>
      <c r="AD195" s="650"/>
      <c r="AE195" s="650"/>
      <c r="AF195" s="650"/>
      <c r="AG195" s="651"/>
      <c r="AH195" s="652" t="s">
        <v>854</v>
      </c>
      <c r="AI195" s="653"/>
      <c r="AJ195" s="653"/>
      <c r="AK195" s="653"/>
      <c r="AL195" s="653"/>
      <c r="AM195" s="653"/>
      <c r="AN195" s="653"/>
      <c r="AO195" s="653"/>
      <c r="AP195" s="653"/>
      <c r="AQ195" s="653"/>
      <c r="AR195" s="653"/>
      <c r="AS195" s="653"/>
      <c r="AT195" s="654"/>
      <c r="AU195" s="655" t="s">
        <v>854</v>
      </c>
      <c r="AV195" s="656"/>
      <c r="AW195" s="656"/>
      <c r="AX195" s="658"/>
    </row>
    <row r="196" spans="1:51" ht="24.75" customHeight="1" x14ac:dyDescent="0.15">
      <c r="A196" s="639"/>
      <c r="B196" s="640"/>
      <c r="C196" s="640"/>
      <c r="D196" s="640"/>
      <c r="E196" s="640"/>
      <c r="F196" s="641"/>
      <c r="G196" s="649" t="s">
        <v>621</v>
      </c>
      <c r="H196" s="650"/>
      <c r="I196" s="650"/>
      <c r="J196" s="650"/>
      <c r="K196" s="651"/>
      <c r="L196" s="652" t="s">
        <v>625</v>
      </c>
      <c r="M196" s="653"/>
      <c r="N196" s="653"/>
      <c r="O196" s="653"/>
      <c r="P196" s="653"/>
      <c r="Q196" s="653"/>
      <c r="R196" s="653"/>
      <c r="S196" s="653"/>
      <c r="T196" s="653"/>
      <c r="U196" s="653"/>
      <c r="V196" s="653"/>
      <c r="W196" s="653"/>
      <c r="X196" s="654"/>
      <c r="Y196" s="655">
        <v>16</v>
      </c>
      <c r="Z196" s="656"/>
      <c r="AA196" s="656"/>
      <c r="AB196" s="657"/>
      <c r="AC196" s="649" t="s">
        <v>854</v>
      </c>
      <c r="AD196" s="650"/>
      <c r="AE196" s="650"/>
      <c r="AF196" s="650"/>
      <c r="AG196" s="651"/>
      <c r="AH196" s="652" t="s">
        <v>854</v>
      </c>
      <c r="AI196" s="653"/>
      <c r="AJ196" s="653"/>
      <c r="AK196" s="653"/>
      <c r="AL196" s="653"/>
      <c r="AM196" s="653"/>
      <c r="AN196" s="653"/>
      <c r="AO196" s="653"/>
      <c r="AP196" s="653"/>
      <c r="AQ196" s="653"/>
      <c r="AR196" s="653"/>
      <c r="AS196" s="653"/>
      <c r="AT196" s="654"/>
      <c r="AU196" s="655" t="s">
        <v>854</v>
      </c>
      <c r="AV196" s="656"/>
      <c r="AW196" s="656"/>
      <c r="AX196" s="658"/>
    </row>
    <row r="197" spans="1:51" ht="24.75" customHeight="1" x14ac:dyDescent="0.15">
      <c r="A197" s="639"/>
      <c r="B197" s="640"/>
      <c r="C197" s="640"/>
      <c r="D197" s="640"/>
      <c r="E197" s="640"/>
      <c r="F197" s="641"/>
      <c r="G197" s="649" t="s">
        <v>622</v>
      </c>
      <c r="H197" s="650"/>
      <c r="I197" s="650"/>
      <c r="J197" s="650"/>
      <c r="K197" s="651"/>
      <c r="L197" s="652" t="s">
        <v>626</v>
      </c>
      <c r="M197" s="653"/>
      <c r="N197" s="653"/>
      <c r="O197" s="653"/>
      <c r="P197" s="653"/>
      <c r="Q197" s="653"/>
      <c r="R197" s="653"/>
      <c r="S197" s="653"/>
      <c r="T197" s="653"/>
      <c r="U197" s="653"/>
      <c r="V197" s="653"/>
      <c r="W197" s="653"/>
      <c r="X197" s="654"/>
      <c r="Y197" s="655">
        <v>18</v>
      </c>
      <c r="Z197" s="656"/>
      <c r="AA197" s="656"/>
      <c r="AB197" s="657"/>
      <c r="AC197" s="649" t="s">
        <v>854</v>
      </c>
      <c r="AD197" s="650"/>
      <c r="AE197" s="650"/>
      <c r="AF197" s="650"/>
      <c r="AG197" s="651"/>
      <c r="AH197" s="652" t="s">
        <v>854</v>
      </c>
      <c r="AI197" s="653"/>
      <c r="AJ197" s="653"/>
      <c r="AK197" s="653"/>
      <c r="AL197" s="653"/>
      <c r="AM197" s="653"/>
      <c r="AN197" s="653"/>
      <c r="AO197" s="653"/>
      <c r="AP197" s="653"/>
      <c r="AQ197" s="653"/>
      <c r="AR197" s="653"/>
      <c r="AS197" s="653"/>
      <c r="AT197" s="654"/>
      <c r="AU197" s="655" t="s">
        <v>854</v>
      </c>
      <c r="AV197" s="656"/>
      <c r="AW197" s="656"/>
      <c r="AX197" s="658"/>
    </row>
    <row r="198" spans="1:51" ht="24.75" customHeight="1" thickBot="1" x14ac:dyDescent="0.2">
      <c r="A198" s="639"/>
      <c r="B198" s="640"/>
      <c r="C198" s="640"/>
      <c r="D198" s="640"/>
      <c r="E198" s="640"/>
      <c r="F198" s="641"/>
      <c r="G198" s="673" t="s">
        <v>18</v>
      </c>
      <c r="H198" s="674"/>
      <c r="I198" s="674"/>
      <c r="J198" s="674"/>
      <c r="K198" s="674"/>
      <c r="L198" s="675"/>
      <c r="M198" s="676"/>
      <c r="N198" s="676"/>
      <c r="O198" s="676"/>
      <c r="P198" s="676"/>
      <c r="Q198" s="676"/>
      <c r="R198" s="676"/>
      <c r="S198" s="676"/>
      <c r="T198" s="676"/>
      <c r="U198" s="676"/>
      <c r="V198" s="676"/>
      <c r="W198" s="676"/>
      <c r="X198" s="677"/>
      <c r="Y198" s="678">
        <f>SUM(Y193:AB197)</f>
        <v>2357</v>
      </c>
      <c r="Z198" s="679"/>
      <c r="AA198" s="679"/>
      <c r="AB198" s="680"/>
      <c r="AC198" s="673" t="s">
        <v>18</v>
      </c>
      <c r="AD198" s="674"/>
      <c r="AE198" s="674"/>
      <c r="AF198" s="674"/>
      <c r="AG198" s="674"/>
      <c r="AH198" s="675"/>
      <c r="AI198" s="676"/>
      <c r="AJ198" s="676"/>
      <c r="AK198" s="676"/>
      <c r="AL198" s="676"/>
      <c r="AM198" s="676"/>
      <c r="AN198" s="676"/>
      <c r="AO198" s="676"/>
      <c r="AP198" s="676"/>
      <c r="AQ198" s="676"/>
      <c r="AR198" s="676"/>
      <c r="AS198" s="676"/>
      <c r="AT198" s="677"/>
      <c r="AU198" s="678">
        <f>SUM(AU193:AX197)</f>
        <v>64</v>
      </c>
      <c r="AV198" s="679"/>
      <c r="AW198" s="679"/>
      <c r="AX198" s="681"/>
    </row>
    <row r="199" spans="1:51" ht="24.75" customHeight="1" x14ac:dyDescent="0.15">
      <c r="A199" s="639"/>
      <c r="B199" s="640"/>
      <c r="C199" s="640"/>
      <c r="D199" s="640"/>
      <c r="E199" s="640"/>
      <c r="F199" s="641"/>
      <c r="G199" s="642" t="s">
        <v>853</v>
      </c>
      <c r="H199" s="643"/>
      <c r="I199" s="643"/>
      <c r="J199" s="643"/>
      <c r="K199" s="643"/>
      <c r="L199" s="643"/>
      <c r="M199" s="643"/>
      <c r="N199" s="643"/>
      <c r="O199" s="643"/>
      <c r="P199" s="643"/>
      <c r="Q199" s="643"/>
      <c r="R199" s="643"/>
      <c r="S199" s="643"/>
      <c r="T199" s="643"/>
      <c r="U199" s="643"/>
      <c r="V199" s="643"/>
      <c r="W199" s="643"/>
      <c r="X199" s="643"/>
      <c r="Y199" s="643"/>
      <c r="Z199" s="643"/>
      <c r="AA199" s="643"/>
      <c r="AB199" s="644"/>
      <c r="AC199" s="642" t="s">
        <v>852</v>
      </c>
      <c r="AD199" s="643"/>
      <c r="AE199" s="643"/>
      <c r="AF199" s="643"/>
      <c r="AG199" s="643"/>
      <c r="AH199" s="643"/>
      <c r="AI199" s="643"/>
      <c r="AJ199" s="643"/>
      <c r="AK199" s="643"/>
      <c r="AL199" s="643"/>
      <c r="AM199" s="643"/>
      <c r="AN199" s="643"/>
      <c r="AO199" s="643"/>
      <c r="AP199" s="643"/>
      <c r="AQ199" s="643"/>
      <c r="AR199" s="643"/>
      <c r="AS199" s="643"/>
      <c r="AT199" s="643"/>
      <c r="AU199" s="643"/>
      <c r="AV199" s="643"/>
      <c r="AW199" s="643"/>
      <c r="AX199" s="645"/>
      <c r="AY199">
        <f>COUNTA($G$201,$AC$201)</f>
        <v>2</v>
      </c>
    </row>
    <row r="200" spans="1:51" ht="24.75" customHeight="1" x14ac:dyDescent="0.15">
      <c r="A200" s="639"/>
      <c r="B200" s="640"/>
      <c r="C200" s="640"/>
      <c r="D200" s="640"/>
      <c r="E200" s="640"/>
      <c r="F200" s="641"/>
      <c r="G200" s="107" t="s">
        <v>15</v>
      </c>
      <c r="H200" s="646"/>
      <c r="I200" s="646"/>
      <c r="J200" s="646"/>
      <c r="K200" s="646"/>
      <c r="L200" s="647" t="s">
        <v>16</v>
      </c>
      <c r="M200" s="646"/>
      <c r="N200" s="646"/>
      <c r="O200" s="646"/>
      <c r="P200" s="646"/>
      <c r="Q200" s="646"/>
      <c r="R200" s="646"/>
      <c r="S200" s="646"/>
      <c r="T200" s="646"/>
      <c r="U200" s="646"/>
      <c r="V200" s="646"/>
      <c r="W200" s="646"/>
      <c r="X200" s="648"/>
      <c r="Y200" s="659" t="s">
        <v>17</v>
      </c>
      <c r="Z200" s="660"/>
      <c r="AA200" s="660"/>
      <c r="AB200" s="661"/>
      <c r="AC200" s="107" t="s">
        <v>15</v>
      </c>
      <c r="AD200" s="646"/>
      <c r="AE200" s="646"/>
      <c r="AF200" s="646"/>
      <c r="AG200" s="646"/>
      <c r="AH200" s="647" t="s">
        <v>16</v>
      </c>
      <c r="AI200" s="646"/>
      <c r="AJ200" s="646"/>
      <c r="AK200" s="646"/>
      <c r="AL200" s="646"/>
      <c r="AM200" s="646"/>
      <c r="AN200" s="646"/>
      <c r="AO200" s="646"/>
      <c r="AP200" s="646"/>
      <c r="AQ200" s="646"/>
      <c r="AR200" s="646"/>
      <c r="AS200" s="646"/>
      <c r="AT200" s="648"/>
      <c r="AU200" s="659" t="s">
        <v>17</v>
      </c>
      <c r="AV200" s="660"/>
      <c r="AW200" s="660"/>
      <c r="AX200" s="662"/>
      <c r="AY200">
        <f>$AY$199</f>
        <v>2</v>
      </c>
    </row>
    <row r="201" spans="1:51" ht="35.25" customHeight="1" x14ac:dyDescent="0.15">
      <c r="A201" s="639"/>
      <c r="B201" s="640"/>
      <c r="C201" s="640"/>
      <c r="D201" s="640"/>
      <c r="E201" s="640"/>
      <c r="F201" s="641"/>
      <c r="G201" s="663" t="s">
        <v>617</v>
      </c>
      <c r="H201" s="664"/>
      <c r="I201" s="664"/>
      <c r="J201" s="664"/>
      <c r="K201" s="665"/>
      <c r="L201" s="666" t="s">
        <v>747</v>
      </c>
      <c r="M201" s="667"/>
      <c r="N201" s="667"/>
      <c r="O201" s="667"/>
      <c r="P201" s="667"/>
      <c r="Q201" s="667"/>
      <c r="R201" s="667"/>
      <c r="S201" s="667"/>
      <c r="T201" s="667"/>
      <c r="U201" s="667"/>
      <c r="V201" s="667"/>
      <c r="W201" s="667"/>
      <c r="X201" s="668"/>
      <c r="Y201" s="669">
        <v>126</v>
      </c>
      <c r="Z201" s="670"/>
      <c r="AA201" s="670"/>
      <c r="AB201" s="671"/>
      <c r="AC201" s="663" t="s">
        <v>748</v>
      </c>
      <c r="AD201" s="664"/>
      <c r="AE201" s="664"/>
      <c r="AF201" s="664"/>
      <c r="AG201" s="665"/>
      <c r="AH201" s="666" t="s">
        <v>749</v>
      </c>
      <c r="AI201" s="667"/>
      <c r="AJ201" s="667"/>
      <c r="AK201" s="667"/>
      <c r="AL201" s="667"/>
      <c r="AM201" s="667"/>
      <c r="AN201" s="667"/>
      <c r="AO201" s="667"/>
      <c r="AP201" s="667"/>
      <c r="AQ201" s="667"/>
      <c r="AR201" s="667"/>
      <c r="AS201" s="667"/>
      <c r="AT201" s="668"/>
      <c r="AU201" s="669">
        <v>23</v>
      </c>
      <c r="AV201" s="670"/>
      <c r="AW201" s="670"/>
      <c r="AX201" s="672"/>
      <c r="AY201">
        <f>$AY$199</f>
        <v>2</v>
      </c>
    </row>
    <row r="202" spans="1:51" ht="24.75" customHeight="1" thickBot="1" x14ac:dyDescent="0.2">
      <c r="A202" s="639"/>
      <c r="B202" s="640"/>
      <c r="C202" s="640"/>
      <c r="D202" s="640"/>
      <c r="E202" s="640"/>
      <c r="F202" s="641"/>
      <c r="G202" s="673" t="s">
        <v>18</v>
      </c>
      <c r="H202" s="674"/>
      <c r="I202" s="674"/>
      <c r="J202" s="674"/>
      <c r="K202" s="674"/>
      <c r="L202" s="675"/>
      <c r="M202" s="676"/>
      <c r="N202" s="676"/>
      <c r="O202" s="676"/>
      <c r="P202" s="676"/>
      <c r="Q202" s="676"/>
      <c r="R202" s="676"/>
      <c r="S202" s="676"/>
      <c r="T202" s="676"/>
      <c r="U202" s="676"/>
      <c r="V202" s="676"/>
      <c r="W202" s="676"/>
      <c r="X202" s="677"/>
      <c r="Y202" s="678">
        <f>SUM(Y201:AB201)</f>
        <v>126</v>
      </c>
      <c r="Z202" s="679"/>
      <c r="AA202" s="679"/>
      <c r="AB202" s="680"/>
      <c r="AC202" s="673" t="s">
        <v>18</v>
      </c>
      <c r="AD202" s="674"/>
      <c r="AE202" s="674"/>
      <c r="AF202" s="674"/>
      <c r="AG202" s="674"/>
      <c r="AH202" s="675"/>
      <c r="AI202" s="676"/>
      <c r="AJ202" s="676"/>
      <c r="AK202" s="676"/>
      <c r="AL202" s="676"/>
      <c r="AM202" s="676"/>
      <c r="AN202" s="676"/>
      <c r="AO202" s="676"/>
      <c r="AP202" s="676"/>
      <c r="AQ202" s="676"/>
      <c r="AR202" s="676"/>
      <c r="AS202" s="676"/>
      <c r="AT202" s="677"/>
      <c r="AU202" s="678">
        <f>SUM(AU201:AX201)</f>
        <v>23</v>
      </c>
      <c r="AV202" s="679"/>
      <c r="AW202" s="679"/>
      <c r="AX202" s="681"/>
      <c r="AY202">
        <f>$AY$199</f>
        <v>2</v>
      </c>
    </row>
    <row r="203" spans="1:51" ht="24.75" customHeight="1" x14ac:dyDescent="0.15">
      <c r="A203" s="639"/>
      <c r="B203" s="640"/>
      <c r="C203" s="640"/>
      <c r="D203" s="640"/>
      <c r="E203" s="640"/>
      <c r="F203" s="641"/>
      <c r="G203" s="642" t="s">
        <v>609</v>
      </c>
      <c r="H203" s="643"/>
      <c r="I203" s="643"/>
      <c r="J203" s="643"/>
      <c r="K203" s="643"/>
      <c r="L203" s="643"/>
      <c r="M203" s="643"/>
      <c r="N203" s="643"/>
      <c r="O203" s="643"/>
      <c r="P203" s="643"/>
      <c r="Q203" s="643"/>
      <c r="R203" s="643"/>
      <c r="S203" s="643"/>
      <c r="T203" s="643"/>
      <c r="U203" s="643"/>
      <c r="V203" s="643"/>
      <c r="W203" s="643"/>
      <c r="X203" s="643"/>
      <c r="Y203" s="643"/>
      <c r="Z203" s="643"/>
      <c r="AA203" s="643"/>
      <c r="AB203" s="644"/>
      <c r="AC203" s="642" t="s">
        <v>810</v>
      </c>
      <c r="AD203" s="643"/>
      <c r="AE203" s="643"/>
      <c r="AF203" s="643"/>
      <c r="AG203" s="643"/>
      <c r="AH203" s="643"/>
      <c r="AI203" s="643"/>
      <c r="AJ203" s="643"/>
      <c r="AK203" s="643"/>
      <c r="AL203" s="643"/>
      <c r="AM203" s="643"/>
      <c r="AN203" s="643"/>
      <c r="AO203" s="643"/>
      <c r="AP203" s="643"/>
      <c r="AQ203" s="643"/>
      <c r="AR203" s="643"/>
      <c r="AS203" s="643"/>
      <c r="AT203" s="643"/>
      <c r="AU203" s="643"/>
      <c r="AV203" s="643"/>
      <c r="AW203" s="643"/>
      <c r="AX203" s="645"/>
      <c r="AY203">
        <f>COUNTA($G$205,$AC$205)</f>
        <v>2</v>
      </c>
    </row>
    <row r="204" spans="1:51" ht="24.75" customHeight="1" x14ac:dyDescent="0.15">
      <c r="A204" s="639"/>
      <c r="B204" s="640"/>
      <c r="C204" s="640"/>
      <c r="D204" s="640"/>
      <c r="E204" s="640"/>
      <c r="F204" s="641"/>
      <c r="G204" s="107" t="s">
        <v>15</v>
      </c>
      <c r="H204" s="646"/>
      <c r="I204" s="646"/>
      <c r="J204" s="646"/>
      <c r="K204" s="646"/>
      <c r="L204" s="647" t="s">
        <v>16</v>
      </c>
      <c r="M204" s="646"/>
      <c r="N204" s="646"/>
      <c r="O204" s="646"/>
      <c r="P204" s="646"/>
      <c r="Q204" s="646"/>
      <c r="R204" s="646"/>
      <c r="S204" s="646"/>
      <c r="T204" s="646"/>
      <c r="U204" s="646"/>
      <c r="V204" s="646"/>
      <c r="W204" s="646"/>
      <c r="X204" s="648"/>
      <c r="Y204" s="659" t="s">
        <v>17</v>
      </c>
      <c r="Z204" s="660"/>
      <c r="AA204" s="660"/>
      <c r="AB204" s="661"/>
      <c r="AC204" s="107" t="s">
        <v>15</v>
      </c>
      <c r="AD204" s="646"/>
      <c r="AE204" s="646"/>
      <c r="AF204" s="646"/>
      <c r="AG204" s="646"/>
      <c r="AH204" s="647" t="s">
        <v>16</v>
      </c>
      <c r="AI204" s="646"/>
      <c r="AJ204" s="646"/>
      <c r="AK204" s="646"/>
      <c r="AL204" s="646"/>
      <c r="AM204" s="646"/>
      <c r="AN204" s="646"/>
      <c r="AO204" s="646"/>
      <c r="AP204" s="646"/>
      <c r="AQ204" s="646"/>
      <c r="AR204" s="646"/>
      <c r="AS204" s="646"/>
      <c r="AT204" s="648"/>
      <c r="AU204" s="659" t="s">
        <v>17</v>
      </c>
      <c r="AV204" s="660"/>
      <c r="AW204" s="660"/>
      <c r="AX204" s="662"/>
      <c r="AY204">
        <f>$AY$203</f>
        <v>2</v>
      </c>
    </row>
    <row r="205" spans="1:51" ht="24.75" customHeight="1" x14ac:dyDescent="0.15">
      <c r="A205" s="639"/>
      <c r="B205" s="640"/>
      <c r="C205" s="640"/>
      <c r="D205" s="640"/>
      <c r="E205" s="640"/>
      <c r="F205" s="641"/>
      <c r="G205" s="663" t="s">
        <v>622</v>
      </c>
      <c r="H205" s="664"/>
      <c r="I205" s="664"/>
      <c r="J205" s="664"/>
      <c r="K205" s="665"/>
      <c r="L205" s="666" t="s">
        <v>733</v>
      </c>
      <c r="M205" s="667"/>
      <c r="N205" s="667"/>
      <c r="O205" s="667"/>
      <c r="P205" s="667"/>
      <c r="Q205" s="667"/>
      <c r="R205" s="667"/>
      <c r="S205" s="667"/>
      <c r="T205" s="667"/>
      <c r="U205" s="667"/>
      <c r="V205" s="667"/>
      <c r="W205" s="667"/>
      <c r="X205" s="668"/>
      <c r="Y205" s="669">
        <v>2.9</v>
      </c>
      <c r="Z205" s="670"/>
      <c r="AA205" s="670"/>
      <c r="AB205" s="671"/>
      <c r="AC205" s="663" t="s">
        <v>743</v>
      </c>
      <c r="AD205" s="664"/>
      <c r="AE205" s="664"/>
      <c r="AF205" s="664"/>
      <c r="AG205" s="665"/>
      <c r="AH205" s="666" t="s">
        <v>811</v>
      </c>
      <c r="AI205" s="667"/>
      <c r="AJ205" s="667"/>
      <c r="AK205" s="667"/>
      <c r="AL205" s="667"/>
      <c r="AM205" s="667"/>
      <c r="AN205" s="667"/>
      <c r="AO205" s="667"/>
      <c r="AP205" s="667"/>
      <c r="AQ205" s="667"/>
      <c r="AR205" s="667"/>
      <c r="AS205" s="667"/>
      <c r="AT205" s="668"/>
      <c r="AU205" s="669">
        <v>1.6</v>
      </c>
      <c r="AV205" s="670"/>
      <c r="AW205" s="670"/>
      <c r="AX205" s="672"/>
      <c r="AY205">
        <f>$AY$203</f>
        <v>2</v>
      </c>
    </row>
    <row r="206" spans="1:51" ht="24.75" customHeight="1" x14ac:dyDescent="0.15">
      <c r="A206" s="639"/>
      <c r="B206" s="640"/>
      <c r="C206" s="640"/>
      <c r="D206" s="640"/>
      <c r="E206" s="640"/>
      <c r="F206" s="641"/>
      <c r="G206" s="649" t="s">
        <v>743</v>
      </c>
      <c r="H206" s="650"/>
      <c r="I206" s="650"/>
      <c r="J206" s="650"/>
      <c r="K206" s="651"/>
      <c r="L206" s="652" t="s">
        <v>733</v>
      </c>
      <c r="M206" s="653"/>
      <c r="N206" s="653"/>
      <c r="O206" s="653"/>
      <c r="P206" s="653"/>
      <c r="Q206" s="653"/>
      <c r="R206" s="653"/>
      <c r="S206" s="653"/>
      <c r="T206" s="653"/>
      <c r="U206" s="653"/>
      <c r="V206" s="653"/>
      <c r="W206" s="653"/>
      <c r="X206" s="654"/>
      <c r="Y206" s="655">
        <v>3.3</v>
      </c>
      <c r="Z206" s="656"/>
      <c r="AA206" s="656"/>
      <c r="AB206" s="657"/>
      <c r="AC206" s="649" t="s">
        <v>854</v>
      </c>
      <c r="AD206" s="650"/>
      <c r="AE206" s="650"/>
      <c r="AF206" s="650"/>
      <c r="AG206" s="651"/>
      <c r="AH206" s="652" t="s">
        <v>854</v>
      </c>
      <c r="AI206" s="653"/>
      <c r="AJ206" s="653"/>
      <c r="AK206" s="653"/>
      <c r="AL206" s="653"/>
      <c r="AM206" s="653"/>
      <c r="AN206" s="653"/>
      <c r="AO206" s="653"/>
      <c r="AP206" s="653"/>
      <c r="AQ206" s="653"/>
      <c r="AR206" s="653"/>
      <c r="AS206" s="653"/>
      <c r="AT206" s="654"/>
      <c r="AU206" s="655" t="s">
        <v>854</v>
      </c>
      <c r="AV206" s="656"/>
      <c r="AW206" s="656"/>
      <c r="AX206" s="658"/>
      <c r="AY206">
        <f>$AY$203</f>
        <v>2</v>
      </c>
    </row>
    <row r="207" spans="1:51" ht="24.75" customHeight="1" thickBot="1" x14ac:dyDescent="0.2">
      <c r="A207" s="639"/>
      <c r="B207" s="640"/>
      <c r="C207" s="640"/>
      <c r="D207" s="640"/>
      <c r="E207" s="640"/>
      <c r="F207" s="641"/>
      <c r="G207" s="673" t="s">
        <v>18</v>
      </c>
      <c r="H207" s="674"/>
      <c r="I207" s="674"/>
      <c r="J207" s="674"/>
      <c r="K207" s="674"/>
      <c r="L207" s="675"/>
      <c r="M207" s="676"/>
      <c r="N207" s="676"/>
      <c r="O207" s="676"/>
      <c r="P207" s="676"/>
      <c r="Q207" s="676"/>
      <c r="R207" s="676"/>
      <c r="S207" s="676"/>
      <c r="T207" s="676"/>
      <c r="U207" s="676"/>
      <c r="V207" s="676"/>
      <c r="W207" s="676"/>
      <c r="X207" s="677"/>
      <c r="Y207" s="678">
        <f>SUM(Y205:AB206)</f>
        <v>6.1999999999999993</v>
      </c>
      <c r="Z207" s="679"/>
      <c r="AA207" s="679"/>
      <c r="AB207" s="680"/>
      <c r="AC207" s="673" t="s">
        <v>18</v>
      </c>
      <c r="AD207" s="674"/>
      <c r="AE207" s="674"/>
      <c r="AF207" s="674"/>
      <c r="AG207" s="674"/>
      <c r="AH207" s="675"/>
      <c r="AI207" s="676"/>
      <c r="AJ207" s="676"/>
      <c r="AK207" s="676"/>
      <c r="AL207" s="676"/>
      <c r="AM207" s="676"/>
      <c r="AN207" s="676"/>
      <c r="AO207" s="676"/>
      <c r="AP207" s="676"/>
      <c r="AQ207" s="676"/>
      <c r="AR207" s="676"/>
      <c r="AS207" s="676"/>
      <c r="AT207" s="677"/>
      <c r="AU207" s="678">
        <f>SUM(AU205:AX206)</f>
        <v>1.6</v>
      </c>
      <c r="AV207" s="679"/>
      <c r="AW207" s="679"/>
      <c r="AX207" s="681"/>
      <c r="AY207">
        <f>$AY$203</f>
        <v>2</v>
      </c>
    </row>
    <row r="208" spans="1:51" ht="24.75" customHeight="1" x14ac:dyDescent="0.15">
      <c r="A208" s="639"/>
      <c r="B208" s="640"/>
      <c r="C208" s="640"/>
      <c r="D208" s="640"/>
      <c r="E208" s="640"/>
      <c r="F208" s="641"/>
      <c r="G208" s="642" t="s">
        <v>610</v>
      </c>
      <c r="H208" s="643"/>
      <c r="I208" s="643"/>
      <c r="J208" s="643"/>
      <c r="K208" s="643"/>
      <c r="L208" s="643"/>
      <c r="M208" s="643"/>
      <c r="N208" s="643"/>
      <c r="O208" s="643"/>
      <c r="P208" s="643"/>
      <c r="Q208" s="643"/>
      <c r="R208" s="643"/>
      <c r="S208" s="643"/>
      <c r="T208" s="643"/>
      <c r="U208" s="643"/>
      <c r="V208" s="643"/>
      <c r="W208" s="643"/>
      <c r="X208" s="643"/>
      <c r="Y208" s="643"/>
      <c r="Z208" s="643"/>
      <c r="AA208" s="643"/>
      <c r="AB208" s="644"/>
      <c r="AC208" s="642" t="s">
        <v>611</v>
      </c>
      <c r="AD208" s="643"/>
      <c r="AE208" s="643"/>
      <c r="AF208" s="643"/>
      <c r="AG208" s="643"/>
      <c r="AH208" s="643"/>
      <c r="AI208" s="643"/>
      <c r="AJ208" s="643"/>
      <c r="AK208" s="643"/>
      <c r="AL208" s="643"/>
      <c r="AM208" s="643"/>
      <c r="AN208" s="643"/>
      <c r="AO208" s="643"/>
      <c r="AP208" s="643"/>
      <c r="AQ208" s="643"/>
      <c r="AR208" s="643"/>
      <c r="AS208" s="643"/>
      <c r="AT208" s="643"/>
      <c r="AU208" s="643"/>
      <c r="AV208" s="643"/>
      <c r="AW208" s="643"/>
      <c r="AX208" s="645"/>
      <c r="AY208">
        <f>COUNTA($G$210,$AC$210)</f>
        <v>2</v>
      </c>
    </row>
    <row r="209" spans="1:51" ht="24.75" customHeight="1" x14ac:dyDescent="0.15">
      <c r="A209" s="639"/>
      <c r="B209" s="640"/>
      <c r="C209" s="640"/>
      <c r="D209" s="640"/>
      <c r="E209" s="640"/>
      <c r="F209" s="641"/>
      <c r="G209" s="107" t="s">
        <v>15</v>
      </c>
      <c r="H209" s="646"/>
      <c r="I209" s="646"/>
      <c r="J209" s="646"/>
      <c r="K209" s="646"/>
      <c r="L209" s="647" t="s">
        <v>16</v>
      </c>
      <c r="M209" s="646"/>
      <c r="N209" s="646"/>
      <c r="O209" s="646"/>
      <c r="P209" s="646"/>
      <c r="Q209" s="646"/>
      <c r="R209" s="646"/>
      <c r="S209" s="646"/>
      <c r="T209" s="646"/>
      <c r="U209" s="646"/>
      <c r="V209" s="646"/>
      <c r="W209" s="646"/>
      <c r="X209" s="648"/>
      <c r="Y209" s="659" t="s">
        <v>17</v>
      </c>
      <c r="Z209" s="660"/>
      <c r="AA209" s="660"/>
      <c r="AB209" s="661"/>
      <c r="AC209" s="107" t="s">
        <v>15</v>
      </c>
      <c r="AD209" s="646"/>
      <c r="AE209" s="646"/>
      <c r="AF209" s="646"/>
      <c r="AG209" s="646"/>
      <c r="AH209" s="647" t="s">
        <v>16</v>
      </c>
      <c r="AI209" s="646"/>
      <c r="AJ209" s="646"/>
      <c r="AK209" s="646"/>
      <c r="AL209" s="646"/>
      <c r="AM209" s="646"/>
      <c r="AN209" s="646"/>
      <c r="AO209" s="646"/>
      <c r="AP209" s="646"/>
      <c r="AQ209" s="646"/>
      <c r="AR209" s="646"/>
      <c r="AS209" s="646"/>
      <c r="AT209" s="648"/>
      <c r="AU209" s="659" t="s">
        <v>17</v>
      </c>
      <c r="AV209" s="660"/>
      <c r="AW209" s="660"/>
      <c r="AX209" s="662"/>
      <c r="AY209">
        <f>$AY$208</f>
        <v>2</v>
      </c>
    </row>
    <row r="210" spans="1:51" s="16" customFormat="1" ht="24.75" customHeight="1" x14ac:dyDescent="0.15">
      <c r="A210" s="639"/>
      <c r="B210" s="640"/>
      <c r="C210" s="640"/>
      <c r="D210" s="640"/>
      <c r="E210" s="640"/>
      <c r="F210" s="641"/>
      <c r="G210" s="663" t="s">
        <v>734</v>
      </c>
      <c r="H210" s="664"/>
      <c r="I210" s="664"/>
      <c r="J210" s="664"/>
      <c r="K210" s="665"/>
      <c r="L210" s="666" t="s">
        <v>735</v>
      </c>
      <c r="M210" s="667"/>
      <c r="N210" s="667"/>
      <c r="O210" s="667"/>
      <c r="P210" s="667"/>
      <c r="Q210" s="667"/>
      <c r="R210" s="667"/>
      <c r="S210" s="667"/>
      <c r="T210" s="667"/>
      <c r="U210" s="667"/>
      <c r="V210" s="667"/>
      <c r="W210" s="667"/>
      <c r="X210" s="668"/>
      <c r="Y210" s="669">
        <v>0.1</v>
      </c>
      <c r="Z210" s="670"/>
      <c r="AA210" s="670"/>
      <c r="AB210" s="671"/>
      <c r="AC210" s="663" t="s">
        <v>734</v>
      </c>
      <c r="AD210" s="664"/>
      <c r="AE210" s="664"/>
      <c r="AF210" s="664"/>
      <c r="AG210" s="665"/>
      <c r="AH210" s="666" t="s">
        <v>736</v>
      </c>
      <c r="AI210" s="667"/>
      <c r="AJ210" s="667"/>
      <c r="AK210" s="667"/>
      <c r="AL210" s="667"/>
      <c r="AM210" s="667"/>
      <c r="AN210" s="667"/>
      <c r="AO210" s="667"/>
      <c r="AP210" s="667"/>
      <c r="AQ210" s="667"/>
      <c r="AR210" s="667"/>
      <c r="AS210" s="667"/>
      <c r="AT210" s="668"/>
      <c r="AU210" s="669">
        <v>0.1</v>
      </c>
      <c r="AV210" s="670"/>
      <c r="AW210" s="670"/>
      <c r="AX210" s="672"/>
      <c r="AY210">
        <f>$AY$208</f>
        <v>2</v>
      </c>
    </row>
    <row r="211" spans="1:51" ht="24.75" customHeight="1" x14ac:dyDescent="0.15">
      <c r="A211" s="639"/>
      <c r="B211" s="640"/>
      <c r="C211" s="640"/>
      <c r="D211" s="640"/>
      <c r="E211" s="640"/>
      <c r="F211" s="641"/>
      <c r="G211" s="673" t="s">
        <v>18</v>
      </c>
      <c r="H211" s="674"/>
      <c r="I211" s="674"/>
      <c r="J211" s="674"/>
      <c r="K211" s="674"/>
      <c r="L211" s="675"/>
      <c r="M211" s="676"/>
      <c r="N211" s="676"/>
      <c r="O211" s="676"/>
      <c r="P211" s="676"/>
      <c r="Q211" s="676"/>
      <c r="R211" s="676"/>
      <c r="S211" s="676"/>
      <c r="T211" s="676"/>
      <c r="U211" s="676"/>
      <c r="V211" s="676"/>
      <c r="W211" s="676"/>
      <c r="X211" s="677"/>
      <c r="Y211" s="678">
        <f>SUM(Y210:AB210)</f>
        <v>0.1</v>
      </c>
      <c r="Z211" s="679"/>
      <c r="AA211" s="679"/>
      <c r="AB211" s="680"/>
      <c r="AC211" s="673" t="s">
        <v>18</v>
      </c>
      <c r="AD211" s="674"/>
      <c r="AE211" s="674"/>
      <c r="AF211" s="674"/>
      <c r="AG211" s="674"/>
      <c r="AH211" s="675"/>
      <c r="AI211" s="676"/>
      <c r="AJ211" s="676"/>
      <c r="AK211" s="676"/>
      <c r="AL211" s="676"/>
      <c r="AM211" s="676"/>
      <c r="AN211" s="676"/>
      <c r="AO211" s="676"/>
      <c r="AP211" s="676"/>
      <c r="AQ211" s="676"/>
      <c r="AR211" s="676"/>
      <c r="AS211" s="676"/>
      <c r="AT211" s="677"/>
      <c r="AU211" s="678">
        <f>SUM(AU210:AX210)</f>
        <v>0.1</v>
      </c>
      <c r="AV211" s="679"/>
      <c r="AW211" s="679"/>
      <c r="AX211" s="681"/>
      <c r="AY211">
        <f>$AY$208</f>
        <v>2</v>
      </c>
    </row>
    <row r="212" spans="1:51" ht="24.75" customHeight="1" thickBot="1" x14ac:dyDescent="0.2">
      <c r="A212" s="682" t="s">
        <v>554</v>
      </c>
      <c r="B212" s="683"/>
      <c r="C212" s="683"/>
      <c r="D212" s="683"/>
      <c r="E212" s="683"/>
      <c r="F212" s="683"/>
      <c r="G212" s="683"/>
      <c r="H212" s="683"/>
      <c r="I212" s="683"/>
      <c r="J212" s="683"/>
      <c r="K212" s="683"/>
      <c r="L212" s="683"/>
      <c r="M212" s="683"/>
      <c r="N212" s="683"/>
      <c r="O212" s="683"/>
      <c r="P212" s="683"/>
      <c r="Q212" s="683"/>
      <c r="R212" s="683"/>
      <c r="S212" s="683"/>
      <c r="T212" s="683"/>
      <c r="U212" s="683"/>
      <c r="V212" s="683"/>
      <c r="W212" s="683"/>
      <c r="X212" s="683"/>
      <c r="Y212" s="683"/>
      <c r="Z212" s="683"/>
      <c r="AA212" s="683"/>
      <c r="AB212" s="683"/>
      <c r="AC212" s="683"/>
      <c r="AD212" s="683"/>
      <c r="AE212" s="683"/>
      <c r="AF212" s="683"/>
      <c r="AG212" s="683"/>
      <c r="AH212" s="683"/>
      <c r="AI212" s="683"/>
      <c r="AJ212" s="683"/>
      <c r="AK212" s="684"/>
      <c r="AL212" s="685" t="s">
        <v>216</v>
      </c>
      <c r="AM212" s="686"/>
      <c r="AN212" s="686"/>
      <c r="AO212" s="86" t="s">
        <v>612</v>
      </c>
      <c r="AP212" s="21"/>
      <c r="AQ212" s="21"/>
      <c r="AR212" s="21"/>
      <c r="AS212" s="21"/>
      <c r="AT212" s="21"/>
      <c r="AU212" s="21"/>
      <c r="AV212" s="21"/>
      <c r="AW212" s="21"/>
      <c r="AX212" s="22"/>
      <c r="AY212">
        <f>COUNTIF($AO$212,"☑")</f>
        <v>1</v>
      </c>
    </row>
    <row r="213" spans="1:51" ht="24.75" customHeight="1" x14ac:dyDescent="0.15">
      <c r="A213" s="4"/>
      <c r="B213" s="4"/>
      <c r="C213" s="4"/>
      <c r="D213" s="4"/>
      <c r="E213" s="4"/>
      <c r="F213" s="4"/>
      <c r="G213" s="7"/>
      <c r="H213" s="7"/>
      <c r="I213" s="7"/>
      <c r="J213" s="7"/>
      <c r="K213" s="7"/>
      <c r="L213" s="3"/>
      <c r="M213" s="7"/>
      <c r="N213" s="7"/>
      <c r="O213" s="7"/>
      <c r="P213" s="7"/>
      <c r="Q213" s="7"/>
      <c r="R213" s="7"/>
      <c r="S213" s="7"/>
      <c r="T213" s="7"/>
      <c r="U213" s="7"/>
      <c r="V213" s="7"/>
      <c r="W213" s="7"/>
      <c r="X213" s="7"/>
      <c r="Y213" s="8"/>
      <c r="Z213" s="8"/>
      <c r="AA213" s="8"/>
      <c r="AB213" s="8"/>
      <c r="AC213" s="7"/>
      <c r="AD213" s="7"/>
      <c r="AE213" s="7"/>
      <c r="AF213" s="7"/>
      <c r="AG213" s="7"/>
      <c r="AH213" s="3"/>
      <c r="AI213" s="7"/>
      <c r="AJ213" s="7"/>
      <c r="AK213" s="7"/>
      <c r="AL213" s="7"/>
      <c r="AM213" s="7"/>
      <c r="AN213" s="7"/>
      <c r="AO213" s="7"/>
      <c r="AP213" s="7"/>
      <c r="AQ213" s="7"/>
      <c r="AR213" s="7"/>
      <c r="AS213" s="7"/>
      <c r="AT213" s="7"/>
      <c r="AU213" s="8"/>
      <c r="AV213" s="8"/>
      <c r="AW213" s="8"/>
      <c r="AX213" s="8"/>
    </row>
    <row r="214" spans="1:51" ht="24.75" customHeight="1" x14ac:dyDescent="0.15"/>
    <row r="215" spans="1:51" ht="24.75" customHeight="1" x14ac:dyDescent="0.15">
      <c r="A215" s="9"/>
      <c r="B215" s="1" t="s">
        <v>27</v>
      </c>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9"/>
      <c r="AW215" s="9"/>
      <c r="AX215" s="9"/>
    </row>
    <row r="216" spans="1:51" ht="24.75" customHeight="1" x14ac:dyDescent="0.15">
      <c r="A216" s="9"/>
      <c r="B216" s="43" t="s">
        <v>608</v>
      </c>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c r="AS216" s="9"/>
      <c r="AT216" s="9"/>
      <c r="AU216" s="9"/>
      <c r="AV216" s="9"/>
      <c r="AW216" s="9"/>
      <c r="AX216" s="9"/>
    </row>
    <row r="217" spans="1:51" ht="59.25" customHeight="1" x14ac:dyDescent="0.15">
      <c r="A217" s="687"/>
      <c r="B217" s="687"/>
      <c r="C217" s="687" t="s">
        <v>24</v>
      </c>
      <c r="D217" s="687"/>
      <c r="E217" s="687"/>
      <c r="F217" s="687"/>
      <c r="G217" s="687"/>
      <c r="H217" s="687"/>
      <c r="I217" s="687"/>
      <c r="J217" s="688" t="s">
        <v>188</v>
      </c>
      <c r="K217" s="117"/>
      <c r="L217" s="117"/>
      <c r="M217" s="117"/>
      <c r="N217" s="117"/>
      <c r="O217" s="117"/>
      <c r="P217" s="386" t="s">
        <v>25</v>
      </c>
      <c r="Q217" s="386"/>
      <c r="R217" s="386"/>
      <c r="S217" s="386"/>
      <c r="T217" s="386"/>
      <c r="U217" s="386"/>
      <c r="V217" s="386"/>
      <c r="W217" s="386"/>
      <c r="X217" s="386"/>
      <c r="Y217" s="689" t="s">
        <v>187</v>
      </c>
      <c r="Z217" s="690"/>
      <c r="AA217" s="690"/>
      <c r="AB217" s="690"/>
      <c r="AC217" s="688" t="s">
        <v>215</v>
      </c>
      <c r="AD217" s="688"/>
      <c r="AE217" s="688"/>
      <c r="AF217" s="688"/>
      <c r="AG217" s="688"/>
      <c r="AH217" s="689" t="s">
        <v>229</v>
      </c>
      <c r="AI217" s="687"/>
      <c r="AJ217" s="687"/>
      <c r="AK217" s="687"/>
      <c r="AL217" s="687" t="s">
        <v>19</v>
      </c>
      <c r="AM217" s="687"/>
      <c r="AN217" s="687"/>
      <c r="AO217" s="691"/>
      <c r="AP217" s="692" t="s">
        <v>189</v>
      </c>
      <c r="AQ217" s="692"/>
      <c r="AR217" s="692"/>
      <c r="AS217" s="692"/>
      <c r="AT217" s="692"/>
      <c r="AU217" s="692"/>
      <c r="AV217" s="692"/>
      <c r="AW217" s="692"/>
      <c r="AX217" s="692"/>
    </row>
    <row r="218" spans="1:51" ht="30" customHeight="1" x14ac:dyDescent="0.15">
      <c r="A218" s="693">
        <v>1</v>
      </c>
      <c r="B218" s="693">
        <v>1</v>
      </c>
      <c r="C218" s="694" t="s">
        <v>627</v>
      </c>
      <c r="D218" s="695"/>
      <c r="E218" s="695"/>
      <c r="F218" s="695"/>
      <c r="G218" s="695"/>
      <c r="H218" s="695"/>
      <c r="I218" s="695"/>
      <c r="J218" s="696">
        <v>1000020470007</v>
      </c>
      <c r="K218" s="697"/>
      <c r="L218" s="697"/>
      <c r="M218" s="697"/>
      <c r="N218" s="697"/>
      <c r="O218" s="697"/>
      <c r="P218" s="698" t="s">
        <v>628</v>
      </c>
      <c r="Q218" s="699"/>
      <c r="R218" s="699"/>
      <c r="S218" s="699"/>
      <c r="T218" s="699"/>
      <c r="U218" s="699"/>
      <c r="V218" s="699"/>
      <c r="W218" s="699"/>
      <c r="X218" s="699"/>
      <c r="Y218" s="700">
        <v>2357</v>
      </c>
      <c r="Z218" s="701"/>
      <c r="AA218" s="701"/>
      <c r="AB218" s="702"/>
      <c r="AC218" s="703" t="s">
        <v>629</v>
      </c>
      <c r="AD218" s="704"/>
      <c r="AE218" s="704"/>
      <c r="AF218" s="704"/>
      <c r="AG218" s="704"/>
      <c r="AH218" s="705" t="s">
        <v>630</v>
      </c>
      <c r="AI218" s="706"/>
      <c r="AJ218" s="706"/>
      <c r="AK218" s="706"/>
      <c r="AL218" s="707" t="s">
        <v>630</v>
      </c>
      <c r="AM218" s="708"/>
      <c r="AN218" s="708"/>
      <c r="AO218" s="709"/>
      <c r="AP218" s="710" t="s">
        <v>262</v>
      </c>
      <c r="AQ218" s="710"/>
      <c r="AR218" s="710"/>
      <c r="AS218" s="710"/>
      <c r="AT218" s="710"/>
      <c r="AU218" s="710"/>
      <c r="AV218" s="710"/>
      <c r="AW218" s="710"/>
      <c r="AX218" s="710"/>
    </row>
    <row r="219" spans="1:51" ht="24.75" customHeight="1" x14ac:dyDescent="0.15">
      <c r="A219" s="48"/>
      <c r="B219" s="48"/>
      <c r="C219" s="48"/>
      <c r="D219" s="48"/>
      <c r="E219" s="48"/>
      <c r="F219" s="48"/>
      <c r="G219" s="48"/>
      <c r="H219" s="48"/>
      <c r="I219" s="48"/>
      <c r="J219" s="49"/>
      <c r="K219" s="49"/>
      <c r="L219" s="49"/>
      <c r="M219" s="49"/>
      <c r="N219" s="49"/>
      <c r="O219" s="49"/>
      <c r="P219" s="50"/>
      <c r="Q219" s="50"/>
      <c r="R219" s="50"/>
      <c r="S219" s="50"/>
      <c r="T219" s="50"/>
      <c r="U219" s="50"/>
      <c r="V219" s="50"/>
      <c r="W219" s="50"/>
      <c r="X219" s="50"/>
      <c r="Y219" s="51"/>
      <c r="Z219" s="51"/>
      <c r="AA219" s="51"/>
      <c r="AB219" s="51"/>
      <c r="AC219" s="51"/>
      <c r="AD219" s="51"/>
      <c r="AE219" s="51"/>
      <c r="AF219" s="51"/>
      <c r="AG219" s="51"/>
      <c r="AH219" s="51"/>
      <c r="AI219" s="51"/>
      <c r="AJ219" s="51"/>
      <c r="AK219" s="51"/>
      <c r="AL219" s="51"/>
      <c r="AM219" s="51"/>
      <c r="AN219" s="51"/>
      <c r="AO219" s="51"/>
      <c r="AP219" s="50"/>
      <c r="AQ219" s="50"/>
      <c r="AR219" s="50"/>
      <c r="AS219" s="50"/>
      <c r="AT219" s="50"/>
      <c r="AU219" s="50"/>
      <c r="AV219" s="50"/>
      <c r="AW219" s="50"/>
      <c r="AX219" s="50"/>
      <c r="AY219">
        <f>COUNTA($C$222)</f>
        <v>1</v>
      </c>
    </row>
    <row r="220" spans="1:51" ht="24.75" customHeight="1" x14ac:dyDescent="0.15">
      <c r="A220" s="48"/>
      <c r="B220" s="43" t="s">
        <v>631</v>
      </c>
      <c r="C220" s="48"/>
      <c r="D220" s="48"/>
      <c r="E220" s="48"/>
      <c r="F220" s="48"/>
      <c r="G220" s="48"/>
      <c r="H220" s="48"/>
      <c r="I220" s="48"/>
      <c r="J220" s="48"/>
      <c r="K220" s="48"/>
      <c r="L220" s="48"/>
      <c r="M220" s="48"/>
      <c r="N220" s="48"/>
      <c r="O220" s="48"/>
      <c r="P220" s="52"/>
      <c r="Q220" s="52"/>
      <c r="R220" s="52"/>
      <c r="S220" s="52"/>
      <c r="T220" s="52"/>
      <c r="U220" s="52"/>
      <c r="V220" s="52"/>
      <c r="W220" s="52"/>
      <c r="X220" s="52"/>
      <c r="Y220" s="53"/>
      <c r="Z220" s="53"/>
      <c r="AA220" s="53"/>
      <c r="AB220" s="53"/>
      <c r="AC220" s="53"/>
      <c r="AD220" s="53"/>
      <c r="AE220" s="53"/>
      <c r="AF220" s="53"/>
      <c r="AG220" s="53"/>
      <c r="AH220" s="53"/>
      <c r="AI220" s="53"/>
      <c r="AJ220" s="53"/>
      <c r="AK220" s="53"/>
      <c r="AL220" s="53"/>
      <c r="AM220" s="53"/>
      <c r="AN220" s="53"/>
      <c r="AO220" s="53"/>
      <c r="AP220" s="52"/>
      <c r="AQ220" s="52"/>
      <c r="AR220" s="52"/>
      <c r="AS220" s="52"/>
      <c r="AT220" s="52"/>
      <c r="AU220" s="52"/>
      <c r="AV220" s="52"/>
      <c r="AW220" s="52"/>
      <c r="AX220" s="52"/>
      <c r="AY220">
        <f>$AY$219</f>
        <v>1</v>
      </c>
    </row>
    <row r="221" spans="1:51" ht="59.25" customHeight="1" x14ac:dyDescent="0.15">
      <c r="A221" s="687"/>
      <c r="B221" s="687"/>
      <c r="C221" s="687" t="s">
        <v>24</v>
      </c>
      <c r="D221" s="687"/>
      <c r="E221" s="687"/>
      <c r="F221" s="687"/>
      <c r="G221" s="687"/>
      <c r="H221" s="687"/>
      <c r="I221" s="687"/>
      <c r="J221" s="688" t="s">
        <v>188</v>
      </c>
      <c r="K221" s="117"/>
      <c r="L221" s="117"/>
      <c r="M221" s="117"/>
      <c r="N221" s="117"/>
      <c r="O221" s="117"/>
      <c r="P221" s="386" t="s">
        <v>25</v>
      </c>
      <c r="Q221" s="386"/>
      <c r="R221" s="386"/>
      <c r="S221" s="386"/>
      <c r="T221" s="386"/>
      <c r="U221" s="386"/>
      <c r="V221" s="386"/>
      <c r="W221" s="386"/>
      <c r="X221" s="386"/>
      <c r="Y221" s="689" t="s">
        <v>187</v>
      </c>
      <c r="Z221" s="690"/>
      <c r="AA221" s="690"/>
      <c r="AB221" s="690"/>
      <c r="AC221" s="688" t="s">
        <v>215</v>
      </c>
      <c r="AD221" s="688"/>
      <c r="AE221" s="688"/>
      <c r="AF221" s="688"/>
      <c r="AG221" s="688"/>
      <c r="AH221" s="689" t="s">
        <v>229</v>
      </c>
      <c r="AI221" s="687"/>
      <c r="AJ221" s="687"/>
      <c r="AK221" s="687"/>
      <c r="AL221" s="687" t="s">
        <v>19</v>
      </c>
      <c r="AM221" s="687"/>
      <c r="AN221" s="687"/>
      <c r="AO221" s="691"/>
      <c r="AP221" s="692" t="s">
        <v>189</v>
      </c>
      <c r="AQ221" s="692"/>
      <c r="AR221" s="692"/>
      <c r="AS221" s="692"/>
      <c r="AT221" s="692"/>
      <c r="AU221" s="692"/>
      <c r="AV221" s="692"/>
      <c r="AW221" s="692"/>
      <c r="AX221" s="692"/>
      <c r="AY221">
        <f>$AY$219</f>
        <v>1</v>
      </c>
    </row>
    <row r="222" spans="1:51" ht="30" customHeight="1" x14ac:dyDescent="0.15">
      <c r="A222" s="693">
        <v>1</v>
      </c>
      <c r="B222" s="693">
        <v>1</v>
      </c>
      <c r="C222" s="711" t="s">
        <v>750</v>
      </c>
      <c r="D222" s="712"/>
      <c r="E222" s="712"/>
      <c r="F222" s="712"/>
      <c r="G222" s="712"/>
      <c r="H222" s="712"/>
      <c r="I222" s="713"/>
      <c r="J222" s="696">
        <v>3000020472018</v>
      </c>
      <c r="K222" s="697"/>
      <c r="L222" s="697"/>
      <c r="M222" s="697"/>
      <c r="N222" s="697"/>
      <c r="O222" s="697"/>
      <c r="P222" s="698" t="s">
        <v>751</v>
      </c>
      <c r="Q222" s="699"/>
      <c r="R222" s="699"/>
      <c r="S222" s="699"/>
      <c r="T222" s="699"/>
      <c r="U222" s="699"/>
      <c r="V222" s="699"/>
      <c r="W222" s="699"/>
      <c r="X222" s="699"/>
      <c r="Y222" s="700">
        <v>64</v>
      </c>
      <c r="Z222" s="701"/>
      <c r="AA222" s="701"/>
      <c r="AB222" s="702"/>
      <c r="AC222" s="703" t="s">
        <v>629</v>
      </c>
      <c r="AD222" s="704"/>
      <c r="AE222" s="704"/>
      <c r="AF222" s="704"/>
      <c r="AG222" s="704"/>
      <c r="AH222" s="705" t="s">
        <v>262</v>
      </c>
      <c r="AI222" s="706"/>
      <c r="AJ222" s="706"/>
      <c r="AK222" s="706"/>
      <c r="AL222" s="707" t="s">
        <v>262</v>
      </c>
      <c r="AM222" s="708"/>
      <c r="AN222" s="708"/>
      <c r="AO222" s="709"/>
      <c r="AP222" s="710" t="s">
        <v>262</v>
      </c>
      <c r="AQ222" s="710"/>
      <c r="AR222" s="710"/>
      <c r="AS222" s="710"/>
      <c r="AT222" s="710"/>
      <c r="AU222" s="710"/>
      <c r="AV222" s="710"/>
      <c r="AW222" s="710"/>
      <c r="AX222" s="710"/>
      <c r="AY222">
        <f>$AY$219</f>
        <v>1</v>
      </c>
    </row>
    <row r="223" spans="1:51" ht="30" customHeight="1" x14ac:dyDescent="0.15">
      <c r="A223" s="693">
        <v>2</v>
      </c>
      <c r="B223" s="693">
        <v>1</v>
      </c>
      <c r="C223" s="711" t="s">
        <v>754</v>
      </c>
      <c r="D223" s="714"/>
      <c r="E223" s="714"/>
      <c r="F223" s="714"/>
      <c r="G223" s="714"/>
      <c r="H223" s="714"/>
      <c r="I223" s="715"/>
      <c r="J223" s="696">
        <v>3000020473065</v>
      </c>
      <c r="K223" s="697"/>
      <c r="L223" s="697"/>
      <c r="M223" s="697"/>
      <c r="N223" s="697"/>
      <c r="O223" s="697"/>
      <c r="P223" s="698" t="s">
        <v>755</v>
      </c>
      <c r="Q223" s="699"/>
      <c r="R223" s="699"/>
      <c r="S223" s="699"/>
      <c r="T223" s="699"/>
      <c r="U223" s="699"/>
      <c r="V223" s="699"/>
      <c r="W223" s="699"/>
      <c r="X223" s="699"/>
      <c r="Y223" s="700">
        <v>34</v>
      </c>
      <c r="Z223" s="701"/>
      <c r="AA223" s="701"/>
      <c r="AB223" s="702"/>
      <c r="AC223" s="703" t="s">
        <v>629</v>
      </c>
      <c r="AD223" s="704"/>
      <c r="AE223" s="704"/>
      <c r="AF223" s="704"/>
      <c r="AG223" s="704"/>
      <c r="AH223" s="705" t="s">
        <v>262</v>
      </c>
      <c r="AI223" s="706"/>
      <c r="AJ223" s="706"/>
      <c r="AK223" s="706"/>
      <c r="AL223" s="707" t="s">
        <v>262</v>
      </c>
      <c r="AM223" s="708"/>
      <c r="AN223" s="708"/>
      <c r="AO223" s="709"/>
      <c r="AP223" s="710" t="s">
        <v>262</v>
      </c>
      <c r="AQ223" s="710"/>
      <c r="AR223" s="710"/>
      <c r="AS223" s="710"/>
      <c r="AT223" s="710"/>
      <c r="AU223" s="710"/>
      <c r="AV223" s="710"/>
      <c r="AW223" s="710"/>
      <c r="AX223" s="710"/>
      <c r="AY223">
        <f>COUNTA($C$223)</f>
        <v>1</v>
      </c>
    </row>
    <row r="224" spans="1:51" ht="30" customHeight="1" x14ac:dyDescent="0.15">
      <c r="A224" s="693">
        <v>3</v>
      </c>
      <c r="B224" s="693">
        <v>1</v>
      </c>
      <c r="C224" s="711" t="s">
        <v>756</v>
      </c>
      <c r="D224" s="714"/>
      <c r="E224" s="714"/>
      <c r="F224" s="714"/>
      <c r="G224" s="714"/>
      <c r="H224" s="714"/>
      <c r="I224" s="715"/>
      <c r="J224" s="696">
        <v>5000020472115</v>
      </c>
      <c r="K224" s="697"/>
      <c r="L224" s="697"/>
      <c r="M224" s="697"/>
      <c r="N224" s="697"/>
      <c r="O224" s="697"/>
      <c r="P224" s="698" t="s">
        <v>755</v>
      </c>
      <c r="Q224" s="699"/>
      <c r="R224" s="699"/>
      <c r="S224" s="699"/>
      <c r="T224" s="699"/>
      <c r="U224" s="699"/>
      <c r="V224" s="699"/>
      <c r="W224" s="699"/>
      <c r="X224" s="699"/>
      <c r="Y224" s="700">
        <v>26</v>
      </c>
      <c r="Z224" s="701"/>
      <c r="AA224" s="701"/>
      <c r="AB224" s="702"/>
      <c r="AC224" s="703" t="s">
        <v>629</v>
      </c>
      <c r="AD224" s="704"/>
      <c r="AE224" s="704"/>
      <c r="AF224" s="704"/>
      <c r="AG224" s="704"/>
      <c r="AH224" s="705" t="s">
        <v>262</v>
      </c>
      <c r="AI224" s="706"/>
      <c r="AJ224" s="706"/>
      <c r="AK224" s="706"/>
      <c r="AL224" s="707" t="s">
        <v>262</v>
      </c>
      <c r="AM224" s="708"/>
      <c r="AN224" s="708"/>
      <c r="AO224" s="709"/>
      <c r="AP224" s="710" t="s">
        <v>262</v>
      </c>
      <c r="AQ224" s="710"/>
      <c r="AR224" s="710"/>
      <c r="AS224" s="710"/>
      <c r="AT224" s="710"/>
      <c r="AU224" s="710"/>
      <c r="AV224" s="710"/>
      <c r="AW224" s="710"/>
      <c r="AX224" s="710"/>
      <c r="AY224">
        <f>COUNTA($C$224)</f>
        <v>1</v>
      </c>
    </row>
    <row r="225" spans="1:51" ht="30" customHeight="1" x14ac:dyDescent="0.15">
      <c r="A225" s="693">
        <v>4</v>
      </c>
      <c r="B225" s="693">
        <v>1</v>
      </c>
      <c r="C225" s="711" t="s">
        <v>758</v>
      </c>
      <c r="D225" s="712"/>
      <c r="E225" s="712"/>
      <c r="F225" s="712"/>
      <c r="G225" s="712"/>
      <c r="H225" s="712"/>
      <c r="I225" s="713"/>
      <c r="J225" s="696">
        <v>7000020473243</v>
      </c>
      <c r="K225" s="697"/>
      <c r="L225" s="697"/>
      <c r="M225" s="697"/>
      <c r="N225" s="697"/>
      <c r="O225" s="697"/>
      <c r="P225" s="698" t="s">
        <v>755</v>
      </c>
      <c r="Q225" s="699"/>
      <c r="R225" s="699"/>
      <c r="S225" s="699"/>
      <c r="T225" s="699"/>
      <c r="U225" s="699"/>
      <c r="V225" s="699"/>
      <c r="W225" s="699"/>
      <c r="X225" s="699"/>
      <c r="Y225" s="700">
        <v>24</v>
      </c>
      <c r="Z225" s="701"/>
      <c r="AA225" s="701"/>
      <c r="AB225" s="702"/>
      <c r="AC225" s="703" t="s">
        <v>629</v>
      </c>
      <c r="AD225" s="704"/>
      <c r="AE225" s="704"/>
      <c r="AF225" s="704"/>
      <c r="AG225" s="704"/>
      <c r="AH225" s="705" t="s">
        <v>262</v>
      </c>
      <c r="AI225" s="706"/>
      <c r="AJ225" s="706"/>
      <c r="AK225" s="706"/>
      <c r="AL225" s="707" t="s">
        <v>262</v>
      </c>
      <c r="AM225" s="708"/>
      <c r="AN225" s="708"/>
      <c r="AO225" s="709"/>
      <c r="AP225" s="710" t="s">
        <v>262</v>
      </c>
      <c r="AQ225" s="710"/>
      <c r="AR225" s="710"/>
      <c r="AS225" s="710"/>
      <c r="AT225" s="710"/>
      <c r="AU225" s="710"/>
      <c r="AV225" s="710"/>
      <c r="AW225" s="710"/>
      <c r="AX225" s="710"/>
      <c r="AY225">
        <f>COUNTA($C$225)</f>
        <v>1</v>
      </c>
    </row>
    <row r="226" spans="1:51" ht="30" customHeight="1" x14ac:dyDescent="0.15">
      <c r="A226" s="693">
        <v>5</v>
      </c>
      <c r="B226" s="693">
        <v>1</v>
      </c>
      <c r="C226" s="711" t="s">
        <v>759</v>
      </c>
      <c r="D226" s="712"/>
      <c r="E226" s="712"/>
      <c r="F226" s="712"/>
      <c r="G226" s="712"/>
      <c r="H226" s="712"/>
      <c r="I226" s="713"/>
      <c r="J226" s="696">
        <v>5000020472123</v>
      </c>
      <c r="K226" s="697"/>
      <c r="L226" s="697"/>
      <c r="M226" s="697"/>
      <c r="N226" s="697"/>
      <c r="O226" s="697"/>
      <c r="P226" s="698" t="s">
        <v>751</v>
      </c>
      <c r="Q226" s="699"/>
      <c r="R226" s="699"/>
      <c r="S226" s="699"/>
      <c r="T226" s="699"/>
      <c r="U226" s="699"/>
      <c r="V226" s="699"/>
      <c r="W226" s="699"/>
      <c r="X226" s="699"/>
      <c r="Y226" s="700">
        <v>12</v>
      </c>
      <c r="Z226" s="701"/>
      <c r="AA226" s="701"/>
      <c r="AB226" s="702"/>
      <c r="AC226" s="703" t="s">
        <v>629</v>
      </c>
      <c r="AD226" s="704"/>
      <c r="AE226" s="704"/>
      <c r="AF226" s="704"/>
      <c r="AG226" s="704"/>
      <c r="AH226" s="705" t="s">
        <v>262</v>
      </c>
      <c r="AI226" s="706"/>
      <c r="AJ226" s="706"/>
      <c r="AK226" s="706"/>
      <c r="AL226" s="707" t="s">
        <v>262</v>
      </c>
      <c r="AM226" s="708"/>
      <c r="AN226" s="708"/>
      <c r="AO226" s="709"/>
      <c r="AP226" s="710" t="s">
        <v>262</v>
      </c>
      <c r="AQ226" s="710"/>
      <c r="AR226" s="710"/>
      <c r="AS226" s="710"/>
      <c r="AT226" s="710"/>
      <c r="AU226" s="710"/>
      <c r="AV226" s="710"/>
      <c r="AW226" s="710"/>
      <c r="AX226" s="710"/>
      <c r="AY226">
        <f>COUNTA($C$226)</f>
        <v>1</v>
      </c>
    </row>
    <row r="227" spans="1:51" ht="30" customHeight="1" x14ac:dyDescent="0.15">
      <c r="A227" s="693">
        <v>6</v>
      </c>
      <c r="B227" s="693">
        <v>1</v>
      </c>
      <c r="C227" s="711" t="s">
        <v>752</v>
      </c>
      <c r="D227" s="714"/>
      <c r="E227" s="714"/>
      <c r="F227" s="714"/>
      <c r="G227" s="714"/>
      <c r="H227" s="714"/>
      <c r="I227" s="715"/>
      <c r="J227" s="696">
        <v>5000020473294</v>
      </c>
      <c r="K227" s="697"/>
      <c r="L227" s="697"/>
      <c r="M227" s="697"/>
      <c r="N227" s="697"/>
      <c r="O227" s="697"/>
      <c r="P227" s="698" t="s">
        <v>753</v>
      </c>
      <c r="Q227" s="699"/>
      <c r="R227" s="699"/>
      <c r="S227" s="699"/>
      <c r="T227" s="699"/>
      <c r="U227" s="699"/>
      <c r="V227" s="699"/>
      <c r="W227" s="699"/>
      <c r="X227" s="699"/>
      <c r="Y227" s="700">
        <v>7</v>
      </c>
      <c r="Z227" s="701"/>
      <c r="AA227" s="701"/>
      <c r="AB227" s="702"/>
      <c r="AC227" s="703" t="s">
        <v>629</v>
      </c>
      <c r="AD227" s="704"/>
      <c r="AE227" s="704"/>
      <c r="AF227" s="704"/>
      <c r="AG227" s="704"/>
      <c r="AH227" s="705" t="s">
        <v>262</v>
      </c>
      <c r="AI227" s="706"/>
      <c r="AJ227" s="706"/>
      <c r="AK227" s="706"/>
      <c r="AL227" s="707" t="s">
        <v>262</v>
      </c>
      <c r="AM227" s="708"/>
      <c r="AN227" s="708"/>
      <c r="AO227" s="709"/>
      <c r="AP227" s="710" t="s">
        <v>262</v>
      </c>
      <c r="AQ227" s="710"/>
      <c r="AR227" s="710"/>
      <c r="AS227" s="710"/>
      <c r="AT227" s="710"/>
      <c r="AU227" s="710"/>
      <c r="AV227" s="710"/>
      <c r="AW227" s="710"/>
      <c r="AX227" s="710"/>
      <c r="AY227">
        <f>COUNTA($C$227)</f>
        <v>1</v>
      </c>
    </row>
    <row r="228" spans="1:51" ht="30" customHeight="1" x14ac:dyDescent="0.15">
      <c r="A228" s="693">
        <v>7</v>
      </c>
      <c r="B228" s="693">
        <v>1</v>
      </c>
      <c r="C228" s="711" t="s">
        <v>760</v>
      </c>
      <c r="D228" s="712"/>
      <c r="E228" s="712"/>
      <c r="F228" s="712"/>
      <c r="G228" s="712"/>
      <c r="H228" s="712"/>
      <c r="I228" s="713"/>
      <c r="J228" s="696">
        <v>4000020472140</v>
      </c>
      <c r="K228" s="697"/>
      <c r="L228" s="697"/>
      <c r="M228" s="697"/>
      <c r="N228" s="697"/>
      <c r="O228" s="697"/>
      <c r="P228" s="698" t="s">
        <v>751</v>
      </c>
      <c r="Q228" s="699"/>
      <c r="R228" s="699"/>
      <c r="S228" s="699"/>
      <c r="T228" s="699"/>
      <c r="U228" s="699"/>
      <c r="V228" s="699"/>
      <c r="W228" s="699"/>
      <c r="X228" s="699"/>
      <c r="Y228" s="700">
        <v>6</v>
      </c>
      <c r="Z228" s="701"/>
      <c r="AA228" s="701"/>
      <c r="AB228" s="702"/>
      <c r="AC228" s="703" t="s">
        <v>629</v>
      </c>
      <c r="AD228" s="704"/>
      <c r="AE228" s="704"/>
      <c r="AF228" s="704"/>
      <c r="AG228" s="704"/>
      <c r="AH228" s="705" t="s">
        <v>262</v>
      </c>
      <c r="AI228" s="706"/>
      <c r="AJ228" s="706"/>
      <c r="AK228" s="706"/>
      <c r="AL228" s="707" t="s">
        <v>262</v>
      </c>
      <c r="AM228" s="708"/>
      <c r="AN228" s="708"/>
      <c r="AO228" s="709"/>
      <c r="AP228" s="710" t="s">
        <v>262</v>
      </c>
      <c r="AQ228" s="710"/>
      <c r="AR228" s="710"/>
      <c r="AS228" s="710"/>
      <c r="AT228" s="710"/>
      <c r="AU228" s="710"/>
      <c r="AV228" s="710"/>
      <c r="AW228" s="710"/>
      <c r="AX228" s="710"/>
      <c r="AY228">
        <f>COUNTA($C$228)</f>
        <v>1</v>
      </c>
    </row>
    <row r="229" spans="1:51" ht="30" customHeight="1" x14ac:dyDescent="0.15">
      <c r="A229" s="693">
        <v>8</v>
      </c>
      <c r="B229" s="693">
        <v>1</v>
      </c>
      <c r="C229" s="711" t="s">
        <v>757</v>
      </c>
      <c r="D229" s="712"/>
      <c r="E229" s="712"/>
      <c r="F229" s="712"/>
      <c r="G229" s="712"/>
      <c r="H229" s="712"/>
      <c r="I229" s="713"/>
      <c r="J229" s="696">
        <v>4000020473502</v>
      </c>
      <c r="K229" s="697"/>
      <c r="L229" s="697"/>
      <c r="M229" s="697"/>
      <c r="N229" s="697"/>
      <c r="O229" s="697"/>
      <c r="P229" s="698" t="s">
        <v>751</v>
      </c>
      <c r="Q229" s="699"/>
      <c r="R229" s="699"/>
      <c r="S229" s="699"/>
      <c r="T229" s="699"/>
      <c r="U229" s="699"/>
      <c r="V229" s="699"/>
      <c r="W229" s="699"/>
      <c r="X229" s="699"/>
      <c r="Y229" s="700">
        <v>6</v>
      </c>
      <c r="Z229" s="701"/>
      <c r="AA229" s="701"/>
      <c r="AB229" s="702"/>
      <c r="AC229" s="703" t="s">
        <v>629</v>
      </c>
      <c r="AD229" s="704"/>
      <c r="AE229" s="704"/>
      <c r="AF229" s="704"/>
      <c r="AG229" s="704"/>
      <c r="AH229" s="705" t="s">
        <v>262</v>
      </c>
      <c r="AI229" s="706"/>
      <c r="AJ229" s="706"/>
      <c r="AK229" s="706"/>
      <c r="AL229" s="707" t="s">
        <v>262</v>
      </c>
      <c r="AM229" s="708"/>
      <c r="AN229" s="708"/>
      <c r="AO229" s="709"/>
      <c r="AP229" s="710" t="s">
        <v>262</v>
      </c>
      <c r="AQ229" s="710"/>
      <c r="AR229" s="710"/>
      <c r="AS229" s="710"/>
      <c r="AT229" s="710"/>
      <c r="AU229" s="710"/>
      <c r="AV229" s="710"/>
      <c r="AW229" s="710"/>
      <c r="AX229" s="710"/>
      <c r="AY229">
        <f>COUNTA($C$229)</f>
        <v>1</v>
      </c>
    </row>
    <row r="230" spans="1:51" ht="30" customHeight="1" x14ac:dyDescent="0.15">
      <c r="A230" s="693">
        <v>9</v>
      </c>
      <c r="B230" s="693">
        <v>1</v>
      </c>
      <c r="C230" s="711" t="s">
        <v>761</v>
      </c>
      <c r="D230" s="712"/>
      <c r="E230" s="712"/>
      <c r="F230" s="712"/>
      <c r="G230" s="712"/>
      <c r="H230" s="712"/>
      <c r="I230" s="713"/>
      <c r="J230" s="696">
        <v>1000020472085</v>
      </c>
      <c r="K230" s="697"/>
      <c r="L230" s="697"/>
      <c r="M230" s="697"/>
      <c r="N230" s="697"/>
      <c r="O230" s="697"/>
      <c r="P230" s="698" t="s">
        <v>751</v>
      </c>
      <c r="Q230" s="699"/>
      <c r="R230" s="699"/>
      <c r="S230" s="699"/>
      <c r="T230" s="699"/>
      <c r="U230" s="699"/>
      <c r="V230" s="699"/>
      <c r="W230" s="699"/>
      <c r="X230" s="699"/>
      <c r="Y230" s="700">
        <v>5</v>
      </c>
      <c r="Z230" s="701"/>
      <c r="AA230" s="701"/>
      <c r="AB230" s="702"/>
      <c r="AC230" s="703" t="s">
        <v>629</v>
      </c>
      <c r="AD230" s="704"/>
      <c r="AE230" s="704"/>
      <c r="AF230" s="704"/>
      <c r="AG230" s="704"/>
      <c r="AH230" s="705" t="s">
        <v>262</v>
      </c>
      <c r="AI230" s="706"/>
      <c r="AJ230" s="706"/>
      <c r="AK230" s="706"/>
      <c r="AL230" s="707" t="s">
        <v>262</v>
      </c>
      <c r="AM230" s="708"/>
      <c r="AN230" s="708"/>
      <c r="AO230" s="709"/>
      <c r="AP230" s="710" t="s">
        <v>262</v>
      </c>
      <c r="AQ230" s="710"/>
      <c r="AR230" s="710"/>
      <c r="AS230" s="710"/>
      <c r="AT230" s="710"/>
      <c r="AU230" s="710"/>
      <c r="AV230" s="710"/>
      <c r="AW230" s="710"/>
      <c r="AX230" s="710"/>
      <c r="AY230">
        <f>COUNTA($C$230)</f>
        <v>1</v>
      </c>
    </row>
    <row r="231" spans="1:51" ht="30" customHeight="1" x14ac:dyDescent="0.15">
      <c r="A231" s="693">
        <v>10</v>
      </c>
      <c r="B231" s="693">
        <v>1</v>
      </c>
      <c r="C231" s="711" t="s">
        <v>762</v>
      </c>
      <c r="D231" s="712"/>
      <c r="E231" s="712"/>
      <c r="F231" s="712"/>
      <c r="G231" s="712"/>
      <c r="H231" s="712"/>
      <c r="I231" s="713"/>
      <c r="J231" s="696">
        <v>5000020473286</v>
      </c>
      <c r="K231" s="697"/>
      <c r="L231" s="697"/>
      <c r="M231" s="697"/>
      <c r="N231" s="697"/>
      <c r="O231" s="697"/>
      <c r="P231" s="698" t="s">
        <v>755</v>
      </c>
      <c r="Q231" s="699"/>
      <c r="R231" s="699"/>
      <c r="S231" s="699"/>
      <c r="T231" s="699"/>
      <c r="U231" s="699"/>
      <c r="V231" s="699"/>
      <c r="W231" s="699"/>
      <c r="X231" s="699"/>
      <c r="Y231" s="700">
        <v>5</v>
      </c>
      <c r="Z231" s="701"/>
      <c r="AA231" s="701"/>
      <c r="AB231" s="702"/>
      <c r="AC231" s="703" t="s">
        <v>629</v>
      </c>
      <c r="AD231" s="704"/>
      <c r="AE231" s="704"/>
      <c r="AF231" s="704"/>
      <c r="AG231" s="704"/>
      <c r="AH231" s="705" t="s">
        <v>262</v>
      </c>
      <c r="AI231" s="706"/>
      <c r="AJ231" s="706"/>
      <c r="AK231" s="706"/>
      <c r="AL231" s="707" t="s">
        <v>262</v>
      </c>
      <c r="AM231" s="708"/>
      <c r="AN231" s="708"/>
      <c r="AO231" s="709"/>
      <c r="AP231" s="710" t="s">
        <v>262</v>
      </c>
      <c r="AQ231" s="710"/>
      <c r="AR231" s="710"/>
      <c r="AS231" s="710"/>
      <c r="AT231" s="710"/>
      <c r="AU231" s="710"/>
      <c r="AV231" s="710"/>
      <c r="AW231" s="710"/>
      <c r="AX231" s="710"/>
      <c r="AY231">
        <f>COUNTA($C$231)</f>
        <v>1</v>
      </c>
    </row>
    <row r="232" spans="1:51" ht="24.75" customHeight="1" x14ac:dyDescent="0.15">
      <c r="A232" s="54"/>
      <c r="B232" s="54"/>
      <c r="C232" s="54"/>
      <c r="D232" s="54"/>
      <c r="E232" s="54"/>
      <c r="F232" s="54"/>
      <c r="G232" s="54"/>
      <c r="H232" s="54"/>
      <c r="I232" s="54"/>
      <c r="J232" s="54"/>
      <c r="K232" s="54"/>
      <c r="L232" s="54"/>
      <c r="M232" s="54"/>
      <c r="N232" s="54"/>
      <c r="O232" s="54"/>
      <c r="P232" s="55"/>
      <c r="Q232" s="55"/>
      <c r="R232" s="55"/>
      <c r="S232" s="55"/>
      <c r="T232" s="55"/>
      <c r="U232" s="55"/>
      <c r="V232" s="55"/>
      <c r="W232" s="55"/>
      <c r="X232" s="55"/>
      <c r="Y232" s="56"/>
      <c r="Z232" s="56"/>
      <c r="AA232" s="56"/>
      <c r="AB232" s="56"/>
      <c r="AC232" s="56"/>
      <c r="AD232" s="56"/>
      <c r="AE232" s="56"/>
      <c r="AF232" s="56"/>
      <c r="AG232" s="56"/>
      <c r="AH232" s="56"/>
      <c r="AI232" s="56"/>
      <c r="AJ232" s="56"/>
      <c r="AK232" s="56"/>
      <c r="AL232" s="56"/>
      <c r="AM232" s="56"/>
      <c r="AN232" s="56"/>
      <c r="AO232" s="56"/>
      <c r="AP232" s="55"/>
      <c r="AQ232" s="55"/>
      <c r="AR232" s="55"/>
      <c r="AS232" s="55"/>
      <c r="AT232" s="55"/>
      <c r="AU232" s="55"/>
      <c r="AV232" s="55"/>
      <c r="AW232" s="55"/>
      <c r="AX232" s="55"/>
      <c r="AY232">
        <f>COUNTA($C$235)</f>
        <v>1</v>
      </c>
    </row>
    <row r="233" spans="1:51" ht="24.75" customHeight="1" x14ac:dyDescent="0.15">
      <c r="A233" s="48"/>
      <c r="B233" s="43" t="s">
        <v>663</v>
      </c>
      <c r="C233" s="48"/>
      <c r="D233" s="48"/>
      <c r="E233" s="48"/>
      <c r="F233" s="48"/>
      <c r="G233" s="48"/>
      <c r="H233" s="48"/>
      <c r="I233" s="48"/>
      <c r="J233" s="48"/>
      <c r="K233" s="48"/>
      <c r="L233" s="48"/>
      <c r="M233" s="48"/>
      <c r="N233" s="48"/>
      <c r="O233" s="48"/>
      <c r="P233" s="52"/>
      <c r="Q233" s="52"/>
      <c r="R233" s="52"/>
      <c r="S233" s="52"/>
      <c r="T233" s="52"/>
      <c r="U233" s="52"/>
      <c r="V233" s="52"/>
      <c r="W233" s="52"/>
      <c r="X233" s="52"/>
      <c r="Y233" s="53"/>
      <c r="Z233" s="53"/>
      <c r="AA233" s="53"/>
      <c r="AB233" s="53"/>
      <c r="AC233" s="53"/>
      <c r="AD233" s="53"/>
      <c r="AE233" s="53"/>
      <c r="AF233" s="53"/>
      <c r="AG233" s="53"/>
      <c r="AH233" s="53"/>
      <c r="AI233" s="53"/>
      <c r="AJ233" s="53"/>
      <c r="AK233" s="53"/>
      <c r="AL233" s="53"/>
      <c r="AM233" s="53"/>
      <c r="AN233" s="53"/>
      <c r="AO233" s="53"/>
      <c r="AP233" s="52"/>
      <c r="AQ233" s="52"/>
      <c r="AR233" s="52"/>
      <c r="AS233" s="52"/>
      <c r="AT233" s="52"/>
      <c r="AU233" s="52"/>
      <c r="AV233" s="52"/>
      <c r="AW233" s="52"/>
      <c r="AX233" s="52"/>
      <c r="AY233">
        <f>$AY$232</f>
        <v>1</v>
      </c>
    </row>
    <row r="234" spans="1:51" ht="59.25" customHeight="1" x14ac:dyDescent="0.15">
      <c r="A234" s="687"/>
      <c r="B234" s="687"/>
      <c r="C234" s="687" t="s">
        <v>24</v>
      </c>
      <c r="D234" s="687"/>
      <c r="E234" s="687"/>
      <c r="F234" s="687"/>
      <c r="G234" s="687"/>
      <c r="H234" s="687"/>
      <c r="I234" s="687"/>
      <c r="J234" s="688" t="s">
        <v>188</v>
      </c>
      <c r="K234" s="117"/>
      <c r="L234" s="117"/>
      <c r="M234" s="117"/>
      <c r="N234" s="117"/>
      <c r="O234" s="117"/>
      <c r="P234" s="386" t="s">
        <v>25</v>
      </c>
      <c r="Q234" s="386"/>
      <c r="R234" s="386"/>
      <c r="S234" s="386"/>
      <c r="T234" s="386"/>
      <c r="U234" s="386"/>
      <c r="V234" s="386"/>
      <c r="W234" s="386"/>
      <c r="X234" s="386"/>
      <c r="Y234" s="689" t="s">
        <v>187</v>
      </c>
      <c r="Z234" s="690"/>
      <c r="AA234" s="690"/>
      <c r="AB234" s="690"/>
      <c r="AC234" s="688" t="s">
        <v>215</v>
      </c>
      <c r="AD234" s="688"/>
      <c r="AE234" s="688"/>
      <c r="AF234" s="688"/>
      <c r="AG234" s="688"/>
      <c r="AH234" s="689" t="s">
        <v>229</v>
      </c>
      <c r="AI234" s="687"/>
      <c r="AJ234" s="687"/>
      <c r="AK234" s="687"/>
      <c r="AL234" s="687" t="s">
        <v>19</v>
      </c>
      <c r="AM234" s="687"/>
      <c r="AN234" s="687"/>
      <c r="AO234" s="691"/>
      <c r="AP234" s="692" t="s">
        <v>189</v>
      </c>
      <c r="AQ234" s="692"/>
      <c r="AR234" s="692"/>
      <c r="AS234" s="692"/>
      <c r="AT234" s="692"/>
      <c r="AU234" s="692"/>
      <c r="AV234" s="692"/>
      <c r="AW234" s="692"/>
      <c r="AX234" s="692"/>
      <c r="AY234">
        <f>$AY$232</f>
        <v>1</v>
      </c>
    </row>
    <row r="235" spans="1:51" ht="30" customHeight="1" x14ac:dyDescent="0.15">
      <c r="A235" s="693">
        <v>1</v>
      </c>
      <c r="B235" s="693">
        <v>1</v>
      </c>
      <c r="C235" s="694" t="s">
        <v>825</v>
      </c>
      <c r="D235" s="695"/>
      <c r="E235" s="695"/>
      <c r="F235" s="695"/>
      <c r="G235" s="695"/>
      <c r="H235" s="695"/>
      <c r="I235" s="695"/>
      <c r="J235" s="696">
        <v>6360001000404</v>
      </c>
      <c r="K235" s="697"/>
      <c r="L235" s="697"/>
      <c r="M235" s="697"/>
      <c r="N235" s="697"/>
      <c r="O235" s="697"/>
      <c r="P235" s="698" t="s">
        <v>763</v>
      </c>
      <c r="Q235" s="699"/>
      <c r="R235" s="699"/>
      <c r="S235" s="699"/>
      <c r="T235" s="699"/>
      <c r="U235" s="699"/>
      <c r="V235" s="699"/>
      <c r="W235" s="699"/>
      <c r="X235" s="699"/>
      <c r="Y235" s="700">
        <v>126</v>
      </c>
      <c r="Z235" s="701"/>
      <c r="AA235" s="701"/>
      <c r="AB235" s="702"/>
      <c r="AC235" s="703" t="s">
        <v>629</v>
      </c>
      <c r="AD235" s="704"/>
      <c r="AE235" s="704"/>
      <c r="AF235" s="704"/>
      <c r="AG235" s="704"/>
      <c r="AH235" s="705" t="s">
        <v>262</v>
      </c>
      <c r="AI235" s="706"/>
      <c r="AJ235" s="706"/>
      <c r="AK235" s="706"/>
      <c r="AL235" s="707" t="s">
        <v>262</v>
      </c>
      <c r="AM235" s="708"/>
      <c r="AN235" s="708"/>
      <c r="AO235" s="709"/>
      <c r="AP235" s="710" t="s">
        <v>262</v>
      </c>
      <c r="AQ235" s="710"/>
      <c r="AR235" s="710"/>
      <c r="AS235" s="710"/>
      <c r="AT235" s="710"/>
      <c r="AU235" s="710"/>
      <c r="AV235" s="710"/>
      <c r="AW235" s="710"/>
      <c r="AX235" s="710"/>
      <c r="AY235">
        <f>$AY$232</f>
        <v>1</v>
      </c>
    </row>
    <row r="236" spans="1:51" ht="30" customHeight="1" x14ac:dyDescent="0.15">
      <c r="A236" s="693">
        <v>2</v>
      </c>
      <c r="B236" s="693">
        <v>1</v>
      </c>
      <c r="C236" s="694" t="s">
        <v>826</v>
      </c>
      <c r="D236" s="695"/>
      <c r="E236" s="695"/>
      <c r="F236" s="695"/>
      <c r="G236" s="695"/>
      <c r="H236" s="695"/>
      <c r="I236" s="695"/>
      <c r="J236" s="696">
        <v>8360001008610</v>
      </c>
      <c r="K236" s="697"/>
      <c r="L236" s="697"/>
      <c r="M236" s="697"/>
      <c r="N236" s="697"/>
      <c r="O236" s="697"/>
      <c r="P236" s="698" t="s">
        <v>763</v>
      </c>
      <c r="Q236" s="699"/>
      <c r="R236" s="699"/>
      <c r="S236" s="699"/>
      <c r="T236" s="699"/>
      <c r="U236" s="699"/>
      <c r="V236" s="699"/>
      <c r="W236" s="699"/>
      <c r="X236" s="699"/>
      <c r="Y236" s="700">
        <v>67</v>
      </c>
      <c r="Z236" s="701"/>
      <c r="AA236" s="701"/>
      <c r="AB236" s="702"/>
      <c r="AC236" s="703" t="s">
        <v>629</v>
      </c>
      <c r="AD236" s="704"/>
      <c r="AE236" s="704"/>
      <c r="AF236" s="704"/>
      <c r="AG236" s="704"/>
      <c r="AH236" s="705" t="s">
        <v>262</v>
      </c>
      <c r="AI236" s="706"/>
      <c r="AJ236" s="706"/>
      <c r="AK236" s="706"/>
      <c r="AL236" s="707" t="s">
        <v>262</v>
      </c>
      <c r="AM236" s="708"/>
      <c r="AN236" s="708"/>
      <c r="AO236" s="709"/>
      <c r="AP236" s="710" t="s">
        <v>262</v>
      </c>
      <c r="AQ236" s="710"/>
      <c r="AR236" s="710"/>
      <c r="AS236" s="710"/>
      <c r="AT236" s="710"/>
      <c r="AU236" s="710"/>
      <c r="AV236" s="710"/>
      <c r="AW236" s="710"/>
      <c r="AX236" s="710"/>
      <c r="AY236">
        <f>COUNTA($C$236)</f>
        <v>1</v>
      </c>
    </row>
    <row r="237" spans="1:51" ht="30" customHeight="1" x14ac:dyDescent="0.15">
      <c r="A237" s="693">
        <v>3</v>
      </c>
      <c r="B237" s="693">
        <v>1</v>
      </c>
      <c r="C237" s="694" t="s">
        <v>827</v>
      </c>
      <c r="D237" s="695"/>
      <c r="E237" s="695"/>
      <c r="F237" s="695"/>
      <c r="G237" s="695"/>
      <c r="H237" s="695"/>
      <c r="I237" s="695"/>
      <c r="J237" s="696">
        <v>6120001059662</v>
      </c>
      <c r="K237" s="697"/>
      <c r="L237" s="697"/>
      <c r="M237" s="697"/>
      <c r="N237" s="697"/>
      <c r="O237" s="697"/>
      <c r="P237" s="698" t="s">
        <v>764</v>
      </c>
      <c r="Q237" s="699"/>
      <c r="R237" s="699"/>
      <c r="S237" s="699"/>
      <c r="T237" s="699"/>
      <c r="U237" s="699"/>
      <c r="V237" s="699"/>
      <c r="W237" s="699"/>
      <c r="X237" s="699"/>
      <c r="Y237" s="700">
        <v>63</v>
      </c>
      <c r="Z237" s="701"/>
      <c r="AA237" s="701"/>
      <c r="AB237" s="702"/>
      <c r="AC237" s="703" t="s">
        <v>629</v>
      </c>
      <c r="AD237" s="704"/>
      <c r="AE237" s="704"/>
      <c r="AF237" s="704"/>
      <c r="AG237" s="704"/>
      <c r="AH237" s="716" t="s">
        <v>262</v>
      </c>
      <c r="AI237" s="717"/>
      <c r="AJ237" s="717"/>
      <c r="AK237" s="717"/>
      <c r="AL237" s="707" t="s">
        <v>262</v>
      </c>
      <c r="AM237" s="708"/>
      <c r="AN237" s="708"/>
      <c r="AO237" s="709"/>
      <c r="AP237" s="710" t="s">
        <v>262</v>
      </c>
      <c r="AQ237" s="710"/>
      <c r="AR237" s="710"/>
      <c r="AS237" s="710"/>
      <c r="AT237" s="710"/>
      <c r="AU237" s="710"/>
      <c r="AV237" s="710"/>
      <c r="AW237" s="710"/>
      <c r="AX237" s="710"/>
      <c r="AY237">
        <f>COUNTA($C$237)</f>
        <v>1</v>
      </c>
    </row>
    <row r="238" spans="1:51" ht="30" customHeight="1" x14ac:dyDescent="0.15">
      <c r="A238" s="693">
        <v>4</v>
      </c>
      <c r="B238" s="693">
        <v>1</v>
      </c>
      <c r="C238" s="694" t="s">
        <v>828</v>
      </c>
      <c r="D238" s="695"/>
      <c r="E238" s="695"/>
      <c r="F238" s="695"/>
      <c r="G238" s="695"/>
      <c r="H238" s="695"/>
      <c r="I238" s="695"/>
      <c r="J238" s="696">
        <v>3120001031863</v>
      </c>
      <c r="K238" s="697"/>
      <c r="L238" s="697"/>
      <c r="M238" s="697"/>
      <c r="N238" s="697"/>
      <c r="O238" s="697"/>
      <c r="P238" s="698" t="s">
        <v>763</v>
      </c>
      <c r="Q238" s="699"/>
      <c r="R238" s="699"/>
      <c r="S238" s="699"/>
      <c r="T238" s="699"/>
      <c r="U238" s="699"/>
      <c r="V238" s="699"/>
      <c r="W238" s="699"/>
      <c r="X238" s="699"/>
      <c r="Y238" s="700">
        <v>53</v>
      </c>
      <c r="Z238" s="701"/>
      <c r="AA238" s="701"/>
      <c r="AB238" s="702"/>
      <c r="AC238" s="703" t="s">
        <v>629</v>
      </c>
      <c r="AD238" s="704"/>
      <c r="AE238" s="704"/>
      <c r="AF238" s="704"/>
      <c r="AG238" s="704"/>
      <c r="AH238" s="716" t="s">
        <v>262</v>
      </c>
      <c r="AI238" s="717"/>
      <c r="AJ238" s="717"/>
      <c r="AK238" s="717"/>
      <c r="AL238" s="707" t="s">
        <v>262</v>
      </c>
      <c r="AM238" s="708"/>
      <c r="AN238" s="708"/>
      <c r="AO238" s="709"/>
      <c r="AP238" s="710" t="s">
        <v>262</v>
      </c>
      <c r="AQ238" s="710"/>
      <c r="AR238" s="710"/>
      <c r="AS238" s="710"/>
      <c r="AT238" s="710"/>
      <c r="AU238" s="710"/>
      <c r="AV238" s="710"/>
      <c r="AW238" s="710"/>
      <c r="AX238" s="710"/>
      <c r="AY238">
        <f>COUNTA($C$238)</f>
        <v>1</v>
      </c>
    </row>
    <row r="239" spans="1:51" ht="30" customHeight="1" x14ac:dyDescent="0.15">
      <c r="A239" s="693">
        <v>5</v>
      </c>
      <c r="B239" s="693">
        <v>1</v>
      </c>
      <c r="C239" s="694" t="s">
        <v>765</v>
      </c>
      <c r="D239" s="695"/>
      <c r="E239" s="695"/>
      <c r="F239" s="695"/>
      <c r="G239" s="695"/>
      <c r="H239" s="695"/>
      <c r="I239" s="695"/>
      <c r="J239" s="696">
        <v>8360005002493</v>
      </c>
      <c r="K239" s="697"/>
      <c r="L239" s="697"/>
      <c r="M239" s="697"/>
      <c r="N239" s="697"/>
      <c r="O239" s="697"/>
      <c r="P239" s="698" t="s">
        <v>763</v>
      </c>
      <c r="Q239" s="699"/>
      <c r="R239" s="699"/>
      <c r="S239" s="699"/>
      <c r="T239" s="699"/>
      <c r="U239" s="699"/>
      <c r="V239" s="699"/>
      <c r="W239" s="699"/>
      <c r="X239" s="699"/>
      <c r="Y239" s="700">
        <v>45</v>
      </c>
      <c r="Z239" s="701"/>
      <c r="AA239" s="701"/>
      <c r="AB239" s="702"/>
      <c r="AC239" s="703" t="s">
        <v>629</v>
      </c>
      <c r="AD239" s="704"/>
      <c r="AE239" s="704"/>
      <c r="AF239" s="704"/>
      <c r="AG239" s="704"/>
      <c r="AH239" s="716" t="s">
        <v>262</v>
      </c>
      <c r="AI239" s="717"/>
      <c r="AJ239" s="717"/>
      <c r="AK239" s="717"/>
      <c r="AL239" s="707" t="s">
        <v>262</v>
      </c>
      <c r="AM239" s="708"/>
      <c r="AN239" s="708"/>
      <c r="AO239" s="709"/>
      <c r="AP239" s="710" t="s">
        <v>262</v>
      </c>
      <c r="AQ239" s="710"/>
      <c r="AR239" s="710"/>
      <c r="AS239" s="710"/>
      <c r="AT239" s="710"/>
      <c r="AU239" s="710"/>
      <c r="AV239" s="710"/>
      <c r="AW239" s="710"/>
      <c r="AX239" s="710"/>
      <c r="AY239">
        <f>COUNTA($C$239)</f>
        <v>1</v>
      </c>
    </row>
    <row r="240" spans="1:51" ht="42.6" customHeight="1" x14ac:dyDescent="0.15">
      <c r="A240" s="693">
        <v>6</v>
      </c>
      <c r="B240" s="693">
        <v>1</v>
      </c>
      <c r="C240" s="694" t="s">
        <v>766</v>
      </c>
      <c r="D240" s="695"/>
      <c r="E240" s="695"/>
      <c r="F240" s="695"/>
      <c r="G240" s="695"/>
      <c r="H240" s="695"/>
      <c r="I240" s="695"/>
      <c r="J240" s="696">
        <v>6700150077869</v>
      </c>
      <c r="K240" s="697"/>
      <c r="L240" s="697"/>
      <c r="M240" s="697"/>
      <c r="N240" s="697"/>
      <c r="O240" s="697"/>
      <c r="P240" s="698" t="s">
        <v>764</v>
      </c>
      <c r="Q240" s="699"/>
      <c r="R240" s="699"/>
      <c r="S240" s="699"/>
      <c r="T240" s="699"/>
      <c r="U240" s="699"/>
      <c r="V240" s="699"/>
      <c r="W240" s="699"/>
      <c r="X240" s="699"/>
      <c r="Y240" s="700">
        <v>42</v>
      </c>
      <c r="Z240" s="701"/>
      <c r="AA240" s="701"/>
      <c r="AB240" s="702"/>
      <c r="AC240" s="703" t="s">
        <v>629</v>
      </c>
      <c r="AD240" s="704"/>
      <c r="AE240" s="704"/>
      <c r="AF240" s="704"/>
      <c r="AG240" s="704"/>
      <c r="AH240" s="716" t="s">
        <v>262</v>
      </c>
      <c r="AI240" s="717"/>
      <c r="AJ240" s="717"/>
      <c r="AK240" s="717"/>
      <c r="AL240" s="707" t="s">
        <v>262</v>
      </c>
      <c r="AM240" s="708"/>
      <c r="AN240" s="708"/>
      <c r="AO240" s="709"/>
      <c r="AP240" s="710" t="s">
        <v>262</v>
      </c>
      <c r="AQ240" s="710"/>
      <c r="AR240" s="710"/>
      <c r="AS240" s="710"/>
      <c r="AT240" s="710"/>
      <c r="AU240" s="710"/>
      <c r="AV240" s="710"/>
      <c r="AW240" s="710"/>
      <c r="AX240" s="710"/>
      <c r="AY240">
        <f>COUNTA($C$240)</f>
        <v>1</v>
      </c>
    </row>
    <row r="241" spans="1:51" ht="30" customHeight="1" x14ac:dyDescent="0.15">
      <c r="A241" s="693">
        <v>7</v>
      </c>
      <c r="B241" s="693">
        <v>1</v>
      </c>
      <c r="C241" s="694" t="s">
        <v>829</v>
      </c>
      <c r="D241" s="695"/>
      <c r="E241" s="695"/>
      <c r="F241" s="695"/>
      <c r="G241" s="695"/>
      <c r="H241" s="695"/>
      <c r="I241" s="695"/>
      <c r="J241" s="696">
        <v>3360001002270</v>
      </c>
      <c r="K241" s="697"/>
      <c r="L241" s="697"/>
      <c r="M241" s="697"/>
      <c r="N241" s="697"/>
      <c r="O241" s="697"/>
      <c r="P241" s="698" t="s">
        <v>763</v>
      </c>
      <c r="Q241" s="699"/>
      <c r="R241" s="699"/>
      <c r="S241" s="699"/>
      <c r="T241" s="699"/>
      <c r="U241" s="699"/>
      <c r="V241" s="699"/>
      <c r="W241" s="699"/>
      <c r="X241" s="699"/>
      <c r="Y241" s="700">
        <v>38</v>
      </c>
      <c r="Z241" s="701"/>
      <c r="AA241" s="701"/>
      <c r="AB241" s="702"/>
      <c r="AC241" s="703" t="s">
        <v>629</v>
      </c>
      <c r="AD241" s="704"/>
      <c r="AE241" s="704"/>
      <c r="AF241" s="704"/>
      <c r="AG241" s="704"/>
      <c r="AH241" s="716" t="s">
        <v>262</v>
      </c>
      <c r="AI241" s="717"/>
      <c r="AJ241" s="717"/>
      <c r="AK241" s="717"/>
      <c r="AL241" s="707" t="s">
        <v>262</v>
      </c>
      <c r="AM241" s="708"/>
      <c r="AN241" s="708"/>
      <c r="AO241" s="709"/>
      <c r="AP241" s="710" t="s">
        <v>262</v>
      </c>
      <c r="AQ241" s="710"/>
      <c r="AR241" s="710"/>
      <c r="AS241" s="710"/>
      <c r="AT241" s="710"/>
      <c r="AU241" s="710"/>
      <c r="AV241" s="710"/>
      <c r="AW241" s="710"/>
      <c r="AX241" s="710"/>
      <c r="AY241">
        <f>COUNTA($C$241)</f>
        <v>1</v>
      </c>
    </row>
    <row r="242" spans="1:51" ht="30" customHeight="1" x14ac:dyDescent="0.15">
      <c r="A242" s="693">
        <v>8</v>
      </c>
      <c r="B242" s="693">
        <v>1</v>
      </c>
      <c r="C242" s="694" t="s">
        <v>830</v>
      </c>
      <c r="D242" s="695"/>
      <c r="E242" s="695"/>
      <c r="F242" s="695"/>
      <c r="G242" s="695"/>
      <c r="H242" s="695"/>
      <c r="I242" s="695"/>
      <c r="J242" s="696">
        <v>6360001004826</v>
      </c>
      <c r="K242" s="697"/>
      <c r="L242" s="697"/>
      <c r="M242" s="697"/>
      <c r="N242" s="697"/>
      <c r="O242" s="697"/>
      <c r="P242" s="698" t="s">
        <v>763</v>
      </c>
      <c r="Q242" s="699"/>
      <c r="R242" s="699"/>
      <c r="S242" s="699"/>
      <c r="T242" s="699"/>
      <c r="U242" s="699"/>
      <c r="V242" s="699"/>
      <c r="W242" s="699"/>
      <c r="X242" s="699"/>
      <c r="Y242" s="700">
        <v>36</v>
      </c>
      <c r="Z242" s="701"/>
      <c r="AA242" s="701"/>
      <c r="AB242" s="702"/>
      <c r="AC242" s="703" t="s">
        <v>629</v>
      </c>
      <c r="AD242" s="704"/>
      <c r="AE242" s="704"/>
      <c r="AF242" s="704"/>
      <c r="AG242" s="704"/>
      <c r="AH242" s="716" t="s">
        <v>262</v>
      </c>
      <c r="AI242" s="717"/>
      <c r="AJ242" s="717"/>
      <c r="AK242" s="717"/>
      <c r="AL242" s="707" t="s">
        <v>262</v>
      </c>
      <c r="AM242" s="708"/>
      <c r="AN242" s="708"/>
      <c r="AO242" s="709"/>
      <c r="AP242" s="710" t="s">
        <v>262</v>
      </c>
      <c r="AQ242" s="710"/>
      <c r="AR242" s="710"/>
      <c r="AS242" s="710"/>
      <c r="AT242" s="710"/>
      <c r="AU242" s="710"/>
      <c r="AV242" s="710"/>
      <c r="AW242" s="710"/>
      <c r="AX242" s="710"/>
      <c r="AY242">
        <f>COUNTA($C$242)</f>
        <v>1</v>
      </c>
    </row>
    <row r="243" spans="1:51" ht="30" customHeight="1" x14ac:dyDescent="0.15">
      <c r="A243" s="693">
        <v>9</v>
      </c>
      <c r="B243" s="693">
        <v>1</v>
      </c>
      <c r="C243" s="694" t="s">
        <v>831</v>
      </c>
      <c r="D243" s="695"/>
      <c r="E243" s="695"/>
      <c r="F243" s="695"/>
      <c r="G243" s="695"/>
      <c r="H243" s="695"/>
      <c r="I243" s="695"/>
      <c r="J243" s="696">
        <v>4360001001874</v>
      </c>
      <c r="K243" s="697"/>
      <c r="L243" s="697"/>
      <c r="M243" s="697"/>
      <c r="N243" s="697"/>
      <c r="O243" s="697"/>
      <c r="P243" s="698" t="s">
        <v>767</v>
      </c>
      <c r="Q243" s="699"/>
      <c r="R243" s="699"/>
      <c r="S243" s="699"/>
      <c r="T243" s="699"/>
      <c r="U243" s="699"/>
      <c r="V243" s="699"/>
      <c r="W243" s="699"/>
      <c r="X243" s="699"/>
      <c r="Y243" s="700">
        <v>36</v>
      </c>
      <c r="Z243" s="701"/>
      <c r="AA243" s="701"/>
      <c r="AB243" s="702"/>
      <c r="AC243" s="703" t="s">
        <v>231</v>
      </c>
      <c r="AD243" s="704"/>
      <c r="AE243" s="704"/>
      <c r="AF243" s="704"/>
      <c r="AG243" s="704"/>
      <c r="AH243" s="716">
        <v>31</v>
      </c>
      <c r="AI243" s="717"/>
      <c r="AJ243" s="717"/>
      <c r="AK243" s="717"/>
      <c r="AL243" s="707">
        <v>97.7</v>
      </c>
      <c r="AM243" s="708"/>
      <c r="AN243" s="708"/>
      <c r="AO243" s="709"/>
      <c r="AP243" s="710" t="s">
        <v>262</v>
      </c>
      <c r="AQ243" s="710"/>
      <c r="AR243" s="710"/>
      <c r="AS243" s="710"/>
      <c r="AT243" s="710"/>
      <c r="AU243" s="710"/>
      <c r="AV243" s="710"/>
      <c r="AW243" s="710"/>
      <c r="AX243" s="710"/>
      <c r="AY243">
        <f>COUNTA($C$243)</f>
        <v>1</v>
      </c>
    </row>
    <row r="244" spans="1:51" ht="30" customHeight="1" x14ac:dyDescent="0.15">
      <c r="A244" s="693">
        <v>10</v>
      </c>
      <c r="B244" s="693">
        <v>1</v>
      </c>
      <c r="C244" s="694" t="s">
        <v>832</v>
      </c>
      <c r="D244" s="695"/>
      <c r="E244" s="695"/>
      <c r="F244" s="695"/>
      <c r="G244" s="695"/>
      <c r="H244" s="695"/>
      <c r="I244" s="695"/>
      <c r="J244" s="696">
        <v>1360002019737</v>
      </c>
      <c r="K244" s="697"/>
      <c r="L244" s="697"/>
      <c r="M244" s="697"/>
      <c r="N244" s="697"/>
      <c r="O244" s="697"/>
      <c r="P244" s="698" t="s">
        <v>767</v>
      </c>
      <c r="Q244" s="699"/>
      <c r="R244" s="699"/>
      <c r="S244" s="699"/>
      <c r="T244" s="699"/>
      <c r="U244" s="699"/>
      <c r="V244" s="699"/>
      <c r="W244" s="699"/>
      <c r="X244" s="699"/>
      <c r="Y244" s="700">
        <v>36</v>
      </c>
      <c r="Z244" s="701"/>
      <c r="AA244" s="701"/>
      <c r="AB244" s="702"/>
      <c r="AC244" s="703" t="s">
        <v>231</v>
      </c>
      <c r="AD244" s="704"/>
      <c r="AE244" s="704"/>
      <c r="AF244" s="704"/>
      <c r="AG244" s="704"/>
      <c r="AH244" s="716">
        <v>27</v>
      </c>
      <c r="AI244" s="717"/>
      <c r="AJ244" s="717"/>
      <c r="AK244" s="717"/>
      <c r="AL244" s="707">
        <v>98.2</v>
      </c>
      <c r="AM244" s="708"/>
      <c r="AN244" s="708"/>
      <c r="AO244" s="709"/>
      <c r="AP244" s="710" t="s">
        <v>262</v>
      </c>
      <c r="AQ244" s="710"/>
      <c r="AR244" s="710"/>
      <c r="AS244" s="710"/>
      <c r="AT244" s="710"/>
      <c r="AU244" s="710"/>
      <c r="AV244" s="710"/>
      <c r="AW244" s="710"/>
      <c r="AX244" s="710"/>
      <c r="AY244">
        <f>COUNTA($C$244)</f>
        <v>1</v>
      </c>
    </row>
    <row r="245" spans="1:51" ht="24.75" customHeight="1" x14ac:dyDescent="0.15">
      <c r="A245" s="54"/>
      <c r="B245" s="54"/>
      <c r="C245" s="54"/>
      <c r="D245" s="54"/>
      <c r="E245" s="54"/>
      <c r="F245" s="54"/>
      <c r="G245" s="54"/>
      <c r="H245" s="54"/>
      <c r="I245" s="54"/>
      <c r="J245" s="54"/>
      <c r="K245" s="54"/>
      <c r="L245" s="54"/>
      <c r="M245" s="54"/>
      <c r="N245" s="54"/>
      <c r="O245" s="54"/>
      <c r="P245" s="55"/>
      <c r="Q245" s="55"/>
      <c r="R245" s="55"/>
      <c r="S245" s="55"/>
      <c r="T245" s="55"/>
      <c r="U245" s="55"/>
      <c r="V245" s="55"/>
      <c r="W245" s="55"/>
      <c r="X245" s="55"/>
      <c r="Y245" s="56"/>
      <c r="Z245" s="56"/>
      <c r="AA245" s="56"/>
      <c r="AB245" s="56"/>
      <c r="AC245" s="56"/>
      <c r="AD245" s="56"/>
      <c r="AE245" s="56"/>
      <c r="AF245" s="56"/>
      <c r="AG245" s="56"/>
      <c r="AH245" s="56"/>
      <c r="AI245" s="56"/>
      <c r="AJ245" s="56"/>
      <c r="AK245" s="56"/>
      <c r="AL245" s="56"/>
      <c r="AM245" s="56"/>
      <c r="AN245" s="56"/>
      <c r="AO245" s="56"/>
      <c r="AP245" s="55"/>
      <c r="AQ245" s="55"/>
      <c r="AR245" s="55"/>
      <c r="AS245" s="55"/>
      <c r="AT245" s="55"/>
      <c r="AU245" s="55"/>
      <c r="AV245" s="55"/>
      <c r="AW245" s="55"/>
      <c r="AX245" s="55"/>
      <c r="AY245">
        <f>COUNTA($C$248)</f>
        <v>1</v>
      </c>
    </row>
    <row r="246" spans="1:51" ht="24.75" customHeight="1" x14ac:dyDescent="0.15">
      <c r="A246" s="48"/>
      <c r="B246" s="43" t="s">
        <v>664</v>
      </c>
      <c r="C246" s="48"/>
      <c r="D246" s="48"/>
      <c r="E246" s="48"/>
      <c r="F246" s="48"/>
      <c r="G246" s="48"/>
      <c r="H246" s="48"/>
      <c r="I246" s="48"/>
      <c r="J246" s="48"/>
      <c r="K246" s="48"/>
      <c r="L246" s="48"/>
      <c r="M246" s="48"/>
      <c r="N246" s="48"/>
      <c r="O246" s="48"/>
      <c r="P246" s="52"/>
      <c r="Q246" s="52"/>
      <c r="R246" s="52"/>
      <c r="S246" s="52"/>
      <c r="T246" s="52"/>
      <c r="U246" s="52"/>
      <c r="V246" s="52"/>
      <c r="W246" s="52"/>
      <c r="X246" s="52"/>
      <c r="Y246" s="53"/>
      <c r="Z246" s="53"/>
      <c r="AA246" s="53"/>
      <c r="AB246" s="53"/>
      <c r="AC246" s="53"/>
      <c r="AD246" s="53"/>
      <c r="AE246" s="53"/>
      <c r="AF246" s="53"/>
      <c r="AG246" s="53"/>
      <c r="AH246" s="53"/>
      <c r="AI246" s="53"/>
      <c r="AJ246" s="53"/>
      <c r="AK246" s="53"/>
      <c r="AL246" s="53"/>
      <c r="AM246" s="53"/>
      <c r="AN246" s="53"/>
      <c r="AO246" s="53"/>
      <c r="AP246" s="52"/>
      <c r="AQ246" s="52"/>
      <c r="AR246" s="52"/>
      <c r="AS246" s="52"/>
      <c r="AT246" s="52"/>
      <c r="AU246" s="52"/>
      <c r="AV246" s="52"/>
      <c r="AW246" s="52"/>
      <c r="AX246" s="52"/>
      <c r="AY246">
        <f>$AY$245</f>
        <v>1</v>
      </c>
    </row>
    <row r="247" spans="1:51" ht="59.25" customHeight="1" x14ac:dyDescent="0.15">
      <c r="A247" s="687"/>
      <c r="B247" s="687"/>
      <c r="C247" s="687" t="s">
        <v>24</v>
      </c>
      <c r="D247" s="687"/>
      <c r="E247" s="687"/>
      <c r="F247" s="687"/>
      <c r="G247" s="687"/>
      <c r="H247" s="687"/>
      <c r="I247" s="687"/>
      <c r="J247" s="688" t="s">
        <v>188</v>
      </c>
      <c r="K247" s="117"/>
      <c r="L247" s="117"/>
      <c r="M247" s="117"/>
      <c r="N247" s="117"/>
      <c r="O247" s="117"/>
      <c r="P247" s="386" t="s">
        <v>25</v>
      </c>
      <c r="Q247" s="386"/>
      <c r="R247" s="386"/>
      <c r="S247" s="386"/>
      <c r="T247" s="386"/>
      <c r="U247" s="386"/>
      <c r="V247" s="386"/>
      <c r="W247" s="386"/>
      <c r="X247" s="386"/>
      <c r="Y247" s="689" t="s">
        <v>187</v>
      </c>
      <c r="Z247" s="690"/>
      <c r="AA247" s="690"/>
      <c r="AB247" s="690"/>
      <c r="AC247" s="688" t="s">
        <v>215</v>
      </c>
      <c r="AD247" s="688"/>
      <c r="AE247" s="688"/>
      <c r="AF247" s="688"/>
      <c r="AG247" s="688"/>
      <c r="AH247" s="689" t="s">
        <v>229</v>
      </c>
      <c r="AI247" s="687"/>
      <c r="AJ247" s="687"/>
      <c r="AK247" s="687"/>
      <c r="AL247" s="687" t="s">
        <v>19</v>
      </c>
      <c r="AM247" s="687"/>
      <c r="AN247" s="687"/>
      <c r="AO247" s="691"/>
      <c r="AP247" s="692" t="s">
        <v>189</v>
      </c>
      <c r="AQ247" s="692"/>
      <c r="AR247" s="692"/>
      <c r="AS247" s="692"/>
      <c r="AT247" s="692"/>
      <c r="AU247" s="692"/>
      <c r="AV247" s="692"/>
      <c r="AW247" s="692"/>
      <c r="AX247" s="692"/>
      <c r="AY247">
        <f>$AY$245</f>
        <v>1</v>
      </c>
    </row>
    <row r="248" spans="1:51" ht="52.5" customHeight="1" x14ac:dyDescent="0.15">
      <c r="A248" s="693">
        <v>1</v>
      </c>
      <c r="B248" s="693">
        <v>1</v>
      </c>
      <c r="C248" s="694" t="s">
        <v>833</v>
      </c>
      <c r="D248" s="695"/>
      <c r="E248" s="695"/>
      <c r="F248" s="695"/>
      <c r="G248" s="695"/>
      <c r="H248" s="695"/>
      <c r="I248" s="695"/>
      <c r="J248" s="696">
        <v>6360001008637</v>
      </c>
      <c r="K248" s="697"/>
      <c r="L248" s="697"/>
      <c r="M248" s="697"/>
      <c r="N248" s="697"/>
      <c r="O248" s="697"/>
      <c r="P248" s="698" t="s">
        <v>749</v>
      </c>
      <c r="Q248" s="699"/>
      <c r="R248" s="699"/>
      <c r="S248" s="699"/>
      <c r="T248" s="699"/>
      <c r="U248" s="699"/>
      <c r="V248" s="699"/>
      <c r="W248" s="699"/>
      <c r="X248" s="699"/>
      <c r="Y248" s="700">
        <v>23</v>
      </c>
      <c r="Z248" s="701"/>
      <c r="AA248" s="701"/>
      <c r="AB248" s="702"/>
      <c r="AC248" s="703" t="s">
        <v>233</v>
      </c>
      <c r="AD248" s="704"/>
      <c r="AE248" s="704"/>
      <c r="AF248" s="704"/>
      <c r="AG248" s="704"/>
      <c r="AH248" s="705">
        <v>7</v>
      </c>
      <c r="AI248" s="706"/>
      <c r="AJ248" s="706"/>
      <c r="AK248" s="706"/>
      <c r="AL248" s="707">
        <v>85.6</v>
      </c>
      <c r="AM248" s="708"/>
      <c r="AN248" s="708"/>
      <c r="AO248" s="709"/>
      <c r="AP248" s="710" t="s">
        <v>262</v>
      </c>
      <c r="AQ248" s="710"/>
      <c r="AR248" s="710"/>
      <c r="AS248" s="710"/>
      <c r="AT248" s="710"/>
      <c r="AU248" s="710"/>
      <c r="AV248" s="710"/>
      <c r="AW248" s="710"/>
      <c r="AX248" s="710"/>
      <c r="AY248">
        <f>$AY$245</f>
        <v>1</v>
      </c>
    </row>
    <row r="249" spans="1:51" ht="36" customHeight="1" x14ac:dyDescent="0.15">
      <c r="A249" s="693">
        <v>2</v>
      </c>
      <c r="B249" s="693">
        <v>1</v>
      </c>
      <c r="C249" s="694" t="s">
        <v>834</v>
      </c>
      <c r="D249" s="695"/>
      <c r="E249" s="695"/>
      <c r="F249" s="695"/>
      <c r="G249" s="695"/>
      <c r="H249" s="695"/>
      <c r="I249" s="695"/>
      <c r="J249" s="696">
        <v>1360002020364</v>
      </c>
      <c r="K249" s="697"/>
      <c r="L249" s="697"/>
      <c r="M249" s="697"/>
      <c r="N249" s="697"/>
      <c r="O249" s="697"/>
      <c r="P249" s="698" t="s">
        <v>768</v>
      </c>
      <c r="Q249" s="699"/>
      <c r="R249" s="699"/>
      <c r="S249" s="699"/>
      <c r="T249" s="699"/>
      <c r="U249" s="699"/>
      <c r="V249" s="699"/>
      <c r="W249" s="699"/>
      <c r="X249" s="699"/>
      <c r="Y249" s="700">
        <v>14</v>
      </c>
      <c r="Z249" s="701"/>
      <c r="AA249" s="701"/>
      <c r="AB249" s="702"/>
      <c r="AC249" s="703" t="s">
        <v>233</v>
      </c>
      <c r="AD249" s="704"/>
      <c r="AE249" s="704"/>
      <c r="AF249" s="704"/>
      <c r="AG249" s="704"/>
      <c r="AH249" s="705">
        <v>3</v>
      </c>
      <c r="AI249" s="706"/>
      <c r="AJ249" s="706"/>
      <c r="AK249" s="706"/>
      <c r="AL249" s="707">
        <v>99.6</v>
      </c>
      <c r="AM249" s="708"/>
      <c r="AN249" s="708"/>
      <c r="AO249" s="709"/>
      <c r="AP249" s="710" t="s">
        <v>262</v>
      </c>
      <c r="AQ249" s="710"/>
      <c r="AR249" s="710"/>
      <c r="AS249" s="710"/>
      <c r="AT249" s="710"/>
      <c r="AU249" s="710"/>
      <c r="AV249" s="710"/>
      <c r="AW249" s="710"/>
      <c r="AX249" s="710"/>
      <c r="AY249">
        <f>COUNTA($C$249)</f>
        <v>1</v>
      </c>
    </row>
    <row r="250" spans="1:51" ht="36.75" customHeight="1" x14ac:dyDescent="0.15">
      <c r="A250" s="693">
        <v>3</v>
      </c>
      <c r="B250" s="693">
        <v>1</v>
      </c>
      <c r="C250" s="694" t="s">
        <v>835</v>
      </c>
      <c r="D250" s="695"/>
      <c r="E250" s="695"/>
      <c r="F250" s="695"/>
      <c r="G250" s="695"/>
      <c r="H250" s="695"/>
      <c r="I250" s="695"/>
      <c r="J250" s="696">
        <v>4360002020015</v>
      </c>
      <c r="K250" s="697"/>
      <c r="L250" s="697"/>
      <c r="M250" s="697"/>
      <c r="N250" s="697"/>
      <c r="O250" s="697"/>
      <c r="P250" s="698" t="s">
        <v>769</v>
      </c>
      <c r="Q250" s="699"/>
      <c r="R250" s="699"/>
      <c r="S250" s="699"/>
      <c r="T250" s="699"/>
      <c r="U250" s="699"/>
      <c r="V250" s="699"/>
      <c r="W250" s="699"/>
      <c r="X250" s="699"/>
      <c r="Y250" s="700">
        <v>12</v>
      </c>
      <c r="Z250" s="701"/>
      <c r="AA250" s="701"/>
      <c r="AB250" s="702"/>
      <c r="AC250" s="703" t="s">
        <v>233</v>
      </c>
      <c r="AD250" s="704"/>
      <c r="AE250" s="704"/>
      <c r="AF250" s="704"/>
      <c r="AG250" s="704"/>
      <c r="AH250" s="716">
        <v>3</v>
      </c>
      <c r="AI250" s="717"/>
      <c r="AJ250" s="717"/>
      <c r="AK250" s="717"/>
      <c r="AL250" s="707">
        <v>99.9</v>
      </c>
      <c r="AM250" s="708"/>
      <c r="AN250" s="708"/>
      <c r="AO250" s="709"/>
      <c r="AP250" s="710" t="s">
        <v>262</v>
      </c>
      <c r="AQ250" s="710"/>
      <c r="AR250" s="710"/>
      <c r="AS250" s="710"/>
      <c r="AT250" s="710"/>
      <c r="AU250" s="710"/>
      <c r="AV250" s="710"/>
      <c r="AW250" s="710"/>
      <c r="AX250" s="710"/>
      <c r="AY250">
        <f>COUNTA($C$250)</f>
        <v>1</v>
      </c>
    </row>
    <row r="251" spans="1:51" ht="48" customHeight="1" x14ac:dyDescent="0.15">
      <c r="A251" s="693">
        <v>4</v>
      </c>
      <c r="B251" s="693">
        <v>1</v>
      </c>
      <c r="C251" s="694" t="s">
        <v>836</v>
      </c>
      <c r="D251" s="695"/>
      <c r="E251" s="695"/>
      <c r="F251" s="695"/>
      <c r="G251" s="695"/>
      <c r="H251" s="695"/>
      <c r="I251" s="695"/>
      <c r="J251" s="696">
        <v>5360002010915</v>
      </c>
      <c r="K251" s="697"/>
      <c r="L251" s="697"/>
      <c r="M251" s="697"/>
      <c r="N251" s="697"/>
      <c r="O251" s="697"/>
      <c r="P251" s="698" t="s">
        <v>770</v>
      </c>
      <c r="Q251" s="699"/>
      <c r="R251" s="699"/>
      <c r="S251" s="699"/>
      <c r="T251" s="699"/>
      <c r="U251" s="699"/>
      <c r="V251" s="699"/>
      <c r="W251" s="699"/>
      <c r="X251" s="699"/>
      <c r="Y251" s="700">
        <v>12</v>
      </c>
      <c r="Z251" s="701"/>
      <c r="AA251" s="701"/>
      <c r="AB251" s="702"/>
      <c r="AC251" s="703" t="s">
        <v>238</v>
      </c>
      <c r="AD251" s="704"/>
      <c r="AE251" s="704"/>
      <c r="AF251" s="704"/>
      <c r="AG251" s="704"/>
      <c r="AH251" s="716" t="s">
        <v>262</v>
      </c>
      <c r="AI251" s="717"/>
      <c r="AJ251" s="717"/>
      <c r="AK251" s="717"/>
      <c r="AL251" s="707" t="s">
        <v>262</v>
      </c>
      <c r="AM251" s="708"/>
      <c r="AN251" s="708"/>
      <c r="AO251" s="709"/>
      <c r="AP251" s="710" t="s">
        <v>262</v>
      </c>
      <c r="AQ251" s="710"/>
      <c r="AR251" s="710"/>
      <c r="AS251" s="710"/>
      <c r="AT251" s="710"/>
      <c r="AU251" s="710"/>
      <c r="AV251" s="710"/>
      <c r="AW251" s="710"/>
      <c r="AX251" s="710"/>
      <c r="AY251">
        <f>COUNTA($C$251)</f>
        <v>1</v>
      </c>
    </row>
    <row r="252" spans="1:51" ht="51.75" customHeight="1" x14ac:dyDescent="0.15">
      <c r="A252" s="693">
        <v>5</v>
      </c>
      <c r="B252" s="693">
        <v>1</v>
      </c>
      <c r="C252" s="694" t="s">
        <v>837</v>
      </c>
      <c r="D252" s="695"/>
      <c r="E252" s="695"/>
      <c r="F252" s="695"/>
      <c r="G252" s="695"/>
      <c r="H252" s="695"/>
      <c r="I252" s="695"/>
      <c r="J252" s="696">
        <v>3360001008739</v>
      </c>
      <c r="K252" s="697"/>
      <c r="L252" s="697"/>
      <c r="M252" s="697"/>
      <c r="N252" s="697"/>
      <c r="O252" s="697"/>
      <c r="P252" s="698" t="s">
        <v>771</v>
      </c>
      <c r="Q252" s="699"/>
      <c r="R252" s="699"/>
      <c r="S252" s="699"/>
      <c r="T252" s="699"/>
      <c r="U252" s="699"/>
      <c r="V252" s="699"/>
      <c r="W252" s="699"/>
      <c r="X252" s="699"/>
      <c r="Y252" s="700">
        <v>11</v>
      </c>
      <c r="Z252" s="701"/>
      <c r="AA252" s="701"/>
      <c r="AB252" s="702"/>
      <c r="AC252" s="703" t="s">
        <v>238</v>
      </c>
      <c r="AD252" s="704"/>
      <c r="AE252" s="704"/>
      <c r="AF252" s="704"/>
      <c r="AG252" s="704"/>
      <c r="AH252" s="716" t="s">
        <v>262</v>
      </c>
      <c r="AI252" s="717"/>
      <c r="AJ252" s="717"/>
      <c r="AK252" s="717"/>
      <c r="AL252" s="707" t="s">
        <v>262</v>
      </c>
      <c r="AM252" s="708"/>
      <c r="AN252" s="708"/>
      <c r="AO252" s="709"/>
      <c r="AP252" s="710" t="s">
        <v>262</v>
      </c>
      <c r="AQ252" s="710"/>
      <c r="AR252" s="710"/>
      <c r="AS252" s="710"/>
      <c r="AT252" s="710"/>
      <c r="AU252" s="710"/>
      <c r="AV252" s="710"/>
      <c r="AW252" s="710"/>
      <c r="AX252" s="710"/>
      <c r="AY252">
        <f>COUNTA($C$252)</f>
        <v>1</v>
      </c>
    </row>
    <row r="253" spans="1:51" ht="53.25" customHeight="1" x14ac:dyDescent="0.15">
      <c r="A253" s="693">
        <v>6</v>
      </c>
      <c r="B253" s="693">
        <v>1</v>
      </c>
      <c r="C253" s="694" t="s">
        <v>840</v>
      </c>
      <c r="D253" s="695"/>
      <c r="E253" s="695"/>
      <c r="F253" s="695"/>
      <c r="G253" s="695"/>
      <c r="H253" s="695"/>
      <c r="I253" s="695"/>
      <c r="J253" s="696">
        <v>3360002000785</v>
      </c>
      <c r="K253" s="697"/>
      <c r="L253" s="697"/>
      <c r="M253" s="697"/>
      <c r="N253" s="697"/>
      <c r="O253" s="697"/>
      <c r="P253" s="698" t="s">
        <v>772</v>
      </c>
      <c r="Q253" s="699"/>
      <c r="R253" s="699"/>
      <c r="S253" s="699"/>
      <c r="T253" s="699"/>
      <c r="U253" s="699"/>
      <c r="V253" s="699"/>
      <c r="W253" s="699"/>
      <c r="X253" s="699"/>
      <c r="Y253" s="700">
        <v>9</v>
      </c>
      <c r="Z253" s="701"/>
      <c r="AA253" s="701"/>
      <c r="AB253" s="702"/>
      <c r="AC253" s="703" t="s">
        <v>231</v>
      </c>
      <c r="AD253" s="704"/>
      <c r="AE253" s="704"/>
      <c r="AF253" s="704"/>
      <c r="AG253" s="704"/>
      <c r="AH253" s="716">
        <v>15</v>
      </c>
      <c r="AI253" s="717"/>
      <c r="AJ253" s="717"/>
      <c r="AK253" s="717"/>
      <c r="AL253" s="707">
        <v>81</v>
      </c>
      <c r="AM253" s="708"/>
      <c r="AN253" s="708"/>
      <c r="AO253" s="709"/>
      <c r="AP253" s="710" t="s">
        <v>262</v>
      </c>
      <c r="AQ253" s="710"/>
      <c r="AR253" s="710"/>
      <c r="AS253" s="710"/>
      <c r="AT253" s="710"/>
      <c r="AU253" s="710"/>
      <c r="AV253" s="710"/>
      <c r="AW253" s="710"/>
      <c r="AX253" s="710"/>
      <c r="AY253">
        <f>COUNTA($C$253)</f>
        <v>1</v>
      </c>
    </row>
    <row r="254" spans="1:51" ht="32.1" customHeight="1" x14ac:dyDescent="0.15">
      <c r="A254" s="693">
        <v>7</v>
      </c>
      <c r="B254" s="693">
        <v>1</v>
      </c>
      <c r="C254" s="694" t="s">
        <v>838</v>
      </c>
      <c r="D254" s="695"/>
      <c r="E254" s="695"/>
      <c r="F254" s="695"/>
      <c r="G254" s="695"/>
      <c r="H254" s="695"/>
      <c r="I254" s="695"/>
      <c r="J254" s="696">
        <v>4360001012392</v>
      </c>
      <c r="K254" s="697"/>
      <c r="L254" s="697"/>
      <c r="M254" s="697"/>
      <c r="N254" s="697"/>
      <c r="O254" s="697"/>
      <c r="P254" s="698" t="s">
        <v>773</v>
      </c>
      <c r="Q254" s="699"/>
      <c r="R254" s="699"/>
      <c r="S254" s="699"/>
      <c r="T254" s="699"/>
      <c r="U254" s="699"/>
      <c r="V254" s="699"/>
      <c r="W254" s="699"/>
      <c r="X254" s="699"/>
      <c r="Y254" s="700">
        <v>9</v>
      </c>
      <c r="Z254" s="701"/>
      <c r="AA254" s="701"/>
      <c r="AB254" s="702"/>
      <c r="AC254" s="703" t="s">
        <v>233</v>
      </c>
      <c r="AD254" s="704"/>
      <c r="AE254" s="704"/>
      <c r="AF254" s="704"/>
      <c r="AG254" s="704"/>
      <c r="AH254" s="716">
        <v>3</v>
      </c>
      <c r="AI254" s="717"/>
      <c r="AJ254" s="717"/>
      <c r="AK254" s="717"/>
      <c r="AL254" s="707">
        <v>99.5</v>
      </c>
      <c r="AM254" s="708"/>
      <c r="AN254" s="708"/>
      <c r="AO254" s="709"/>
      <c r="AP254" s="710" t="s">
        <v>262</v>
      </c>
      <c r="AQ254" s="710"/>
      <c r="AR254" s="710"/>
      <c r="AS254" s="710"/>
      <c r="AT254" s="710"/>
      <c r="AU254" s="710"/>
      <c r="AV254" s="710"/>
      <c r="AW254" s="710"/>
      <c r="AX254" s="710"/>
      <c r="AY254">
        <f>COUNTA($C$254)</f>
        <v>1</v>
      </c>
    </row>
    <row r="255" spans="1:51" ht="32.1" customHeight="1" x14ac:dyDescent="0.15">
      <c r="A255" s="693">
        <v>8</v>
      </c>
      <c r="B255" s="693">
        <v>1</v>
      </c>
      <c r="C255" s="694" t="s">
        <v>841</v>
      </c>
      <c r="D255" s="695"/>
      <c r="E255" s="695"/>
      <c r="F255" s="695"/>
      <c r="G255" s="695"/>
      <c r="H255" s="695"/>
      <c r="I255" s="695"/>
      <c r="J255" s="696">
        <v>1360002011545</v>
      </c>
      <c r="K255" s="697"/>
      <c r="L255" s="697"/>
      <c r="M255" s="697"/>
      <c r="N255" s="697"/>
      <c r="O255" s="697"/>
      <c r="P255" s="698" t="s">
        <v>774</v>
      </c>
      <c r="Q255" s="699"/>
      <c r="R255" s="699"/>
      <c r="S255" s="699"/>
      <c r="T255" s="699"/>
      <c r="U255" s="699"/>
      <c r="V255" s="699"/>
      <c r="W255" s="699"/>
      <c r="X255" s="699"/>
      <c r="Y255" s="700">
        <v>9</v>
      </c>
      <c r="Z255" s="701"/>
      <c r="AA255" s="701"/>
      <c r="AB255" s="702"/>
      <c r="AC255" s="703" t="s">
        <v>233</v>
      </c>
      <c r="AD255" s="704"/>
      <c r="AE255" s="704"/>
      <c r="AF255" s="704"/>
      <c r="AG255" s="704"/>
      <c r="AH255" s="716">
        <v>9</v>
      </c>
      <c r="AI255" s="717"/>
      <c r="AJ255" s="717"/>
      <c r="AK255" s="717"/>
      <c r="AL255" s="707">
        <v>89.7</v>
      </c>
      <c r="AM255" s="708"/>
      <c r="AN255" s="708"/>
      <c r="AO255" s="709"/>
      <c r="AP255" s="710" t="s">
        <v>262</v>
      </c>
      <c r="AQ255" s="710"/>
      <c r="AR255" s="710"/>
      <c r="AS255" s="710"/>
      <c r="AT255" s="710"/>
      <c r="AU255" s="710"/>
      <c r="AV255" s="710"/>
      <c r="AW255" s="710"/>
      <c r="AX255" s="710"/>
      <c r="AY255">
        <f>COUNTA($C$255)</f>
        <v>1</v>
      </c>
    </row>
    <row r="256" spans="1:51" ht="32.1" customHeight="1" x14ac:dyDescent="0.15">
      <c r="A256" s="693">
        <v>9</v>
      </c>
      <c r="B256" s="693">
        <v>1</v>
      </c>
      <c r="C256" s="694" t="s">
        <v>839</v>
      </c>
      <c r="D256" s="695"/>
      <c r="E256" s="695"/>
      <c r="F256" s="695"/>
      <c r="G256" s="695"/>
      <c r="H256" s="695"/>
      <c r="I256" s="695"/>
      <c r="J256" s="696">
        <v>4100001025387</v>
      </c>
      <c r="K256" s="697"/>
      <c r="L256" s="697"/>
      <c r="M256" s="697"/>
      <c r="N256" s="697"/>
      <c r="O256" s="697"/>
      <c r="P256" s="698" t="s">
        <v>775</v>
      </c>
      <c r="Q256" s="699"/>
      <c r="R256" s="699"/>
      <c r="S256" s="699"/>
      <c r="T256" s="699"/>
      <c r="U256" s="699"/>
      <c r="V256" s="699"/>
      <c r="W256" s="699"/>
      <c r="X256" s="699"/>
      <c r="Y256" s="700">
        <v>8</v>
      </c>
      <c r="Z256" s="701"/>
      <c r="AA256" s="701"/>
      <c r="AB256" s="702"/>
      <c r="AC256" s="703" t="s">
        <v>238</v>
      </c>
      <c r="AD256" s="704"/>
      <c r="AE256" s="704"/>
      <c r="AF256" s="704"/>
      <c r="AG256" s="704"/>
      <c r="AH256" s="716" t="s">
        <v>262</v>
      </c>
      <c r="AI256" s="717"/>
      <c r="AJ256" s="717"/>
      <c r="AK256" s="717"/>
      <c r="AL256" s="707" t="s">
        <v>262</v>
      </c>
      <c r="AM256" s="708"/>
      <c r="AN256" s="708"/>
      <c r="AO256" s="709"/>
      <c r="AP256" s="710" t="s">
        <v>262</v>
      </c>
      <c r="AQ256" s="710"/>
      <c r="AR256" s="710"/>
      <c r="AS256" s="710"/>
      <c r="AT256" s="710"/>
      <c r="AU256" s="710"/>
      <c r="AV256" s="710"/>
      <c r="AW256" s="710"/>
      <c r="AX256" s="710"/>
      <c r="AY256">
        <f>COUNTA($C$256)</f>
        <v>1</v>
      </c>
    </row>
    <row r="257" spans="1:51" ht="32.1" customHeight="1" x14ac:dyDescent="0.15">
      <c r="A257" s="693">
        <v>10</v>
      </c>
      <c r="B257" s="693">
        <v>1</v>
      </c>
      <c r="C257" s="694" t="s">
        <v>842</v>
      </c>
      <c r="D257" s="695"/>
      <c r="E257" s="695"/>
      <c r="F257" s="695"/>
      <c r="G257" s="695"/>
      <c r="H257" s="695"/>
      <c r="I257" s="695"/>
      <c r="J257" s="696">
        <v>8360002008171</v>
      </c>
      <c r="K257" s="697"/>
      <c r="L257" s="697"/>
      <c r="M257" s="697"/>
      <c r="N257" s="697"/>
      <c r="O257" s="697"/>
      <c r="P257" s="698" t="s">
        <v>776</v>
      </c>
      <c r="Q257" s="699"/>
      <c r="R257" s="699"/>
      <c r="S257" s="699"/>
      <c r="T257" s="699"/>
      <c r="U257" s="699"/>
      <c r="V257" s="699"/>
      <c r="W257" s="699"/>
      <c r="X257" s="699"/>
      <c r="Y257" s="700">
        <v>8</v>
      </c>
      <c r="Z257" s="701"/>
      <c r="AA257" s="701"/>
      <c r="AB257" s="702"/>
      <c r="AC257" s="703" t="s">
        <v>231</v>
      </c>
      <c r="AD257" s="704"/>
      <c r="AE257" s="704"/>
      <c r="AF257" s="704"/>
      <c r="AG257" s="704"/>
      <c r="AH257" s="716">
        <v>14</v>
      </c>
      <c r="AI257" s="717"/>
      <c r="AJ257" s="717"/>
      <c r="AK257" s="717"/>
      <c r="AL257" s="707">
        <v>81</v>
      </c>
      <c r="AM257" s="708"/>
      <c r="AN257" s="708"/>
      <c r="AO257" s="709"/>
      <c r="AP257" s="710" t="s">
        <v>262</v>
      </c>
      <c r="AQ257" s="710"/>
      <c r="AR257" s="710"/>
      <c r="AS257" s="710"/>
      <c r="AT257" s="710"/>
      <c r="AU257" s="710"/>
      <c r="AV257" s="710"/>
      <c r="AW257" s="710"/>
      <c r="AX257" s="710"/>
      <c r="AY257">
        <f>COUNTA($C$257)</f>
        <v>1</v>
      </c>
    </row>
    <row r="258" spans="1:51" ht="24.75" customHeight="1" x14ac:dyDescent="0.15">
      <c r="A258" s="54"/>
      <c r="B258" s="54"/>
      <c r="C258" s="54"/>
      <c r="D258" s="54"/>
      <c r="E258" s="54"/>
      <c r="F258" s="54"/>
      <c r="G258" s="54"/>
      <c r="H258" s="54"/>
      <c r="I258" s="54"/>
      <c r="J258" s="54"/>
      <c r="K258" s="54"/>
      <c r="L258" s="54"/>
      <c r="M258" s="54"/>
      <c r="N258" s="54"/>
      <c r="O258" s="54"/>
      <c r="P258" s="55"/>
      <c r="Q258" s="55"/>
      <c r="R258" s="55"/>
      <c r="S258" s="55"/>
      <c r="T258" s="55"/>
      <c r="U258" s="55"/>
      <c r="V258" s="55"/>
      <c r="W258" s="55"/>
      <c r="X258" s="55"/>
      <c r="Y258" s="56"/>
      <c r="Z258" s="56"/>
      <c r="AA258" s="56"/>
      <c r="AB258" s="56"/>
      <c r="AC258" s="56"/>
      <c r="AD258" s="56"/>
      <c r="AE258" s="56"/>
      <c r="AF258" s="56"/>
      <c r="AG258" s="56"/>
      <c r="AH258" s="56"/>
      <c r="AI258" s="56"/>
      <c r="AJ258" s="56"/>
      <c r="AK258" s="56"/>
      <c r="AL258" s="56"/>
      <c r="AM258" s="56"/>
      <c r="AN258" s="56"/>
      <c r="AO258" s="56"/>
      <c r="AP258" s="55"/>
      <c r="AQ258" s="55"/>
      <c r="AR258" s="55"/>
      <c r="AS258" s="55"/>
      <c r="AT258" s="55"/>
      <c r="AU258" s="55"/>
      <c r="AV258" s="55"/>
      <c r="AW258" s="55"/>
      <c r="AX258" s="55"/>
      <c r="AY258">
        <f>COUNTA($C$261)</f>
        <v>1</v>
      </c>
    </row>
    <row r="259" spans="1:51" ht="24.75" customHeight="1" x14ac:dyDescent="0.15">
      <c r="A259" s="48"/>
      <c r="B259" s="43" t="s">
        <v>609</v>
      </c>
      <c r="C259" s="48"/>
      <c r="D259" s="48"/>
      <c r="E259" s="48"/>
      <c r="F259" s="48"/>
      <c r="G259" s="48"/>
      <c r="H259" s="48"/>
      <c r="I259" s="48"/>
      <c r="J259" s="48"/>
      <c r="K259" s="48"/>
      <c r="L259" s="48"/>
      <c r="M259" s="48"/>
      <c r="N259" s="48"/>
      <c r="O259" s="48"/>
      <c r="P259" s="52"/>
      <c r="Q259" s="52"/>
      <c r="R259" s="52"/>
      <c r="S259" s="52"/>
      <c r="T259" s="52"/>
      <c r="U259" s="52"/>
      <c r="V259" s="52"/>
      <c r="W259" s="52"/>
      <c r="X259" s="52"/>
      <c r="Y259" s="53"/>
      <c r="Z259" s="53"/>
      <c r="AA259" s="53"/>
      <c r="AB259" s="53"/>
      <c r="AC259" s="53"/>
      <c r="AD259" s="53"/>
      <c r="AE259" s="53"/>
      <c r="AF259" s="53"/>
      <c r="AG259" s="53"/>
      <c r="AH259" s="53"/>
      <c r="AI259" s="53"/>
      <c r="AJ259" s="53"/>
      <c r="AK259" s="53"/>
      <c r="AL259" s="53"/>
      <c r="AM259" s="53"/>
      <c r="AN259" s="53"/>
      <c r="AO259" s="53"/>
      <c r="AP259" s="52"/>
      <c r="AQ259" s="52"/>
      <c r="AR259" s="52"/>
      <c r="AS259" s="52"/>
      <c r="AT259" s="52"/>
      <c r="AU259" s="52"/>
      <c r="AV259" s="52"/>
      <c r="AW259" s="52"/>
      <c r="AX259" s="52"/>
      <c r="AY259">
        <f>$AY$258</f>
        <v>1</v>
      </c>
    </row>
    <row r="260" spans="1:51" ht="59.25" customHeight="1" x14ac:dyDescent="0.15">
      <c r="A260" s="687"/>
      <c r="B260" s="687"/>
      <c r="C260" s="687" t="s">
        <v>24</v>
      </c>
      <c r="D260" s="687"/>
      <c r="E260" s="687"/>
      <c r="F260" s="687"/>
      <c r="G260" s="687"/>
      <c r="H260" s="687"/>
      <c r="I260" s="687"/>
      <c r="J260" s="688" t="s">
        <v>188</v>
      </c>
      <c r="K260" s="117"/>
      <c r="L260" s="117"/>
      <c r="M260" s="117"/>
      <c r="N260" s="117"/>
      <c r="O260" s="117"/>
      <c r="P260" s="386" t="s">
        <v>25</v>
      </c>
      <c r="Q260" s="386"/>
      <c r="R260" s="386"/>
      <c r="S260" s="386"/>
      <c r="T260" s="386"/>
      <c r="U260" s="386"/>
      <c r="V260" s="386"/>
      <c r="W260" s="386"/>
      <c r="X260" s="386"/>
      <c r="Y260" s="689" t="s">
        <v>187</v>
      </c>
      <c r="Z260" s="690"/>
      <c r="AA260" s="690"/>
      <c r="AB260" s="690"/>
      <c r="AC260" s="688" t="s">
        <v>215</v>
      </c>
      <c r="AD260" s="688"/>
      <c r="AE260" s="688"/>
      <c r="AF260" s="688"/>
      <c r="AG260" s="688"/>
      <c r="AH260" s="689" t="s">
        <v>229</v>
      </c>
      <c r="AI260" s="687"/>
      <c r="AJ260" s="687"/>
      <c r="AK260" s="687"/>
      <c r="AL260" s="687" t="s">
        <v>19</v>
      </c>
      <c r="AM260" s="687"/>
      <c r="AN260" s="687"/>
      <c r="AO260" s="691"/>
      <c r="AP260" s="692" t="s">
        <v>189</v>
      </c>
      <c r="AQ260" s="692"/>
      <c r="AR260" s="692"/>
      <c r="AS260" s="692"/>
      <c r="AT260" s="692"/>
      <c r="AU260" s="692"/>
      <c r="AV260" s="692"/>
      <c r="AW260" s="692"/>
      <c r="AX260" s="692"/>
      <c r="AY260">
        <f>$AY$258</f>
        <v>1</v>
      </c>
    </row>
    <row r="261" spans="1:51" ht="30" customHeight="1" x14ac:dyDescent="0.15">
      <c r="A261" s="693">
        <v>1</v>
      </c>
      <c r="B261" s="693">
        <v>1</v>
      </c>
      <c r="C261" s="694" t="s">
        <v>732</v>
      </c>
      <c r="D261" s="695"/>
      <c r="E261" s="695"/>
      <c r="F261" s="695"/>
      <c r="G261" s="695"/>
      <c r="H261" s="695"/>
      <c r="I261" s="695"/>
      <c r="J261" s="696">
        <v>2000012010019</v>
      </c>
      <c r="K261" s="697"/>
      <c r="L261" s="697"/>
      <c r="M261" s="697"/>
      <c r="N261" s="697"/>
      <c r="O261" s="697"/>
      <c r="P261" s="718" t="s">
        <v>733</v>
      </c>
      <c r="Q261" s="719"/>
      <c r="R261" s="719"/>
      <c r="S261" s="719"/>
      <c r="T261" s="719"/>
      <c r="U261" s="719"/>
      <c r="V261" s="719"/>
      <c r="W261" s="719"/>
      <c r="X261" s="719"/>
      <c r="Y261" s="700">
        <v>6.2</v>
      </c>
      <c r="Z261" s="701"/>
      <c r="AA261" s="701"/>
      <c r="AB261" s="702"/>
      <c r="AC261" s="703" t="s">
        <v>76</v>
      </c>
      <c r="AD261" s="704"/>
      <c r="AE261" s="704"/>
      <c r="AF261" s="704"/>
      <c r="AG261" s="704"/>
      <c r="AH261" s="705" t="s">
        <v>262</v>
      </c>
      <c r="AI261" s="706"/>
      <c r="AJ261" s="706"/>
      <c r="AK261" s="706"/>
      <c r="AL261" s="707" t="s">
        <v>262</v>
      </c>
      <c r="AM261" s="708"/>
      <c r="AN261" s="708"/>
      <c r="AO261" s="709"/>
      <c r="AP261" s="710" t="s">
        <v>262</v>
      </c>
      <c r="AQ261" s="710"/>
      <c r="AR261" s="710"/>
      <c r="AS261" s="710"/>
      <c r="AT261" s="710"/>
      <c r="AU261" s="710"/>
      <c r="AV261" s="710"/>
      <c r="AW261" s="710"/>
      <c r="AX261" s="710"/>
      <c r="AY261">
        <f>$AY$258</f>
        <v>1</v>
      </c>
    </row>
    <row r="262" spans="1:51" ht="24.75" customHeight="1" x14ac:dyDescent="0.15">
      <c r="A262" s="54"/>
      <c r="B262" s="54"/>
      <c r="C262" s="54"/>
      <c r="D262" s="54"/>
      <c r="E262" s="54"/>
      <c r="F262" s="54"/>
      <c r="G262" s="54"/>
      <c r="H262" s="54"/>
      <c r="I262" s="54"/>
      <c r="J262" s="54"/>
      <c r="K262" s="54"/>
      <c r="L262" s="54"/>
      <c r="M262" s="54"/>
      <c r="N262" s="54"/>
      <c r="O262" s="54"/>
      <c r="P262" s="55"/>
      <c r="Q262" s="55"/>
      <c r="R262" s="55"/>
      <c r="S262" s="55"/>
      <c r="T262" s="55"/>
      <c r="U262" s="55"/>
      <c r="V262" s="55"/>
      <c r="W262" s="55"/>
      <c r="X262" s="55"/>
      <c r="Y262" s="56"/>
      <c r="Z262" s="56"/>
      <c r="AA262" s="56"/>
      <c r="AB262" s="56"/>
      <c r="AC262" s="56"/>
      <c r="AD262" s="56"/>
      <c r="AE262" s="56"/>
      <c r="AF262" s="56"/>
      <c r="AG262" s="56"/>
      <c r="AH262" s="56"/>
      <c r="AI262" s="56"/>
      <c r="AJ262" s="56"/>
      <c r="AK262" s="56"/>
      <c r="AL262" s="56"/>
      <c r="AM262" s="56"/>
      <c r="AN262" s="56"/>
      <c r="AO262" s="56"/>
      <c r="AP262" s="55"/>
      <c r="AQ262" s="55"/>
      <c r="AR262" s="55"/>
      <c r="AS262" s="55"/>
      <c r="AT262" s="55"/>
      <c r="AU262" s="55"/>
      <c r="AV262" s="55"/>
      <c r="AW262" s="55"/>
      <c r="AX262" s="55"/>
      <c r="AY262">
        <f>COUNTA($C$265)</f>
        <v>1</v>
      </c>
    </row>
    <row r="263" spans="1:51" ht="24.75" customHeight="1" x14ac:dyDescent="0.15">
      <c r="A263" s="48"/>
      <c r="B263" s="43" t="s">
        <v>665</v>
      </c>
      <c r="C263" s="48"/>
      <c r="D263" s="48"/>
      <c r="E263" s="48"/>
      <c r="F263" s="48"/>
      <c r="G263" s="48"/>
      <c r="H263" s="48"/>
      <c r="I263" s="48"/>
      <c r="J263" s="48"/>
      <c r="K263" s="48"/>
      <c r="L263" s="48"/>
      <c r="M263" s="48"/>
      <c r="N263" s="48"/>
      <c r="O263" s="48"/>
      <c r="P263" s="52"/>
      <c r="Q263" s="52"/>
      <c r="R263" s="52"/>
      <c r="S263" s="52"/>
      <c r="T263" s="52"/>
      <c r="U263" s="52"/>
      <c r="V263" s="52"/>
      <c r="W263" s="52"/>
      <c r="X263" s="52"/>
      <c r="Y263" s="53"/>
      <c r="Z263" s="53"/>
      <c r="AA263" s="53"/>
      <c r="AB263" s="53"/>
      <c r="AC263" s="53"/>
      <c r="AD263" s="53"/>
      <c r="AE263" s="53"/>
      <c r="AF263" s="53"/>
      <c r="AG263" s="53"/>
      <c r="AH263" s="53"/>
      <c r="AI263" s="53"/>
      <c r="AJ263" s="53"/>
      <c r="AK263" s="53"/>
      <c r="AL263" s="53"/>
      <c r="AM263" s="53"/>
      <c r="AN263" s="53"/>
      <c r="AO263" s="53"/>
      <c r="AP263" s="52"/>
      <c r="AQ263" s="52"/>
      <c r="AR263" s="52"/>
      <c r="AS263" s="52"/>
      <c r="AT263" s="52"/>
      <c r="AU263" s="52"/>
      <c r="AV263" s="52"/>
      <c r="AW263" s="52"/>
      <c r="AX263" s="52"/>
      <c r="AY263">
        <f>$AY$262</f>
        <v>1</v>
      </c>
    </row>
    <row r="264" spans="1:51" ht="59.25" customHeight="1" x14ac:dyDescent="0.15">
      <c r="A264" s="687"/>
      <c r="B264" s="687"/>
      <c r="C264" s="687" t="s">
        <v>24</v>
      </c>
      <c r="D264" s="687"/>
      <c r="E264" s="687"/>
      <c r="F264" s="687"/>
      <c r="G264" s="687"/>
      <c r="H264" s="687"/>
      <c r="I264" s="687"/>
      <c r="J264" s="688" t="s">
        <v>188</v>
      </c>
      <c r="K264" s="117"/>
      <c r="L264" s="117"/>
      <c r="M264" s="117"/>
      <c r="N264" s="117"/>
      <c r="O264" s="117"/>
      <c r="P264" s="386" t="s">
        <v>25</v>
      </c>
      <c r="Q264" s="386"/>
      <c r="R264" s="386"/>
      <c r="S264" s="386"/>
      <c r="T264" s="386"/>
      <c r="U264" s="386"/>
      <c r="V264" s="386"/>
      <c r="W264" s="386"/>
      <c r="X264" s="386"/>
      <c r="Y264" s="689" t="s">
        <v>187</v>
      </c>
      <c r="Z264" s="690"/>
      <c r="AA264" s="690"/>
      <c r="AB264" s="690"/>
      <c r="AC264" s="688" t="s">
        <v>215</v>
      </c>
      <c r="AD264" s="688"/>
      <c r="AE264" s="688"/>
      <c r="AF264" s="688"/>
      <c r="AG264" s="688"/>
      <c r="AH264" s="689" t="s">
        <v>229</v>
      </c>
      <c r="AI264" s="687"/>
      <c r="AJ264" s="687"/>
      <c r="AK264" s="687"/>
      <c r="AL264" s="687" t="s">
        <v>19</v>
      </c>
      <c r="AM264" s="687"/>
      <c r="AN264" s="687"/>
      <c r="AO264" s="691"/>
      <c r="AP264" s="692" t="s">
        <v>189</v>
      </c>
      <c r="AQ264" s="692"/>
      <c r="AR264" s="692"/>
      <c r="AS264" s="692"/>
      <c r="AT264" s="692"/>
      <c r="AU264" s="692"/>
      <c r="AV264" s="692"/>
      <c r="AW264" s="692"/>
      <c r="AX264" s="692"/>
      <c r="AY264">
        <f>$AY$262</f>
        <v>1</v>
      </c>
    </row>
    <row r="265" spans="1:51" ht="36" customHeight="1" x14ac:dyDescent="0.15">
      <c r="A265" s="693">
        <v>1</v>
      </c>
      <c r="B265" s="693">
        <v>1</v>
      </c>
      <c r="C265" s="694" t="s">
        <v>780</v>
      </c>
      <c r="D265" s="695"/>
      <c r="E265" s="695"/>
      <c r="F265" s="695"/>
      <c r="G265" s="695"/>
      <c r="H265" s="695"/>
      <c r="I265" s="695"/>
      <c r="J265" s="696">
        <v>6360001009461</v>
      </c>
      <c r="K265" s="697"/>
      <c r="L265" s="697"/>
      <c r="M265" s="697"/>
      <c r="N265" s="697"/>
      <c r="O265" s="697"/>
      <c r="P265" s="719" t="s">
        <v>777</v>
      </c>
      <c r="Q265" s="719"/>
      <c r="R265" s="719"/>
      <c r="S265" s="719"/>
      <c r="T265" s="719"/>
      <c r="U265" s="719"/>
      <c r="V265" s="719"/>
      <c r="W265" s="719"/>
      <c r="X265" s="719"/>
      <c r="Y265" s="700">
        <v>1.6</v>
      </c>
      <c r="Z265" s="701"/>
      <c r="AA265" s="701"/>
      <c r="AB265" s="702"/>
      <c r="AC265" s="726" t="s">
        <v>237</v>
      </c>
      <c r="AD265" s="727"/>
      <c r="AE265" s="727"/>
      <c r="AF265" s="727"/>
      <c r="AG265" s="728"/>
      <c r="AH265" s="732" t="s">
        <v>262</v>
      </c>
      <c r="AI265" s="733"/>
      <c r="AJ265" s="733"/>
      <c r="AK265" s="734"/>
      <c r="AL265" s="707" t="s">
        <v>262</v>
      </c>
      <c r="AM265" s="708"/>
      <c r="AN265" s="708"/>
      <c r="AO265" s="709"/>
      <c r="AP265" s="710" t="s">
        <v>589</v>
      </c>
      <c r="AQ265" s="710"/>
      <c r="AR265" s="710"/>
      <c r="AS265" s="710"/>
      <c r="AT265" s="710"/>
      <c r="AU265" s="710"/>
      <c r="AV265" s="710"/>
      <c r="AW265" s="710"/>
      <c r="AX265" s="710"/>
      <c r="AY265">
        <f>$AY$262</f>
        <v>1</v>
      </c>
    </row>
    <row r="266" spans="1:51" ht="38.25" customHeight="1" x14ac:dyDescent="0.15">
      <c r="A266" s="693">
        <v>2</v>
      </c>
      <c r="B266" s="693">
        <v>1</v>
      </c>
      <c r="C266" s="711" t="s">
        <v>722</v>
      </c>
      <c r="D266" s="714"/>
      <c r="E266" s="714"/>
      <c r="F266" s="714"/>
      <c r="G266" s="714"/>
      <c r="H266" s="714"/>
      <c r="I266" s="715"/>
      <c r="J266" s="720">
        <v>6360001024634</v>
      </c>
      <c r="K266" s="721"/>
      <c r="L266" s="721"/>
      <c r="M266" s="721"/>
      <c r="N266" s="721"/>
      <c r="O266" s="722"/>
      <c r="P266" s="723" t="s">
        <v>723</v>
      </c>
      <c r="Q266" s="724"/>
      <c r="R266" s="724"/>
      <c r="S266" s="724"/>
      <c r="T266" s="724"/>
      <c r="U266" s="724"/>
      <c r="V266" s="724"/>
      <c r="W266" s="724"/>
      <c r="X266" s="725"/>
      <c r="Y266" s="700">
        <v>1</v>
      </c>
      <c r="Z266" s="701"/>
      <c r="AA266" s="701"/>
      <c r="AB266" s="702"/>
      <c r="AC266" s="726" t="s">
        <v>237</v>
      </c>
      <c r="AD266" s="727"/>
      <c r="AE266" s="727"/>
      <c r="AF266" s="727"/>
      <c r="AG266" s="728"/>
      <c r="AH266" s="729" t="s">
        <v>262</v>
      </c>
      <c r="AI266" s="730"/>
      <c r="AJ266" s="730"/>
      <c r="AK266" s="731"/>
      <c r="AL266" s="707" t="s">
        <v>262</v>
      </c>
      <c r="AM266" s="708"/>
      <c r="AN266" s="708"/>
      <c r="AO266" s="709"/>
      <c r="AP266" s="710" t="s">
        <v>589</v>
      </c>
      <c r="AQ266" s="710"/>
      <c r="AR266" s="710"/>
      <c r="AS266" s="710"/>
      <c r="AT266" s="710"/>
      <c r="AU266" s="710"/>
      <c r="AV266" s="710"/>
      <c r="AW266" s="710"/>
      <c r="AX266" s="710"/>
      <c r="AY266">
        <f>COUNTA($C$266)</f>
        <v>1</v>
      </c>
    </row>
    <row r="267" spans="1:51" ht="43.5" customHeight="1" x14ac:dyDescent="0.15">
      <c r="A267" s="693">
        <v>3</v>
      </c>
      <c r="B267" s="693">
        <v>1</v>
      </c>
      <c r="C267" s="711" t="s">
        <v>724</v>
      </c>
      <c r="D267" s="714"/>
      <c r="E267" s="714"/>
      <c r="F267" s="714"/>
      <c r="G267" s="714"/>
      <c r="H267" s="714"/>
      <c r="I267" s="715"/>
      <c r="J267" s="720">
        <v>6360001008604</v>
      </c>
      <c r="K267" s="721"/>
      <c r="L267" s="721"/>
      <c r="M267" s="721"/>
      <c r="N267" s="721"/>
      <c r="O267" s="722"/>
      <c r="P267" s="723" t="s">
        <v>725</v>
      </c>
      <c r="Q267" s="724"/>
      <c r="R267" s="724"/>
      <c r="S267" s="724"/>
      <c r="T267" s="724"/>
      <c r="U267" s="724"/>
      <c r="V267" s="724"/>
      <c r="W267" s="724"/>
      <c r="X267" s="725"/>
      <c r="Y267" s="700">
        <v>1</v>
      </c>
      <c r="Z267" s="701"/>
      <c r="AA267" s="701"/>
      <c r="AB267" s="702"/>
      <c r="AC267" s="726" t="s">
        <v>237</v>
      </c>
      <c r="AD267" s="727"/>
      <c r="AE267" s="727"/>
      <c r="AF267" s="727"/>
      <c r="AG267" s="728"/>
      <c r="AH267" s="732" t="s">
        <v>262</v>
      </c>
      <c r="AI267" s="733"/>
      <c r="AJ267" s="733"/>
      <c r="AK267" s="734"/>
      <c r="AL267" s="707" t="s">
        <v>262</v>
      </c>
      <c r="AM267" s="708"/>
      <c r="AN267" s="708"/>
      <c r="AO267" s="709"/>
      <c r="AP267" s="710" t="s">
        <v>589</v>
      </c>
      <c r="AQ267" s="710"/>
      <c r="AR267" s="710"/>
      <c r="AS267" s="710"/>
      <c r="AT267" s="710"/>
      <c r="AU267" s="710"/>
      <c r="AV267" s="710"/>
      <c r="AW267" s="710"/>
      <c r="AX267" s="710"/>
      <c r="AY267">
        <f>COUNTA($C$267)</f>
        <v>1</v>
      </c>
    </row>
    <row r="268" spans="1:51" ht="47.25" customHeight="1" x14ac:dyDescent="0.15">
      <c r="A268" s="693">
        <v>4</v>
      </c>
      <c r="B268" s="693">
        <v>1</v>
      </c>
      <c r="C268" s="711" t="s">
        <v>724</v>
      </c>
      <c r="D268" s="714"/>
      <c r="E268" s="714"/>
      <c r="F268" s="714"/>
      <c r="G268" s="714"/>
      <c r="H268" s="714"/>
      <c r="I268" s="715"/>
      <c r="J268" s="720">
        <v>6360001008604</v>
      </c>
      <c r="K268" s="721"/>
      <c r="L268" s="721"/>
      <c r="M268" s="721"/>
      <c r="N268" s="721"/>
      <c r="O268" s="722"/>
      <c r="P268" s="723" t="s">
        <v>726</v>
      </c>
      <c r="Q268" s="724"/>
      <c r="R268" s="724"/>
      <c r="S268" s="724"/>
      <c r="T268" s="724"/>
      <c r="U268" s="724"/>
      <c r="V268" s="724"/>
      <c r="W268" s="724"/>
      <c r="X268" s="725"/>
      <c r="Y268" s="700">
        <v>0.9</v>
      </c>
      <c r="Z268" s="701"/>
      <c r="AA268" s="701"/>
      <c r="AB268" s="702"/>
      <c r="AC268" s="726" t="s">
        <v>237</v>
      </c>
      <c r="AD268" s="727"/>
      <c r="AE268" s="727"/>
      <c r="AF268" s="727"/>
      <c r="AG268" s="728"/>
      <c r="AH268" s="732" t="s">
        <v>262</v>
      </c>
      <c r="AI268" s="733"/>
      <c r="AJ268" s="733"/>
      <c r="AK268" s="734"/>
      <c r="AL268" s="707" t="s">
        <v>262</v>
      </c>
      <c r="AM268" s="708"/>
      <c r="AN268" s="708"/>
      <c r="AO268" s="709"/>
      <c r="AP268" s="710" t="s">
        <v>589</v>
      </c>
      <c r="AQ268" s="710"/>
      <c r="AR268" s="710"/>
      <c r="AS268" s="710"/>
      <c r="AT268" s="710"/>
      <c r="AU268" s="710"/>
      <c r="AV268" s="710"/>
      <c r="AW268" s="710"/>
      <c r="AX268" s="710"/>
      <c r="AY268">
        <f>COUNTA($C$268)</f>
        <v>1</v>
      </c>
    </row>
    <row r="269" spans="1:51" ht="39" customHeight="1" x14ac:dyDescent="0.15">
      <c r="A269" s="693">
        <v>5</v>
      </c>
      <c r="B269" s="693">
        <v>1</v>
      </c>
      <c r="C269" s="711" t="s">
        <v>727</v>
      </c>
      <c r="D269" s="714"/>
      <c r="E269" s="714"/>
      <c r="F269" s="714"/>
      <c r="G269" s="714"/>
      <c r="H269" s="714"/>
      <c r="I269" s="715"/>
      <c r="J269" s="720">
        <v>2360001007023</v>
      </c>
      <c r="K269" s="721"/>
      <c r="L269" s="721"/>
      <c r="M269" s="721"/>
      <c r="N269" s="721"/>
      <c r="O269" s="722"/>
      <c r="P269" s="723" t="s">
        <v>728</v>
      </c>
      <c r="Q269" s="724"/>
      <c r="R269" s="724"/>
      <c r="S269" s="724"/>
      <c r="T269" s="724"/>
      <c r="U269" s="724"/>
      <c r="V269" s="724"/>
      <c r="W269" s="724"/>
      <c r="X269" s="725"/>
      <c r="Y269" s="700">
        <v>0.9</v>
      </c>
      <c r="Z269" s="701"/>
      <c r="AA269" s="701"/>
      <c r="AB269" s="702"/>
      <c r="AC269" s="726" t="s">
        <v>231</v>
      </c>
      <c r="AD269" s="727"/>
      <c r="AE269" s="727"/>
      <c r="AF269" s="727"/>
      <c r="AG269" s="728"/>
      <c r="AH269" s="732">
        <v>1</v>
      </c>
      <c r="AI269" s="733"/>
      <c r="AJ269" s="733"/>
      <c r="AK269" s="734"/>
      <c r="AL269" s="707">
        <f>(921085/1061975)*100</f>
        <v>86.733209350502605</v>
      </c>
      <c r="AM269" s="708"/>
      <c r="AN269" s="708"/>
      <c r="AO269" s="709"/>
      <c r="AP269" s="710" t="s">
        <v>589</v>
      </c>
      <c r="AQ269" s="710"/>
      <c r="AR269" s="710"/>
      <c r="AS269" s="710"/>
      <c r="AT269" s="710"/>
      <c r="AU269" s="710"/>
      <c r="AV269" s="710"/>
      <c r="AW269" s="710"/>
      <c r="AX269" s="710"/>
      <c r="AY269">
        <f>COUNTA($C$269)</f>
        <v>1</v>
      </c>
    </row>
    <row r="270" spans="1:51" ht="36" customHeight="1" x14ac:dyDescent="0.15">
      <c r="A270" s="693">
        <v>6</v>
      </c>
      <c r="B270" s="693">
        <v>1</v>
      </c>
      <c r="C270" s="694" t="s">
        <v>812</v>
      </c>
      <c r="D270" s="695"/>
      <c r="E270" s="695"/>
      <c r="F270" s="695"/>
      <c r="G270" s="695"/>
      <c r="H270" s="695"/>
      <c r="I270" s="695"/>
      <c r="J270" s="696" t="s">
        <v>589</v>
      </c>
      <c r="K270" s="697"/>
      <c r="L270" s="697"/>
      <c r="M270" s="697"/>
      <c r="N270" s="697"/>
      <c r="O270" s="697"/>
      <c r="P270" s="719" t="s">
        <v>777</v>
      </c>
      <c r="Q270" s="719"/>
      <c r="R270" s="719"/>
      <c r="S270" s="719"/>
      <c r="T270" s="719"/>
      <c r="U270" s="719"/>
      <c r="V270" s="719"/>
      <c r="W270" s="719"/>
      <c r="X270" s="719"/>
      <c r="Y270" s="700">
        <v>0.3</v>
      </c>
      <c r="Z270" s="701"/>
      <c r="AA270" s="701"/>
      <c r="AB270" s="702"/>
      <c r="AC270" s="726" t="s">
        <v>237</v>
      </c>
      <c r="AD270" s="727"/>
      <c r="AE270" s="727"/>
      <c r="AF270" s="727"/>
      <c r="AG270" s="728"/>
      <c r="AH270" s="732" t="s">
        <v>262</v>
      </c>
      <c r="AI270" s="733"/>
      <c r="AJ270" s="733"/>
      <c r="AK270" s="734"/>
      <c r="AL270" s="707" t="s">
        <v>262</v>
      </c>
      <c r="AM270" s="708"/>
      <c r="AN270" s="708"/>
      <c r="AO270" s="709"/>
      <c r="AP270" s="710" t="s">
        <v>589</v>
      </c>
      <c r="AQ270" s="710"/>
      <c r="AR270" s="710"/>
      <c r="AS270" s="710"/>
      <c r="AT270" s="710"/>
      <c r="AU270" s="710"/>
      <c r="AV270" s="710"/>
      <c r="AW270" s="710"/>
      <c r="AX270" s="710"/>
      <c r="AY270">
        <f>COUNTA($C$270)</f>
        <v>1</v>
      </c>
    </row>
    <row r="271" spans="1:51" ht="30" customHeight="1" x14ac:dyDescent="0.15">
      <c r="A271" s="693">
        <v>7</v>
      </c>
      <c r="B271" s="693">
        <v>1</v>
      </c>
      <c r="C271" s="694" t="s">
        <v>781</v>
      </c>
      <c r="D271" s="695"/>
      <c r="E271" s="695"/>
      <c r="F271" s="695"/>
      <c r="G271" s="695"/>
      <c r="H271" s="695"/>
      <c r="I271" s="695"/>
      <c r="J271" s="696">
        <v>6360001008777</v>
      </c>
      <c r="K271" s="697"/>
      <c r="L271" s="697"/>
      <c r="M271" s="697"/>
      <c r="N271" s="697"/>
      <c r="O271" s="697"/>
      <c r="P271" s="719" t="s">
        <v>777</v>
      </c>
      <c r="Q271" s="719"/>
      <c r="R271" s="719"/>
      <c r="S271" s="719"/>
      <c r="T271" s="719"/>
      <c r="U271" s="719"/>
      <c r="V271" s="719"/>
      <c r="W271" s="719"/>
      <c r="X271" s="719"/>
      <c r="Y271" s="700">
        <v>0.2</v>
      </c>
      <c r="Z271" s="701"/>
      <c r="AA271" s="701"/>
      <c r="AB271" s="702"/>
      <c r="AC271" s="726" t="s">
        <v>237</v>
      </c>
      <c r="AD271" s="727"/>
      <c r="AE271" s="727"/>
      <c r="AF271" s="727"/>
      <c r="AG271" s="728"/>
      <c r="AH271" s="732" t="s">
        <v>262</v>
      </c>
      <c r="AI271" s="733"/>
      <c r="AJ271" s="733"/>
      <c r="AK271" s="734"/>
      <c r="AL271" s="707" t="s">
        <v>262</v>
      </c>
      <c r="AM271" s="708"/>
      <c r="AN271" s="708"/>
      <c r="AO271" s="709"/>
      <c r="AP271" s="710" t="s">
        <v>589</v>
      </c>
      <c r="AQ271" s="710"/>
      <c r="AR271" s="710"/>
      <c r="AS271" s="710"/>
      <c r="AT271" s="710"/>
      <c r="AU271" s="710"/>
      <c r="AV271" s="710"/>
      <c r="AW271" s="710"/>
      <c r="AX271" s="710"/>
      <c r="AY271">
        <f>COUNTA($C$271)</f>
        <v>1</v>
      </c>
    </row>
    <row r="272" spans="1:51" ht="36" customHeight="1" x14ac:dyDescent="0.15">
      <c r="A272" s="693">
        <v>8</v>
      </c>
      <c r="B272" s="693">
        <v>1</v>
      </c>
      <c r="C272" s="694" t="s">
        <v>782</v>
      </c>
      <c r="D272" s="695"/>
      <c r="E272" s="695"/>
      <c r="F272" s="695"/>
      <c r="G272" s="695"/>
      <c r="H272" s="695"/>
      <c r="I272" s="695"/>
      <c r="J272" s="696">
        <v>1360002004383</v>
      </c>
      <c r="K272" s="697"/>
      <c r="L272" s="697"/>
      <c r="M272" s="697"/>
      <c r="N272" s="697"/>
      <c r="O272" s="697"/>
      <c r="P272" s="719" t="s">
        <v>777</v>
      </c>
      <c r="Q272" s="719"/>
      <c r="R272" s="719"/>
      <c r="S272" s="719"/>
      <c r="T272" s="719"/>
      <c r="U272" s="719"/>
      <c r="V272" s="719"/>
      <c r="W272" s="719"/>
      <c r="X272" s="719"/>
      <c r="Y272" s="700">
        <v>0.1</v>
      </c>
      <c r="Z272" s="701"/>
      <c r="AA272" s="701"/>
      <c r="AB272" s="702"/>
      <c r="AC272" s="726" t="s">
        <v>237</v>
      </c>
      <c r="AD272" s="727"/>
      <c r="AE272" s="727"/>
      <c r="AF272" s="727"/>
      <c r="AG272" s="728"/>
      <c r="AH272" s="732" t="s">
        <v>262</v>
      </c>
      <c r="AI272" s="733"/>
      <c r="AJ272" s="733"/>
      <c r="AK272" s="734"/>
      <c r="AL272" s="707" t="s">
        <v>262</v>
      </c>
      <c r="AM272" s="708"/>
      <c r="AN272" s="708"/>
      <c r="AO272" s="709"/>
      <c r="AP272" s="710" t="s">
        <v>589</v>
      </c>
      <c r="AQ272" s="710"/>
      <c r="AR272" s="710"/>
      <c r="AS272" s="710"/>
      <c r="AT272" s="710"/>
      <c r="AU272" s="710"/>
      <c r="AV272" s="710"/>
      <c r="AW272" s="710"/>
      <c r="AX272" s="710"/>
      <c r="AY272">
        <f>COUNTA($C$272)</f>
        <v>1</v>
      </c>
    </row>
    <row r="273" spans="1:51" ht="30" customHeight="1" x14ac:dyDescent="0.15">
      <c r="A273" s="693">
        <v>9</v>
      </c>
      <c r="B273" s="693">
        <v>1</v>
      </c>
      <c r="C273" s="711" t="s">
        <v>722</v>
      </c>
      <c r="D273" s="714"/>
      <c r="E273" s="714"/>
      <c r="F273" s="714"/>
      <c r="G273" s="714"/>
      <c r="H273" s="714"/>
      <c r="I273" s="715"/>
      <c r="J273" s="720">
        <v>6360001024634</v>
      </c>
      <c r="K273" s="721"/>
      <c r="L273" s="721"/>
      <c r="M273" s="721"/>
      <c r="N273" s="721"/>
      <c r="O273" s="722"/>
      <c r="P273" s="723" t="s">
        <v>729</v>
      </c>
      <c r="Q273" s="724"/>
      <c r="R273" s="724"/>
      <c r="S273" s="724"/>
      <c r="T273" s="724"/>
      <c r="U273" s="724"/>
      <c r="V273" s="724"/>
      <c r="W273" s="724"/>
      <c r="X273" s="725"/>
      <c r="Y273" s="700">
        <v>0.1</v>
      </c>
      <c r="Z273" s="701"/>
      <c r="AA273" s="701"/>
      <c r="AB273" s="702"/>
      <c r="AC273" s="726" t="s">
        <v>237</v>
      </c>
      <c r="AD273" s="727"/>
      <c r="AE273" s="727"/>
      <c r="AF273" s="727"/>
      <c r="AG273" s="728"/>
      <c r="AH273" s="732" t="s">
        <v>262</v>
      </c>
      <c r="AI273" s="733"/>
      <c r="AJ273" s="733"/>
      <c r="AK273" s="734"/>
      <c r="AL273" s="707" t="s">
        <v>262</v>
      </c>
      <c r="AM273" s="708"/>
      <c r="AN273" s="708"/>
      <c r="AO273" s="709"/>
      <c r="AP273" s="710" t="s">
        <v>589</v>
      </c>
      <c r="AQ273" s="710"/>
      <c r="AR273" s="710"/>
      <c r="AS273" s="710"/>
      <c r="AT273" s="710"/>
      <c r="AU273" s="710"/>
      <c r="AV273" s="710"/>
      <c r="AW273" s="710"/>
      <c r="AX273" s="710"/>
      <c r="AY273">
        <f>COUNTA($C$273)</f>
        <v>1</v>
      </c>
    </row>
    <row r="274" spans="1:51" ht="30" customHeight="1" x14ac:dyDescent="0.15">
      <c r="A274" s="693">
        <v>10</v>
      </c>
      <c r="B274" s="693">
        <v>1</v>
      </c>
      <c r="C274" s="694" t="s">
        <v>783</v>
      </c>
      <c r="D274" s="695"/>
      <c r="E274" s="695"/>
      <c r="F274" s="695"/>
      <c r="G274" s="695"/>
      <c r="H274" s="695"/>
      <c r="I274" s="695"/>
      <c r="J274" s="696">
        <v>7360001001310</v>
      </c>
      <c r="K274" s="697"/>
      <c r="L274" s="697"/>
      <c r="M274" s="697"/>
      <c r="N274" s="697"/>
      <c r="O274" s="697"/>
      <c r="P274" s="719" t="s">
        <v>777</v>
      </c>
      <c r="Q274" s="719"/>
      <c r="R274" s="719"/>
      <c r="S274" s="719"/>
      <c r="T274" s="719"/>
      <c r="U274" s="719"/>
      <c r="V274" s="719"/>
      <c r="W274" s="719"/>
      <c r="X274" s="719"/>
      <c r="Y274" s="700">
        <v>0.1</v>
      </c>
      <c r="Z274" s="701"/>
      <c r="AA274" s="701"/>
      <c r="AB274" s="702"/>
      <c r="AC274" s="726" t="s">
        <v>237</v>
      </c>
      <c r="AD274" s="727"/>
      <c r="AE274" s="727"/>
      <c r="AF274" s="727"/>
      <c r="AG274" s="728"/>
      <c r="AH274" s="732" t="s">
        <v>262</v>
      </c>
      <c r="AI274" s="733"/>
      <c r="AJ274" s="733"/>
      <c r="AK274" s="734"/>
      <c r="AL274" s="707" t="s">
        <v>262</v>
      </c>
      <c r="AM274" s="708"/>
      <c r="AN274" s="708"/>
      <c r="AO274" s="709"/>
      <c r="AP274" s="710" t="s">
        <v>589</v>
      </c>
      <c r="AQ274" s="710"/>
      <c r="AR274" s="710"/>
      <c r="AS274" s="710"/>
      <c r="AT274" s="710"/>
      <c r="AU274" s="710"/>
      <c r="AV274" s="710"/>
      <c r="AW274" s="710"/>
      <c r="AX274" s="710"/>
      <c r="AY274">
        <f>COUNTA($C$274)</f>
        <v>1</v>
      </c>
    </row>
    <row r="275" spans="1:51" ht="36.75" customHeight="1" x14ac:dyDescent="0.15">
      <c r="A275" s="693">
        <v>11</v>
      </c>
      <c r="B275" s="693">
        <v>1</v>
      </c>
      <c r="C275" s="711" t="s">
        <v>730</v>
      </c>
      <c r="D275" s="714"/>
      <c r="E275" s="714"/>
      <c r="F275" s="714"/>
      <c r="G275" s="714"/>
      <c r="H275" s="714"/>
      <c r="I275" s="715"/>
      <c r="J275" s="720">
        <v>4360001008886</v>
      </c>
      <c r="K275" s="721"/>
      <c r="L275" s="721"/>
      <c r="M275" s="721"/>
      <c r="N275" s="721"/>
      <c r="O275" s="722"/>
      <c r="P275" s="723" t="s">
        <v>731</v>
      </c>
      <c r="Q275" s="724"/>
      <c r="R275" s="724"/>
      <c r="S275" s="724"/>
      <c r="T275" s="724"/>
      <c r="U275" s="724"/>
      <c r="V275" s="724"/>
      <c r="W275" s="724"/>
      <c r="X275" s="725"/>
      <c r="Y275" s="700">
        <v>0</v>
      </c>
      <c r="Z275" s="701"/>
      <c r="AA275" s="701"/>
      <c r="AB275" s="702"/>
      <c r="AC275" s="726" t="s">
        <v>237</v>
      </c>
      <c r="AD275" s="727"/>
      <c r="AE275" s="727"/>
      <c r="AF275" s="727"/>
      <c r="AG275" s="728"/>
      <c r="AH275" s="732" t="s">
        <v>262</v>
      </c>
      <c r="AI275" s="733"/>
      <c r="AJ275" s="733"/>
      <c r="AK275" s="734"/>
      <c r="AL275" s="707" t="s">
        <v>262</v>
      </c>
      <c r="AM275" s="708"/>
      <c r="AN275" s="708"/>
      <c r="AO275" s="709"/>
      <c r="AP275" s="710" t="s">
        <v>589</v>
      </c>
      <c r="AQ275" s="710"/>
      <c r="AR275" s="710"/>
      <c r="AS275" s="710"/>
      <c r="AT275" s="710"/>
      <c r="AU275" s="710"/>
      <c r="AV275" s="710"/>
      <c r="AW275" s="710"/>
      <c r="AX275" s="710"/>
      <c r="AY275">
        <f>COUNTA($C$275)</f>
        <v>1</v>
      </c>
    </row>
    <row r="276" spans="1:51" ht="24.75" customHeight="1" x14ac:dyDescent="0.15">
      <c r="A276" s="54"/>
      <c r="B276" s="54"/>
      <c r="C276" s="54"/>
      <c r="D276" s="54"/>
      <c r="E276" s="54"/>
      <c r="F276" s="54"/>
      <c r="G276" s="54"/>
      <c r="H276" s="54"/>
      <c r="I276" s="54"/>
      <c r="J276" s="54"/>
      <c r="K276" s="54"/>
      <c r="L276" s="54"/>
      <c r="M276" s="54"/>
      <c r="N276" s="54"/>
      <c r="O276" s="54"/>
      <c r="P276" s="55"/>
      <c r="Q276" s="55"/>
      <c r="R276" s="55"/>
      <c r="S276" s="55"/>
      <c r="T276" s="55"/>
      <c r="U276" s="55"/>
      <c r="V276" s="55"/>
      <c r="W276" s="55"/>
      <c r="X276" s="55"/>
      <c r="Y276" s="56"/>
      <c r="Z276" s="56"/>
      <c r="AA276" s="56"/>
      <c r="AB276" s="56"/>
      <c r="AC276" s="56"/>
      <c r="AD276" s="56"/>
      <c r="AE276" s="56"/>
      <c r="AF276" s="56"/>
      <c r="AG276" s="56"/>
      <c r="AH276" s="56"/>
      <c r="AI276" s="56"/>
      <c r="AJ276" s="56"/>
      <c r="AK276" s="56"/>
      <c r="AL276" s="56"/>
      <c r="AM276" s="56"/>
      <c r="AN276" s="56"/>
      <c r="AO276" s="56"/>
      <c r="AP276" s="55"/>
      <c r="AQ276" s="55"/>
      <c r="AR276" s="55"/>
      <c r="AS276" s="55"/>
      <c r="AT276" s="55"/>
      <c r="AU276" s="55"/>
      <c r="AV276" s="55"/>
      <c r="AW276" s="55"/>
      <c r="AX276" s="55"/>
      <c r="AY276">
        <f>COUNTA($C$279)</f>
        <v>1</v>
      </c>
    </row>
    <row r="277" spans="1:51" ht="24.75" customHeight="1" x14ac:dyDescent="0.15">
      <c r="A277" s="48"/>
      <c r="B277" s="43" t="s">
        <v>610</v>
      </c>
      <c r="C277" s="48"/>
      <c r="D277" s="48"/>
      <c r="E277" s="48"/>
      <c r="F277" s="48"/>
      <c r="G277" s="48"/>
      <c r="H277" s="48"/>
      <c r="I277" s="48"/>
      <c r="J277" s="48"/>
      <c r="K277" s="48"/>
      <c r="L277" s="48"/>
      <c r="M277" s="48"/>
      <c r="N277" s="48"/>
      <c r="O277" s="48"/>
      <c r="P277" s="52"/>
      <c r="Q277" s="52"/>
      <c r="R277" s="52"/>
      <c r="S277" s="52"/>
      <c r="T277" s="52"/>
      <c r="U277" s="52"/>
      <c r="V277" s="52"/>
      <c r="W277" s="52"/>
      <c r="X277" s="52"/>
      <c r="Y277" s="53"/>
      <c r="Z277" s="53"/>
      <c r="AA277" s="53"/>
      <c r="AB277" s="53"/>
      <c r="AC277" s="53"/>
      <c r="AD277" s="53"/>
      <c r="AE277" s="53"/>
      <c r="AF277" s="53"/>
      <c r="AG277" s="53"/>
      <c r="AH277" s="53"/>
      <c r="AI277" s="53"/>
      <c r="AJ277" s="53"/>
      <c r="AK277" s="53"/>
      <c r="AL277" s="53"/>
      <c r="AM277" s="53"/>
      <c r="AN277" s="53"/>
      <c r="AO277" s="53"/>
      <c r="AP277" s="52"/>
      <c r="AQ277" s="52"/>
      <c r="AR277" s="52"/>
      <c r="AS277" s="52"/>
      <c r="AT277" s="52"/>
      <c r="AU277" s="52"/>
      <c r="AV277" s="52"/>
      <c r="AW277" s="52"/>
      <c r="AX277" s="52"/>
      <c r="AY277">
        <f>$AY$276</f>
        <v>1</v>
      </c>
    </row>
    <row r="278" spans="1:51" ht="59.25" customHeight="1" x14ac:dyDescent="0.15">
      <c r="A278" s="687"/>
      <c r="B278" s="687"/>
      <c r="C278" s="687" t="s">
        <v>24</v>
      </c>
      <c r="D278" s="687"/>
      <c r="E278" s="687"/>
      <c r="F278" s="687"/>
      <c r="G278" s="687"/>
      <c r="H278" s="687"/>
      <c r="I278" s="687"/>
      <c r="J278" s="688" t="s">
        <v>188</v>
      </c>
      <c r="K278" s="117"/>
      <c r="L278" s="117"/>
      <c r="M278" s="117"/>
      <c r="N278" s="117"/>
      <c r="O278" s="117"/>
      <c r="P278" s="386" t="s">
        <v>25</v>
      </c>
      <c r="Q278" s="386"/>
      <c r="R278" s="386"/>
      <c r="S278" s="386"/>
      <c r="T278" s="386"/>
      <c r="U278" s="386"/>
      <c r="V278" s="386"/>
      <c r="W278" s="386"/>
      <c r="X278" s="386"/>
      <c r="Y278" s="689" t="s">
        <v>187</v>
      </c>
      <c r="Z278" s="690"/>
      <c r="AA278" s="690"/>
      <c r="AB278" s="690"/>
      <c r="AC278" s="688" t="s">
        <v>215</v>
      </c>
      <c r="AD278" s="688"/>
      <c r="AE278" s="688"/>
      <c r="AF278" s="688"/>
      <c r="AG278" s="688"/>
      <c r="AH278" s="689" t="s">
        <v>229</v>
      </c>
      <c r="AI278" s="687"/>
      <c r="AJ278" s="687"/>
      <c r="AK278" s="687"/>
      <c r="AL278" s="687" t="s">
        <v>19</v>
      </c>
      <c r="AM278" s="687"/>
      <c r="AN278" s="687"/>
      <c r="AO278" s="691"/>
      <c r="AP278" s="692" t="s">
        <v>189</v>
      </c>
      <c r="AQ278" s="692"/>
      <c r="AR278" s="692"/>
      <c r="AS278" s="692"/>
      <c r="AT278" s="692"/>
      <c r="AU278" s="692"/>
      <c r="AV278" s="692"/>
      <c r="AW278" s="692"/>
      <c r="AX278" s="692"/>
      <c r="AY278">
        <f>$AY$276</f>
        <v>1</v>
      </c>
    </row>
    <row r="279" spans="1:51" ht="30" customHeight="1" x14ac:dyDescent="0.15">
      <c r="A279" s="693">
        <v>1</v>
      </c>
      <c r="B279" s="693">
        <v>1</v>
      </c>
      <c r="C279" s="694" t="s">
        <v>737</v>
      </c>
      <c r="D279" s="695"/>
      <c r="E279" s="695"/>
      <c r="F279" s="695"/>
      <c r="G279" s="695"/>
      <c r="H279" s="695"/>
      <c r="I279" s="695"/>
      <c r="J279" s="696">
        <v>1000020470007</v>
      </c>
      <c r="K279" s="697"/>
      <c r="L279" s="697"/>
      <c r="M279" s="697"/>
      <c r="N279" s="697"/>
      <c r="O279" s="697"/>
      <c r="P279" s="718" t="s">
        <v>738</v>
      </c>
      <c r="Q279" s="719"/>
      <c r="R279" s="719"/>
      <c r="S279" s="719"/>
      <c r="T279" s="719"/>
      <c r="U279" s="719"/>
      <c r="V279" s="719"/>
      <c r="W279" s="719"/>
      <c r="X279" s="719"/>
      <c r="Y279" s="700">
        <v>0.1</v>
      </c>
      <c r="Z279" s="701"/>
      <c r="AA279" s="701"/>
      <c r="AB279" s="702"/>
      <c r="AC279" s="735" t="s">
        <v>629</v>
      </c>
      <c r="AD279" s="736"/>
      <c r="AE279" s="736"/>
      <c r="AF279" s="736"/>
      <c r="AG279" s="736"/>
      <c r="AH279" s="705" t="s">
        <v>262</v>
      </c>
      <c r="AI279" s="706"/>
      <c r="AJ279" s="706"/>
      <c r="AK279" s="706"/>
      <c r="AL279" s="705" t="s">
        <v>262</v>
      </c>
      <c r="AM279" s="706"/>
      <c r="AN279" s="706"/>
      <c r="AO279" s="706"/>
      <c r="AP279" s="710" t="s">
        <v>589</v>
      </c>
      <c r="AQ279" s="710"/>
      <c r="AR279" s="710"/>
      <c r="AS279" s="710"/>
      <c r="AT279" s="710"/>
      <c r="AU279" s="710"/>
      <c r="AV279" s="710"/>
      <c r="AW279" s="710"/>
      <c r="AX279" s="710"/>
      <c r="AY279">
        <f>$AY$276</f>
        <v>1</v>
      </c>
    </row>
    <row r="280" spans="1:51" ht="24.75" customHeight="1" x14ac:dyDescent="0.15">
      <c r="A280" s="54"/>
      <c r="B280" s="54"/>
      <c r="C280" s="54"/>
      <c r="D280" s="54"/>
      <c r="E280" s="54"/>
      <c r="F280" s="54"/>
      <c r="G280" s="54"/>
      <c r="H280" s="54"/>
      <c r="I280" s="54"/>
      <c r="J280" s="54"/>
      <c r="K280" s="54"/>
      <c r="L280" s="54"/>
      <c r="M280" s="54"/>
      <c r="N280" s="54"/>
      <c r="O280" s="54"/>
      <c r="P280" s="55"/>
      <c r="Q280" s="55"/>
      <c r="R280" s="55"/>
      <c r="S280" s="55"/>
      <c r="T280" s="55"/>
      <c r="U280" s="55"/>
      <c r="V280" s="55"/>
      <c r="W280" s="55"/>
      <c r="X280" s="55"/>
      <c r="Y280" s="56"/>
      <c r="Z280" s="56"/>
      <c r="AA280" s="56"/>
      <c r="AB280" s="56"/>
      <c r="AC280" s="56"/>
      <c r="AD280" s="56"/>
      <c r="AE280" s="56"/>
      <c r="AF280" s="56"/>
      <c r="AG280" s="56"/>
      <c r="AH280" s="56"/>
      <c r="AI280" s="56"/>
      <c r="AJ280" s="56"/>
      <c r="AK280" s="56"/>
      <c r="AL280" s="56"/>
      <c r="AM280" s="56"/>
      <c r="AN280" s="56"/>
      <c r="AO280" s="56"/>
      <c r="AP280" s="55"/>
      <c r="AQ280" s="55"/>
      <c r="AR280" s="55"/>
      <c r="AS280" s="55"/>
      <c r="AT280" s="55"/>
      <c r="AU280" s="55"/>
      <c r="AV280" s="55"/>
      <c r="AW280" s="55"/>
      <c r="AX280" s="55"/>
      <c r="AY280">
        <f>COUNTA($C$283)</f>
        <v>1</v>
      </c>
    </row>
    <row r="281" spans="1:51" ht="24.75" customHeight="1" x14ac:dyDescent="0.15">
      <c r="A281" s="48"/>
      <c r="B281" s="43" t="s">
        <v>666</v>
      </c>
      <c r="C281" s="48"/>
      <c r="D281" s="48"/>
      <c r="E281" s="48"/>
      <c r="F281" s="48"/>
      <c r="G281" s="48"/>
      <c r="H281" s="48"/>
      <c r="I281" s="48"/>
      <c r="J281" s="48"/>
      <c r="K281" s="48"/>
      <c r="L281" s="48"/>
      <c r="M281" s="48"/>
      <c r="N281" s="48"/>
      <c r="O281" s="48"/>
      <c r="P281" s="52"/>
      <c r="Q281" s="52"/>
      <c r="R281" s="52"/>
      <c r="S281" s="52"/>
      <c r="T281" s="52"/>
      <c r="U281" s="52"/>
      <c r="V281" s="52"/>
      <c r="W281" s="52"/>
      <c r="X281" s="52"/>
      <c r="Y281" s="53"/>
      <c r="Z281" s="53"/>
      <c r="AA281" s="53"/>
      <c r="AB281" s="53"/>
      <c r="AC281" s="53"/>
      <c r="AD281" s="53"/>
      <c r="AE281" s="53"/>
      <c r="AF281" s="53"/>
      <c r="AG281" s="53"/>
      <c r="AH281" s="53"/>
      <c r="AI281" s="53"/>
      <c r="AJ281" s="53"/>
      <c r="AK281" s="53"/>
      <c r="AL281" s="53"/>
      <c r="AM281" s="53"/>
      <c r="AN281" s="53"/>
      <c r="AO281" s="53"/>
      <c r="AP281" s="52"/>
      <c r="AQ281" s="52"/>
      <c r="AR281" s="52"/>
      <c r="AS281" s="52"/>
      <c r="AT281" s="52"/>
      <c r="AU281" s="52"/>
      <c r="AV281" s="52"/>
      <c r="AW281" s="52"/>
      <c r="AX281" s="52"/>
      <c r="AY281">
        <f>$AY$280</f>
        <v>1</v>
      </c>
    </row>
    <row r="282" spans="1:51" ht="59.25" customHeight="1" x14ac:dyDescent="0.15">
      <c r="A282" s="687"/>
      <c r="B282" s="687"/>
      <c r="C282" s="687" t="s">
        <v>24</v>
      </c>
      <c r="D282" s="687"/>
      <c r="E282" s="687"/>
      <c r="F282" s="687"/>
      <c r="G282" s="687"/>
      <c r="H282" s="687"/>
      <c r="I282" s="687"/>
      <c r="J282" s="688" t="s">
        <v>188</v>
      </c>
      <c r="K282" s="117"/>
      <c r="L282" s="117"/>
      <c r="M282" s="117"/>
      <c r="N282" s="117"/>
      <c r="O282" s="117"/>
      <c r="P282" s="386" t="s">
        <v>25</v>
      </c>
      <c r="Q282" s="386"/>
      <c r="R282" s="386"/>
      <c r="S282" s="386"/>
      <c r="T282" s="386"/>
      <c r="U282" s="386"/>
      <c r="V282" s="386"/>
      <c r="W282" s="386"/>
      <c r="X282" s="386"/>
      <c r="Y282" s="689" t="s">
        <v>187</v>
      </c>
      <c r="Z282" s="690"/>
      <c r="AA282" s="690"/>
      <c r="AB282" s="690"/>
      <c r="AC282" s="688" t="s">
        <v>215</v>
      </c>
      <c r="AD282" s="688"/>
      <c r="AE282" s="688"/>
      <c r="AF282" s="688"/>
      <c r="AG282" s="688"/>
      <c r="AH282" s="689" t="s">
        <v>229</v>
      </c>
      <c r="AI282" s="687"/>
      <c r="AJ282" s="687"/>
      <c r="AK282" s="687"/>
      <c r="AL282" s="687" t="s">
        <v>19</v>
      </c>
      <c r="AM282" s="687"/>
      <c r="AN282" s="687"/>
      <c r="AO282" s="691"/>
      <c r="AP282" s="692" t="s">
        <v>189</v>
      </c>
      <c r="AQ282" s="692"/>
      <c r="AR282" s="692"/>
      <c r="AS282" s="692"/>
      <c r="AT282" s="692"/>
      <c r="AU282" s="692"/>
      <c r="AV282" s="692"/>
      <c r="AW282" s="692"/>
      <c r="AX282" s="692"/>
      <c r="AY282">
        <f>$AY$280</f>
        <v>1</v>
      </c>
    </row>
    <row r="283" spans="1:51" ht="30" customHeight="1" x14ac:dyDescent="0.15">
      <c r="A283" s="693">
        <v>1</v>
      </c>
      <c r="B283" s="693">
        <v>1</v>
      </c>
      <c r="C283" s="711" t="s">
        <v>739</v>
      </c>
      <c r="D283" s="712"/>
      <c r="E283" s="712"/>
      <c r="F283" s="712"/>
      <c r="G283" s="712"/>
      <c r="H283" s="712"/>
      <c r="I283" s="713"/>
      <c r="J283" s="720" t="s">
        <v>262</v>
      </c>
      <c r="K283" s="721"/>
      <c r="L283" s="721"/>
      <c r="M283" s="721"/>
      <c r="N283" s="721"/>
      <c r="O283" s="722"/>
      <c r="P283" s="718" t="s">
        <v>738</v>
      </c>
      <c r="Q283" s="719"/>
      <c r="R283" s="719"/>
      <c r="S283" s="719"/>
      <c r="T283" s="719"/>
      <c r="U283" s="719"/>
      <c r="V283" s="719"/>
      <c r="W283" s="719"/>
      <c r="X283" s="719"/>
      <c r="Y283" s="700">
        <v>0.1</v>
      </c>
      <c r="Z283" s="701"/>
      <c r="AA283" s="701"/>
      <c r="AB283" s="702"/>
      <c r="AC283" s="737" t="s">
        <v>76</v>
      </c>
      <c r="AD283" s="738"/>
      <c r="AE283" s="738"/>
      <c r="AF283" s="738"/>
      <c r="AG283" s="739"/>
      <c r="AH283" s="705" t="s">
        <v>262</v>
      </c>
      <c r="AI283" s="706"/>
      <c r="AJ283" s="706"/>
      <c r="AK283" s="706"/>
      <c r="AL283" s="705" t="s">
        <v>262</v>
      </c>
      <c r="AM283" s="706"/>
      <c r="AN283" s="706"/>
      <c r="AO283" s="706"/>
      <c r="AP283" s="710" t="s">
        <v>589</v>
      </c>
      <c r="AQ283" s="710"/>
      <c r="AR283" s="710"/>
      <c r="AS283" s="710"/>
      <c r="AT283" s="710"/>
      <c r="AU283" s="710"/>
      <c r="AV283" s="710"/>
      <c r="AW283" s="710"/>
      <c r="AX283" s="710"/>
      <c r="AY283">
        <f>$AY$280</f>
        <v>1</v>
      </c>
    </row>
    <row r="284" spans="1:51" ht="24.75" customHeight="1" x14ac:dyDescent="0.15">
      <c r="A284" s="740" t="s">
        <v>555</v>
      </c>
      <c r="B284" s="741"/>
      <c r="C284" s="741"/>
      <c r="D284" s="741"/>
      <c r="E284" s="741"/>
      <c r="F284" s="741"/>
      <c r="G284" s="741"/>
      <c r="H284" s="741"/>
      <c r="I284" s="741"/>
      <c r="J284" s="741"/>
      <c r="K284" s="741"/>
      <c r="L284" s="741"/>
      <c r="M284" s="741"/>
      <c r="N284" s="741"/>
      <c r="O284" s="741"/>
      <c r="P284" s="741"/>
      <c r="Q284" s="741"/>
      <c r="R284" s="741"/>
      <c r="S284" s="741"/>
      <c r="T284" s="741"/>
      <c r="U284" s="741"/>
      <c r="V284" s="741"/>
      <c r="W284" s="741"/>
      <c r="X284" s="741"/>
      <c r="Y284" s="741"/>
      <c r="Z284" s="741"/>
      <c r="AA284" s="741"/>
      <c r="AB284" s="741"/>
      <c r="AC284" s="741"/>
      <c r="AD284" s="741"/>
      <c r="AE284" s="741"/>
      <c r="AF284" s="741"/>
      <c r="AG284" s="741"/>
      <c r="AH284" s="741"/>
      <c r="AI284" s="741"/>
      <c r="AJ284" s="741"/>
      <c r="AK284" s="742"/>
      <c r="AL284" s="743" t="s">
        <v>216</v>
      </c>
      <c r="AM284" s="744"/>
      <c r="AN284" s="744"/>
      <c r="AO284" s="67" t="s">
        <v>612</v>
      </c>
      <c r="AP284" s="57"/>
      <c r="AQ284" s="57"/>
      <c r="AR284" s="57"/>
      <c r="AS284" s="57"/>
      <c r="AT284" s="57"/>
      <c r="AU284" s="57"/>
      <c r="AV284" s="57"/>
      <c r="AW284" s="57"/>
      <c r="AX284" s="58"/>
      <c r="AY284">
        <f>COUNTIF($AO$284,"☑")</f>
        <v>1</v>
      </c>
    </row>
    <row r="285" spans="1:51" ht="24.75" customHeight="1" x14ac:dyDescent="0.15">
      <c r="A285" s="45"/>
      <c r="B285" s="45"/>
      <c r="C285" s="45"/>
      <c r="D285" s="45"/>
      <c r="E285" s="45"/>
      <c r="F285" s="45"/>
      <c r="G285" s="45"/>
      <c r="H285" s="45"/>
      <c r="I285" s="45"/>
      <c r="J285" s="45"/>
      <c r="K285" s="45"/>
      <c r="L285" s="45"/>
      <c r="M285" s="45"/>
      <c r="N285" s="45"/>
      <c r="O285" s="45"/>
      <c r="P285" s="45"/>
      <c r="Q285" s="45"/>
      <c r="R285" s="45"/>
      <c r="S285" s="45"/>
      <c r="T285" s="45"/>
      <c r="U285" s="45"/>
      <c r="V285" s="45"/>
      <c r="W285" s="45"/>
      <c r="X285" s="45"/>
      <c r="Y285" s="45"/>
      <c r="Z285" s="45"/>
      <c r="AA285" s="45"/>
      <c r="AB285" s="45"/>
      <c r="AC285" s="45"/>
      <c r="AD285" s="45"/>
      <c r="AE285" s="45"/>
      <c r="AF285" s="45"/>
      <c r="AG285" s="45"/>
      <c r="AH285" s="45"/>
      <c r="AI285" s="45"/>
      <c r="AJ285" s="45"/>
      <c r="AK285" s="45"/>
      <c r="AL285" s="59"/>
      <c r="AM285" s="59"/>
      <c r="AN285" s="59"/>
      <c r="AO285" s="59"/>
      <c r="AP285" s="59"/>
      <c r="AQ285" s="59"/>
      <c r="AR285" s="59"/>
      <c r="AS285" s="59"/>
      <c r="AT285" s="59"/>
      <c r="AU285" s="59"/>
      <c r="AV285" s="59"/>
      <c r="AW285" s="59"/>
      <c r="AX285" s="59"/>
    </row>
    <row r="286" spans="1:51" ht="24.75" customHeight="1" x14ac:dyDescent="0.15">
      <c r="A286" s="49"/>
      <c r="B286" s="60" t="s">
        <v>207</v>
      </c>
      <c r="C286" s="49"/>
      <c r="D286" s="49"/>
      <c r="E286" s="49"/>
      <c r="F286" s="49"/>
      <c r="G286" s="49"/>
      <c r="H286" s="49"/>
      <c r="I286" s="49"/>
      <c r="J286" s="49"/>
      <c r="K286" s="49"/>
      <c r="L286" s="49"/>
      <c r="M286" s="49"/>
      <c r="N286" s="49"/>
      <c r="O286" s="49"/>
      <c r="P286" s="49"/>
      <c r="Q286" s="49"/>
      <c r="R286" s="49"/>
      <c r="S286" s="49"/>
      <c r="T286" s="49"/>
      <c r="U286" s="49"/>
      <c r="V286" s="49"/>
      <c r="W286" s="49"/>
      <c r="X286" s="49"/>
      <c r="Y286" s="49"/>
      <c r="Z286" s="49"/>
      <c r="AA286" s="49"/>
      <c r="AB286" s="49"/>
      <c r="AC286" s="49"/>
      <c r="AD286" s="49"/>
      <c r="AE286" s="49"/>
      <c r="AF286" s="49"/>
      <c r="AG286" s="49"/>
      <c r="AH286" s="49"/>
      <c r="AI286" s="49"/>
      <c r="AJ286" s="49"/>
      <c r="AK286" s="49"/>
      <c r="AL286" s="49"/>
      <c r="AM286" s="49"/>
      <c r="AN286" s="49"/>
      <c r="AO286" s="49"/>
      <c r="AP286" s="49"/>
      <c r="AQ286" s="49"/>
      <c r="AR286" s="49"/>
      <c r="AS286" s="49"/>
      <c r="AT286" s="49"/>
      <c r="AU286" s="49"/>
      <c r="AV286" s="49"/>
      <c r="AW286" s="49"/>
      <c r="AX286" s="49"/>
    </row>
    <row r="287" spans="1:51" ht="58.5" customHeight="1" x14ac:dyDescent="0.15">
      <c r="A287" s="745"/>
      <c r="B287" s="745"/>
      <c r="C287" s="688" t="s">
        <v>184</v>
      </c>
      <c r="D287" s="746"/>
      <c r="E287" s="688" t="s">
        <v>183</v>
      </c>
      <c r="F287" s="746"/>
      <c r="G287" s="746"/>
      <c r="H287" s="746"/>
      <c r="I287" s="746"/>
      <c r="J287" s="688" t="s">
        <v>188</v>
      </c>
      <c r="K287" s="688"/>
      <c r="L287" s="688"/>
      <c r="M287" s="688"/>
      <c r="N287" s="688"/>
      <c r="O287" s="688"/>
      <c r="P287" s="688" t="s">
        <v>25</v>
      </c>
      <c r="Q287" s="688"/>
      <c r="R287" s="688"/>
      <c r="S287" s="688"/>
      <c r="T287" s="688"/>
      <c r="U287" s="688"/>
      <c r="V287" s="688"/>
      <c r="W287" s="688"/>
      <c r="X287" s="688"/>
      <c r="Y287" s="688" t="s">
        <v>190</v>
      </c>
      <c r="Z287" s="746"/>
      <c r="AA287" s="746"/>
      <c r="AB287" s="746"/>
      <c r="AC287" s="688" t="s">
        <v>172</v>
      </c>
      <c r="AD287" s="688"/>
      <c r="AE287" s="688"/>
      <c r="AF287" s="688"/>
      <c r="AG287" s="688"/>
      <c r="AH287" s="688" t="s">
        <v>179</v>
      </c>
      <c r="AI287" s="746"/>
      <c r="AJ287" s="746"/>
      <c r="AK287" s="746"/>
      <c r="AL287" s="746" t="s">
        <v>19</v>
      </c>
      <c r="AM287" s="746"/>
      <c r="AN287" s="746"/>
      <c r="AO287" s="745"/>
      <c r="AP287" s="692" t="s">
        <v>211</v>
      </c>
      <c r="AQ287" s="692"/>
      <c r="AR287" s="692"/>
      <c r="AS287" s="692"/>
      <c r="AT287" s="692"/>
      <c r="AU287" s="692"/>
      <c r="AV287" s="692"/>
      <c r="AW287" s="692"/>
      <c r="AX287" s="692"/>
    </row>
    <row r="288" spans="1:51" ht="50.25" customHeight="1" x14ac:dyDescent="0.15">
      <c r="A288" s="693">
        <v>1</v>
      </c>
      <c r="B288" s="693">
        <v>1</v>
      </c>
      <c r="C288" s="748" t="s">
        <v>740</v>
      </c>
      <c r="D288" s="748"/>
      <c r="E288" s="749" t="s">
        <v>741</v>
      </c>
      <c r="F288" s="750"/>
      <c r="G288" s="750"/>
      <c r="H288" s="750"/>
      <c r="I288" s="750"/>
      <c r="J288" s="696">
        <v>6010001011188</v>
      </c>
      <c r="K288" s="697"/>
      <c r="L288" s="697"/>
      <c r="M288" s="697"/>
      <c r="N288" s="697"/>
      <c r="O288" s="697"/>
      <c r="P288" s="719" t="s">
        <v>742</v>
      </c>
      <c r="Q288" s="719"/>
      <c r="R288" s="719"/>
      <c r="S288" s="719"/>
      <c r="T288" s="719"/>
      <c r="U288" s="719"/>
      <c r="V288" s="719"/>
      <c r="W288" s="719"/>
      <c r="X288" s="719"/>
      <c r="Y288" s="700">
        <v>7</v>
      </c>
      <c r="Z288" s="701"/>
      <c r="AA288" s="701"/>
      <c r="AB288" s="702"/>
      <c r="AC288" s="747" t="s">
        <v>231</v>
      </c>
      <c r="AD288" s="747"/>
      <c r="AE288" s="747"/>
      <c r="AF288" s="747"/>
      <c r="AG288" s="747"/>
      <c r="AH288" s="716">
        <v>1</v>
      </c>
      <c r="AI288" s="717"/>
      <c r="AJ288" s="717"/>
      <c r="AK288" s="717"/>
      <c r="AL288" s="707" t="s">
        <v>589</v>
      </c>
      <c r="AM288" s="708"/>
      <c r="AN288" s="708"/>
      <c r="AO288" s="709"/>
      <c r="AP288" s="710" t="s">
        <v>589</v>
      </c>
      <c r="AQ288" s="710"/>
      <c r="AR288" s="710"/>
      <c r="AS288" s="710"/>
      <c r="AT288" s="710"/>
      <c r="AU288" s="710"/>
      <c r="AV288" s="710"/>
      <c r="AW288" s="710"/>
      <c r="AX288" s="710"/>
    </row>
  </sheetData>
  <sheetProtection formatRows="0"/>
  <dataConsolidate link="1"/>
  <mergeCells count="1414">
    <mergeCell ref="AR159:AS159"/>
    <mergeCell ref="AU159:AV159"/>
    <mergeCell ref="AB95:AD95"/>
    <mergeCell ref="E161:F161"/>
    <mergeCell ref="G161:I161"/>
    <mergeCell ref="J161:K161"/>
    <mergeCell ref="Q161:R161"/>
    <mergeCell ref="S161:U161"/>
    <mergeCell ref="V161:W161"/>
    <mergeCell ref="AC161:AD161"/>
    <mergeCell ref="AE161:AG161"/>
    <mergeCell ref="AH161:AI161"/>
    <mergeCell ref="AQ161:AS161"/>
    <mergeCell ref="E159:G159"/>
    <mergeCell ref="I159:J159"/>
    <mergeCell ref="L159:M159"/>
    <mergeCell ref="O159:P159"/>
    <mergeCell ref="Q159:S159"/>
    <mergeCell ref="U159:V159"/>
    <mergeCell ref="X159:Y159"/>
    <mergeCell ref="AE96:AH96"/>
    <mergeCell ref="AI96:AL96"/>
    <mergeCell ref="AM96:AP96"/>
    <mergeCell ref="AQ96:AT96"/>
    <mergeCell ref="AU96:AX96"/>
    <mergeCell ref="P111:X113"/>
    <mergeCell ref="Y111:AA111"/>
    <mergeCell ref="AB111:AD111"/>
    <mergeCell ref="AE111:AH111"/>
    <mergeCell ref="AI111:AL111"/>
    <mergeCell ref="AM111:AP111"/>
    <mergeCell ref="AQ111:AT111"/>
    <mergeCell ref="AU111:AX111"/>
    <mergeCell ref="Y112:AA112"/>
    <mergeCell ref="AB112:AD112"/>
    <mergeCell ref="AE112:AH112"/>
    <mergeCell ref="AI112:AL112"/>
    <mergeCell ref="AM112:AP112"/>
    <mergeCell ref="AQ112:AT112"/>
    <mergeCell ref="AU112:AX112"/>
    <mergeCell ref="Y113:AA113"/>
    <mergeCell ref="AB113:AD113"/>
    <mergeCell ref="AE113:AH113"/>
    <mergeCell ref="AI113:AL113"/>
    <mergeCell ref="AM113:AP113"/>
    <mergeCell ref="AQ113:AT113"/>
    <mergeCell ref="AU113:AX113"/>
    <mergeCell ref="AU79:AX79"/>
    <mergeCell ref="B92:F96"/>
    <mergeCell ref="G92:O93"/>
    <mergeCell ref="P92:X93"/>
    <mergeCell ref="Y92:AA93"/>
    <mergeCell ref="AB92:AD93"/>
    <mergeCell ref="AE92:AH93"/>
    <mergeCell ref="AI92:AL93"/>
    <mergeCell ref="AM92:AP93"/>
    <mergeCell ref="AQ92:AT92"/>
    <mergeCell ref="AU92:AX92"/>
    <mergeCell ref="AQ93:AR93"/>
    <mergeCell ref="AS93:AT93"/>
    <mergeCell ref="AU93:AV93"/>
    <mergeCell ref="AW93:AX93"/>
    <mergeCell ref="G94:O96"/>
    <mergeCell ref="P94:X96"/>
    <mergeCell ref="Y94:AA94"/>
    <mergeCell ref="AB94:AD94"/>
    <mergeCell ref="AE94:AH94"/>
    <mergeCell ref="AI94:AL94"/>
    <mergeCell ref="AM94:AP94"/>
    <mergeCell ref="AQ94:AT94"/>
    <mergeCell ref="AU94:AX94"/>
    <mergeCell ref="Y95:AA95"/>
    <mergeCell ref="AE95:AH95"/>
    <mergeCell ref="AI95:AL95"/>
    <mergeCell ref="AM95:AP95"/>
    <mergeCell ref="AQ95:AT95"/>
    <mergeCell ref="AU95:AX95"/>
    <mergeCell ref="Y96:AA96"/>
    <mergeCell ref="AB96:AD96"/>
    <mergeCell ref="AB75:AD76"/>
    <mergeCell ref="AE75:AH76"/>
    <mergeCell ref="AI75:AL76"/>
    <mergeCell ref="AM75:AP76"/>
    <mergeCell ref="AQ75:AT75"/>
    <mergeCell ref="AU75:AX75"/>
    <mergeCell ref="AQ76:AR76"/>
    <mergeCell ref="AS76:AT76"/>
    <mergeCell ref="AU76:AV76"/>
    <mergeCell ref="AW76:AX76"/>
    <mergeCell ref="G77:O79"/>
    <mergeCell ref="P77:X79"/>
    <mergeCell ref="Y77:AA77"/>
    <mergeCell ref="AB77:AD77"/>
    <mergeCell ref="AE77:AH77"/>
    <mergeCell ref="AI77:AL77"/>
    <mergeCell ref="AM77:AP77"/>
    <mergeCell ref="AQ77:AT77"/>
    <mergeCell ref="AU77:AX77"/>
    <mergeCell ref="Y78:AA78"/>
    <mergeCell ref="AB78:AD78"/>
    <mergeCell ref="AE78:AH78"/>
    <mergeCell ref="AI78:AL78"/>
    <mergeCell ref="AM78:AP78"/>
    <mergeCell ref="AQ78:AT78"/>
    <mergeCell ref="AU78:AX78"/>
    <mergeCell ref="Y79:AA79"/>
    <mergeCell ref="AB79:AD79"/>
    <mergeCell ref="AE79:AH79"/>
    <mergeCell ref="AI79:AL79"/>
    <mergeCell ref="AM79:AP79"/>
    <mergeCell ref="AQ79:AT79"/>
    <mergeCell ref="G111:O113"/>
    <mergeCell ref="A87:A96"/>
    <mergeCell ref="B70:F74"/>
    <mergeCell ref="G70:O71"/>
    <mergeCell ref="P70:X71"/>
    <mergeCell ref="Y70:AA71"/>
    <mergeCell ref="AB70:AD71"/>
    <mergeCell ref="AE70:AH71"/>
    <mergeCell ref="AI70:AL71"/>
    <mergeCell ref="AM70:AP71"/>
    <mergeCell ref="AQ70:AT70"/>
    <mergeCell ref="AU70:AX70"/>
    <mergeCell ref="AQ71:AR71"/>
    <mergeCell ref="AS71:AT71"/>
    <mergeCell ref="AU71:AV71"/>
    <mergeCell ref="AW71:AX71"/>
    <mergeCell ref="G72:O74"/>
    <mergeCell ref="P72:X74"/>
    <mergeCell ref="Y72:AA72"/>
    <mergeCell ref="AB72:AD72"/>
    <mergeCell ref="AE72:AH72"/>
    <mergeCell ref="AI72:AL72"/>
    <mergeCell ref="AM72:AP72"/>
    <mergeCell ref="AQ72:AT72"/>
    <mergeCell ref="AU72:AX72"/>
    <mergeCell ref="AM74:AP74"/>
    <mergeCell ref="AQ74:AT74"/>
    <mergeCell ref="AU74:AX74"/>
    <mergeCell ref="B75:F79"/>
    <mergeCell ref="G75:O76"/>
    <mergeCell ref="P75:X76"/>
    <mergeCell ref="Y75:AA76"/>
    <mergeCell ref="Y73:AA73"/>
    <mergeCell ref="AB73:AD73"/>
    <mergeCell ref="AE73:AH73"/>
    <mergeCell ref="AI73:AL73"/>
    <mergeCell ref="AM73:AP73"/>
    <mergeCell ref="AQ73:AT73"/>
    <mergeCell ref="AU73:AX73"/>
    <mergeCell ref="Y74:AA74"/>
    <mergeCell ref="AB74:AD74"/>
    <mergeCell ref="AE74:AH74"/>
    <mergeCell ref="AI74:AL74"/>
    <mergeCell ref="B87:F91"/>
    <mergeCell ref="G87:AA88"/>
    <mergeCell ref="AB87:AX88"/>
    <mergeCell ref="G89:AA91"/>
    <mergeCell ref="AB89:AX91"/>
    <mergeCell ref="A104:A113"/>
    <mergeCell ref="B104:F108"/>
    <mergeCell ref="G104:AA105"/>
    <mergeCell ref="AB104:AX105"/>
    <mergeCell ref="G106:AA108"/>
    <mergeCell ref="AB106:AX108"/>
    <mergeCell ref="B109:F113"/>
    <mergeCell ref="G109:O110"/>
    <mergeCell ref="P109:X110"/>
    <mergeCell ref="Y109:AA110"/>
    <mergeCell ref="AB109:AD110"/>
    <mergeCell ref="AE109:AH110"/>
    <mergeCell ref="AI109:AL110"/>
    <mergeCell ref="AM109:AP110"/>
    <mergeCell ref="AQ109:AT109"/>
    <mergeCell ref="AU109:AX109"/>
    <mergeCell ref="A284:AK284"/>
    <mergeCell ref="AL284:AN284"/>
    <mergeCell ref="A287:B287"/>
    <mergeCell ref="C287:D287"/>
    <mergeCell ref="E287:I287"/>
    <mergeCell ref="J287:O287"/>
    <mergeCell ref="P287:X287"/>
    <mergeCell ref="Y287:AB287"/>
    <mergeCell ref="AC288:AG288"/>
    <mergeCell ref="AH288:AK288"/>
    <mergeCell ref="AL288:AO288"/>
    <mergeCell ref="AP288:AX288"/>
    <mergeCell ref="AC287:AG287"/>
    <mergeCell ref="AH287:AK287"/>
    <mergeCell ref="AL287:AO287"/>
    <mergeCell ref="AP287:AX287"/>
    <mergeCell ref="A288:B288"/>
    <mergeCell ref="C288:D288"/>
    <mergeCell ref="E288:I288"/>
    <mergeCell ref="J288:O288"/>
    <mergeCell ref="P288:X288"/>
    <mergeCell ref="Y288:AB288"/>
    <mergeCell ref="AH283:AK283"/>
    <mergeCell ref="AL283:AO283"/>
    <mergeCell ref="AP283:AX283"/>
    <mergeCell ref="A283:B283"/>
    <mergeCell ref="C283:I283"/>
    <mergeCell ref="J283:O283"/>
    <mergeCell ref="P283:X283"/>
    <mergeCell ref="Y283:AB283"/>
    <mergeCell ref="AC283:AG283"/>
    <mergeCell ref="A282:B282"/>
    <mergeCell ref="C282:I282"/>
    <mergeCell ref="J282:O282"/>
    <mergeCell ref="P282:X282"/>
    <mergeCell ref="Y282:AB282"/>
    <mergeCell ref="AC282:AG282"/>
    <mergeCell ref="AH282:AK282"/>
    <mergeCell ref="AL282:AO282"/>
    <mergeCell ref="AP282:AX282"/>
    <mergeCell ref="AH275:AK275"/>
    <mergeCell ref="AL275:AO275"/>
    <mergeCell ref="AP275:AX275"/>
    <mergeCell ref="A275:B275"/>
    <mergeCell ref="C275:I275"/>
    <mergeCell ref="J275:O275"/>
    <mergeCell ref="P275:X275"/>
    <mergeCell ref="Y275:AB275"/>
    <mergeCell ref="AC275:AG275"/>
    <mergeCell ref="AH278:AK278"/>
    <mergeCell ref="AL278:AO278"/>
    <mergeCell ref="AP278:AX278"/>
    <mergeCell ref="A279:B279"/>
    <mergeCell ref="C279:I279"/>
    <mergeCell ref="J279:O279"/>
    <mergeCell ref="P279:X279"/>
    <mergeCell ref="Y279:AB279"/>
    <mergeCell ref="AC279:AG279"/>
    <mergeCell ref="AH279:AK279"/>
    <mergeCell ref="A278:B278"/>
    <mergeCell ref="C278:I278"/>
    <mergeCell ref="J278:O278"/>
    <mergeCell ref="P278:X278"/>
    <mergeCell ref="Y278:AB278"/>
    <mergeCell ref="AC278:AG278"/>
    <mergeCell ref="AL279:AO279"/>
    <mergeCell ref="AP279:AX279"/>
    <mergeCell ref="AP273:AX273"/>
    <mergeCell ref="A274:B274"/>
    <mergeCell ref="C274:I274"/>
    <mergeCell ref="J274:O274"/>
    <mergeCell ref="P274:X274"/>
    <mergeCell ref="Y274:AB274"/>
    <mergeCell ref="AC274:AG274"/>
    <mergeCell ref="AH274:AK274"/>
    <mergeCell ref="AL274:AO274"/>
    <mergeCell ref="AP274:AX274"/>
    <mergeCell ref="AL272:AO272"/>
    <mergeCell ref="AP272:AX272"/>
    <mergeCell ref="A273:B273"/>
    <mergeCell ref="C273:I273"/>
    <mergeCell ref="J273:O273"/>
    <mergeCell ref="P273:X273"/>
    <mergeCell ref="Y273:AB273"/>
    <mergeCell ref="AC273:AG273"/>
    <mergeCell ref="AH273:AK273"/>
    <mergeCell ref="AL273:AO273"/>
    <mergeCell ref="AH271:AK271"/>
    <mergeCell ref="AL271:AO271"/>
    <mergeCell ref="AP271:AX271"/>
    <mergeCell ref="A272:B272"/>
    <mergeCell ref="C272:I272"/>
    <mergeCell ref="J272:O272"/>
    <mergeCell ref="P272:X272"/>
    <mergeCell ref="Y272:AB272"/>
    <mergeCell ref="AC272:AG272"/>
    <mergeCell ref="AH272:AK272"/>
    <mergeCell ref="A271:B271"/>
    <mergeCell ref="C271:I271"/>
    <mergeCell ref="J271:O271"/>
    <mergeCell ref="P271:X271"/>
    <mergeCell ref="Y271:AB271"/>
    <mergeCell ref="AC271:AG271"/>
    <mergeCell ref="AP269:AX269"/>
    <mergeCell ref="A270:B270"/>
    <mergeCell ref="C270:I270"/>
    <mergeCell ref="J270:O270"/>
    <mergeCell ref="P270:X270"/>
    <mergeCell ref="Y270:AB270"/>
    <mergeCell ref="AC270:AG270"/>
    <mergeCell ref="AH270:AK270"/>
    <mergeCell ref="AL270:AO270"/>
    <mergeCell ref="AP270:AX270"/>
    <mergeCell ref="AL268:AO268"/>
    <mergeCell ref="AP268:AX268"/>
    <mergeCell ref="A269:B269"/>
    <mergeCell ref="C269:I269"/>
    <mergeCell ref="J269:O269"/>
    <mergeCell ref="P269:X269"/>
    <mergeCell ref="Y269:AB269"/>
    <mergeCell ref="AC269:AG269"/>
    <mergeCell ref="AH269:AK269"/>
    <mergeCell ref="AL269:AO269"/>
    <mergeCell ref="AH267:AK267"/>
    <mergeCell ref="AL267:AO267"/>
    <mergeCell ref="AP267:AX267"/>
    <mergeCell ref="A268:B268"/>
    <mergeCell ref="C268:I268"/>
    <mergeCell ref="J268:O268"/>
    <mergeCell ref="P268:X268"/>
    <mergeCell ref="Y268:AB268"/>
    <mergeCell ref="AC268:AG268"/>
    <mergeCell ref="AH268:AK268"/>
    <mergeCell ref="A267:B267"/>
    <mergeCell ref="C267:I267"/>
    <mergeCell ref="J267:O267"/>
    <mergeCell ref="P267:X267"/>
    <mergeCell ref="Y267:AB267"/>
    <mergeCell ref="AC267:AG267"/>
    <mergeCell ref="A264:B264"/>
    <mergeCell ref="C264:I264"/>
    <mergeCell ref="J264:O264"/>
    <mergeCell ref="P264:X264"/>
    <mergeCell ref="Y264:AB264"/>
    <mergeCell ref="AC264:AG264"/>
    <mergeCell ref="AH264:AK264"/>
    <mergeCell ref="AP265:AX265"/>
    <mergeCell ref="A266:B266"/>
    <mergeCell ref="C266:I266"/>
    <mergeCell ref="J266:O266"/>
    <mergeCell ref="P266:X266"/>
    <mergeCell ref="Y266:AB266"/>
    <mergeCell ref="AC266:AG266"/>
    <mergeCell ref="AH266:AK266"/>
    <mergeCell ref="AL266:AO266"/>
    <mergeCell ref="AP266:AX266"/>
    <mergeCell ref="AL264:AO264"/>
    <mergeCell ref="AP264:AX264"/>
    <mergeCell ref="A265:B265"/>
    <mergeCell ref="C265:I265"/>
    <mergeCell ref="J265:O265"/>
    <mergeCell ref="P265:X265"/>
    <mergeCell ref="Y265:AB265"/>
    <mergeCell ref="AC265:AG265"/>
    <mergeCell ref="AH265:AK265"/>
    <mergeCell ref="AL265:AO265"/>
    <mergeCell ref="AP260:AX260"/>
    <mergeCell ref="A261:B261"/>
    <mergeCell ref="C261:I261"/>
    <mergeCell ref="J261:O261"/>
    <mergeCell ref="P261:X261"/>
    <mergeCell ref="Y261:AB261"/>
    <mergeCell ref="AC261:AG261"/>
    <mergeCell ref="AH261:AK261"/>
    <mergeCell ref="AL261:AO261"/>
    <mergeCell ref="AP261:AX261"/>
    <mergeCell ref="A260:B260"/>
    <mergeCell ref="C260:I260"/>
    <mergeCell ref="J260:O260"/>
    <mergeCell ref="P260:X260"/>
    <mergeCell ref="Y260:AB260"/>
    <mergeCell ref="AC260:AG260"/>
    <mergeCell ref="AH260:AK260"/>
    <mergeCell ref="AL260:AO260"/>
    <mergeCell ref="AL257:AO257"/>
    <mergeCell ref="AP257:AX257"/>
    <mergeCell ref="AH256:AK256"/>
    <mergeCell ref="AL256:AO256"/>
    <mergeCell ref="AP256:AX256"/>
    <mergeCell ref="A257:B257"/>
    <mergeCell ref="C257:I257"/>
    <mergeCell ref="J257:O257"/>
    <mergeCell ref="P257:X257"/>
    <mergeCell ref="Y257:AB257"/>
    <mergeCell ref="AC257:AG257"/>
    <mergeCell ref="AH257:AK257"/>
    <mergeCell ref="A256:B256"/>
    <mergeCell ref="C256:I256"/>
    <mergeCell ref="J256:O256"/>
    <mergeCell ref="P256:X256"/>
    <mergeCell ref="Y256:AB256"/>
    <mergeCell ref="AC256:AG256"/>
    <mergeCell ref="AP254:AX254"/>
    <mergeCell ref="A255:B255"/>
    <mergeCell ref="C255:I255"/>
    <mergeCell ref="J255:O255"/>
    <mergeCell ref="P255:X255"/>
    <mergeCell ref="Y255:AB255"/>
    <mergeCell ref="AC255:AG255"/>
    <mergeCell ref="AH255:AK255"/>
    <mergeCell ref="AL255:AO255"/>
    <mergeCell ref="AP255:AX255"/>
    <mergeCell ref="AL253:AO253"/>
    <mergeCell ref="AP253:AX253"/>
    <mergeCell ref="A254:B254"/>
    <mergeCell ref="C254:I254"/>
    <mergeCell ref="J254:O254"/>
    <mergeCell ref="P254:X254"/>
    <mergeCell ref="Y254:AB254"/>
    <mergeCell ref="AC254:AG254"/>
    <mergeCell ref="AH254:AK254"/>
    <mergeCell ref="AL254:AO254"/>
    <mergeCell ref="P248:X248"/>
    <mergeCell ref="Y248:AB248"/>
    <mergeCell ref="AC248:AG248"/>
    <mergeCell ref="AH252:AK252"/>
    <mergeCell ref="AL252:AO252"/>
    <mergeCell ref="AP252:AX252"/>
    <mergeCell ref="A253:B253"/>
    <mergeCell ref="C253:I253"/>
    <mergeCell ref="J253:O253"/>
    <mergeCell ref="P253:X253"/>
    <mergeCell ref="Y253:AB253"/>
    <mergeCell ref="AC253:AG253"/>
    <mergeCell ref="AH253:AK253"/>
    <mergeCell ref="A252:B252"/>
    <mergeCell ref="C252:I252"/>
    <mergeCell ref="J252:O252"/>
    <mergeCell ref="P252:X252"/>
    <mergeCell ref="Y252:AB252"/>
    <mergeCell ref="AC252:AG252"/>
    <mergeCell ref="AP250:AX250"/>
    <mergeCell ref="A251:B251"/>
    <mergeCell ref="C251:I251"/>
    <mergeCell ref="J251:O251"/>
    <mergeCell ref="P251:X251"/>
    <mergeCell ref="Y251:AB251"/>
    <mergeCell ref="AC251:AG251"/>
    <mergeCell ref="AH251:AK251"/>
    <mergeCell ref="AL251:AO251"/>
    <mergeCell ref="AP251:AX251"/>
    <mergeCell ref="A247:B247"/>
    <mergeCell ref="C247:I247"/>
    <mergeCell ref="J247:O247"/>
    <mergeCell ref="P247:X247"/>
    <mergeCell ref="Y247:AB247"/>
    <mergeCell ref="AC247:AG247"/>
    <mergeCell ref="AH247:AK247"/>
    <mergeCell ref="AL247:AO247"/>
    <mergeCell ref="AP247:AX247"/>
    <mergeCell ref="AL249:AO249"/>
    <mergeCell ref="AP249:AX249"/>
    <mergeCell ref="A250:B250"/>
    <mergeCell ref="C250:I250"/>
    <mergeCell ref="J250:O250"/>
    <mergeCell ref="P250:X250"/>
    <mergeCell ref="Y250:AB250"/>
    <mergeCell ref="AC250:AG250"/>
    <mergeCell ref="AH250:AK250"/>
    <mergeCell ref="AL250:AO250"/>
    <mergeCell ref="AH248:AK248"/>
    <mergeCell ref="AL248:AO248"/>
    <mergeCell ref="AP248:AX248"/>
    <mergeCell ref="A249:B249"/>
    <mergeCell ref="C249:I249"/>
    <mergeCell ref="J249:O249"/>
    <mergeCell ref="P249:X249"/>
    <mergeCell ref="Y249:AB249"/>
    <mergeCell ref="AC249:AG249"/>
    <mergeCell ref="AH249:AK249"/>
    <mergeCell ref="A248:B248"/>
    <mergeCell ref="C248:I248"/>
    <mergeCell ref="J248:O248"/>
    <mergeCell ref="AL243:AO243"/>
    <mergeCell ref="AP243:AX243"/>
    <mergeCell ref="A244:B244"/>
    <mergeCell ref="C244:I244"/>
    <mergeCell ref="J244:O244"/>
    <mergeCell ref="P244:X244"/>
    <mergeCell ref="Y244:AB244"/>
    <mergeCell ref="AC244:AG244"/>
    <mergeCell ref="AH244:AK244"/>
    <mergeCell ref="AL244:AO244"/>
    <mergeCell ref="AH242:AK242"/>
    <mergeCell ref="AL242:AO242"/>
    <mergeCell ref="AP242:AX242"/>
    <mergeCell ref="A243:B243"/>
    <mergeCell ref="C243:I243"/>
    <mergeCell ref="J243:O243"/>
    <mergeCell ref="P243:X243"/>
    <mergeCell ref="Y243:AB243"/>
    <mergeCell ref="AC243:AG243"/>
    <mergeCell ref="AH243:AK243"/>
    <mergeCell ref="A242:B242"/>
    <mergeCell ref="C242:I242"/>
    <mergeCell ref="J242:O242"/>
    <mergeCell ref="P242:X242"/>
    <mergeCell ref="Y242:AB242"/>
    <mergeCell ref="AC242:AG242"/>
    <mergeCell ref="AP244:AX244"/>
    <mergeCell ref="AP240:AX240"/>
    <mergeCell ref="A241:B241"/>
    <mergeCell ref="C241:I241"/>
    <mergeCell ref="J241:O241"/>
    <mergeCell ref="P241:X241"/>
    <mergeCell ref="Y241:AB241"/>
    <mergeCell ref="AC241:AG241"/>
    <mergeCell ref="AH241:AK241"/>
    <mergeCell ref="AL241:AO241"/>
    <mergeCell ref="AP241:AX241"/>
    <mergeCell ref="AL239:AO239"/>
    <mergeCell ref="AP239:AX239"/>
    <mergeCell ref="A240:B240"/>
    <mergeCell ref="C240:I240"/>
    <mergeCell ref="J240:O240"/>
    <mergeCell ref="P240:X240"/>
    <mergeCell ref="Y240:AB240"/>
    <mergeCell ref="AC240:AG240"/>
    <mergeCell ref="AH240:AK240"/>
    <mergeCell ref="AL240:AO240"/>
    <mergeCell ref="P234:X234"/>
    <mergeCell ref="Y234:AB234"/>
    <mergeCell ref="AC234:AG234"/>
    <mergeCell ref="AH238:AK238"/>
    <mergeCell ref="AL238:AO238"/>
    <mergeCell ref="AP238:AX238"/>
    <mergeCell ref="A239:B239"/>
    <mergeCell ref="C239:I239"/>
    <mergeCell ref="J239:O239"/>
    <mergeCell ref="P239:X239"/>
    <mergeCell ref="Y239:AB239"/>
    <mergeCell ref="AC239:AG239"/>
    <mergeCell ref="AH239:AK239"/>
    <mergeCell ref="A238:B238"/>
    <mergeCell ref="C238:I238"/>
    <mergeCell ref="J238:O238"/>
    <mergeCell ref="P238:X238"/>
    <mergeCell ref="Y238:AB238"/>
    <mergeCell ref="AC238:AG238"/>
    <mergeCell ref="AP236:AX236"/>
    <mergeCell ref="A237:B237"/>
    <mergeCell ref="C237:I237"/>
    <mergeCell ref="J237:O237"/>
    <mergeCell ref="P237:X237"/>
    <mergeCell ref="Y237:AB237"/>
    <mergeCell ref="AC237:AG237"/>
    <mergeCell ref="AH237:AK237"/>
    <mergeCell ref="AL237:AO237"/>
    <mergeCell ref="AP237:AX237"/>
    <mergeCell ref="A231:B231"/>
    <mergeCell ref="C231:I231"/>
    <mergeCell ref="J231:O231"/>
    <mergeCell ref="P231:X231"/>
    <mergeCell ref="Y231:AB231"/>
    <mergeCell ref="AC231:AG231"/>
    <mergeCell ref="AH231:AK231"/>
    <mergeCell ref="AL231:AO231"/>
    <mergeCell ref="AP231:AX231"/>
    <mergeCell ref="AL235:AO235"/>
    <mergeCell ref="AP235:AX235"/>
    <mergeCell ref="A236:B236"/>
    <mergeCell ref="C236:I236"/>
    <mergeCell ref="J236:O236"/>
    <mergeCell ref="P236:X236"/>
    <mergeCell ref="Y236:AB236"/>
    <mergeCell ref="AC236:AG236"/>
    <mergeCell ref="AH236:AK236"/>
    <mergeCell ref="AL236:AO236"/>
    <mergeCell ref="AH234:AK234"/>
    <mergeCell ref="AL234:AO234"/>
    <mergeCell ref="AP234:AX234"/>
    <mergeCell ref="A235:B235"/>
    <mergeCell ref="C235:I235"/>
    <mergeCell ref="J235:O235"/>
    <mergeCell ref="P235:X235"/>
    <mergeCell ref="Y235:AB235"/>
    <mergeCell ref="AC235:AG235"/>
    <mergeCell ref="AH235:AK235"/>
    <mergeCell ref="A234:B234"/>
    <mergeCell ref="C234:I234"/>
    <mergeCell ref="J234:O234"/>
    <mergeCell ref="AL229:AO229"/>
    <mergeCell ref="AP229:AX229"/>
    <mergeCell ref="A230:B230"/>
    <mergeCell ref="C230:I230"/>
    <mergeCell ref="J230:O230"/>
    <mergeCell ref="P230:X230"/>
    <mergeCell ref="Y230:AB230"/>
    <mergeCell ref="AC230:AG230"/>
    <mergeCell ref="AH230:AK230"/>
    <mergeCell ref="AL230:AO230"/>
    <mergeCell ref="AH228:AK228"/>
    <mergeCell ref="AL228:AO228"/>
    <mergeCell ref="AP228:AX228"/>
    <mergeCell ref="A229:B229"/>
    <mergeCell ref="C229:I229"/>
    <mergeCell ref="J229:O229"/>
    <mergeCell ref="P229:X229"/>
    <mergeCell ref="Y229:AB229"/>
    <mergeCell ref="AC229:AG229"/>
    <mergeCell ref="AH229:AK229"/>
    <mergeCell ref="A228:B228"/>
    <mergeCell ref="C228:I228"/>
    <mergeCell ref="J228:O228"/>
    <mergeCell ref="P228:X228"/>
    <mergeCell ref="Y228:AB228"/>
    <mergeCell ref="AC228:AG228"/>
    <mergeCell ref="AP230:AX230"/>
    <mergeCell ref="AP226:AX226"/>
    <mergeCell ref="A227:B227"/>
    <mergeCell ref="C227:I227"/>
    <mergeCell ref="J227:O227"/>
    <mergeCell ref="P227:X227"/>
    <mergeCell ref="Y227:AB227"/>
    <mergeCell ref="AC227:AG227"/>
    <mergeCell ref="AH227:AK227"/>
    <mergeCell ref="AL227:AO227"/>
    <mergeCell ref="AP227:AX227"/>
    <mergeCell ref="AL225:AO225"/>
    <mergeCell ref="AP225:AX225"/>
    <mergeCell ref="A226:B226"/>
    <mergeCell ref="C226:I226"/>
    <mergeCell ref="J226:O226"/>
    <mergeCell ref="P226:X226"/>
    <mergeCell ref="Y226:AB226"/>
    <mergeCell ref="AC226:AG226"/>
    <mergeCell ref="AH226:AK226"/>
    <mergeCell ref="AL226:AO226"/>
    <mergeCell ref="AH224:AK224"/>
    <mergeCell ref="AL224:AO224"/>
    <mergeCell ref="AP224:AX224"/>
    <mergeCell ref="A225:B225"/>
    <mergeCell ref="C225:I225"/>
    <mergeCell ref="J225:O225"/>
    <mergeCell ref="P225:X225"/>
    <mergeCell ref="Y225:AB225"/>
    <mergeCell ref="AC225:AG225"/>
    <mergeCell ref="AH225:AK225"/>
    <mergeCell ref="A224:B224"/>
    <mergeCell ref="C224:I224"/>
    <mergeCell ref="J224:O224"/>
    <mergeCell ref="P224:X224"/>
    <mergeCell ref="Y224:AB224"/>
    <mergeCell ref="AC224:AG224"/>
    <mergeCell ref="AP222:AX222"/>
    <mergeCell ref="A223:B223"/>
    <mergeCell ref="C223:I223"/>
    <mergeCell ref="J223:O223"/>
    <mergeCell ref="P223:X223"/>
    <mergeCell ref="Y223:AB223"/>
    <mergeCell ref="AC223:AG223"/>
    <mergeCell ref="AH223:AK223"/>
    <mergeCell ref="AL223:AO223"/>
    <mergeCell ref="AP223:AX223"/>
    <mergeCell ref="A218:B218"/>
    <mergeCell ref="C218:I218"/>
    <mergeCell ref="J218:O218"/>
    <mergeCell ref="P218:X218"/>
    <mergeCell ref="Y218:AB218"/>
    <mergeCell ref="AC218:AG218"/>
    <mergeCell ref="AH218:AK218"/>
    <mergeCell ref="AL218:AO218"/>
    <mergeCell ref="AP218:AX218"/>
    <mergeCell ref="AL221:AO221"/>
    <mergeCell ref="AP221:AX221"/>
    <mergeCell ref="A222:B222"/>
    <mergeCell ref="C222:I222"/>
    <mergeCell ref="J222:O222"/>
    <mergeCell ref="P222:X222"/>
    <mergeCell ref="Y222:AB222"/>
    <mergeCell ref="AC222:AG222"/>
    <mergeCell ref="AH222:AK222"/>
    <mergeCell ref="AL222:AO222"/>
    <mergeCell ref="A221:B221"/>
    <mergeCell ref="C221:I221"/>
    <mergeCell ref="J221:O221"/>
    <mergeCell ref="P221:X221"/>
    <mergeCell ref="Y221:AB221"/>
    <mergeCell ref="AC221:AG221"/>
    <mergeCell ref="AH221:AK221"/>
    <mergeCell ref="G210:K210"/>
    <mergeCell ref="L210:X210"/>
    <mergeCell ref="Y210:AB210"/>
    <mergeCell ref="AC210:AG210"/>
    <mergeCell ref="AH210:AT210"/>
    <mergeCell ref="AU210:AX210"/>
    <mergeCell ref="A212:AK212"/>
    <mergeCell ref="AL212:AN212"/>
    <mergeCell ref="A217:B217"/>
    <mergeCell ref="C217:I217"/>
    <mergeCell ref="J217:O217"/>
    <mergeCell ref="P217:X217"/>
    <mergeCell ref="Y217:AB217"/>
    <mergeCell ref="AC217:AG217"/>
    <mergeCell ref="AH217:AK217"/>
    <mergeCell ref="AL217:AO217"/>
    <mergeCell ref="G211:K211"/>
    <mergeCell ref="L211:X211"/>
    <mergeCell ref="Y211:AB211"/>
    <mergeCell ref="AC211:AG211"/>
    <mergeCell ref="AH211:AT211"/>
    <mergeCell ref="AU211:AX211"/>
    <mergeCell ref="AP217:AX217"/>
    <mergeCell ref="G206:K206"/>
    <mergeCell ref="L206:X206"/>
    <mergeCell ref="Y206:AB206"/>
    <mergeCell ref="AC206:AG206"/>
    <mergeCell ref="AH206:AT206"/>
    <mergeCell ref="AU206:AX206"/>
    <mergeCell ref="G205:K205"/>
    <mergeCell ref="L205:X205"/>
    <mergeCell ref="Y205:AB205"/>
    <mergeCell ref="AC205:AG205"/>
    <mergeCell ref="AH205:AT205"/>
    <mergeCell ref="AU205:AX205"/>
    <mergeCell ref="G208:AB208"/>
    <mergeCell ref="AC208:AX208"/>
    <mergeCell ref="G209:K209"/>
    <mergeCell ref="L209:X209"/>
    <mergeCell ref="Y209:AB209"/>
    <mergeCell ref="AC209:AG209"/>
    <mergeCell ref="AH209:AT209"/>
    <mergeCell ref="AU209:AX209"/>
    <mergeCell ref="G207:K207"/>
    <mergeCell ref="L207:X207"/>
    <mergeCell ref="Y207:AB207"/>
    <mergeCell ref="AC207:AG207"/>
    <mergeCell ref="AH207:AT207"/>
    <mergeCell ref="AU207:AX207"/>
    <mergeCell ref="G201:K201"/>
    <mergeCell ref="L201:X201"/>
    <mergeCell ref="Y201:AB201"/>
    <mergeCell ref="AC201:AG201"/>
    <mergeCell ref="AH201:AT201"/>
    <mergeCell ref="AU201:AX201"/>
    <mergeCell ref="G203:AB203"/>
    <mergeCell ref="AC203:AX203"/>
    <mergeCell ref="G204:K204"/>
    <mergeCell ref="L204:X204"/>
    <mergeCell ref="Y204:AB204"/>
    <mergeCell ref="AC204:AG204"/>
    <mergeCell ref="AH204:AT204"/>
    <mergeCell ref="AU204:AX204"/>
    <mergeCell ref="G202:K202"/>
    <mergeCell ref="L202:X202"/>
    <mergeCell ref="Y202:AB202"/>
    <mergeCell ref="AC202:AG202"/>
    <mergeCell ref="AH202:AT202"/>
    <mergeCell ref="AU202:AX202"/>
    <mergeCell ref="G197:K197"/>
    <mergeCell ref="L197:X197"/>
    <mergeCell ref="Y197:AB197"/>
    <mergeCell ref="AC197:AG197"/>
    <mergeCell ref="AH197:AT197"/>
    <mergeCell ref="AU197:AX197"/>
    <mergeCell ref="G196:K196"/>
    <mergeCell ref="L196:X196"/>
    <mergeCell ref="Y196:AB196"/>
    <mergeCell ref="AC196:AG196"/>
    <mergeCell ref="AH196:AT196"/>
    <mergeCell ref="AU196:AX196"/>
    <mergeCell ref="G199:AB199"/>
    <mergeCell ref="AC199:AX199"/>
    <mergeCell ref="G200:K200"/>
    <mergeCell ref="L200:X200"/>
    <mergeCell ref="Y200:AB200"/>
    <mergeCell ref="AC200:AG200"/>
    <mergeCell ref="AH200:AT200"/>
    <mergeCell ref="AU200:AX200"/>
    <mergeCell ref="G198:K198"/>
    <mergeCell ref="L198:X198"/>
    <mergeCell ref="Y198:AB198"/>
    <mergeCell ref="AC198:AG198"/>
    <mergeCell ref="AH198:AT198"/>
    <mergeCell ref="AU198:AX198"/>
    <mergeCell ref="AH195:AT195"/>
    <mergeCell ref="AU195:AX195"/>
    <mergeCell ref="G194:K194"/>
    <mergeCell ref="L194:X194"/>
    <mergeCell ref="Y194:AB194"/>
    <mergeCell ref="AC194:AG194"/>
    <mergeCell ref="AH194:AT194"/>
    <mergeCell ref="AU194:AX194"/>
    <mergeCell ref="Y192:AB192"/>
    <mergeCell ref="AC192:AG192"/>
    <mergeCell ref="AH192:AT192"/>
    <mergeCell ref="AU192:AX192"/>
    <mergeCell ref="G193:K193"/>
    <mergeCell ref="L193:X193"/>
    <mergeCell ref="Y193:AB193"/>
    <mergeCell ref="AC193:AG193"/>
    <mergeCell ref="AH193:AT193"/>
    <mergeCell ref="AU193:AX193"/>
    <mergeCell ref="AM161:AN161"/>
    <mergeCell ref="AO161:AP161"/>
    <mergeCell ref="A162:F190"/>
    <mergeCell ref="A191:F211"/>
    <mergeCell ref="G191:AB191"/>
    <mergeCell ref="AC191:AX191"/>
    <mergeCell ref="G192:K192"/>
    <mergeCell ref="L192:X192"/>
    <mergeCell ref="AA161:AB161"/>
    <mergeCell ref="AM160:AN160"/>
    <mergeCell ref="AO160:AP160"/>
    <mergeCell ref="AR160:AS160"/>
    <mergeCell ref="AU160:AV160"/>
    <mergeCell ref="A161:D161"/>
    <mergeCell ref="O161:P161"/>
    <mergeCell ref="U160:V160"/>
    <mergeCell ref="X160:Y160"/>
    <mergeCell ref="AA160:AB160"/>
    <mergeCell ref="AC160:AE160"/>
    <mergeCell ref="AG160:AH160"/>
    <mergeCell ref="AJ160:AK160"/>
    <mergeCell ref="A160:D160"/>
    <mergeCell ref="E160:G160"/>
    <mergeCell ref="I160:J160"/>
    <mergeCell ref="L160:M160"/>
    <mergeCell ref="O160:P160"/>
    <mergeCell ref="Q160:S160"/>
    <mergeCell ref="L161:N161"/>
    <mergeCell ref="G195:K195"/>
    <mergeCell ref="L195:X195"/>
    <mergeCell ref="Y195:AB195"/>
    <mergeCell ref="AC195:AG195"/>
    <mergeCell ref="A158:D158"/>
    <mergeCell ref="E158:P158"/>
    <mergeCell ref="Q158:AB158"/>
    <mergeCell ref="AC158:AN158"/>
    <mergeCell ref="AO158:AX158"/>
    <mergeCell ref="A159:D159"/>
    <mergeCell ref="A156:D156"/>
    <mergeCell ref="E156:P156"/>
    <mergeCell ref="Q156:AB156"/>
    <mergeCell ref="AC156:AN156"/>
    <mergeCell ref="AO156:AX156"/>
    <mergeCell ref="A157:D157"/>
    <mergeCell ref="E157:P157"/>
    <mergeCell ref="Q157:AB157"/>
    <mergeCell ref="AC157:AN157"/>
    <mergeCell ref="AO157:AX157"/>
    <mergeCell ref="A154:D154"/>
    <mergeCell ref="E154:P154"/>
    <mergeCell ref="Q154:AB154"/>
    <mergeCell ref="AC154:AN154"/>
    <mergeCell ref="AO154:AX154"/>
    <mergeCell ref="A155:D155"/>
    <mergeCell ref="E155:P155"/>
    <mergeCell ref="Q155:AB155"/>
    <mergeCell ref="AC155:AN155"/>
    <mergeCell ref="AO155:AX155"/>
    <mergeCell ref="AA159:AB159"/>
    <mergeCell ref="AC159:AE159"/>
    <mergeCell ref="AG159:AH159"/>
    <mergeCell ref="AJ159:AK159"/>
    <mergeCell ref="AM159:AN159"/>
    <mergeCell ref="AO159:AP159"/>
    <mergeCell ref="E152:P152"/>
    <mergeCell ref="Q152:AB152"/>
    <mergeCell ref="AC152:AN152"/>
    <mergeCell ref="AO152:AX152"/>
    <mergeCell ref="A153:D153"/>
    <mergeCell ref="E153:P153"/>
    <mergeCell ref="Q153:AB153"/>
    <mergeCell ref="AC153:AN153"/>
    <mergeCell ref="AO153:AX153"/>
    <mergeCell ref="A147:E147"/>
    <mergeCell ref="F147:AX147"/>
    <mergeCell ref="A148:AX148"/>
    <mergeCell ref="A149:AX149"/>
    <mergeCell ref="A150:AX150"/>
    <mergeCell ref="A151:D151"/>
    <mergeCell ref="E151:P151"/>
    <mergeCell ref="Q151:AB151"/>
    <mergeCell ref="AC151:AN151"/>
    <mergeCell ref="AO151:AX151"/>
    <mergeCell ref="AG138:AX138"/>
    <mergeCell ref="A135:B138"/>
    <mergeCell ref="C135:AC135"/>
    <mergeCell ref="AD135:AF135"/>
    <mergeCell ref="AG135:AX135"/>
    <mergeCell ref="C136:AC136"/>
    <mergeCell ref="AD136:AF136"/>
    <mergeCell ref="AG136:AX136"/>
    <mergeCell ref="C137:AC137"/>
    <mergeCell ref="AD137:AF137"/>
    <mergeCell ref="AG137:AX137"/>
    <mergeCell ref="C138:AC138"/>
    <mergeCell ref="AD138:AF138"/>
    <mergeCell ref="A139:B139"/>
    <mergeCell ref="C139:AC139"/>
    <mergeCell ref="AD139:AF139"/>
    <mergeCell ref="AG139:AX139"/>
    <mergeCell ref="C123:AC123"/>
    <mergeCell ref="AD123:AF123"/>
    <mergeCell ref="AG123:AX123"/>
    <mergeCell ref="C124:AC124"/>
    <mergeCell ref="AD124:AF124"/>
    <mergeCell ref="AG124:AX124"/>
    <mergeCell ref="C133:AC133"/>
    <mergeCell ref="AD133:AF133"/>
    <mergeCell ref="AG133:AX133"/>
    <mergeCell ref="C134:AC134"/>
    <mergeCell ref="AD134:AF134"/>
    <mergeCell ref="AG134:AX134"/>
    <mergeCell ref="C131:AC131"/>
    <mergeCell ref="AD131:AF131"/>
    <mergeCell ref="AG131:AX131"/>
    <mergeCell ref="C132:AC132"/>
    <mergeCell ref="AD132:AF132"/>
    <mergeCell ref="AG132:AX132"/>
    <mergeCell ref="AD128:AF128"/>
    <mergeCell ref="AG128:AX128"/>
    <mergeCell ref="C129:AC129"/>
    <mergeCell ref="AD129:AF129"/>
    <mergeCell ref="AG129:AX129"/>
    <mergeCell ref="C130:AC130"/>
    <mergeCell ref="AD130:AF130"/>
    <mergeCell ref="AG130:AX130"/>
    <mergeCell ref="AB103:AD103"/>
    <mergeCell ref="AE103:AH103"/>
    <mergeCell ref="AI103:AL103"/>
    <mergeCell ref="AM99:AP99"/>
    <mergeCell ref="AQ99:AT99"/>
    <mergeCell ref="AU99:AX99"/>
    <mergeCell ref="Y100:AA100"/>
    <mergeCell ref="U118:AX118"/>
    <mergeCell ref="G119:T119"/>
    <mergeCell ref="A120:AX120"/>
    <mergeCell ref="C121:AC121"/>
    <mergeCell ref="AD121:AF121"/>
    <mergeCell ref="AG121:AX121"/>
    <mergeCell ref="W115:AA115"/>
    <mergeCell ref="AB115:AX115"/>
    <mergeCell ref="W116:AA116"/>
    <mergeCell ref="AB116:AX116"/>
    <mergeCell ref="C117:D119"/>
    <mergeCell ref="E117:F119"/>
    <mergeCell ref="G117:I117"/>
    <mergeCell ref="J117:T117"/>
    <mergeCell ref="U117:AX117"/>
    <mergeCell ref="G118:T118"/>
    <mergeCell ref="A114:B119"/>
    <mergeCell ref="C114:D116"/>
    <mergeCell ref="E114:F114"/>
    <mergeCell ref="G114:AX114"/>
    <mergeCell ref="E115:F116"/>
    <mergeCell ref="AQ110:AR110"/>
    <mergeCell ref="AS110:AT110"/>
    <mergeCell ref="AU110:AV110"/>
    <mergeCell ref="AW110:AX110"/>
    <mergeCell ref="AU60:AX60"/>
    <mergeCell ref="Y61:AA61"/>
    <mergeCell ref="AB61:AD61"/>
    <mergeCell ref="AE61:AH61"/>
    <mergeCell ref="AI61:AL61"/>
    <mergeCell ref="AM61:AP61"/>
    <mergeCell ref="AQ61:AT61"/>
    <mergeCell ref="AU61:AX61"/>
    <mergeCell ref="AI59:AL59"/>
    <mergeCell ref="AM59:AP59"/>
    <mergeCell ref="AQ59:AT59"/>
    <mergeCell ref="AB59:AD59"/>
    <mergeCell ref="AE59:AH59"/>
    <mergeCell ref="A56:F57"/>
    <mergeCell ref="G56:AX57"/>
    <mergeCell ref="AM62:AP62"/>
    <mergeCell ref="AQ62:AX62"/>
    <mergeCell ref="G62:X62"/>
    <mergeCell ref="Y62:AA62"/>
    <mergeCell ref="AB62:AD62"/>
    <mergeCell ref="AE62:AH62"/>
    <mergeCell ref="AI62:AL62"/>
    <mergeCell ref="AM60:AP60"/>
    <mergeCell ref="AQ60:AT60"/>
    <mergeCell ref="AU59:AX59"/>
    <mergeCell ref="G60:O61"/>
    <mergeCell ref="P60:X61"/>
    <mergeCell ref="Y60:AA60"/>
    <mergeCell ref="AB60:AD60"/>
    <mergeCell ref="AE60:AH60"/>
    <mergeCell ref="AI60:AL60"/>
    <mergeCell ref="A59:F61"/>
    <mergeCell ref="AQ49:AX49"/>
    <mergeCell ref="Y50:AA50"/>
    <mergeCell ref="AB50:AD50"/>
    <mergeCell ref="AE50:AH50"/>
    <mergeCell ref="AI50:AL50"/>
    <mergeCell ref="AM50:AP50"/>
    <mergeCell ref="AQ50:AX50"/>
    <mergeCell ref="G49:X50"/>
    <mergeCell ref="Y49:AA49"/>
    <mergeCell ref="AB49:AD49"/>
    <mergeCell ref="AE49:AH49"/>
    <mergeCell ref="AI49:AL49"/>
    <mergeCell ref="AM49:AP49"/>
    <mergeCell ref="AM53:AP53"/>
    <mergeCell ref="AQ53:AT53"/>
    <mergeCell ref="AU53:AX53"/>
    <mergeCell ref="Y54:AA54"/>
    <mergeCell ref="AM54:AP54"/>
    <mergeCell ref="AQ54:AT54"/>
    <mergeCell ref="AU54:AX54"/>
    <mergeCell ref="G53:O55"/>
    <mergeCell ref="P53:X55"/>
    <mergeCell ref="Y55:AA55"/>
    <mergeCell ref="AB55:AD55"/>
    <mergeCell ref="AE55:AH55"/>
    <mergeCell ref="AI55:AL55"/>
    <mergeCell ref="AM55:AP55"/>
    <mergeCell ref="AQ55:AT55"/>
    <mergeCell ref="AU55:AX55"/>
    <mergeCell ref="Y53:AA53"/>
    <mergeCell ref="AB53:AD53"/>
    <mergeCell ref="AE53:AH53"/>
    <mergeCell ref="AQ102:AX102"/>
    <mergeCell ref="Y103:AA103"/>
    <mergeCell ref="A101:F103"/>
    <mergeCell ref="G101:X101"/>
    <mergeCell ref="Y101:AA101"/>
    <mergeCell ref="AB101:AD101"/>
    <mergeCell ref="AE101:AH101"/>
    <mergeCell ref="AI101:AL101"/>
    <mergeCell ref="AM39:AP39"/>
    <mergeCell ref="AQ39:AT39"/>
    <mergeCell ref="AU39:AX39"/>
    <mergeCell ref="Y40:AA40"/>
    <mergeCell ref="AB40:AD40"/>
    <mergeCell ref="AE40:AH40"/>
    <mergeCell ref="AI41:AL41"/>
    <mergeCell ref="AE51:AH52"/>
    <mergeCell ref="AI51:AL52"/>
    <mergeCell ref="AM51:AP52"/>
    <mergeCell ref="AQ51:AT51"/>
    <mergeCell ref="AU51:AX51"/>
    <mergeCell ref="AQ52:AR52"/>
    <mergeCell ref="AS52:AT52"/>
    <mergeCell ref="AU52:AV52"/>
    <mergeCell ref="AW52:AX52"/>
    <mergeCell ref="AM41:AP41"/>
    <mergeCell ref="AQ41:AT41"/>
    <mergeCell ref="AU41:AX41"/>
    <mergeCell ref="A42:F43"/>
    <mergeCell ref="G42:AX43"/>
    <mergeCell ref="A51:F55"/>
    <mergeCell ref="G51:O52"/>
    <mergeCell ref="P51:X52"/>
    <mergeCell ref="AQ84:AX84"/>
    <mergeCell ref="G63:X64"/>
    <mergeCell ref="Y63:AA63"/>
    <mergeCell ref="AB63:AD63"/>
    <mergeCell ref="AE63:AH63"/>
    <mergeCell ref="AI63:AL63"/>
    <mergeCell ref="AM63:AP63"/>
    <mergeCell ref="AQ63:AX63"/>
    <mergeCell ref="Y64:AA64"/>
    <mergeCell ref="A62:F64"/>
    <mergeCell ref="AM82:AP82"/>
    <mergeCell ref="AQ82:AT82"/>
    <mergeCell ref="AU82:AX82"/>
    <mergeCell ref="Y83:AA83"/>
    <mergeCell ref="AM103:AP103"/>
    <mergeCell ref="AQ103:AX103"/>
    <mergeCell ref="A37:F41"/>
    <mergeCell ref="G37:O38"/>
    <mergeCell ref="P37:X38"/>
    <mergeCell ref="Y37:AA38"/>
    <mergeCell ref="AB37:AD38"/>
    <mergeCell ref="AE37:AH38"/>
    <mergeCell ref="AI37:AL38"/>
    <mergeCell ref="AM37:AP38"/>
    <mergeCell ref="AM101:AP101"/>
    <mergeCell ref="AQ101:AX101"/>
    <mergeCell ref="G102:X103"/>
    <mergeCell ref="Y102:AA102"/>
    <mergeCell ref="AB102:AD102"/>
    <mergeCell ref="AE102:AH102"/>
    <mergeCell ref="AI102:AL102"/>
    <mergeCell ref="AM102:AP102"/>
    <mergeCell ref="A34:F36"/>
    <mergeCell ref="G34:X34"/>
    <mergeCell ref="Y34:AA34"/>
    <mergeCell ref="AB34:AD34"/>
    <mergeCell ref="AE34:AH34"/>
    <mergeCell ref="AI34:AL34"/>
    <mergeCell ref="AB36:AD36"/>
    <mergeCell ref="AE36:AH36"/>
    <mergeCell ref="AI36:AL36"/>
    <mergeCell ref="AM46:AP46"/>
    <mergeCell ref="AQ46:AT46"/>
    <mergeCell ref="AU46:AX46"/>
    <mergeCell ref="AQ37:AT37"/>
    <mergeCell ref="AU37:AX37"/>
    <mergeCell ref="AI86:AL86"/>
    <mergeCell ref="AM86:AP86"/>
    <mergeCell ref="AQ86:AX86"/>
    <mergeCell ref="G85:X86"/>
    <mergeCell ref="Y85:AA85"/>
    <mergeCell ref="AB85:AD85"/>
    <mergeCell ref="AE85:AH85"/>
    <mergeCell ref="AI85:AL85"/>
    <mergeCell ref="AM85:AP85"/>
    <mergeCell ref="AM64:AP64"/>
    <mergeCell ref="AQ64:AX64"/>
    <mergeCell ref="A84:F86"/>
    <mergeCell ref="G84:X84"/>
    <mergeCell ref="Y84:AA84"/>
    <mergeCell ref="AB84:AD84"/>
    <mergeCell ref="AE84:AH84"/>
    <mergeCell ref="AI84:AL84"/>
    <mergeCell ref="AM84:AP84"/>
    <mergeCell ref="G82:O83"/>
    <mergeCell ref="P82:X83"/>
    <mergeCell ref="Y82:AA82"/>
    <mergeCell ref="AB82:AD82"/>
    <mergeCell ref="AE82:AH82"/>
    <mergeCell ref="AI82:AL82"/>
    <mergeCell ref="A81:F83"/>
    <mergeCell ref="G81:O81"/>
    <mergeCell ref="P81:X81"/>
    <mergeCell ref="Y81:AA81"/>
    <mergeCell ref="AB81:AD81"/>
    <mergeCell ref="AE81:AH81"/>
    <mergeCell ref="A48:F50"/>
    <mergeCell ref="G48:X48"/>
    <mergeCell ref="Y48:AA48"/>
    <mergeCell ref="AB48:AD48"/>
    <mergeCell ref="AE48:AH48"/>
    <mergeCell ref="AI48:AL48"/>
    <mergeCell ref="AB54:AD54"/>
    <mergeCell ref="AE54:AH54"/>
    <mergeCell ref="AI54:AL54"/>
    <mergeCell ref="G59:O59"/>
    <mergeCell ref="P59:X59"/>
    <mergeCell ref="Y59:AA59"/>
    <mergeCell ref="Y51:AA52"/>
    <mergeCell ref="AB51:AD52"/>
    <mergeCell ref="AB64:AD64"/>
    <mergeCell ref="AE64:AH64"/>
    <mergeCell ref="AI64:AL64"/>
    <mergeCell ref="AI53:AL53"/>
    <mergeCell ref="G67:AA69"/>
    <mergeCell ref="AB67:AX69"/>
    <mergeCell ref="AB100:AD100"/>
    <mergeCell ref="AE100:AH100"/>
    <mergeCell ref="AI100:AL100"/>
    <mergeCell ref="AM100:AP100"/>
    <mergeCell ref="AQ100:AT100"/>
    <mergeCell ref="AU100:AX100"/>
    <mergeCell ref="AI98:AL98"/>
    <mergeCell ref="AM98:AP98"/>
    <mergeCell ref="AQ98:AT98"/>
    <mergeCell ref="AU98:AX98"/>
    <mergeCell ref="G99:O100"/>
    <mergeCell ref="P99:X100"/>
    <mergeCell ref="Y99:AA99"/>
    <mergeCell ref="AB99:AD99"/>
    <mergeCell ref="AE99:AH99"/>
    <mergeCell ref="AI99:AL99"/>
    <mergeCell ref="A98:F100"/>
    <mergeCell ref="G98:O98"/>
    <mergeCell ref="P98:X98"/>
    <mergeCell ref="Y98:AA98"/>
    <mergeCell ref="AB98:AD98"/>
    <mergeCell ref="AE98:AH98"/>
    <mergeCell ref="Y86:AA86"/>
    <mergeCell ref="AB86:AD86"/>
    <mergeCell ref="AE86:AH86"/>
    <mergeCell ref="A31:F33"/>
    <mergeCell ref="G31:O31"/>
    <mergeCell ref="P31:X31"/>
    <mergeCell ref="Y31:AA31"/>
    <mergeCell ref="AB31:AD31"/>
    <mergeCell ref="AE31:AH31"/>
    <mergeCell ref="Y47:AA47"/>
    <mergeCell ref="AB47:AD47"/>
    <mergeCell ref="AE47:AH47"/>
    <mergeCell ref="AI47:AL47"/>
    <mergeCell ref="AM47:AP47"/>
    <mergeCell ref="AQ47:AT47"/>
    <mergeCell ref="AU47:AX47"/>
    <mergeCell ref="AI45:AL45"/>
    <mergeCell ref="AM45:AP45"/>
    <mergeCell ref="AQ45:AT45"/>
    <mergeCell ref="AU45:AX45"/>
    <mergeCell ref="G46:O47"/>
    <mergeCell ref="P46:X47"/>
    <mergeCell ref="Y46:AA46"/>
    <mergeCell ref="AB46:AD46"/>
    <mergeCell ref="AE46:AH46"/>
    <mergeCell ref="AI46:AL46"/>
    <mergeCell ref="AM36:AP36"/>
    <mergeCell ref="AQ36:AX36"/>
    <mergeCell ref="AQ38:AR38"/>
    <mergeCell ref="AS38:AT38"/>
    <mergeCell ref="AU38:AV38"/>
    <mergeCell ref="AB83:AD83"/>
    <mergeCell ref="AB45:AD45"/>
    <mergeCell ref="AE45:AH45"/>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U31:AX31"/>
    <mergeCell ref="AQ85:AX85"/>
    <mergeCell ref="AE83:AH83"/>
    <mergeCell ref="AI83:AL83"/>
    <mergeCell ref="AM83:AP83"/>
    <mergeCell ref="AQ83:AT83"/>
    <mergeCell ref="AU83:AX83"/>
    <mergeCell ref="AI81:AL81"/>
    <mergeCell ref="AM81:AP81"/>
    <mergeCell ref="AQ81:AT81"/>
    <mergeCell ref="AU81:AX81"/>
    <mergeCell ref="AM48:AP48"/>
    <mergeCell ref="AQ48:AX48"/>
    <mergeCell ref="AM34:AP34"/>
    <mergeCell ref="AQ34:AX34"/>
    <mergeCell ref="Y35:AA35"/>
    <mergeCell ref="AB35:AD35"/>
    <mergeCell ref="G39:O41"/>
    <mergeCell ref="P39:X41"/>
    <mergeCell ref="Y39:AA39"/>
    <mergeCell ref="AB39:AD39"/>
    <mergeCell ref="AE39:AH39"/>
    <mergeCell ref="AI39:AL39"/>
    <mergeCell ref="Y41:AA41"/>
    <mergeCell ref="AB41:AD41"/>
    <mergeCell ref="AE41:AH41"/>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A22:F29"/>
    <mergeCell ref="G22:O22"/>
    <mergeCell ref="P22:V22"/>
    <mergeCell ref="W22:AC22"/>
    <mergeCell ref="A58:F58"/>
    <mergeCell ref="G58:AX58"/>
    <mergeCell ref="A80:F80"/>
    <mergeCell ref="G80:AX80"/>
    <mergeCell ref="A97:F97"/>
    <mergeCell ref="G97:AX97"/>
    <mergeCell ref="A65:A79"/>
    <mergeCell ref="B65:F69"/>
    <mergeCell ref="G65:AA66"/>
    <mergeCell ref="AB65:AX66"/>
    <mergeCell ref="G29:O29"/>
    <mergeCell ref="P29:V29"/>
    <mergeCell ref="W29:AC29"/>
    <mergeCell ref="A30:F30"/>
    <mergeCell ref="G30:AX30"/>
    <mergeCell ref="A44:F44"/>
    <mergeCell ref="G44:AX44"/>
    <mergeCell ref="A45:F47"/>
    <mergeCell ref="G45:O45"/>
    <mergeCell ref="P45:X45"/>
    <mergeCell ref="Y45:AA45"/>
    <mergeCell ref="G32:O33"/>
    <mergeCell ref="P32:X33"/>
    <mergeCell ref="Y32:AA32"/>
    <mergeCell ref="AB32:AD32"/>
    <mergeCell ref="AE32:AH32"/>
    <mergeCell ref="AI32:AL32"/>
    <mergeCell ref="AU40:AX40"/>
    <mergeCell ref="G13:H18"/>
    <mergeCell ref="AK14:AQ14"/>
    <mergeCell ref="AR14:AX14"/>
    <mergeCell ref="I15:O15"/>
    <mergeCell ref="AD22:AX22"/>
    <mergeCell ref="G23:O23"/>
    <mergeCell ref="P23:V23"/>
    <mergeCell ref="W23:AC23"/>
    <mergeCell ref="AD23:AX29"/>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G28:O28"/>
    <mergeCell ref="P28:V28"/>
    <mergeCell ref="W28:AC28"/>
    <mergeCell ref="P24:V24"/>
    <mergeCell ref="W24:AC24"/>
    <mergeCell ref="G25:O25"/>
    <mergeCell ref="P25:V25"/>
    <mergeCell ref="W15:AC15"/>
    <mergeCell ref="AD15:AJ15"/>
    <mergeCell ref="AK15:AQ15"/>
    <mergeCell ref="AR15:AX1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A8:F8"/>
    <mergeCell ref="G8:X8"/>
    <mergeCell ref="Y8:AD8"/>
    <mergeCell ref="AE8:AX8"/>
    <mergeCell ref="A9:F9"/>
    <mergeCell ref="G9:AX9"/>
    <mergeCell ref="AE5:AP5"/>
    <mergeCell ref="AQ5:AX5"/>
    <mergeCell ref="A6:F6"/>
    <mergeCell ref="G6:AX6"/>
    <mergeCell ref="A7:F7"/>
    <mergeCell ref="G7:X7"/>
    <mergeCell ref="Y7:AD7"/>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X161:Z161"/>
    <mergeCell ref="AJ161:AL161"/>
    <mergeCell ref="A142:AX142"/>
    <mergeCell ref="A143:AX143"/>
    <mergeCell ref="A144:AX144"/>
    <mergeCell ref="A145:E145"/>
    <mergeCell ref="F145:AX145"/>
    <mergeCell ref="A146:AX146"/>
    <mergeCell ref="A140:B141"/>
    <mergeCell ref="C140:F140"/>
    <mergeCell ref="G140:AX140"/>
    <mergeCell ref="C141:F141"/>
    <mergeCell ref="G141:AX141"/>
    <mergeCell ref="A152:D152"/>
    <mergeCell ref="AT161:AU161"/>
    <mergeCell ref="AV161:AW161"/>
    <mergeCell ref="G115:V116"/>
    <mergeCell ref="U119:AX119"/>
    <mergeCell ref="A125:B134"/>
    <mergeCell ref="C125:AC125"/>
    <mergeCell ref="AD125:AF125"/>
    <mergeCell ref="AG125:AX127"/>
    <mergeCell ref="C126:D127"/>
    <mergeCell ref="E126:AC126"/>
    <mergeCell ref="AD126:AF126"/>
    <mergeCell ref="E127:AC127"/>
    <mergeCell ref="AD127:AF127"/>
    <mergeCell ref="C128:AC128"/>
    <mergeCell ref="A122:B124"/>
    <mergeCell ref="C122:AC122"/>
    <mergeCell ref="AD122:AF122"/>
    <mergeCell ref="AG122:AX122"/>
  </mergeCells>
  <phoneticPr fontId="5"/>
  <conditionalFormatting sqref="P14:AJ14">
    <cfRule type="expression" dxfId="587" priority="1343">
      <formula>IF(RIGHT(TEXT(P14,"0.#"),1)=".",FALSE,TRUE)</formula>
    </cfRule>
    <cfRule type="expression" dxfId="586" priority="1344">
      <formula>IF(RIGHT(TEXT(P14,"0.#"),1)=".",TRUE,FALSE)</formula>
    </cfRule>
  </conditionalFormatting>
  <conditionalFormatting sqref="P18:AX18">
    <cfRule type="expression" dxfId="585" priority="1341">
      <formula>IF(RIGHT(TEXT(P18,"0.#"),1)=".",FALSE,TRUE)</formula>
    </cfRule>
    <cfRule type="expression" dxfId="584" priority="1342">
      <formula>IF(RIGHT(TEXT(P18,"0.#"),1)=".",TRUE,FALSE)</formula>
    </cfRule>
  </conditionalFormatting>
  <conditionalFormatting sqref="Y194">
    <cfRule type="expression" dxfId="583" priority="1339">
      <formula>IF(RIGHT(TEXT(Y194,"0.#"),1)=".",FALSE,TRUE)</formula>
    </cfRule>
    <cfRule type="expression" dxfId="582" priority="1340">
      <formula>IF(RIGHT(TEXT(Y194,"0.#"),1)=".",TRUE,FALSE)</formula>
    </cfRule>
  </conditionalFormatting>
  <conditionalFormatting sqref="Y198">
    <cfRule type="expression" dxfId="581" priority="1337">
      <formula>IF(RIGHT(TEXT(Y198,"0.#"),1)=".",FALSE,TRUE)</formula>
    </cfRule>
    <cfRule type="expression" dxfId="580" priority="1338">
      <formula>IF(RIGHT(TEXT(Y198,"0.#"),1)=".",TRUE,FALSE)</formula>
    </cfRule>
  </conditionalFormatting>
  <conditionalFormatting sqref="Y210 Y201">
    <cfRule type="expression" dxfId="579" priority="1317">
      <formula>IF(RIGHT(TEXT(Y201,"0.#"),1)=".",FALSE,TRUE)</formula>
    </cfRule>
    <cfRule type="expression" dxfId="578" priority="1318">
      <formula>IF(RIGHT(TEXT(Y201,"0.#"),1)=".",TRUE,FALSE)</formula>
    </cfRule>
  </conditionalFormatting>
  <conditionalFormatting sqref="P15:AX15 P13:AX13 P16:AJ17">
    <cfRule type="expression" dxfId="577" priority="1335">
      <formula>IF(RIGHT(TEXT(P13,"0.#"),1)=".",FALSE,TRUE)</formula>
    </cfRule>
    <cfRule type="expression" dxfId="576" priority="1336">
      <formula>IF(RIGHT(TEXT(P13,"0.#"),1)=".",TRUE,FALSE)</formula>
    </cfRule>
  </conditionalFormatting>
  <conditionalFormatting sqref="P19:AJ19">
    <cfRule type="expression" dxfId="575" priority="1333">
      <formula>IF(RIGHT(TEXT(P19,"0.#"),1)=".",FALSE,TRUE)</formula>
    </cfRule>
    <cfRule type="expression" dxfId="574" priority="1334">
      <formula>IF(RIGHT(TEXT(P19,"0.#"),1)=".",TRUE,FALSE)</formula>
    </cfRule>
  </conditionalFormatting>
  <conditionalFormatting sqref="AE32">
    <cfRule type="expression" dxfId="573" priority="1331">
      <formula>IF(RIGHT(TEXT(AE32,"0.#"),1)=".",FALSE,TRUE)</formula>
    </cfRule>
    <cfRule type="expression" dxfId="572" priority="1332">
      <formula>IF(RIGHT(TEXT(AE32,"0.#"),1)=".",TRUE,FALSE)</formula>
    </cfRule>
  </conditionalFormatting>
  <conditionalFormatting sqref="Y195:Y197 Y193">
    <cfRule type="expression" dxfId="571" priority="1329">
      <formula>IF(RIGHT(TEXT(Y193,"0.#"),1)=".",FALSE,TRUE)</formula>
    </cfRule>
    <cfRule type="expression" dxfId="570" priority="1330">
      <formula>IF(RIGHT(TEXT(Y193,"0.#"),1)=".",TRUE,FALSE)</formula>
    </cfRule>
  </conditionalFormatting>
  <conditionalFormatting sqref="AU194">
    <cfRule type="expression" dxfId="569" priority="1327">
      <formula>IF(RIGHT(TEXT(AU194,"0.#"),1)=".",FALSE,TRUE)</formula>
    </cfRule>
    <cfRule type="expression" dxfId="568" priority="1328">
      <formula>IF(RIGHT(TEXT(AU194,"0.#"),1)=".",TRUE,FALSE)</formula>
    </cfRule>
  </conditionalFormatting>
  <conditionalFormatting sqref="AU198">
    <cfRule type="expression" dxfId="567" priority="1325">
      <formula>IF(RIGHT(TEXT(AU198,"0.#"),1)=".",FALSE,TRUE)</formula>
    </cfRule>
    <cfRule type="expression" dxfId="566" priority="1326">
      <formula>IF(RIGHT(TEXT(AU198,"0.#"),1)=".",TRUE,FALSE)</formula>
    </cfRule>
  </conditionalFormatting>
  <conditionalFormatting sqref="AU195:AU197 AU193">
    <cfRule type="expression" dxfId="565" priority="1323">
      <formula>IF(RIGHT(TEXT(AU193,"0.#"),1)=".",FALSE,TRUE)</formula>
    </cfRule>
    <cfRule type="expression" dxfId="564" priority="1324">
      <formula>IF(RIGHT(TEXT(AU193,"0.#"),1)=".",TRUE,FALSE)</formula>
    </cfRule>
  </conditionalFormatting>
  <conditionalFormatting sqref="Y211 Y207 Y202">
    <cfRule type="expression" dxfId="563" priority="1319">
      <formula>IF(RIGHT(TEXT(Y202,"0.#"),1)=".",FALSE,TRUE)</formula>
    </cfRule>
    <cfRule type="expression" dxfId="562" priority="1320">
      <formula>IF(RIGHT(TEXT(Y202,"0.#"),1)=".",TRUE,FALSE)</formula>
    </cfRule>
  </conditionalFormatting>
  <conditionalFormatting sqref="AU206">
    <cfRule type="expression" dxfId="561" priority="1315">
      <formula>IF(RIGHT(TEXT(AU206,"0.#"),1)=".",FALSE,TRUE)</formula>
    </cfRule>
    <cfRule type="expression" dxfId="560" priority="1316">
      <formula>IF(RIGHT(TEXT(AU206,"0.#"),1)=".",TRUE,FALSE)</formula>
    </cfRule>
  </conditionalFormatting>
  <conditionalFormatting sqref="AU211 AU207 AU202">
    <cfRule type="expression" dxfId="559" priority="1313">
      <formula>IF(RIGHT(TEXT(AU202,"0.#"),1)=".",FALSE,TRUE)</formula>
    </cfRule>
    <cfRule type="expression" dxfId="558" priority="1314">
      <formula>IF(RIGHT(TEXT(AU202,"0.#"),1)=".",TRUE,FALSE)</formula>
    </cfRule>
  </conditionalFormatting>
  <conditionalFormatting sqref="AU210 AU205 AU201">
    <cfRule type="expression" dxfId="557" priority="1311">
      <formula>IF(RIGHT(TEXT(AU201,"0.#"),1)=".",FALSE,TRUE)</formula>
    </cfRule>
    <cfRule type="expression" dxfId="556" priority="1312">
      <formula>IF(RIGHT(TEXT(AU201,"0.#"),1)=".",TRUE,FALSE)</formula>
    </cfRule>
  </conditionalFormatting>
  <conditionalFormatting sqref="AI32">
    <cfRule type="expression" dxfId="555" priority="1309">
      <formula>IF(RIGHT(TEXT(AI32,"0.#"),1)=".",FALSE,TRUE)</formula>
    </cfRule>
    <cfRule type="expression" dxfId="554" priority="1310">
      <formula>IF(RIGHT(TEXT(AI32,"0.#"),1)=".",TRUE,FALSE)</formula>
    </cfRule>
  </conditionalFormatting>
  <conditionalFormatting sqref="AM32">
    <cfRule type="expression" dxfId="553" priority="1307">
      <formula>IF(RIGHT(TEXT(AM32,"0.#"),1)=".",FALSE,TRUE)</formula>
    </cfRule>
    <cfRule type="expression" dxfId="552" priority="1308">
      <formula>IF(RIGHT(TEXT(AM32,"0.#"),1)=".",TRUE,FALSE)</formula>
    </cfRule>
  </conditionalFormatting>
  <conditionalFormatting sqref="AE33">
    <cfRule type="expression" dxfId="551" priority="1305">
      <formula>IF(RIGHT(TEXT(AE33,"0.#"),1)=".",FALSE,TRUE)</formula>
    </cfRule>
    <cfRule type="expression" dxfId="550" priority="1306">
      <formula>IF(RIGHT(TEXT(AE33,"0.#"),1)=".",TRUE,FALSE)</formula>
    </cfRule>
  </conditionalFormatting>
  <conditionalFormatting sqref="AI33">
    <cfRule type="expression" dxfId="549" priority="1303">
      <formula>IF(RIGHT(TEXT(AI33,"0.#"),1)=".",FALSE,TRUE)</formula>
    </cfRule>
    <cfRule type="expression" dxfId="548" priority="1304">
      <formula>IF(RIGHT(TEXT(AI33,"0.#"),1)=".",TRUE,FALSE)</formula>
    </cfRule>
  </conditionalFormatting>
  <conditionalFormatting sqref="AM33">
    <cfRule type="expression" dxfId="547" priority="1301">
      <formula>IF(RIGHT(TEXT(AM33,"0.#"),1)=".",FALSE,TRUE)</formula>
    </cfRule>
    <cfRule type="expression" dxfId="546" priority="1302">
      <formula>IF(RIGHT(TEXT(AM33,"0.#"),1)=".",TRUE,FALSE)</formula>
    </cfRule>
  </conditionalFormatting>
  <conditionalFormatting sqref="AQ33">
    <cfRule type="expression" dxfId="545" priority="1299">
      <formula>IF(RIGHT(TEXT(AQ33,"0.#"),1)=".",FALSE,TRUE)</formula>
    </cfRule>
    <cfRule type="expression" dxfId="544" priority="1300">
      <formula>IF(RIGHT(TEXT(AQ33,"0.#"),1)=".",TRUE,FALSE)</formula>
    </cfRule>
  </conditionalFormatting>
  <conditionalFormatting sqref="AL218:AO218">
    <cfRule type="expression" dxfId="543" priority="1261">
      <formula>IF(AND(AL218&gt;=0, RIGHT(TEXT(AL218,"0.#"),1)&lt;&gt;"."),TRUE,FALSE)</formula>
    </cfRule>
    <cfRule type="expression" dxfId="542" priority="1262">
      <formula>IF(AND(AL218&gt;=0, RIGHT(TEXT(AL218,"0.#"),1)="."),TRUE,FALSE)</formula>
    </cfRule>
    <cfRule type="expression" dxfId="541" priority="1263">
      <formula>IF(AND(AL218&lt;0, RIGHT(TEXT(AL218,"0.#"),1)&lt;&gt;"."),TRUE,FALSE)</formula>
    </cfRule>
    <cfRule type="expression" dxfId="540" priority="1264">
      <formula>IF(AND(AL218&lt;0, RIGHT(TEXT(AL218,"0.#"),1)="."),TRUE,FALSE)</formula>
    </cfRule>
  </conditionalFormatting>
  <conditionalFormatting sqref="Y218">
    <cfRule type="expression" dxfId="539" priority="1259">
      <formula>IF(RIGHT(TEXT(Y218,"0.#"),1)=".",FALSE,TRUE)</formula>
    </cfRule>
    <cfRule type="expression" dxfId="538" priority="1260">
      <formula>IF(RIGHT(TEXT(Y218,"0.#"),1)=".",TRUE,FALSE)</formula>
    </cfRule>
  </conditionalFormatting>
  <conditionalFormatting sqref="W24:W27">
    <cfRule type="expression" dxfId="537" priority="1255">
      <formula>IF(RIGHT(TEXT(W24,"0.#"),1)=".",FALSE,TRUE)</formula>
    </cfRule>
    <cfRule type="expression" dxfId="536" priority="1256">
      <formula>IF(RIGHT(TEXT(W24,"0.#"),1)=".",TRUE,FALSE)</formula>
    </cfRule>
  </conditionalFormatting>
  <conditionalFormatting sqref="W28">
    <cfRule type="expression" dxfId="535" priority="1253">
      <formula>IF(RIGHT(TEXT(W28,"0.#"),1)=".",FALSE,TRUE)</formula>
    </cfRule>
    <cfRule type="expression" dxfId="534" priority="1254">
      <formula>IF(RIGHT(TEXT(W28,"0.#"),1)=".",TRUE,FALSE)</formula>
    </cfRule>
  </conditionalFormatting>
  <conditionalFormatting sqref="P23">
    <cfRule type="expression" dxfId="533" priority="1251">
      <formula>IF(RIGHT(TEXT(P23,"0.#"),1)=".",FALSE,TRUE)</formula>
    </cfRule>
    <cfRule type="expression" dxfId="532" priority="1252">
      <formula>IF(RIGHT(TEXT(P23,"0.#"),1)=".",TRUE,FALSE)</formula>
    </cfRule>
  </conditionalFormatting>
  <conditionalFormatting sqref="P24">
    <cfRule type="expression" dxfId="531" priority="1249">
      <formula>IF(RIGHT(TEXT(P24,"0.#"),1)=".",FALSE,TRUE)</formula>
    </cfRule>
    <cfRule type="expression" dxfId="530" priority="1250">
      <formula>IF(RIGHT(TEXT(P24,"0.#"),1)=".",TRUE,FALSE)</formula>
    </cfRule>
  </conditionalFormatting>
  <conditionalFormatting sqref="P28">
    <cfRule type="expression" dxfId="529" priority="1247">
      <formula>IF(RIGHT(TEXT(P28,"0.#"),1)=".",FALSE,TRUE)</formula>
    </cfRule>
    <cfRule type="expression" dxfId="528" priority="1248">
      <formula>IF(RIGHT(TEXT(P28,"0.#"),1)=".",TRUE,FALSE)</formula>
    </cfRule>
  </conditionalFormatting>
  <conditionalFormatting sqref="AU33">
    <cfRule type="expression" dxfId="527" priority="1115">
      <formula>IF(RIGHT(TEXT(AU33,"0.#"),1)=".",FALSE,TRUE)</formula>
    </cfRule>
    <cfRule type="expression" dxfId="526" priority="1116">
      <formula>IF(RIGHT(TEXT(AU33,"0.#"),1)=".",TRUE,FALSE)</formula>
    </cfRule>
  </conditionalFormatting>
  <conditionalFormatting sqref="AU32">
    <cfRule type="expression" dxfId="525" priority="1117">
      <formula>IF(RIGHT(TEXT(AU32,"0.#"),1)=".",FALSE,TRUE)</formula>
    </cfRule>
    <cfRule type="expression" dxfId="524" priority="1118">
      <formula>IF(RIGHT(TEXT(AU32,"0.#"),1)=".",TRUE,FALSE)</formula>
    </cfRule>
  </conditionalFormatting>
  <conditionalFormatting sqref="P29:AC29">
    <cfRule type="expression" dxfId="523" priority="1113">
      <formula>IF(RIGHT(TEXT(P29,"0.#"),1)=".",FALSE,TRUE)</formula>
    </cfRule>
    <cfRule type="expression" dxfId="522" priority="1114">
      <formula>IF(RIGHT(TEXT(P29,"0.#"),1)=".",TRUE,FALSE)</formula>
    </cfRule>
  </conditionalFormatting>
  <conditionalFormatting sqref="AM41">
    <cfRule type="expression" dxfId="521" priority="1095">
      <formula>IF(RIGHT(TEXT(AM41,"0.#"),1)=".",FALSE,TRUE)</formula>
    </cfRule>
    <cfRule type="expression" dxfId="520" priority="1096">
      <formula>IF(RIGHT(TEXT(AM41,"0.#"),1)=".",TRUE,FALSE)</formula>
    </cfRule>
  </conditionalFormatting>
  <conditionalFormatting sqref="AM40">
    <cfRule type="expression" dxfId="519" priority="1097">
      <formula>IF(RIGHT(TEXT(AM40,"0.#"),1)=".",FALSE,TRUE)</formula>
    </cfRule>
    <cfRule type="expression" dxfId="518" priority="1098">
      <formula>IF(RIGHT(TEXT(AM40,"0.#"),1)=".",TRUE,FALSE)</formula>
    </cfRule>
  </conditionalFormatting>
  <conditionalFormatting sqref="AE39">
    <cfRule type="expression" dxfId="517" priority="1111">
      <formula>IF(RIGHT(TEXT(AE39,"0.#"),1)=".",FALSE,TRUE)</formula>
    </cfRule>
    <cfRule type="expression" dxfId="516" priority="1112">
      <formula>IF(RIGHT(TEXT(AE39,"0.#"),1)=".",TRUE,FALSE)</formula>
    </cfRule>
  </conditionalFormatting>
  <conditionalFormatting sqref="AQ39:AQ41">
    <cfRule type="expression" dxfId="515" priority="1093">
      <formula>IF(RIGHT(TEXT(AQ39,"0.#"),1)=".",FALSE,TRUE)</formula>
    </cfRule>
    <cfRule type="expression" dxfId="514" priority="1094">
      <formula>IF(RIGHT(TEXT(AQ39,"0.#"),1)=".",TRUE,FALSE)</formula>
    </cfRule>
  </conditionalFormatting>
  <conditionalFormatting sqref="AU39:AU41">
    <cfRule type="expression" dxfId="513" priority="1091">
      <formula>IF(RIGHT(TEXT(AU39,"0.#"),1)=".",FALSE,TRUE)</formula>
    </cfRule>
    <cfRule type="expression" dxfId="512" priority="1092">
      <formula>IF(RIGHT(TEXT(AU39,"0.#"),1)=".",TRUE,FALSE)</formula>
    </cfRule>
  </conditionalFormatting>
  <conditionalFormatting sqref="AI41">
    <cfRule type="expression" dxfId="511" priority="1105">
      <formula>IF(RIGHT(TEXT(AI41,"0.#"),1)=".",FALSE,TRUE)</formula>
    </cfRule>
    <cfRule type="expression" dxfId="510" priority="1106">
      <formula>IF(RIGHT(TEXT(AI41,"0.#"),1)=".",TRUE,FALSE)</formula>
    </cfRule>
  </conditionalFormatting>
  <conditionalFormatting sqref="AE40">
    <cfRule type="expression" dxfId="509" priority="1109">
      <formula>IF(RIGHT(TEXT(AE40,"0.#"),1)=".",FALSE,TRUE)</formula>
    </cfRule>
    <cfRule type="expression" dxfId="508" priority="1110">
      <formula>IF(RIGHT(TEXT(AE40,"0.#"),1)=".",TRUE,FALSE)</formula>
    </cfRule>
  </conditionalFormatting>
  <conditionalFormatting sqref="AE41">
    <cfRule type="expression" dxfId="507" priority="1107">
      <formula>IF(RIGHT(TEXT(AE41,"0.#"),1)=".",FALSE,TRUE)</formula>
    </cfRule>
    <cfRule type="expression" dxfId="506" priority="1108">
      <formula>IF(RIGHT(TEXT(AE41,"0.#"),1)=".",TRUE,FALSE)</formula>
    </cfRule>
  </conditionalFormatting>
  <conditionalFormatting sqref="AM39">
    <cfRule type="expression" dxfId="505" priority="1099">
      <formula>IF(RIGHT(TEXT(AM39,"0.#"),1)=".",FALSE,TRUE)</formula>
    </cfRule>
    <cfRule type="expression" dxfId="504" priority="1100">
      <formula>IF(RIGHT(TEXT(AM39,"0.#"),1)=".",TRUE,FALSE)</formula>
    </cfRule>
  </conditionalFormatting>
  <conditionalFormatting sqref="AI39">
    <cfRule type="expression" dxfId="503" priority="1101">
      <formula>IF(RIGHT(TEXT(AI39,"0.#"),1)=".",FALSE,TRUE)</formula>
    </cfRule>
    <cfRule type="expression" dxfId="502" priority="1102">
      <formula>IF(RIGHT(TEXT(AI39,"0.#"),1)=".",TRUE,FALSE)</formula>
    </cfRule>
  </conditionalFormatting>
  <conditionalFormatting sqref="AI40">
    <cfRule type="expression" dxfId="501" priority="1103">
      <formula>IF(RIGHT(TEXT(AI40,"0.#"),1)=".",FALSE,TRUE)</formula>
    </cfRule>
    <cfRule type="expression" dxfId="500" priority="1104">
      <formula>IF(RIGHT(TEXT(AI40,"0.#"),1)=".",TRUE,FALSE)</formula>
    </cfRule>
  </conditionalFormatting>
  <conditionalFormatting sqref="AM35">
    <cfRule type="expression" dxfId="499" priority="979">
      <formula>IF(RIGHT(TEXT(AM35,"0.#"),1)=".",FALSE,TRUE)</formula>
    </cfRule>
    <cfRule type="expression" dxfId="498" priority="980">
      <formula>IF(RIGHT(TEXT(AM35,"0.#"),1)=".",TRUE,FALSE)</formula>
    </cfRule>
  </conditionalFormatting>
  <conditionalFormatting sqref="AE36 AM36">
    <cfRule type="expression" dxfId="497" priority="977">
      <formula>IF(RIGHT(TEXT(AE36,"0.#"),1)=".",FALSE,TRUE)</formula>
    </cfRule>
    <cfRule type="expression" dxfId="496" priority="978">
      <formula>IF(RIGHT(TEXT(AE36,"0.#"),1)=".",TRUE,FALSE)</formula>
    </cfRule>
  </conditionalFormatting>
  <conditionalFormatting sqref="AI36">
    <cfRule type="expression" dxfId="495" priority="975">
      <formula>IF(RIGHT(TEXT(AI36,"0.#"),1)=".",FALSE,TRUE)</formula>
    </cfRule>
    <cfRule type="expression" dxfId="494" priority="976">
      <formula>IF(RIGHT(TEXT(AI36,"0.#"),1)=".",TRUE,FALSE)</formula>
    </cfRule>
  </conditionalFormatting>
  <conditionalFormatting sqref="AQ36">
    <cfRule type="expression" dxfId="493" priority="973">
      <formula>IF(RIGHT(TEXT(AQ36,"0.#"),1)=".",FALSE,TRUE)</formula>
    </cfRule>
    <cfRule type="expression" dxfId="492" priority="974">
      <formula>IF(RIGHT(TEXT(AQ36,"0.#"),1)=".",TRUE,FALSE)</formula>
    </cfRule>
  </conditionalFormatting>
  <conditionalFormatting sqref="AE35 AQ35">
    <cfRule type="expression" dxfId="491" priority="983">
      <formula>IF(RIGHT(TEXT(AE35,"0.#"),1)=".",FALSE,TRUE)</formula>
    </cfRule>
    <cfRule type="expression" dxfId="490" priority="984">
      <formula>IF(RIGHT(TEXT(AE35,"0.#"),1)=".",TRUE,FALSE)</formula>
    </cfRule>
  </conditionalFormatting>
  <conditionalFormatting sqref="AI35">
    <cfRule type="expression" dxfId="489" priority="981">
      <formula>IF(RIGHT(TEXT(AI35,"0.#"),1)=".",FALSE,TRUE)</formula>
    </cfRule>
    <cfRule type="expression" dxfId="488" priority="982">
      <formula>IF(RIGHT(TEXT(AI35,"0.#"),1)=".",TRUE,FALSE)</formula>
    </cfRule>
  </conditionalFormatting>
  <conditionalFormatting sqref="AM85">
    <cfRule type="expression" dxfId="487" priority="955">
      <formula>IF(RIGHT(TEXT(AM85,"0.#"),1)=".",FALSE,TRUE)</formula>
    </cfRule>
    <cfRule type="expression" dxfId="486" priority="956">
      <formula>IF(RIGHT(TEXT(AM85,"0.#"),1)=".",TRUE,FALSE)</formula>
    </cfRule>
  </conditionalFormatting>
  <conditionalFormatting sqref="AE86 AM86">
    <cfRule type="expression" dxfId="485" priority="953">
      <formula>IF(RIGHT(TEXT(AE86,"0.#"),1)=".",FALSE,TRUE)</formula>
    </cfRule>
    <cfRule type="expression" dxfId="484" priority="954">
      <formula>IF(RIGHT(TEXT(AE86,"0.#"),1)=".",TRUE,FALSE)</formula>
    </cfRule>
  </conditionalFormatting>
  <conditionalFormatting sqref="AI86">
    <cfRule type="expression" dxfId="483" priority="951">
      <formula>IF(RIGHT(TEXT(AI86,"0.#"),1)=".",FALSE,TRUE)</formula>
    </cfRule>
    <cfRule type="expression" dxfId="482" priority="952">
      <formula>IF(RIGHT(TEXT(AI86,"0.#"),1)=".",TRUE,FALSE)</formula>
    </cfRule>
  </conditionalFormatting>
  <conditionalFormatting sqref="AQ86">
    <cfRule type="expression" dxfId="481" priority="949">
      <formula>IF(RIGHT(TEXT(AQ86,"0.#"),1)=".",FALSE,TRUE)</formula>
    </cfRule>
    <cfRule type="expression" dxfId="480" priority="950">
      <formula>IF(RIGHT(TEXT(AQ86,"0.#"),1)=".",TRUE,FALSE)</formula>
    </cfRule>
  </conditionalFormatting>
  <conditionalFormatting sqref="AE85 AQ85">
    <cfRule type="expression" dxfId="479" priority="959">
      <formula>IF(RIGHT(TEXT(AE85,"0.#"),1)=".",FALSE,TRUE)</formula>
    </cfRule>
    <cfRule type="expression" dxfId="478" priority="960">
      <formula>IF(RIGHT(TEXT(AE85,"0.#"),1)=".",TRUE,FALSE)</formula>
    </cfRule>
  </conditionalFormatting>
  <conditionalFormatting sqref="AI85">
    <cfRule type="expression" dxfId="477" priority="957">
      <formula>IF(RIGHT(TEXT(AI85,"0.#"),1)=".",FALSE,TRUE)</formula>
    </cfRule>
    <cfRule type="expression" dxfId="476" priority="958">
      <formula>IF(RIGHT(TEXT(AI85,"0.#"),1)=".",TRUE,FALSE)</formula>
    </cfRule>
  </conditionalFormatting>
  <conditionalFormatting sqref="AE53">
    <cfRule type="expression" dxfId="475" priority="935">
      <formula>IF(RIGHT(TEXT(AE53,"0.#"),1)=".",FALSE,TRUE)</formula>
    </cfRule>
    <cfRule type="expression" dxfId="474" priority="936">
      <formula>IF(RIGHT(TEXT(AE53,"0.#"),1)=".",TRUE,FALSE)</formula>
    </cfRule>
  </conditionalFormatting>
  <conditionalFormatting sqref="AE54">
    <cfRule type="expression" dxfId="473" priority="933">
      <formula>IF(RIGHT(TEXT(AE54,"0.#"),1)=".",FALSE,TRUE)</formula>
    </cfRule>
    <cfRule type="expression" dxfId="472" priority="934">
      <formula>IF(RIGHT(TEXT(AE54,"0.#"),1)=".",TRUE,FALSE)</formula>
    </cfRule>
  </conditionalFormatting>
  <conditionalFormatting sqref="AE55">
    <cfRule type="expression" dxfId="471" priority="931">
      <formula>IF(RIGHT(TEXT(AE55,"0.#"),1)=".",FALSE,TRUE)</formula>
    </cfRule>
    <cfRule type="expression" dxfId="470" priority="932">
      <formula>IF(RIGHT(TEXT(AE55,"0.#"),1)=".",TRUE,FALSE)</formula>
    </cfRule>
  </conditionalFormatting>
  <conditionalFormatting sqref="AI55">
    <cfRule type="expression" dxfId="469" priority="929">
      <formula>IF(RIGHT(TEXT(AI55,"0.#"),1)=".",FALSE,TRUE)</formula>
    </cfRule>
    <cfRule type="expression" dxfId="468" priority="930">
      <formula>IF(RIGHT(TEXT(AI55,"0.#"),1)=".",TRUE,FALSE)</formula>
    </cfRule>
  </conditionalFormatting>
  <conditionalFormatting sqref="AI54">
    <cfRule type="expression" dxfId="467" priority="927">
      <formula>IF(RIGHT(TEXT(AI54,"0.#"),1)=".",FALSE,TRUE)</formula>
    </cfRule>
    <cfRule type="expression" dxfId="466" priority="928">
      <formula>IF(RIGHT(TEXT(AI54,"0.#"),1)=".",TRUE,FALSE)</formula>
    </cfRule>
  </conditionalFormatting>
  <conditionalFormatting sqref="AI53">
    <cfRule type="expression" dxfId="465" priority="925">
      <formula>IF(RIGHT(TEXT(AI53,"0.#"),1)=".",FALSE,TRUE)</formula>
    </cfRule>
    <cfRule type="expression" dxfId="464" priority="926">
      <formula>IF(RIGHT(TEXT(AI53,"0.#"),1)=".",TRUE,FALSE)</formula>
    </cfRule>
  </conditionalFormatting>
  <conditionalFormatting sqref="AM99">
    <cfRule type="expression" dxfId="463" priority="671">
      <formula>IF(RIGHT(TEXT(AM99,"0.#"),1)=".",FALSE,TRUE)</formula>
    </cfRule>
    <cfRule type="expression" dxfId="462" priority="672">
      <formula>IF(RIGHT(TEXT(AM99,"0.#"),1)=".",TRUE,FALSE)</formula>
    </cfRule>
  </conditionalFormatting>
  <conditionalFormatting sqref="AE77">
    <cfRule type="expression" dxfId="461" priority="613">
      <formula>IF(RIGHT(TEXT(AE77,"0.#"),1)=".",FALSE,TRUE)</formula>
    </cfRule>
    <cfRule type="expression" dxfId="460" priority="614">
      <formula>IF(RIGHT(TEXT(AE77,"0.#"),1)=".",TRUE,FALSE)</formula>
    </cfRule>
  </conditionalFormatting>
  <conditionalFormatting sqref="AE78">
    <cfRule type="expression" dxfId="459" priority="611">
      <formula>IF(RIGHT(TEXT(AE78,"0.#"),1)=".",FALSE,TRUE)</formula>
    </cfRule>
    <cfRule type="expression" dxfId="458" priority="612">
      <formula>IF(RIGHT(TEXT(AE78,"0.#"),1)=".",TRUE,FALSE)</formula>
    </cfRule>
  </conditionalFormatting>
  <conditionalFormatting sqref="AE79">
    <cfRule type="expression" dxfId="457" priority="609">
      <formula>IF(RIGHT(TEXT(AE79,"0.#"),1)=".",FALSE,TRUE)</formula>
    </cfRule>
    <cfRule type="expression" dxfId="456" priority="610">
      <formula>IF(RIGHT(TEXT(AE79,"0.#"),1)=".",TRUE,FALSE)</formula>
    </cfRule>
  </conditionalFormatting>
  <conditionalFormatting sqref="AI79">
    <cfRule type="expression" dxfId="455" priority="607">
      <formula>IF(RIGHT(TEXT(AI79,"0.#"),1)=".",FALSE,TRUE)</formula>
    </cfRule>
    <cfRule type="expression" dxfId="454" priority="608">
      <formula>IF(RIGHT(TEXT(AI79,"0.#"),1)=".",TRUE,FALSE)</formula>
    </cfRule>
  </conditionalFormatting>
  <conditionalFormatting sqref="AI78">
    <cfRule type="expression" dxfId="453" priority="605">
      <formula>IF(RIGHT(TEXT(AI78,"0.#"),1)=".",FALSE,TRUE)</formula>
    </cfRule>
    <cfRule type="expression" dxfId="452" priority="606">
      <formula>IF(RIGHT(TEXT(AI78,"0.#"),1)=".",TRUE,FALSE)</formula>
    </cfRule>
  </conditionalFormatting>
  <conditionalFormatting sqref="AI77">
    <cfRule type="expression" dxfId="451" priority="603">
      <formula>IF(RIGHT(TEXT(AI77,"0.#"),1)=".",FALSE,TRUE)</formula>
    </cfRule>
    <cfRule type="expression" dxfId="450" priority="604">
      <formula>IF(RIGHT(TEXT(AI77,"0.#"),1)=".",TRUE,FALSE)</formula>
    </cfRule>
  </conditionalFormatting>
  <conditionalFormatting sqref="AM78">
    <cfRule type="expression" dxfId="449" priority="599">
      <formula>IF(RIGHT(TEXT(AM78,"0.#"),1)=".",FALSE,TRUE)</formula>
    </cfRule>
    <cfRule type="expression" dxfId="448" priority="600">
      <formula>IF(RIGHT(TEXT(AM78,"0.#"),1)=".",TRUE,FALSE)</formula>
    </cfRule>
  </conditionalFormatting>
  <conditionalFormatting sqref="AM79">
    <cfRule type="expression" dxfId="447" priority="597">
      <formula>IF(RIGHT(TEXT(AM79,"0.#"),1)=".",FALSE,TRUE)</formula>
    </cfRule>
    <cfRule type="expression" dxfId="446" priority="598">
      <formula>IF(RIGHT(TEXT(AM79,"0.#"),1)=".",TRUE,FALSE)</formula>
    </cfRule>
  </conditionalFormatting>
  <conditionalFormatting sqref="AQ77:AQ79">
    <cfRule type="expression" dxfId="445" priority="595">
      <formula>IF(RIGHT(TEXT(AQ77,"0.#"),1)=".",FALSE,TRUE)</formula>
    </cfRule>
    <cfRule type="expression" dxfId="444" priority="596">
      <formula>IF(RIGHT(TEXT(AQ77,"0.#"),1)=".",TRUE,FALSE)</formula>
    </cfRule>
  </conditionalFormatting>
  <conditionalFormatting sqref="AU77:AU79">
    <cfRule type="expression" dxfId="443" priority="593">
      <formula>IF(RIGHT(TEXT(AU77,"0.#"),1)=".",FALSE,TRUE)</formula>
    </cfRule>
    <cfRule type="expression" dxfId="442" priority="594">
      <formula>IF(RIGHT(TEXT(AU77,"0.#"),1)=".",TRUE,FALSE)</formula>
    </cfRule>
  </conditionalFormatting>
  <conditionalFormatting sqref="AE72">
    <cfRule type="expression" dxfId="441" priority="591">
      <formula>IF(RIGHT(TEXT(AE72,"0.#"),1)=".",FALSE,TRUE)</formula>
    </cfRule>
    <cfRule type="expression" dxfId="440" priority="592">
      <formula>IF(RIGHT(TEXT(AE72,"0.#"),1)=".",TRUE,FALSE)</formula>
    </cfRule>
  </conditionalFormatting>
  <conditionalFormatting sqref="AE73">
    <cfRule type="expression" dxfId="439" priority="589">
      <formula>IF(RIGHT(TEXT(AE73,"0.#"),1)=".",FALSE,TRUE)</formula>
    </cfRule>
    <cfRule type="expression" dxfId="438" priority="590">
      <formula>IF(RIGHT(TEXT(AE73,"0.#"),1)=".",TRUE,FALSE)</formula>
    </cfRule>
  </conditionalFormatting>
  <conditionalFormatting sqref="AE74">
    <cfRule type="expression" dxfId="437" priority="587">
      <formula>IF(RIGHT(TEXT(AE74,"0.#"),1)=".",FALSE,TRUE)</formula>
    </cfRule>
    <cfRule type="expression" dxfId="436" priority="588">
      <formula>IF(RIGHT(TEXT(AE74,"0.#"),1)=".",TRUE,FALSE)</formula>
    </cfRule>
  </conditionalFormatting>
  <conditionalFormatting sqref="AI74">
    <cfRule type="expression" dxfId="435" priority="585">
      <formula>IF(RIGHT(TEXT(AI74,"0.#"),1)=".",FALSE,TRUE)</formula>
    </cfRule>
    <cfRule type="expression" dxfId="434" priority="586">
      <formula>IF(RIGHT(TEXT(AI74,"0.#"),1)=".",TRUE,FALSE)</formula>
    </cfRule>
  </conditionalFormatting>
  <conditionalFormatting sqref="AI73">
    <cfRule type="expression" dxfId="433" priority="583">
      <formula>IF(RIGHT(TEXT(AI73,"0.#"),1)=".",FALSE,TRUE)</formula>
    </cfRule>
    <cfRule type="expression" dxfId="432" priority="584">
      <formula>IF(RIGHT(TEXT(AI73,"0.#"),1)=".",TRUE,FALSE)</formula>
    </cfRule>
  </conditionalFormatting>
  <conditionalFormatting sqref="AI72">
    <cfRule type="expression" dxfId="431" priority="581">
      <formula>IF(RIGHT(TEXT(AI72,"0.#"),1)=".",FALSE,TRUE)</formula>
    </cfRule>
    <cfRule type="expression" dxfId="430" priority="582">
      <formula>IF(RIGHT(TEXT(AI72,"0.#"),1)=".",TRUE,FALSE)</formula>
    </cfRule>
  </conditionalFormatting>
  <conditionalFormatting sqref="AM73">
    <cfRule type="expression" dxfId="429" priority="577">
      <formula>IF(RIGHT(TEXT(AM73,"0.#"),1)=".",FALSE,TRUE)</formula>
    </cfRule>
    <cfRule type="expression" dxfId="428" priority="578">
      <formula>IF(RIGHT(TEXT(AM73,"0.#"),1)=".",TRUE,FALSE)</formula>
    </cfRule>
  </conditionalFormatting>
  <conditionalFormatting sqref="AM74">
    <cfRule type="expression" dxfId="427" priority="575">
      <formula>IF(RIGHT(TEXT(AM74,"0.#"),1)=".",FALSE,TRUE)</formula>
    </cfRule>
    <cfRule type="expression" dxfId="426" priority="576">
      <formula>IF(RIGHT(TEXT(AM74,"0.#"),1)=".",TRUE,FALSE)</formula>
    </cfRule>
  </conditionalFormatting>
  <conditionalFormatting sqref="AQ72:AQ74">
    <cfRule type="expression" dxfId="425" priority="573">
      <formula>IF(RIGHT(TEXT(AQ72,"0.#"),1)=".",FALSE,TRUE)</formula>
    </cfRule>
    <cfRule type="expression" dxfId="424" priority="574">
      <formula>IF(RIGHT(TEXT(AQ72,"0.#"),1)=".",TRUE,FALSE)</formula>
    </cfRule>
  </conditionalFormatting>
  <conditionalFormatting sqref="AU72:AU74">
    <cfRule type="expression" dxfId="423" priority="571">
      <formula>IF(RIGHT(TEXT(AU72,"0.#"),1)=".",FALSE,TRUE)</formula>
    </cfRule>
    <cfRule type="expression" dxfId="422" priority="572">
      <formula>IF(RIGHT(TEXT(AU72,"0.#"),1)=".",TRUE,FALSE)</formula>
    </cfRule>
  </conditionalFormatting>
  <conditionalFormatting sqref="AE111">
    <cfRule type="expression" dxfId="421" priority="503">
      <formula>IF(RIGHT(TEXT(AE111,"0.#"),1)=".",FALSE,TRUE)</formula>
    </cfRule>
    <cfRule type="expression" dxfId="420" priority="504">
      <formula>IF(RIGHT(TEXT(AE111,"0.#"),1)=".",TRUE,FALSE)</formula>
    </cfRule>
  </conditionalFormatting>
  <conditionalFormatting sqref="AE112">
    <cfRule type="expression" dxfId="419" priority="501">
      <formula>IF(RIGHT(TEXT(AE112,"0.#"),1)=".",FALSE,TRUE)</formula>
    </cfRule>
    <cfRule type="expression" dxfId="418" priority="502">
      <formula>IF(RIGHT(TEXT(AE112,"0.#"),1)=".",TRUE,FALSE)</formula>
    </cfRule>
  </conditionalFormatting>
  <conditionalFormatting sqref="AM111">
    <cfRule type="expression" dxfId="417" priority="491">
      <formula>IF(RIGHT(TEXT(AM111,"0.#"),1)=".",FALSE,TRUE)</formula>
    </cfRule>
    <cfRule type="expression" dxfId="416" priority="492">
      <formula>IF(RIGHT(TEXT(AM111,"0.#"),1)=".",TRUE,FALSE)</formula>
    </cfRule>
  </conditionalFormatting>
  <conditionalFormatting sqref="AE113">
    <cfRule type="expression" dxfId="415" priority="499">
      <formula>IF(RIGHT(TEXT(AE113,"0.#"),1)=".",FALSE,TRUE)</formula>
    </cfRule>
    <cfRule type="expression" dxfId="414" priority="500">
      <formula>IF(RIGHT(TEXT(AE113,"0.#"),1)=".",TRUE,FALSE)</formula>
    </cfRule>
  </conditionalFormatting>
  <conditionalFormatting sqref="AI113">
    <cfRule type="expression" dxfId="413" priority="497">
      <formula>IF(RIGHT(TEXT(AI113,"0.#"),1)=".",FALSE,TRUE)</formula>
    </cfRule>
    <cfRule type="expression" dxfId="412" priority="498">
      <formula>IF(RIGHT(TEXT(AI113,"0.#"),1)=".",TRUE,FALSE)</formula>
    </cfRule>
  </conditionalFormatting>
  <conditionalFormatting sqref="AI112">
    <cfRule type="expression" dxfId="411" priority="495">
      <formula>IF(RIGHT(TEXT(AI112,"0.#"),1)=".",FALSE,TRUE)</formula>
    </cfRule>
    <cfRule type="expression" dxfId="410" priority="496">
      <formula>IF(RIGHT(TEXT(AI112,"0.#"),1)=".",TRUE,FALSE)</formula>
    </cfRule>
  </conditionalFormatting>
  <conditionalFormatting sqref="AI111">
    <cfRule type="expression" dxfId="409" priority="493">
      <formula>IF(RIGHT(TEXT(AI111,"0.#"),1)=".",FALSE,TRUE)</formula>
    </cfRule>
    <cfRule type="expression" dxfId="408" priority="494">
      <formula>IF(RIGHT(TEXT(AI111,"0.#"),1)=".",TRUE,FALSE)</formula>
    </cfRule>
  </conditionalFormatting>
  <conditionalFormatting sqref="AM112">
    <cfRule type="expression" dxfId="407" priority="489">
      <formula>IF(RIGHT(TEXT(AM112,"0.#"),1)=".",FALSE,TRUE)</formula>
    </cfRule>
    <cfRule type="expression" dxfId="406" priority="490">
      <formula>IF(RIGHT(TEXT(AM112,"0.#"),1)=".",TRUE,FALSE)</formula>
    </cfRule>
  </conditionalFormatting>
  <conditionalFormatting sqref="AM113">
    <cfRule type="expression" dxfId="405" priority="487">
      <formula>IF(RIGHT(TEXT(AM113,"0.#"),1)=".",FALSE,TRUE)</formula>
    </cfRule>
    <cfRule type="expression" dxfId="404" priority="488">
      <formula>IF(RIGHT(TEXT(AM113,"0.#"),1)=".",TRUE,FALSE)</formula>
    </cfRule>
  </conditionalFormatting>
  <conditionalFormatting sqref="AQ111:AQ113">
    <cfRule type="expression" dxfId="403" priority="485">
      <formula>IF(RIGHT(TEXT(AQ111,"0.#"),1)=".",FALSE,TRUE)</formula>
    </cfRule>
    <cfRule type="expression" dxfId="402" priority="486">
      <formula>IF(RIGHT(TEXT(AQ111,"0.#"),1)=".",TRUE,FALSE)</formula>
    </cfRule>
  </conditionalFormatting>
  <conditionalFormatting sqref="AU111:AU113">
    <cfRule type="expression" dxfId="401" priority="483">
      <formula>IF(RIGHT(TEXT(AU111,"0.#"),1)=".",FALSE,TRUE)</formula>
    </cfRule>
    <cfRule type="expression" dxfId="400" priority="484">
      <formula>IF(RIGHT(TEXT(AU111,"0.#"),1)=".",TRUE,FALSE)</formula>
    </cfRule>
  </conditionalFormatting>
  <conditionalFormatting sqref="AE99">
    <cfRule type="expression" dxfId="399" priority="347">
      <formula>IF(RIGHT(TEXT(AE99,"0.#"),1)=".",FALSE,TRUE)</formula>
    </cfRule>
    <cfRule type="expression" dxfId="398" priority="348">
      <formula>IF(RIGHT(TEXT(AE99,"0.#"),1)=".",TRUE,FALSE)</formula>
    </cfRule>
  </conditionalFormatting>
  <conditionalFormatting sqref="AI99">
    <cfRule type="expression" dxfId="397" priority="345">
      <formula>IF(RIGHT(TEXT(AI99,"0.#"),1)=".",FALSE,TRUE)</formula>
    </cfRule>
    <cfRule type="expression" dxfId="396" priority="346">
      <formula>IF(RIGHT(TEXT(AI99,"0.#"),1)=".",TRUE,FALSE)</formula>
    </cfRule>
  </conditionalFormatting>
  <conditionalFormatting sqref="AE100">
    <cfRule type="expression" dxfId="395" priority="343">
      <formula>IF(RIGHT(TEXT(AE100,"0.#"),1)=".",FALSE,TRUE)</formula>
    </cfRule>
    <cfRule type="expression" dxfId="394" priority="344">
      <formula>IF(RIGHT(TEXT(AE100,"0.#"),1)=".",TRUE,FALSE)</formula>
    </cfRule>
  </conditionalFormatting>
  <conditionalFormatting sqref="AQ99">
    <cfRule type="expression" dxfId="393" priority="339">
      <formula>IF(RIGHT(TEXT(AQ99,"0.#"),1)=".",FALSE,TRUE)</formula>
    </cfRule>
    <cfRule type="expression" dxfId="392" priority="340">
      <formula>IF(RIGHT(TEXT(AQ99,"0.#"),1)=".",TRUE,FALSE)</formula>
    </cfRule>
  </conditionalFormatting>
  <conditionalFormatting sqref="AU99">
    <cfRule type="expression" dxfId="391" priority="337">
      <formula>IF(RIGHT(TEXT(AU99,"0.#"),1)=".",FALSE,TRUE)</formula>
    </cfRule>
    <cfRule type="expression" dxfId="390" priority="338">
      <formula>IF(RIGHT(TEXT(AU99,"0.#"),1)=".",TRUE,FALSE)</formula>
    </cfRule>
  </conditionalFormatting>
  <conditionalFormatting sqref="AE102 AQ102">
    <cfRule type="expression" dxfId="389" priority="333">
      <formula>IF(RIGHT(TEXT(AE102,"0.#"),1)=".",FALSE,TRUE)</formula>
    </cfRule>
    <cfRule type="expression" dxfId="388" priority="334">
      <formula>IF(RIGHT(TEXT(AE102,"0.#"),1)=".",TRUE,FALSE)</formula>
    </cfRule>
  </conditionalFormatting>
  <conditionalFormatting sqref="AI102">
    <cfRule type="expression" dxfId="387" priority="331">
      <formula>IF(RIGHT(TEXT(AI102,"0.#"),1)=".",FALSE,TRUE)</formula>
    </cfRule>
    <cfRule type="expression" dxfId="386" priority="332">
      <formula>IF(RIGHT(TEXT(AI102,"0.#"),1)=".",TRUE,FALSE)</formula>
    </cfRule>
  </conditionalFormatting>
  <conditionalFormatting sqref="AM102">
    <cfRule type="expression" dxfId="385" priority="329">
      <formula>IF(RIGHT(TEXT(AM102,"0.#"),1)=".",FALSE,TRUE)</formula>
    </cfRule>
    <cfRule type="expression" dxfId="384" priority="330">
      <formula>IF(RIGHT(TEXT(AM102,"0.#"),1)=".",TRUE,FALSE)</formula>
    </cfRule>
  </conditionalFormatting>
  <conditionalFormatting sqref="AE103 AM103">
    <cfRule type="expression" dxfId="383" priority="327">
      <formula>IF(RIGHT(TEXT(AE103,"0.#"),1)=".",FALSE,TRUE)</formula>
    </cfRule>
    <cfRule type="expression" dxfId="382" priority="328">
      <formula>IF(RIGHT(TEXT(AE103,"0.#"),1)=".",TRUE,FALSE)</formula>
    </cfRule>
  </conditionalFormatting>
  <conditionalFormatting sqref="AI103">
    <cfRule type="expression" dxfId="381" priority="325">
      <formula>IF(RIGHT(TEXT(AI103,"0.#"),1)=".",FALSE,TRUE)</formula>
    </cfRule>
    <cfRule type="expression" dxfId="380" priority="326">
      <formula>IF(RIGHT(TEXT(AI103,"0.#"),1)=".",TRUE,FALSE)</formula>
    </cfRule>
  </conditionalFormatting>
  <conditionalFormatting sqref="AQ103">
    <cfRule type="expression" dxfId="379" priority="323">
      <formula>IF(RIGHT(TEXT(AQ103,"0.#"),1)=".",FALSE,TRUE)</formula>
    </cfRule>
    <cfRule type="expression" dxfId="378" priority="324">
      <formula>IF(RIGHT(TEXT(AQ103,"0.#"),1)=".",TRUE,FALSE)</formula>
    </cfRule>
  </conditionalFormatting>
  <conditionalFormatting sqref="AK14:AQ14">
    <cfRule type="expression" dxfId="377" priority="321">
      <formula>IF(RIGHT(TEXT(AK14,"0.#"),1)=".",FALSE,TRUE)</formula>
    </cfRule>
    <cfRule type="expression" dxfId="376" priority="322">
      <formula>IF(RIGHT(TEXT(AK14,"0.#"),1)=".",TRUE,FALSE)</formula>
    </cfRule>
  </conditionalFormatting>
  <conditionalFormatting sqref="AK16:AQ16">
    <cfRule type="expression" dxfId="375" priority="319">
      <formula>IF(RIGHT(TEXT(AK16,"0.#"),1)=".",FALSE,TRUE)</formula>
    </cfRule>
    <cfRule type="expression" dxfId="374" priority="320">
      <formula>IF(RIGHT(TEXT(AK16,"0.#"),1)=".",TRUE,FALSE)</formula>
    </cfRule>
  </conditionalFormatting>
  <conditionalFormatting sqref="AK17:AQ17">
    <cfRule type="expression" dxfId="373" priority="317">
      <formula>IF(RIGHT(TEXT(AK17,"0.#"),1)=".",FALSE,TRUE)</formula>
    </cfRule>
    <cfRule type="expression" dxfId="372" priority="318">
      <formula>IF(RIGHT(TEXT(AK17,"0.#"),1)=".",TRUE,FALSE)</formula>
    </cfRule>
  </conditionalFormatting>
  <conditionalFormatting sqref="Y261">
    <cfRule type="expression" dxfId="371" priority="299">
      <formula>IF(RIGHT(TEXT(Y261,"0.#"),1)=".",FALSE,TRUE)</formula>
    </cfRule>
    <cfRule type="expression" dxfId="370" priority="300">
      <formula>IF(RIGHT(TEXT(Y261,"0.#"),1)=".",TRUE,FALSE)</formula>
    </cfRule>
  </conditionalFormatting>
  <conditionalFormatting sqref="AL261:AO261">
    <cfRule type="expression" dxfId="369" priority="301">
      <formula>IF(AND(AL261&gt;=0, RIGHT(TEXT(AL261,"0.#"),1)&lt;&gt;"."),TRUE,FALSE)</formula>
    </cfRule>
    <cfRule type="expression" dxfId="368" priority="302">
      <formula>IF(AND(AL261&gt;=0, RIGHT(TEXT(AL261,"0.#"),1)="."),TRUE,FALSE)</formula>
    </cfRule>
    <cfRule type="expression" dxfId="367" priority="303">
      <formula>IF(AND(AL261&lt;0, RIGHT(TEXT(AL261,"0.#"),1)&lt;&gt;"."),TRUE,FALSE)</formula>
    </cfRule>
    <cfRule type="expression" dxfId="366" priority="304">
      <formula>IF(AND(AL261&lt;0, RIGHT(TEXT(AL261,"0.#"),1)="."),TRUE,FALSE)</formula>
    </cfRule>
  </conditionalFormatting>
  <conditionalFormatting sqref="Y279">
    <cfRule type="expression" dxfId="365" priority="297">
      <formula>IF(RIGHT(TEXT(Y279,"0.#"),1)=".",FALSE,TRUE)</formula>
    </cfRule>
    <cfRule type="expression" dxfId="364" priority="298">
      <formula>IF(RIGHT(TEXT(Y279,"0.#"),1)=".",TRUE,FALSE)</formula>
    </cfRule>
  </conditionalFormatting>
  <conditionalFormatting sqref="Y283">
    <cfRule type="expression" dxfId="363" priority="295">
      <formula>IF(RIGHT(TEXT(Y283,"0.#"),1)=".",FALSE,TRUE)</formula>
    </cfRule>
    <cfRule type="expression" dxfId="362" priority="296">
      <formula>IF(RIGHT(TEXT(Y283,"0.#"),1)=".",TRUE,FALSE)</formula>
    </cfRule>
  </conditionalFormatting>
  <conditionalFormatting sqref="AL288:AO288">
    <cfRule type="expression" dxfId="361" priority="291">
      <formula>IF(AND(AL288&gt;=0, RIGHT(TEXT(AL288,"0.#"),1)&lt;&gt;"."),TRUE,FALSE)</formula>
    </cfRule>
    <cfRule type="expression" dxfId="360" priority="292">
      <formula>IF(AND(AL288&gt;=0, RIGHT(TEXT(AL288,"0.#"),1)="."),TRUE,FALSE)</formula>
    </cfRule>
    <cfRule type="expression" dxfId="359" priority="293">
      <formula>IF(AND(AL288&lt;0, RIGHT(TEXT(AL288,"0.#"),1)&lt;&gt;"."),TRUE,FALSE)</formula>
    </cfRule>
    <cfRule type="expression" dxfId="358" priority="294">
      <formula>IF(AND(AL288&lt;0, RIGHT(TEXT(AL288,"0.#"),1)="."),TRUE,FALSE)</formula>
    </cfRule>
  </conditionalFormatting>
  <conditionalFormatting sqref="Y288">
    <cfRule type="expression" dxfId="357" priority="289">
      <formula>IF(RIGHT(TEXT(Y288,"0.#"),1)=".",FALSE,TRUE)</formula>
    </cfRule>
    <cfRule type="expression" dxfId="356" priority="290">
      <formula>IF(RIGHT(TEXT(Y288,"0.#"),1)=".",TRUE,FALSE)</formula>
    </cfRule>
  </conditionalFormatting>
  <conditionalFormatting sqref="Y205">
    <cfRule type="expression" dxfId="355" priority="285">
      <formula>IF(RIGHT(TEXT(Y205,"0.#"),1)=".",FALSE,TRUE)</formula>
    </cfRule>
    <cfRule type="expression" dxfId="354" priority="286">
      <formula>IF(RIGHT(TEXT(Y205,"0.#"),1)=".",TRUE,FALSE)</formula>
    </cfRule>
  </conditionalFormatting>
  <conditionalFormatting sqref="Y206">
    <cfRule type="expression" dxfId="353" priority="287">
      <formula>IF(RIGHT(TEXT(Y206,"0.#"),1)=".",FALSE,TRUE)</formula>
    </cfRule>
    <cfRule type="expression" dxfId="352" priority="288">
      <formula>IF(RIGHT(TEXT(Y206,"0.#"),1)=".",TRUE,FALSE)</formula>
    </cfRule>
  </conditionalFormatting>
  <conditionalFormatting sqref="AM72">
    <cfRule type="expression" dxfId="351" priority="281">
      <formula>IF(RIGHT(TEXT(AM72,"0.#"),1)=".",FALSE,TRUE)</formula>
    </cfRule>
    <cfRule type="expression" dxfId="350" priority="282">
      <formula>IF(RIGHT(TEXT(AM72,"0.#"),1)=".",TRUE,FALSE)</formula>
    </cfRule>
  </conditionalFormatting>
  <conditionalFormatting sqref="AM77">
    <cfRule type="expression" dxfId="349" priority="279">
      <formula>IF(RIGHT(TEXT(AM77,"0.#"),1)=".",FALSE,TRUE)</formula>
    </cfRule>
    <cfRule type="expression" dxfId="348" priority="280">
      <formula>IF(RIGHT(TEXT(AM77,"0.#"),1)=".",TRUE,FALSE)</formula>
    </cfRule>
  </conditionalFormatting>
  <conditionalFormatting sqref="Y224:Y231">
    <cfRule type="expression" dxfId="347" priority="273">
      <formula>IF(RIGHT(TEXT(Y224,"0.#"),1)=".",FALSE,TRUE)</formula>
    </cfRule>
    <cfRule type="expression" dxfId="346" priority="274">
      <formula>IF(RIGHT(TEXT(Y224,"0.#"),1)=".",TRUE,FALSE)</formula>
    </cfRule>
  </conditionalFormatting>
  <conditionalFormatting sqref="Y222:Y223">
    <cfRule type="expression" dxfId="345" priority="271">
      <formula>IF(RIGHT(TEXT(Y222,"0.#"),1)=".",FALSE,TRUE)</formula>
    </cfRule>
    <cfRule type="expression" dxfId="344" priority="272">
      <formula>IF(RIGHT(TEXT(Y222,"0.#"),1)=".",TRUE,FALSE)</formula>
    </cfRule>
  </conditionalFormatting>
  <conditionalFormatting sqref="AL222:AO231">
    <cfRule type="expression" dxfId="343" priority="267">
      <formula>IF(AND(AL222&gt;=0, RIGHT(TEXT(AL222,"0.#"),1)&lt;&gt;"."),TRUE,FALSE)</formula>
    </cfRule>
    <cfRule type="expression" dxfId="342" priority="268">
      <formula>IF(AND(AL222&gt;=0, RIGHT(TEXT(AL222,"0.#"),1)="."),TRUE,FALSE)</formula>
    </cfRule>
    <cfRule type="expression" dxfId="341" priority="269">
      <formula>IF(AND(AL222&lt;0, RIGHT(TEXT(AL222,"0.#"),1)&lt;&gt;"."),TRUE,FALSE)</formula>
    </cfRule>
    <cfRule type="expression" dxfId="340" priority="270">
      <formula>IF(AND(AL222&lt;0, RIGHT(TEXT(AL222,"0.#"),1)="."),TRUE,FALSE)</formula>
    </cfRule>
  </conditionalFormatting>
  <conditionalFormatting sqref="Y237:Y244">
    <cfRule type="expression" dxfId="339" priority="261">
      <formula>IF(RIGHT(TEXT(Y237,"0.#"),1)=".",FALSE,TRUE)</formula>
    </cfRule>
    <cfRule type="expression" dxfId="338" priority="262">
      <formula>IF(RIGHT(TEXT(Y237,"0.#"),1)=".",TRUE,FALSE)</formula>
    </cfRule>
  </conditionalFormatting>
  <conditionalFormatting sqref="Y235:Y236">
    <cfRule type="expression" dxfId="337" priority="255">
      <formula>IF(RIGHT(TEXT(Y235,"0.#"),1)=".",FALSE,TRUE)</formula>
    </cfRule>
    <cfRule type="expression" dxfId="336" priority="256">
      <formula>IF(RIGHT(TEXT(Y235,"0.#"),1)=".",TRUE,FALSE)</formula>
    </cfRule>
  </conditionalFormatting>
  <conditionalFormatting sqref="AL237:AO244">
    <cfRule type="expression" dxfId="335" priority="263">
      <formula>IF(AND(AL237&gt;=0, RIGHT(TEXT(AL237,"0.#"),1)&lt;&gt;"."),TRUE,FALSE)</formula>
    </cfRule>
    <cfRule type="expression" dxfId="334" priority="264">
      <formula>IF(AND(AL237&gt;=0, RIGHT(TEXT(AL237,"0.#"),1)="."),TRUE,FALSE)</formula>
    </cfRule>
    <cfRule type="expression" dxfId="333" priority="265">
      <formula>IF(AND(AL237&lt;0, RIGHT(TEXT(AL237,"0.#"),1)&lt;&gt;"."),TRUE,FALSE)</formula>
    </cfRule>
    <cfRule type="expression" dxfId="332" priority="266">
      <formula>IF(AND(AL237&lt;0, RIGHT(TEXT(AL237,"0.#"),1)="."),TRUE,FALSE)</formula>
    </cfRule>
  </conditionalFormatting>
  <conditionalFormatting sqref="AL235:AO236">
    <cfRule type="expression" dxfId="331" priority="257">
      <formula>IF(AND(AL235&gt;=0, RIGHT(TEXT(AL235,"0.#"),1)&lt;&gt;"."),TRUE,FALSE)</formula>
    </cfRule>
    <cfRule type="expression" dxfId="330" priority="258">
      <formula>IF(AND(AL235&gt;=0, RIGHT(TEXT(AL235,"0.#"),1)="."),TRUE,FALSE)</formula>
    </cfRule>
    <cfRule type="expression" dxfId="329" priority="259">
      <formula>IF(AND(AL235&lt;0, RIGHT(TEXT(AL235,"0.#"),1)&lt;&gt;"."),TRUE,FALSE)</formula>
    </cfRule>
    <cfRule type="expression" dxfId="328" priority="260">
      <formula>IF(AND(AL235&lt;0, RIGHT(TEXT(AL235,"0.#"),1)="."),TRUE,FALSE)</formula>
    </cfRule>
  </conditionalFormatting>
  <conditionalFormatting sqref="Y250:Y257">
    <cfRule type="expression" dxfId="327" priority="249">
      <formula>IF(RIGHT(TEXT(Y250,"0.#"),1)=".",FALSE,TRUE)</formula>
    </cfRule>
    <cfRule type="expression" dxfId="326" priority="250">
      <formula>IF(RIGHT(TEXT(Y250,"0.#"),1)=".",TRUE,FALSE)</formula>
    </cfRule>
  </conditionalFormatting>
  <conditionalFormatting sqref="Y248:Y249">
    <cfRule type="expression" dxfId="325" priority="243">
      <formula>IF(RIGHT(TEXT(Y248,"0.#"),1)=".",FALSE,TRUE)</formula>
    </cfRule>
    <cfRule type="expression" dxfId="324" priority="244">
      <formula>IF(RIGHT(TEXT(Y248,"0.#"),1)=".",TRUE,FALSE)</formula>
    </cfRule>
  </conditionalFormatting>
  <conditionalFormatting sqref="AL250:AO257">
    <cfRule type="expression" dxfId="323" priority="251">
      <formula>IF(AND(AL250&gt;=0, RIGHT(TEXT(AL250,"0.#"),1)&lt;&gt;"."),TRUE,FALSE)</formula>
    </cfRule>
    <cfRule type="expression" dxfId="322" priority="252">
      <formula>IF(AND(AL250&gt;=0, RIGHT(TEXT(AL250,"0.#"),1)="."),TRUE,FALSE)</formula>
    </cfRule>
    <cfRule type="expression" dxfId="321" priority="253">
      <formula>IF(AND(AL250&lt;0, RIGHT(TEXT(AL250,"0.#"),1)&lt;&gt;"."),TRUE,FALSE)</formula>
    </cfRule>
    <cfRule type="expression" dxfId="320" priority="254">
      <formula>IF(AND(AL250&lt;0, RIGHT(TEXT(AL250,"0.#"),1)="."),TRUE,FALSE)</formula>
    </cfRule>
  </conditionalFormatting>
  <conditionalFormatting sqref="AL248:AO249">
    <cfRule type="expression" dxfId="319" priority="245">
      <formula>IF(AND(AL248&gt;=0, RIGHT(TEXT(AL248,"0.#"),1)&lt;&gt;"."),TRUE,FALSE)</formula>
    </cfRule>
    <cfRule type="expression" dxfId="318" priority="246">
      <formula>IF(AND(AL248&gt;=0, RIGHT(TEXT(AL248,"0.#"),1)="."),TRUE,FALSE)</formula>
    </cfRule>
    <cfRule type="expression" dxfId="317" priority="247">
      <formula>IF(AND(AL248&lt;0, RIGHT(TEXT(AL248,"0.#"),1)&lt;&gt;"."),TRUE,FALSE)</formula>
    </cfRule>
    <cfRule type="expression" dxfId="316" priority="248">
      <formula>IF(AND(AL248&lt;0, RIGHT(TEXT(AL248,"0.#"),1)="."),TRUE,FALSE)</formula>
    </cfRule>
  </conditionalFormatting>
  <conditionalFormatting sqref="Y269">
    <cfRule type="expression" dxfId="315" priority="221">
      <formula>IF(RIGHT(TEXT(Y269,"0.#"),1)=".",FALSE,TRUE)</formula>
    </cfRule>
    <cfRule type="expression" dxfId="314" priority="222">
      <formula>IF(RIGHT(TEXT(Y269,"0.#"),1)=".",TRUE,FALSE)</formula>
    </cfRule>
  </conditionalFormatting>
  <conditionalFormatting sqref="AL269:AO269">
    <cfRule type="expression" dxfId="313" priority="223">
      <formula>IF(AND(AL269&gt;=0, RIGHT(TEXT(AL269,"0.#"),1)&lt;&gt;"."),TRUE,FALSE)</formula>
    </cfRule>
    <cfRule type="expression" dxfId="312" priority="224">
      <formula>IF(AND(AL269&gt;=0, RIGHT(TEXT(AL269,"0.#"),1)="."),TRUE,FALSE)</formula>
    </cfRule>
    <cfRule type="expression" dxfId="311" priority="225">
      <formula>IF(AND(AL269&lt;0, RIGHT(TEXT(AL269,"0.#"),1)&lt;&gt;"."),TRUE,FALSE)</formula>
    </cfRule>
    <cfRule type="expression" dxfId="310" priority="226">
      <formula>IF(AND(AL269&lt;0, RIGHT(TEXT(AL269,"0.#"),1)="."),TRUE,FALSE)</formula>
    </cfRule>
  </conditionalFormatting>
  <conditionalFormatting sqref="Y268">
    <cfRule type="expression" dxfId="309" priority="215">
      <formula>IF(RIGHT(TEXT(Y268,"0.#"),1)=".",FALSE,TRUE)</formula>
    </cfRule>
    <cfRule type="expression" dxfId="308" priority="216">
      <formula>IF(RIGHT(TEXT(Y268,"0.#"),1)=".",TRUE,FALSE)</formula>
    </cfRule>
  </conditionalFormatting>
  <conditionalFormatting sqref="AL268:AO268">
    <cfRule type="expression" dxfId="307" priority="217">
      <formula>IF(AND(AL268&gt;=0, RIGHT(TEXT(AL268,"0.#"),1)&lt;&gt;"."),TRUE,FALSE)</formula>
    </cfRule>
    <cfRule type="expression" dxfId="306" priority="218">
      <formula>IF(AND(AL268&gt;=0, RIGHT(TEXT(AL268,"0.#"),1)="."),TRUE,FALSE)</formula>
    </cfRule>
    <cfRule type="expression" dxfId="305" priority="219">
      <formula>IF(AND(AL268&lt;0, RIGHT(TEXT(AL268,"0.#"),1)&lt;&gt;"."),TRUE,FALSE)</formula>
    </cfRule>
    <cfRule type="expression" dxfId="304" priority="220">
      <formula>IF(AND(AL268&lt;0, RIGHT(TEXT(AL268,"0.#"),1)="."),TRUE,FALSE)</formula>
    </cfRule>
  </conditionalFormatting>
  <conditionalFormatting sqref="Y267">
    <cfRule type="expression" dxfId="303" priority="209">
      <formula>IF(RIGHT(TEXT(Y267,"0.#"),1)=".",FALSE,TRUE)</formula>
    </cfRule>
    <cfRule type="expression" dxfId="302" priority="210">
      <formula>IF(RIGHT(TEXT(Y267,"0.#"),1)=".",TRUE,FALSE)</formula>
    </cfRule>
  </conditionalFormatting>
  <conditionalFormatting sqref="AL267:AO267">
    <cfRule type="expression" dxfId="301" priority="211">
      <formula>IF(AND(AL267&gt;=0, RIGHT(TEXT(AL267,"0.#"),1)&lt;&gt;"."),TRUE,FALSE)</formula>
    </cfRule>
    <cfRule type="expression" dxfId="300" priority="212">
      <formula>IF(AND(AL267&gt;=0, RIGHT(TEXT(AL267,"0.#"),1)="."),TRUE,FALSE)</formula>
    </cfRule>
    <cfRule type="expression" dxfId="299" priority="213">
      <formula>IF(AND(AL267&lt;0, RIGHT(TEXT(AL267,"0.#"),1)&lt;&gt;"."),TRUE,FALSE)</formula>
    </cfRule>
    <cfRule type="expression" dxfId="298" priority="214">
      <formula>IF(AND(AL267&lt;0, RIGHT(TEXT(AL267,"0.#"),1)="."),TRUE,FALSE)</formula>
    </cfRule>
  </conditionalFormatting>
  <conditionalFormatting sqref="Y270">
    <cfRule type="expression" dxfId="297" priority="193">
      <formula>IF(RIGHT(TEXT(Y270,"0.#"),1)=".",FALSE,TRUE)</formula>
    </cfRule>
    <cfRule type="expression" dxfId="296" priority="194">
      <formula>IF(RIGHT(TEXT(Y270,"0.#"),1)=".",TRUE,FALSE)</formula>
    </cfRule>
  </conditionalFormatting>
  <conditionalFormatting sqref="Y271">
    <cfRule type="expression" dxfId="295" priority="191">
      <formula>IF(RIGHT(TEXT(Y271,"0.#"),1)=".",FALSE,TRUE)</formula>
    </cfRule>
    <cfRule type="expression" dxfId="294" priority="192">
      <formula>IF(RIGHT(TEXT(Y271,"0.#"),1)=".",TRUE,FALSE)</formula>
    </cfRule>
  </conditionalFormatting>
  <conditionalFormatting sqref="Y275">
    <cfRule type="expression" dxfId="293" priority="185">
      <formula>IF(RIGHT(TEXT(Y275,"0.#"),1)=".",FALSE,TRUE)</formula>
    </cfRule>
    <cfRule type="expression" dxfId="292" priority="186">
      <formula>IF(RIGHT(TEXT(Y275,"0.#"),1)=".",TRUE,FALSE)</formula>
    </cfRule>
  </conditionalFormatting>
  <conditionalFormatting sqref="AL275:AO275">
    <cfRule type="expression" dxfId="291" priority="187">
      <formula>IF(AND(AL275&gt;=0, RIGHT(TEXT(AL275,"0.#"),1)&lt;&gt;"."),TRUE,FALSE)</formula>
    </cfRule>
    <cfRule type="expression" dxfId="290" priority="188">
      <formula>IF(AND(AL275&gt;=0, RIGHT(TEXT(AL275,"0.#"),1)="."),TRUE,FALSE)</formula>
    </cfRule>
    <cfRule type="expression" dxfId="289" priority="189">
      <formula>IF(AND(AL275&lt;0, RIGHT(TEXT(AL275,"0.#"),1)&lt;&gt;"."),TRUE,FALSE)</formula>
    </cfRule>
    <cfRule type="expression" dxfId="288" priority="190">
      <formula>IF(AND(AL275&lt;0, RIGHT(TEXT(AL275,"0.#"),1)="."),TRUE,FALSE)</formula>
    </cfRule>
  </conditionalFormatting>
  <conditionalFormatting sqref="Y274">
    <cfRule type="expression" dxfId="287" priority="183">
      <formula>IF(RIGHT(TEXT(Y274,"0.#"),1)=".",FALSE,TRUE)</formula>
    </cfRule>
    <cfRule type="expression" dxfId="286" priority="184">
      <formula>IF(RIGHT(TEXT(Y274,"0.#"),1)=".",TRUE,FALSE)</formula>
    </cfRule>
  </conditionalFormatting>
  <conditionalFormatting sqref="AE46">
    <cfRule type="expression" dxfId="285" priority="179">
      <formula>IF(RIGHT(TEXT(AE46,"0.#"),1)=".",FALSE,TRUE)</formula>
    </cfRule>
    <cfRule type="expression" dxfId="284" priority="180">
      <formula>IF(RIGHT(TEXT(AE46,"0.#"),1)=".",TRUE,FALSE)</formula>
    </cfRule>
  </conditionalFormatting>
  <conditionalFormatting sqref="AI46">
    <cfRule type="expression" dxfId="283" priority="177">
      <formula>IF(RIGHT(TEXT(AI46,"0.#"),1)=".",FALSE,TRUE)</formula>
    </cfRule>
    <cfRule type="expression" dxfId="282" priority="178">
      <formula>IF(RIGHT(TEXT(AI46,"0.#"),1)=".",TRUE,FALSE)</formula>
    </cfRule>
  </conditionalFormatting>
  <conditionalFormatting sqref="AM46">
    <cfRule type="expression" dxfId="281" priority="175">
      <formula>IF(RIGHT(TEXT(AM46,"0.#"),1)=".",FALSE,TRUE)</formula>
    </cfRule>
    <cfRule type="expression" dxfId="280" priority="176">
      <formula>IF(RIGHT(TEXT(AM46,"0.#"),1)=".",TRUE,FALSE)</formula>
    </cfRule>
  </conditionalFormatting>
  <conditionalFormatting sqref="AE47">
    <cfRule type="expression" dxfId="279" priority="173">
      <formula>IF(RIGHT(TEXT(AE47,"0.#"),1)=".",FALSE,TRUE)</formula>
    </cfRule>
    <cfRule type="expression" dxfId="278" priority="174">
      <formula>IF(RIGHT(TEXT(AE47,"0.#"),1)=".",TRUE,FALSE)</formula>
    </cfRule>
  </conditionalFormatting>
  <conditionalFormatting sqref="AI47">
    <cfRule type="expression" dxfId="277" priority="171">
      <formula>IF(RIGHT(TEXT(AI47,"0.#"),1)=".",FALSE,TRUE)</formula>
    </cfRule>
    <cfRule type="expression" dxfId="276" priority="172">
      <formula>IF(RIGHT(TEXT(AI47,"0.#"),1)=".",TRUE,FALSE)</formula>
    </cfRule>
  </conditionalFormatting>
  <conditionalFormatting sqref="AM47">
    <cfRule type="expression" dxfId="275" priority="169">
      <formula>IF(RIGHT(TEXT(AM47,"0.#"),1)=".",FALSE,TRUE)</formula>
    </cfRule>
    <cfRule type="expression" dxfId="274" priority="170">
      <formula>IF(RIGHT(TEXT(AM47,"0.#"),1)=".",TRUE,FALSE)</formula>
    </cfRule>
  </conditionalFormatting>
  <conditionalFormatting sqref="AQ47">
    <cfRule type="expression" dxfId="273" priority="167">
      <formula>IF(RIGHT(TEXT(AQ47,"0.#"),1)=".",FALSE,TRUE)</formula>
    </cfRule>
    <cfRule type="expression" dxfId="272" priority="168">
      <formula>IF(RIGHT(TEXT(AQ47,"0.#"),1)=".",TRUE,FALSE)</formula>
    </cfRule>
  </conditionalFormatting>
  <conditionalFormatting sqref="AU46">
    <cfRule type="expression" dxfId="271" priority="165">
      <formula>IF(RIGHT(TEXT(AU46,"0.#"),1)=".",FALSE,TRUE)</formula>
    </cfRule>
    <cfRule type="expression" dxfId="270" priority="166">
      <formula>IF(RIGHT(TEXT(AU46,"0.#"),1)=".",TRUE,FALSE)</formula>
    </cfRule>
  </conditionalFormatting>
  <conditionalFormatting sqref="AU47">
    <cfRule type="expression" dxfId="269" priority="163">
      <formula>IF(RIGHT(TEXT(AU47,"0.#"),1)=".",FALSE,TRUE)</formula>
    </cfRule>
    <cfRule type="expression" dxfId="268" priority="164">
      <formula>IF(RIGHT(TEXT(AU47,"0.#"),1)=".",TRUE,FALSE)</formula>
    </cfRule>
  </conditionalFormatting>
  <conditionalFormatting sqref="AQ46">
    <cfRule type="expression" dxfId="267" priority="161">
      <formula>IF(RIGHT(TEXT(AQ46,"0.#"),1)=".",FALSE,TRUE)</formula>
    </cfRule>
    <cfRule type="expression" dxfId="266" priority="162">
      <formula>IF(RIGHT(TEXT(AQ46,"0.#"),1)=".",TRUE,FALSE)</formula>
    </cfRule>
  </conditionalFormatting>
  <conditionalFormatting sqref="AM55">
    <cfRule type="expression" dxfId="265" priority="155">
      <formula>IF(RIGHT(TEXT(AM55,"0.#"),1)=".",FALSE,TRUE)</formula>
    </cfRule>
    <cfRule type="expression" dxfId="264" priority="156">
      <formula>IF(RIGHT(TEXT(AM55,"0.#"),1)=".",TRUE,FALSE)</formula>
    </cfRule>
  </conditionalFormatting>
  <conditionalFormatting sqref="AM53">
    <cfRule type="expression" dxfId="263" priority="159">
      <formula>IF(RIGHT(TEXT(AM53,"0.#"),1)=".",FALSE,TRUE)</formula>
    </cfRule>
    <cfRule type="expression" dxfId="262" priority="160">
      <formula>IF(RIGHT(TEXT(AM53,"0.#"),1)=".",TRUE,FALSE)</formula>
    </cfRule>
  </conditionalFormatting>
  <conditionalFormatting sqref="AM54">
    <cfRule type="expression" dxfId="261" priority="157">
      <formula>IF(RIGHT(TEXT(AM54,"0.#"),1)=".",FALSE,TRUE)</formula>
    </cfRule>
    <cfRule type="expression" dxfId="260" priority="158">
      <formula>IF(RIGHT(TEXT(AM54,"0.#"),1)=".",TRUE,FALSE)</formula>
    </cfRule>
  </conditionalFormatting>
  <conditionalFormatting sqref="AQ53:AQ55">
    <cfRule type="expression" dxfId="259" priority="153">
      <formula>IF(RIGHT(TEXT(AQ53,"0.#"),1)=".",FALSE,TRUE)</formula>
    </cfRule>
    <cfRule type="expression" dxfId="258" priority="154">
      <formula>IF(RIGHT(TEXT(AQ53,"0.#"),1)=".",TRUE,FALSE)</formula>
    </cfRule>
  </conditionalFormatting>
  <conditionalFormatting sqref="AU53:AU55">
    <cfRule type="expression" dxfId="257" priority="151">
      <formula>IF(RIGHT(TEXT(AU53,"0.#"),1)=".",FALSE,TRUE)</formula>
    </cfRule>
    <cfRule type="expression" dxfId="256" priority="152">
      <formula>IF(RIGHT(TEXT(AU53,"0.#"),1)=".",TRUE,FALSE)</formula>
    </cfRule>
  </conditionalFormatting>
  <conditionalFormatting sqref="AL266:AO266">
    <cfRule type="expression" dxfId="255" priority="145">
      <formula>IF(AND(AL266&gt;=0, RIGHT(TEXT(AL266,"0.#"),1)&lt;&gt;"."),TRUE,FALSE)</formula>
    </cfRule>
    <cfRule type="expression" dxfId="254" priority="146">
      <formula>IF(AND(AL266&gt;=0, RIGHT(TEXT(AL266,"0.#"),1)="."),TRUE,FALSE)</formula>
    </cfRule>
    <cfRule type="expression" dxfId="253" priority="147">
      <formula>IF(AND(AL266&lt;0, RIGHT(TEXT(AL266,"0.#"),1)&lt;&gt;"."),TRUE,FALSE)</formula>
    </cfRule>
    <cfRule type="expression" dxfId="252" priority="148">
      <formula>IF(AND(AL266&lt;0, RIGHT(TEXT(AL266,"0.#"),1)="."),TRUE,FALSE)</formula>
    </cfRule>
  </conditionalFormatting>
  <conditionalFormatting sqref="Y266">
    <cfRule type="expression" dxfId="251" priority="143">
      <formula>IF(RIGHT(TEXT(Y266,"0.#"),1)=".",FALSE,TRUE)</formula>
    </cfRule>
    <cfRule type="expression" dxfId="250" priority="144">
      <formula>IF(RIGHT(TEXT(Y266,"0.#"),1)=".",TRUE,FALSE)</formula>
    </cfRule>
  </conditionalFormatting>
  <conditionalFormatting sqref="Y265">
    <cfRule type="expression" dxfId="249" priority="141">
      <formula>IF(RIGHT(TEXT(Y265,"0.#"),1)=".",FALSE,TRUE)</formula>
    </cfRule>
    <cfRule type="expression" dxfId="248" priority="142">
      <formula>IF(RIGHT(TEXT(Y265,"0.#"),1)=".",TRUE,FALSE)</formula>
    </cfRule>
  </conditionalFormatting>
  <conditionalFormatting sqref="Y272">
    <cfRule type="expression" dxfId="247" priority="133">
      <formula>IF(RIGHT(TEXT(Y272,"0.#"),1)=".",FALSE,TRUE)</formula>
    </cfRule>
    <cfRule type="expression" dxfId="246" priority="134">
      <formula>IF(RIGHT(TEXT(Y272,"0.#"),1)=".",TRUE,FALSE)</formula>
    </cfRule>
  </conditionalFormatting>
  <conditionalFormatting sqref="Y273">
    <cfRule type="expression" dxfId="245" priority="127">
      <formula>IF(RIGHT(TEXT(Y273,"0.#"),1)=".",FALSE,TRUE)</formula>
    </cfRule>
    <cfRule type="expression" dxfId="244" priority="128">
      <formula>IF(RIGHT(TEXT(Y273,"0.#"),1)=".",TRUE,FALSE)</formula>
    </cfRule>
  </conditionalFormatting>
  <conditionalFormatting sqref="AL273:AO273">
    <cfRule type="expression" dxfId="243" priority="129">
      <formula>IF(AND(AL273&gt;=0, RIGHT(TEXT(AL273,"0.#"),1)&lt;&gt;"."),TRUE,FALSE)</formula>
    </cfRule>
    <cfRule type="expression" dxfId="242" priority="130">
      <formula>IF(AND(AL273&gt;=0, RIGHT(TEXT(AL273,"0.#"),1)="."),TRUE,FALSE)</formula>
    </cfRule>
    <cfRule type="expression" dxfId="241" priority="131">
      <formula>IF(AND(AL273&lt;0, RIGHT(TEXT(AL273,"0.#"),1)&lt;&gt;"."),TRUE,FALSE)</formula>
    </cfRule>
    <cfRule type="expression" dxfId="240" priority="132">
      <formula>IF(AND(AL273&lt;0, RIGHT(TEXT(AL273,"0.#"),1)="."),TRUE,FALSE)</formula>
    </cfRule>
  </conditionalFormatting>
  <conditionalFormatting sqref="AL265:AO265">
    <cfRule type="expression" dxfId="239" priority="123">
      <formula>IF(AND(AL265&gt;=0, RIGHT(TEXT(AL265,"0.#"),1)&lt;&gt;"."),TRUE,FALSE)</formula>
    </cfRule>
    <cfRule type="expression" dxfId="238" priority="124">
      <formula>IF(AND(AL265&gt;=0, RIGHT(TEXT(AL265,"0.#"),1)="."),TRUE,FALSE)</formula>
    </cfRule>
    <cfRule type="expression" dxfId="237" priority="125">
      <formula>IF(AND(AL265&lt;0, RIGHT(TEXT(AL265,"0.#"),1)&lt;&gt;"."),TRUE,FALSE)</formula>
    </cfRule>
    <cfRule type="expression" dxfId="236" priority="126">
      <formula>IF(AND(AL265&lt;0, RIGHT(TEXT(AL265,"0.#"),1)="."),TRUE,FALSE)</formula>
    </cfRule>
  </conditionalFormatting>
  <conditionalFormatting sqref="AL270:AO272">
    <cfRule type="expression" dxfId="235" priority="119">
      <formula>IF(AND(AL270&gt;=0, RIGHT(TEXT(AL270,"0.#"),1)&lt;&gt;"."),TRUE,FALSE)</formula>
    </cfRule>
    <cfRule type="expression" dxfId="234" priority="120">
      <formula>IF(AND(AL270&gt;=0, RIGHT(TEXT(AL270,"0.#"),1)="."),TRUE,FALSE)</formula>
    </cfRule>
    <cfRule type="expression" dxfId="233" priority="121">
      <formula>IF(AND(AL270&lt;0, RIGHT(TEXT(AL270,"0.#"),1)&lt;&gt;"."),TRUE,FALSE)</formula>
    </cfRule>
    <cfRule type="expression" dxfId="232" priority="122">
      <formula>IF(AND(AL270&lt;0, RIGHT(TEXT(AL270,"0.#"),1)="."),TRUE,FALSE)</formula>
    </cfRule>
  </conditionalFormatting>
  <conditionalFormatting sqref="AL274:AO274">
    <cfRule type="expression" dxfId="231" priority="115">
      <formula>IF(AND(AL274&gt;=0, RIGHT(TEXT(AL274,"0.#"),1)&lt;&gt;"."),TRUE,FALSE)</formula>
    </cfRule>
    <cfRule type="expression" dxfId="230" priority="116">
      <formula>IF(AND(AL274&gt;=0, RIGHT(TEXT(AL274,"0.#"),1)="."),TRUE,FALSE)</formula>
    </cfRule>
    <cfRule type="expression" dxfId="229" priority="117">
      <formula>IF(AND(AL274&lt;0, RIGHT(TEXT(AL274,"0.#"),1)&lt;&gt;"."),TRUE,FALSE)</formula>
    </cfRule>
    <cfRule type="expression" dxfId="228" priority="118">
      <formula>IF(AND(AL274&lt;0, RIGHT(TEXT(AL274,"0.#"),1)="."),TRUE,FALSE)</formula>
    </cfRule>
  </conditionalFormatting>
  <conditionalFormatting sqref="AQ61">
    <cfRule type="expression" dxfId="227" priority="113">
      <formula>IF(RIGHT(TEXT(AQ61,"0.#"),1)=".",FALSE,TRUE)</formula>
    </cfRule>
    <cfRule type="expression" dxfId="226" priority="114">
      <formula>IF(RIGHT(TEXT(AQ61,"0.#"),1)=".",TRUE,FALSE)</formula>
    </cfRule>
  </conditionalFormatting>
  <conditionalFormatting sqref="AE60">
    <cfRule type="expression" dxfId="225" priority="111">
      <formula>IF(RIGHT(TEXT(AE60,"0.#"),1)=".",FALSE,TRUE)</formula>
    </cfRule>
    <cfRule type="expression" dxfId="224" priority="112">
      <formula>IF(RIGHT(TEXT(AE60,"0.#"),1)=".",TRUE,FALSE)</formula>
    </cfRule>
  </conditionalFormatting>
  <conditionalFormatting sqref="AI60">
    <cfRule type="expression" dxfId="223" priority="109">
      <formula>IF(RIGHT(TEXT(AI60,"0.#"),1)=".",FALSE,TRUE)</formula>
    </cfRule>
    <cfRule type="expression" dxfId="222" priority="110">
      <formula>IF(RIGHT(TEXT(AI60,"0.#"),1)=".",TRUE,FALSE)</formula>
    </cfRule>
  </conditionalFormatting>
  <conditionalFormatting sqref="AE61">
    <cfRule type="expression" dxfId="221" priority="107">
      <formula>IF(RIGHT(TEXT(AE61,"0.#"),1)=".",FALSE,TRUE)</formula>
    </cfRule>
    <cfRule type="expression" dxfId="220" priority="108">
      <formula>IF(RIGHT(TEXT(AE61,"0.#"),1)=".",TRUE,FALSE)</formula>
    </cfRule>
  </conditionalFormatting>
  <conditionalFormatting sqref="AI61">
    <cfRule type="expression" dxfId="219" priority="105">
      <formula>IF(RIGHT(TEXT(AI61,"0.#"),1)=".",FALSE,TRUE)</formula>
    </cfRule>
    <cfRule type="expression" dxfId="218" priority="106">
      <formula>IF(RIGHT(TEXT(AI61,"0.#"),1)=".",TRUE,FALSE)</formula>
    </cfRule>
  </conditionalFormatting>
  <conditionalFormatting sqref="AQ60">
    <cfRule type="expression" dxfId="217" priority="103">
      <formula>IF(RIGHT(TEXT(AQ60,"0.#"),1)=".",FALSE,TRUE)</formula>
    </cfRule>
    <cfRule type="expression" dxfId="216" priority="104">
      <formula>IF(RIGHT(TEXT(AQ60,"0.#"),1)=".",TRUE,FALSE)</formula>
    </cfRule>
  </conditionalFormatting>
  <conditionalFormatting sqref="AU60">
    <cfRule type="expression" dxfId="215" priority="101">
      <formula>IF(RIGHT(TEXT(AU60,"0.#"),1)=".",FALSE,TRUE)</formula>
    </cfRule>
    <cfRule type="expression" dxfId="214" priority="102">
      <formula>IF(RIGHT(TEXT(AU60,"0.#"),1)=".",TRUE,FALSE)</formula>
    </cfRule>
  </conditionalFormatting>
  <conditionalFormatting sqref="AU61">
    <cfRule type="expression" dxfId="213" priority="99">
      <formula>IF(RIGHT(TEXT(AU61,"0.#"),1)=".",FALSE,TRUE)</formula>
    </cfRule>
    <cfRule type="expression" dxfId="212" priority="100">
      <formula>IF(RIGHT(TEXT(AU61,"0.#"),1)=".",TRUE,FALSE)</formula>
    </cfRule>
  </conditionalFormatting>
  <conditionalFormatting sqref="AM60">
    <cfRule type="expression" dxfId="211" priority="97">
      <formula>IF(RIGHT(TEXT(AM60,"0.#"),1)=".",FALSE,TRUE)</formula>
    </cfRule>
    <cfRule type="expression" dxfId="210" priority="98">
      <formula>IF(RIGHT(TEXT(AM60,"0.#"),1)=".",TRUE,FALSE)</formula>
    </cfRule>
  </conditionalFormatting>
  <conditionalFormatting sqref="AM61">
    <cfRule type="expression" dxfId="209" priority="95">
      <formula>IF(RIGHT(TEXT(AM61,"0.#"),1)=".",FALSE,TRUE)</formula>
    </cfRule>
    <cfRule type="expression" dxfId="208" priority="96">
      <formula>IF(RIGHT(TEXT(AM61,"0.#"),1)=".",TRUE,FALSE)</formula>
    </cfRule>
  </conditionalFormatting>
  <conditionalFormatting sqref="AM82">
    <cfRule type="expression" dxfId="207" priority="93">
      <formula>IF(RIGHT(TEXT(AM82,"0.#"),1)=".",FALSE,TRUE)</formula>
    </cfRule>
    <cfRule type="expression" dxfId="206" priority="94">
      <formula>IF(RIGHT(TEXT(AM82,"0.#"),1)=".",TRUE,FALSE)</formula>
    </cfRule>
  </conditionalFormatting>
  <conditionalFormatting sqref="AM83">
    <cfRule type="expression" dxfId="205" priority="91">
      <formula>IF(RIGHT(TEXT(AM83,"0.#"),1)=".",FALSE,TRUE)</formula>
    </cfRule>
    <cfRule type="expression" dxfId="204" priority="92">
      <formula>IF(RIGHT(TEXT(AM83,"0.#"),1)=".",TRUE,FALSE)</formula>
    </cfRule>
  </conditionalFormatting>
  <conditionalFormatting sqref="AQ83">
    <cfRule type="expression" dxfId="203" priority="89">
      <formula>IF(RIGHT(TEXT(AQ83,"0.#"),1)=".",FALSE,TRUE)</formula>
    </cfRule>
    <cfRule type="expression" dxfId="202" priority="90">
      <formula>IF(RIGHT(TEXT(AQ83,"0.#"),1)=".",TRUE,FALSE)</formula>
    </cfRule>
  </conditionalFormatting>
  <conditionalFormatting sqref="AE82">
    <cfRule type="expression" dxfId="201" priority="87">
      <formula>IF(RIGHT(TEXT(AE82,"0.#"),1)=".",FALSE,TRUE)</formula>
    </cfRule>
    <cfRule type="expression" dxfId="200" priority="88">
      <formula>IF(RIGHT(TEXT(AE82,"0.#"),1)=".",TRUE,FALSE)</formula>
    </cfRule>
  </conditionalFormatting>
  <conditionalFormatting sqref="AI82">
    <cfRule type="expression" dxfId="199" priority="85">
      <formula>IF(RIGHT(TEXT(AI82,"0.#"),1)=".",FALSE,TRUE)</formula>
    </cfRule>
    <cfRule type="expression" dxfId="198" priority="86">
      <formula>IF(RIGHT(TEXT(AI82,"0.#"),1)=".",TRUE,FALSE)</formula>
    </cfRule>
  </conditionalFormatting>
  <conditionalFormatting sqref="AE83">
    <cfRule type="expression" dxfId="197" priority="83">
      <formula>IF(RIGHT(TEXT(AE83,"0.#"),1)=".",FALSE,TRUE)</formula>
    </cfRule>
    <cfRule type="expression" dxfId="196" priority="84">
      <formula>IF(RIGHT(TEXT(AE83,"0.#"),1)=".",TRUE,FALSE)</formula>
    </cfRule>
  </conditionalFormatting>
  <conditionalFormatting sqref="AI83">
    <cfRule type="expression" dxfId="195" priority="81">
      <formula>IF(RIGHT(TEXT(AI83,"0.#"),1)=".",FALSE,TRUE)</formula>
    </cfRule>
    <cfRule type="expression" dxfId="194" priority="82">
      <formula>IF(RIGHT(TEXT(AI83,"0.#"),1)=".",TRUE,FALSE)</formula>
    </cfRule>
  </conditionalFormatting>
  <conditionalFormatting sqref="AQ82">
    <cfRule type="expression" dxfId="193" priority="79">
      <formula>IF(RIGHT(TEXT(AQ82,"0.#"),1)=".",FALSE,TRUE)</formula>
    </cfRule>
    <cfRule type="expression" dxfId="192" priority="80">
      <formula>IF(RIGHT(TEXT(AQ82,"0.#"),1)=".",TRUE,FALSE)</formula>
    </cfRule>
  </conditionalFormatting>
  <conditionalFormatting sqref="AU82">
    <cfRule type="expression" dxfId="191" priority="77">
      <formula>IF(RIGHT(TEXT(AU82,"0.#"),1)=".",FALSE,TRUE)</formula>
    </cfRule>
    <cfRule type="expression" dxfId="190" priority="78">
      <formula>IF(RIGHT(TEXT(AU82,"0.#"),1)=".",TRUE,FALSE)</formula>
    </cfRule>
  </conditionalFormatting>
  <conditionalFormatting sqref="AU83">
    <cfRule type="expression" dxfId="189" priority="75">
      <formula>IF(RIGHT(TEXT(AU83,"0.#"),1)=".",FALSE,TRUE)</formula>
    </cfRule>
    <cfRule type="expression" dxfId="188" priority="76">
      <formula>IF(RIGHT(TEXT(AU83,"0.#"),1)=".",TRUE,FALSE)</formula>
    </cfRule>
  </conditionalFormatting>
  <conditionalFormatting sqref="AE94">
    <cfRule type="expression" dxfId="187" priority="73">
      <formula>IF(RIGHT(TEXT(AE94,"0.#"),1)=".",FALSE,TRUE)</formula>
    </cfRule>
    <cfRule type="expression" dxfId="186" priority="74">
      <formula>IF(RIGHT(TEXT(AE94,"0.#"),1)=".",TRUE,FALSE)</formula>
    </cfRule>
  </conditionalFormatting>
  <conditionalFormatting sqref="AM94">
    <cfRule type="expression" dxfId="185" priority="69">
      <formula>IF(RIGHT(TEXT(AM94,"0.#"),1)=".",FALSE,TRUE)</formula>
    </cfRule>
    <cfRule type="expression" dxfId="184" priority="70">
      <formula>IF(RIGHT(TEXT(AM94,"0.#"),1)=".",TRUE,FALSE)</formula>
    </cfRule>
  </conditionalFormatting>
  <conditionalFormatting sqref="AI94">
    <cfRule type="expression" dxfId="183" priority="71">
      <formula>IF(RIGHT(TEXT(AI94,"0.#"),1)=".",FALSE,TRUE)</formula>
    </cfRule>
    <cfRule type="expression" dxfId="182" priority="72">
      <formula>IF(RIGHT(TEXT(AI94,"0.#"),1)=".",TRUE,FALSE)</formula>
    </cfRule>
  </conditionalFormatting>
  <conditionalFormatting sqref="AQ94">
    <cfRule type="expression" dxfId="181" priority="67">
      <formula>IF(RIGHT(TEXT(AQ94,"0.#"),1)=".",FALSE,TRUE)</formula>
    </cfRule>
    <cfRule type="expression" dxfId="180" priority="68">
      <formula>IF(RIGHT(TEXT(AQ94,"0.#"),1)=".",TRUE,FALSE)</formula>
    </cfRule>
  </conditionalFormatting>
  <conditionalFormatting sqref="AU94">
    <cfRule type="expression" dxfId="179" priority="65">
      <formula>IF(RIGHT(TEXT(AU94,"0.#"),1)=".",FALSE,TRUE)</formula>
    </cfRule>
    <cfRule type="expression" dxfId="178" priority="66">
      <formula>IF(RIGHT(TEXT(AU94,"0.#"),1)=".",TRUE,FALSE)</formula>
    </cfRule>
  </conditionalFormatting>
  <conditionalFormatting sqref="AE95">
    <cfRule type="expression" dxfId="177" priority="63">
      <formula>IF(RIGHT(TEXT(AE95,"0.#"),1)=".",FALSE,TRUE)</formula>
    </cfRule>
    <cfRule type="expression" dxfId="176" priority="64">
      <formula>IF(RIGHT(TEXT(AE95,"0.#"),1)=".",TRUE,FALSE)</formula>
    </cfRule>
  </conditionalFormatting>
  <conditionalFormatting sqref="AI95">
    <cfRule type="expression" dxfId="175" priority="61">
      <formula>IF(RIGHT(TEXT(AI95,"0.#"),1)=".",FALSE,TRUE)</formula>
    </cfRule>
    <cfRule type="expression" dxfId="174" priority="62">
      <formula>IF(RIGHT(TEXT(AI95,"0.#"),1)=".",TRUE,FALSE)</formula>
    </cfRule>
  </conditionalFormatting>
  <conditionalFormatting sqref="AM95">
    <cfRule type="expression" dxfId="173" priority="59">
      <formula>IF(RIGHT(TEXT(AM95,"0.#"),1)=".",FALSE,TRUE)</formula>
    </cfRule>
    <cfRule type="expression" dxfId="172" priority="60">
      <formula>IF(RIGHT(TEXT(AM95,"0.#"),1)=".",TRUE,FALSE)</formula>
    </cfRule>
  </conditionalFormatting>
  <conditionalFormatting sqref="AQ95">
    <cfRule type="expression" dxfId="171" priority="57">
      <formula>IF(RIGHT(TEXT(AQ95,"0.#"),1)=".",FALSE,TRUE)</formula>
    </cfRule>
    <cfRule type="expression" dxfId="170" priority="58">
      <formula>IF(RIGHT(TEXT(AQ95,"0.#"),1)=".",TRUE,FALSE)</formula>
    </cfRule>
  </conditionalFormatting>
  <conditionalFormatting sqref="AU95">
    <cfRule type="expression" dxfId="169" priority="55">
      <formula>IF(RIGHT(TEXT(AU95,"0.#"),1)=".",FALSE,TRUE)</formula>
    </cfRule>
    <cfRule type="expression" dxfId="168" priority="56">
      <formula>IF(RIGHT(TEXT(AU95,"0.#"),1)=".",TRUE,FALSE)</formula>
    </cfRule>
  </conditionalFormatting>
  <conditionalFormatting sqref="AE96">
    <cfRule type="expression" dxfId="167" priority="53">
      <formula>IF(RIGHT(TEXT(AE96,"0.#"),1)=".",FALSE,TRUE)</formula>
    </cfRule>
    <cfRule type="expression" dxfId="166" priority="54">
      <formula>IF(RIGHT(TEXT(AE96,"0.#"),1)=".",TRUE,FALSE)</formula>
    </cfRule>
  </conditionalFormatting>
  <conditionalFormatting sqref="AI96">
    <cfRule type="expression" dxfId="165" priority="51">
      <formula>IF(RIGHT(TEXT(AI96,"0.#"),1)=".",FALSE,TRUE)</formula>
    </cfRule>
    <cfRule type="expression" dxfId="164" priority="52">
      <formula>IF(RIGHT(TEXT(AI96,"0.#"),1)=".",TRUE,FALSE)</formula>
    </cfRule>
  </conditionalFormatting>
  <conditionalFormatting sqref="AM96">
    <cfRule type="expression" dxfId="163" priority="49">
      <formula>IF(RIGHT(TEXT(AM96,"0.#"),1)=".",FALSE,TRUE)</formula>
    </cfRule>
    <cfRule type="expression" dxfId="162" priority="50">
      <formula>IF(RIGHT(TEXT(AM96,"0.#"),1)=".",TRUE,FALSE)</formula>
    </cfRule>
  </conditionalFormatting>
  <conditionalFormatting sqref="AQ96">
    <cfRule type="expression" dxfId="161" priority="47">
      <formula>IF(RIGHT(TEXT(AQ96,"0.#"),1)=".",FALSE,TRUE)</formula>
    </cfRule>
    <cfRule type="expression" dxfId="160" priority="48">
      <formula>IF(RIGHT(TEXT(AQ96,"0.#"),1)=".",TRUE,FALSE)</formula>
    </cfRule>
  </conditionalFormatting>
  <conditionalFormatting sqref="AU96">
    <cfRule type="expression" dxfId="159" priority="45">
      <formula>IF(RIGHT(TEXT(AU96,"0.#"),1)=".",FALSE,TRUE)</formula>
    </cfRule>
    <cfRule type="expression" dxfId="158" priority="46">
      <formula>IF(RIGHT(TEXT(AU96,"0.#"),1)=".",TRUE,FALSE)</formula>
    </cfRule>
  </conditionalFormatting>
  <conditionalFormatting sqref="AI100 AM100">
    <cfRule type="expression" dxfId="157" priority="43">
      <formula>IF(RIGHT(TEXT(AI100,"0.#"),1)=".",FALSE,TRUE)</formula>
    </cfRule>
    <cfRule type="expression" dxfId="156" priority="44">
      <formula>IF(RIGHT(TEXT(AI100,"0.#"),1)=".",TRUE,FALSE)</formula>
    </cfRule>
  </conditionalFormatting>
  <conditionalFormatting sqref="AQ100">
    <cfRule type="expression" dxfId="155" priority="41">
      <formula>IF(RIGHT(TEXT(AQ100,"0.#"),1)=".",FALSE,TRUE)</formula>
    </cfRule>
    <cfRule type="expression" dxfId="154" priority="42">
      <formula>IF(RIGHT(TEXT(AQ100,"0.#"),1)=".",TRUE,FALSE)</formula>
    </cfRule>
  </conditionalFormatting>
  <conditionalFormatting sqref="AU100">
    <cfRule type="expression" dxfId="153" priority="39">
      <formula>IF(RIGHT(TEXT(AU100,"0.#"),1)=".",FALSE,TRUE)</formula>
    </cfRule>
    <cfRule type="expression" dxfId="152" priority="40">
      <formula>IF(RIGHT(TEXT(AU100,"0.#"),1)=".",TRUE,FALSE)</formula>
    </cfRule>
  </conditionalFormatting>
  <conditionalFormatting sqref="AM49">
    <cfRule type="expression" dxfId="151" priority="33">
      <formula>IF(RIGHT(TEXT(AM49,"0.#"),1)=".",FALSE,TRUE)</formula>
    </cfRule>
    <cfRule type="expression" dxfId="150" priority="34">
      <formula>IF(RIGHT(TEXT(AM49,"0.#"),1)=".",TRUE,FALSE)</formula>
    </cfRule>
  </conditionalFormatting>
  <conditionalFormatting sqref="AE49 AQ49">
    <cfRule type="expression" dxfId="149" priority="37">
      <formula>IF(RIGHT(TEXT(AE49,"0.#"),1)=".",FALSE,TRUE)</formula>
    </cfRule>
    <cfRule type="expression" dxfId="148" priority="38">
      <formula>IF(RIGHT(TEXT(AE49,"0.#"),1)=".",TRUE,FALSE)</formula>
    </cfRule>
  </conditionalFormatting>
  <conditionalFormatting sqref="AI49">
    <cfRule type="expression" dxfId="147" priority="35">
      <formula>IF(RIGHT(TEXT(AI49,"0.#"),1)=".",FALSE,TRUE)</formula>
    </cfRule>
    <cfRule type="expression" dxfId="146" priority="36">
      <formula>IF(RIGHT(TEXT(AI49,"0.#"),1)=".",TRUE,FALSE)</formula>
    </cfRule>
  </conditionalFormatting>
  <conditionalFormatting sqref="AM50">
    <cfRule type="expression" dxfId="145" priority="27">
      <formula>IF(RIGHT(TEXT(AM50,"0.#"),1)=".",FALSE,TRUE)</formula>
    </cfRule>
    <cfRule type="expression" dxfId="144" priority="28">
      <formula>IF(RIGHT(TEXT(AM50,"0.#"),1)=".",TRUE,FALSE)</formula>
    </cfRule>
  </conditionalFormatting>
  <conditionalFormatting sqref="AE50 AQ50">
    <cfRule type="expression" dxfId="143" priority="31">
      <formula>IF(RIGHT(TEXT(AE50,"0.#"),1)=".",FALSE,TRUE)</formula>
    </cfRule>
    <cfRule type="expression" dxfId="142" priority="32">
      <formula>IF(RIGHT(TEXT(AE50,"0.#"),1)=".",TRUE,FALSE)</formula>
    </cfRule>
  </conditionalFormatting>
  <conditionalFormatting sqref="AI50">
    <cfRule type="expression" dxfId="141" priority="29">
      <formula>IF(RIGHT(TEXT(AI50,"0.#"),1)=".",FALSE,TRUE)</formula>
    </cfRule>
    <cfRule type="expression" dxfId="140" priority="30">
      <formula>IF(RIGHT(TEXT(AI50,"0.#"),1)=".",TRUE,FALSE)</formula>
    </cfRule>
  </conditionalFormatting>
  <conditionalFormatting sqref="AM63">
    <cfRule type="expression" dxfId="139" priority="21">
      <formula>IF(RIGHT(TEXT(AM63,"0.#"),1)=".",FALSE,TRUE)</formula>
    </cfRule>
    <cfRule type="expression" dxfId="138" priority="22">
      <formula>IF(RIGHT(TEXT(AM63,"0.#"),1)=".",TRUE,FALSE)</formula>
    </cfRule>
  </conditionalFormatting>
  <conditionalFormatting sqref="AE63 AQ63">
    <cfRule type="expression" dxfId="137" priority="25">
      <formula>IF(RIGHT(TEXT(AE63,"0.#"),1)=".",FALSE,TRUE)</formula>
    </cfRule>
    <cfRule type="expression" dxfId="136" priority="26">
      <formula>IF(RIGHT(TEXT(AE63,"0.#"),1)=".",TRUE,FALSE)</formula>
    </cfRule>
  </conditionalFormatting>
  <conditionalFormatting sqref="AI63">
    <cfRule type="expression" dxfId="135" priority="23">
      <formula>IF(RIGHT(TEXT(AI63,"0.#"),1)=".",FALSE,TRUE)</formula>
    </cfRule>
    <cfRule type="expression" dxfId="134" priority="24">
      <formula>IF(RIGHT(TEXT(AI63,"0.#"),1)=".",TRUE,FALSE)</formula>
    </cfRule>
  </conditionalFormatting>
  <conditionalFormatting sqref="AM64">
    <cfRule type="expression" dxfId="133" priority="15">
      <formula>IF(RIGHT(TEXT(AM64,"0.#"),1)=".",FALSE,TRUE)</formula>
    </cfRule>
    <cfRule type="expression" dxfId="132" priority="16">
      <formula>IF(RIGHT(TEXT(AM64,"0.#"),1)=".",TRUE,FALSE)</formula>
    </cfRule>
  </conditionalFormatting>
  <conditionalFormatting sqref="AE64 AQ64">
    <cfRule type="expression" dxfId="131" priority="19">
      <formula>IF(RIGHT(TEXT(AE64,"0.#"),1)=".",FALSE,TRUE)</formula>
    </cfRule>
    <cfRule type="expression" dxfId="130" priority="20">
      <formula>IF(RIGHT(TEXT(AE64,"0.#"),1)=".",TRUE,FALSE)</formula>
    </cfRule>
  </conditionalFormatting>
  <conditionalFormatting sqref="AI64">
    <cfRule type="expression" dxfId="129" priority="17">
      <formula>IF(RIGHT(TEXT(AI64,"0.#"),1)=".",FALSE,TRUE)</formula>
    </cfRule>
    <cfRule type="expression" dxfId="128" priority="18">
      <formula>IF(RIGHT(TEXT(AI64,"0.#"),1)=".",TRUE,FALSE)</formula>
    </cfRule>
  </conditionalFormatting>
  <conditionalFormatting sqref="P25">
    <cfRule type="expression" dxfId="127" priority="13">
      <formula>IF(RIGHT(TEXT(P25,"0.#"),1)=".",FALSE,TRUE)</formula>
    </cfRule>
    <cfRule type="expression" dxfId="126" priority="14">
      <formula>IF(RIGHT(TEXT(P25,"0.#"),1)=".",TRUE,FALSE)</formula>
    </cfRule>
  </conditionalFormatting>
  <conditionalFormatting sqref="P26">
    <cfRule type="expression" dxfId="125" priority="9">
      <formula>IF(RIGHT(TEXT(P26,"0.#"),1)=".",FALSE,TRUE)</formula>
    </cfRule>
    <cfRule type="expression" dxfId="124" priority="10">
      <formula>IF(RIGHT(TEXT(P26,"0.#"),1)=".",TRUE,FALSE)</formula>
    </cfRule>
  </conditionalFormatting>
  <conditionalFormatting sqref="P27">
    <cfRule type="expression" dxfId="123" priority="7">
      <formula>IF(RIGHT(TEXT(P27,"0.#"),1)=".",FALSE,TRUE)</formula>
    </cfRule>
    <cfRule type="expression" dxfId="122" priority="8">
      <formula>IF(RIGHT(TEXT(P27,"0.#"),1)=".",TRUE,FALSE)</formula>
    </cfRule>
  </conditionalFormatting>
  <conditionalFormatting sqref="AQ32">
    <cfRule type="expression" dxfId="121" priority="5">
      <formula>IF(RIGHT(TEXT(AQ32,"0.#"),1)=".",FALSE,TRUE)</formula>
    </cfRule>
    <cfRule type="expression" dxfId="120" priority="6">
      <formula>IF(RIGHT(TEXT(AQ32,"0.#"),1)=".",TRUE,FALSE)</formula>
    </cfRule>
  </conditionalFormatting>
  <conditionalFormatting sqref="W23">
    <cfRule type="expression" dxfId="119" priority="1">
      <formula>IF(RIGHT(TEXT(W23,"0.#"),1)=".",FALSE,TRUE)</formula>
    </cfRule>
    <cfRule type="expression" dxfId="118" priority="2">
      <formula>IF(RIGHT(TEXT(W23,"0.#"),1)=".",TRUE,FALSE)</formula>
    </cfRule>
  </conditionalFormatting>
  <dataValidations count="16">
    <dataValidation type="whole" allowBlank="1" showInputMessage="1" showErrorMessage="1" sqref="O159:P160 AX159:AX161 AA159:AB160 AM159:AN160">
      <formula1>0</formula1>
      <formula2>99</formula2>
    </dataValidation>
    <dataValidation type="whole" allowBlank="1" showInputMessage="1" showErrorMessage="1" sqref="AJ159:AK160 X159:Y160 AJ161 L159:L161 M159:M160 X161 AU159:AV160">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145:E145">
      <formula1>T行政事業レビュー推進チームの所見</formula1>
    </dataValidation>
    <dataValidation type="custom" imeMode="disabled" allowBlank="1" showInputMessage="1" showErrorMessage="1" sqref="AH218:AK218 AH222:AK231 AH235:AK244 AH248:AK257 AH261:AK261 AH265:AK275 AH279:AK279 AH283:AK283 AH288:AK288">
      <formula1>OR(AND(MOD(IF(ISNUMBER(AH218), AH218, 0.5),1)=0, 0&lt;=AH218), AH218="-")</formula1>
    </dataValidation>
    <dataValidation type="whole" imeMode="disabled" allowBlank="1" showInputMessage="1" showErrorMessage="1" sqref="AW2:AX2">
      <formula1>0</formula1>
      <formula2>99</formula2>
    </dataValidation>
    <dataValidation type="list" allowBlank="1" showInputMessage="1" showErrorMessage="1" sqref="A147:E147">
      <formula1>T所見を踏まえた改善点</formula1>
    </dataValidation>
    <dataValidation type="list" allowBlank="1" showInputMessage="1" showErrorMessage="1" error="プルダウンリストから選択してください。" sqref="AD126:AF127">
      <formula1>"有,無"</formula1>
    </dataValidation>
    <dataValidation type="list" allowBlank="1" showInputMessage="1" showErrorMessage="1" error="プルダウンリストから選択してください。" sqref="AD122:AF125 AD128:AD139 AE128:AF132 AE134:AF139">
      <formula1>"○,△,×,‐"</formula1>
    </dataValidation>
    <dataValidation type="list" allowBlank="1" showInputMessage="1" showErrorMessage="1" sqref="AO212 AO284">
      <formula1>"　, ☑"</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AL288:AO288 P23:AC29 Y193:AB197 AU193:AX197 Y201:AB201 AU201:AX201 Y205:AB206 AU205:AX206 Y210:AB210 AU210:AX210 Y218:AB218 AL218:AO218 Y222:AB231 AL222:AO231 Y235:AB244 AL235:AO244 Y248:AB257 AL248:AO257 Y261:AB261 AL261:AO261 Y265:AB275 AL265:AO275 Y279:AB279 AL279:AO279 Y283:AB283 AL283:AO283 Y288:AB288 AQ38:AR38 AU38:AX38 AE39:AX41 AE49:AX49 AE32:AX33 AE82:AX83 AE60:AX61 AE35:AX35 AE63:AX63 AE85:AX85 AE102:AX102 AQ52:AR52 AU52:AX52 AE53:AX55 AE46:AX47 AE99:AX100 AU76:AX76 AE77:AX79 AQ76:AR76 AU71:AX71 AE72:AX74 AQ71:AR71 AU93:AX93 AE94:AX96 AQ93:AR93 AU110:AX110 AE111:AX113 AQ110:AR110">
      <formula1>OR(ISNUMBER(P13), P13="-")</formula1>
    </dataValidation>
    <dataValidation type="list" allowBlank="1" showInputMessage="1" showErrorMessage="1" sqref="Q161:R161 AC161:AD161 AO161:AP161">
      <formula1>#REF!</formula1>
    </dataValidation>
    <dataValidation type="custom" allowBlank="1" showInputMessage="1" showErrorMessage="1" errorTitle="法人番号チェック" error="法人番号は13桁の数字で入力してください。" sqref="J288:O288 J283:O283 J279:O279 J265:O275 J261:O261 J248:O257 J235:O244 J222:O231 J218:O218">
      <formula1>OR(J218="-",AND(LEN(J218)=13,IFERROR(SEARCH("-",J218),"")="",IFERROR(SEARCH(".",J218),"")="",ISNUMBER(J218)))</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8" manualBreakCount="8">
    <brk id="36" max="50" man="1"/>
    <brk id="86" max="16383" man="1"/>
    <brk id="124" max="16383" man="1"/>
    <brk id="149" max="16383" man="1"/>
    <brk id="190" max="16383" man="1"/>
    <brk id="214" max="16383" man="1"/>
    <brk id="245" max="16383" man="1"/>
    <brk id="276" max="16383" man="1"/>
  </row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入力規則等!$AK$2:$AK$49</xm:f>
          </x14:formula1>
          <xm:sqref>C288:D288</xm:sqref>
        </x14:dataValidation>
        <x14:dataValidation type="list" allowBlank="1" showInputMessage="1" showErrorMessage="1">
          <x14:formula1>
            <xm:f>入力規則等!$AP$2:$AP$10</xm:f>
          </x14:formula1>
          <xm:sqref>AC288:AG288</xm:sqref>
        </x14:dataValidation>
        <x14:dataValidation type="list" allowBlank="1" showInputMessage="1" showErrorMessage="1">
          <x14:formula1>
            <xm:f>入力規則等!$U$7:$U$9</xm:f>
          </x14:formula1>
          <xm:sqref>U160:V160 I160:J160 AG160:AH160 AR160:AS160</xm:sqref>
        </x14:dataValidation>
        <x14:dataValidation type="list" allowBlank="1" showInputMessage="1" showErrorMessage="1">
          <x14:formula1>
            <xm:f>入力規則等!$U$40:$U$42</xm:f>
          </x14:formula1>
          <xm:sqref>AG159:AH159 U159:V159 I159:J159 AR159:AS159</xm:sqref>
        </x14:dataValidation>
        <x14:dataValidation type="list" allowBlank="1" showInputMessage="1" showErrorMessage="1">
          <x14:formula1>
            <xm:f>入力規則等!$AG$2:$AG$13</xm:f>
          </x14:formula1>
          <xm:sqref>AC218:AG218 AC222:AG231 AC235:AG244 AC248:AG257 AC261:AG261 AC265:AG275 AC279:AG279 AC283:AG283</xm:sqref>
        </x14:dataValidation>
        <x14:dataValidation type="list" allowBlank="1" showInputMessage="1" showErrorMessage="1">
          <x14:formula1>
            <xm:f>入力規則等!$AI$2:$AI$8</xm:f>
          </x14:formula1>
          <xm:sqref>J117:T117</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AO159:AP160 Q159:S160 AC159:AE160 E159:G160</xm:sqref>
        </x14:dataValidation>
        <x14:dataValidation type="list" allowBlank="1" showInputMessage="1" showErrorMessage="1">
          <x14:formula1>
            <xm:f>入力規則等!$U$48</xm:f>
          </x14:formula1>
          <xm:sqref>E161:F161</xm:sqref>
        </x14:dataValidation>
        <x14:dataValidation type="list" allowBlank="1" showInputMessage="1" showErrorMessage="1">
          <x14:formula1>
            <xm:f>入力規則等!$U$13:$U$35</xm:f>
          </x14:formula1>
          <xm:sqref>AJ2:AM2 AE161:AG161 G161:I161 AQ161:AS161 S161:U161</xm:sqref>
        </x14:dataValidation>
        <x14:dataValidation type="list" allowBlank="1" showInputMessage="1" showErrorMessage="1">
          <x14:formula1>
            <xm:f>入力規則等!$U$56:$U$58</xm:f>
          </x14:formula1>
          <xm:sqref>J161:K161 AT161:AU161 AH161:AI161 V161:W161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79</v>
      </c>
      <c r="B1" s="25" t="s">
        <v>80</v>
      </c>
      <c r="F1" s="26" t="s">
        <v>4</v>
      </c>
      <c r="G1" s="26" t="s">
        <v>69</v>
      </c>
      <c r="K1" s="27" t="s">
        <v>97</v>
      </c>
      <c r="L1" s="25" t="s">
        <v>80</v>
      </c>
      <c r="O1" s="13"/>
      <c r="P1" s="26" t="s">
        <v>5</v>
      </c>
      <c r="Q1" s="26" t="s">
        <v>69</v>
      </c>
      <c r="T1" s="13"/>
      <c r="U1" s="29" t="s">
        <v>161</v>
      </c>
      <c r="W1" s="29" t="s">
        <v>160</v>
      </c>
      <c r="Y1" s="29" t="s">
        <v>77</v>
      </c>
      <c r="Z1" s="29" t="s">
        <v>395</v>
      </c>
      <c r="AA1" s="29" t="s">
        <v>78</v>
      </c>
      <c r="AB1" s="29" t="s">
        <v>396</v>
      </c>
      <c r="AC1" s="29" t="s">
        <v>32</v>
      </c>
      <c r="AD1" s="28"/>
      <c r="AE1" s="29" t="s">
        <v>44</v>
      </c>
      <c r="AF1" s="30"/>
      <c r="AG1" s="44" t="s">
        <v>172</v>
      </c>
      <c r="AI1" s="44" t="s">
        <v>175</v>
      </c>
      <c r="AK1" s="44" t="s">
        <v>180</v>
      </c>
      <c r="AM1" s="69"/>
      <c r="AN1" s="69"/>
      <c r="AP1" s="28" t="s">
        <v>223</v>
      </c>
    </row>
    <row r="2" spans="1:42" ht="13.5" customHeight="1" x14ac:dyDescent="0.15">
      <c r="A2" s="14" t="s">
        <v>81</v>
      </c>
      <c r="B2" s="15"/>
      <c r="C2" s="13" t="str">
        <f>IF(B2="","",A2)</f>
        <v/>
      </c>
      <c r="D2" s="13" t="str">
        <f>IF(C2="","",IF(D1&lt;&gt;"",CONCATENATE(D1,"、",C2),C2))</f>
        <v/>
      </c>
      <c r="F2" s="12" t="s">
        <v>68</v>
      </c>
      <c r="G2" s="17" t="s">
        <v>601</v>
      </c>
      <c r="H2" s="13" t="str">
        <f>IF(G2="","",F2)</f>
        <v>一般会計</v>
      </c>
      <c r="I2" s="13" t="str">
        <f>IF(H2="","",IF(I1&lt;&gt;"",CONCATENATE(I1,"、",H2),H2))</f>
        <v>一般会計</v>
      </c>
      <c r="K2" s="14" t="s">
        <v>98</v>
      </c>
      <c r="L2" s="15"/>
      <c r="M2" s="13" t="str">
        <f>IF(L2="","",K2)</f>
        <v/>
      </c>
      <c r="N2" s="13" t="str">
        <f>IF(M2="","",IF(N1&lt;&gt;"",CONCATENATE(N1,"、",M2),M2))</f>
        <v/>
      </c>
      <c r="O2" s="13"/>
      <c r="P2" s="12" t="s">
        <v>70</v>
      </c>
      <c r="Q2" s="17" t="s">
        <v>601</v>
      </c>
      <c r="R2" s="13" t="str">
        <f>IF(Q2="","",P2)</f>
        <v>直接実施</v>
      </c>
      <c r="S2" s="13" t="str">
        <f>IF(R2="","",IF(S1&lt;&gt;"",CONCATENATE(S1,"、",R2),R2))</f>
        <v>直接実施</v>
      </c>
      <c r="T2" s="13"/>
      <c r="U2" s="85">
        <v>21</v>
      </c>
      <c r="W2" s="32" t="s">
        <v>166</v>
      </c>
      <c r="Y2" s="32" t="s">
        <v>64</v>
      </c>
      <c r="Z2" s="32" t="s">
        <v>64</v>
      </c>
      <c r="AA2" s="78" t="s">
        <v>265</v>
      </c>
      <c r="AB2" s="78" t="s">
        <v>490</v>
      </c>
      <c r="AC2" s="79" t="s">
        <v>130</v>
      </c>
      <c r="AD2" s="28"/>
      <c r="AE2" s="39" t="s">
        <v>162</v>
      </c>
      <c r="AF2" s="30"/>
      <c r="AG2" s="46" t="s">
        <v>231</v>
      </c>
      <c r="AI2" s="44" t="s">
        <v>262</v>
      </c>
      <c r="AK2" s="44" t="s">
        <v>181</v>
      </c>
      <c r="AM2" s="69"/>
      <c r="AN2" s="69"/>
      <c r="AP2" s="46" t="s">
        <v>231</v>
      </c>
    </row>
    <row r="3" spans="1:42" ht="13.5" customHeight="1" x14ac:dyDescent="0.15">
      <c r="A3" s="14" t="s">
        <v>82</v>
      </c>
      <c r="B3" s="15"/>
      <c r="C3" s="13" t="str">
        <f t="shared" ref="C3:C11" si="0">IF(B3="","",A3)</f>
        <v/>
      </c>
      <c r="D3" s="13" t="str">
        <f>IF(C3="",D2,IF(D2&lt;&gt;"",CONCATENATE(D2,"、",C3),C3))</f>
        <v/>
      </c>
      <c r="F3" s="18" t="s">
        <v>107</v>
      </c>
      <c r="G3" s="17"/>
      <c r="H3" s="13" t="str">
        <f t="shared" ref="H3:H37" si="1">IF(G3="","",F3)</f>
        <v/>
      </c>
      <c r="I3" s="13" t="str">
        <f>IF(H3="",I2,IF(I2&lt;&gt;"",CONCATENATE(I2,"、",H3),H3))</f>
        <v>一般会計</v>
      </c>
      <c r="K3" s="14" t="s">
        <v>99</v>
      </c>
      <c r="L3" s="15"/>
      <c r="M3" s="13" t="str">
        <f t="shared" ref="M3:M11" si="2">IF(L3="","",K3)</f>
        <v/>
      </c>
      <c r="N3" s="13" t="str">
        <f>IF(M3="",N2,IF(N2&lt;&gt;"",CONCATENATE(N2,"、",M3),M3))</f>
        <v/>
      </c>
      <c r="O3" s="13"/>
      <c r="P3" s="12" t="s">
        <v>71</v>
      </c>
      <c r="Q3" s="17" t="s">
        <v>601</v>
      </c>
      <c r="R3" s="13" t="str">
        <f t="shared" ref="R3:R8" si="3">IF(Q3="","",P3)</f>
        <v>委託・請負</v>
      </c>
      <c r="S3" s="13" t="str">
        <f t="shared" ref="S3:S8" si="4">IF(R3="",S2,IF(S2&lt;&gt;"",CONCATENATE(S2,"、",R3),R3))</f>
        <v>直接実施、委託・請負</v>
      </c>
      <c r="T3" s="13"/>
      <c r="U3" s="32" t="s">
        <v>521</v>
      </c>
      <c r="W3" s="32" t="s">
        <v>141</v>
      </c>
      <c r="Y3" s="32" t="s">
        <v>65</v>
      </c>
      <c r="Z3" s="32" t="s">
        <v>397</v>
      </c>
      <c r="AA3" s="78" t="s">
        <v>363</v>
      </c>
      <c r="AB3" s="78" t="s">
        <v>491</v>
      </c>
      <c r="AC3" s="79" t="s">
        <v>131</v>
      </c>
      <c r="AD3" s="28"/>
      <c r="AE3" s="39" t="s">
        <v>163</v>
      </c>
      <c r="AF3" s="30"/>
      <c r="AG3" s="46" t="s">
        <v>232</v>
      </c>
      <c r="AI3" s="44" t="s">
        <v>174</v>
      </c>
      <c r="AK3" s="44" t="str">
        <f>CHAR(CODE(AK2)+1)</f>
        <v>B</v>
      </c>
      <c r="AM3" s="69"/>
      <c r="AN3" s="69"/>
      <c r="AP3" s="46" t="s">
        <v>232</v>
      </c>
    </row>
    <row r="4" spans="1:42" ht="13.5" customHeight="1" x14ac:dyDescent="0.15">
      <c r="A4" s="14" t="s">
        <v>83</v>
      </c>
      <c r="B4" s="15" t="s">
        <v>601</v>
      </c>
      <c r="C4" s="13" t="str">
        <f t="shared" si="0"/>
        <v>沖縄振興</v>
      </c>
      <c r="D4" s="13" t="str">
        <f>IF(C4="",D3,IF(D3&lt;&gt;"",CONCATENATE(D3,"、",C4),C4))</f>
        <v>沖縄振興</v>
      </c>
      <c r="F4" s="18" t="s">
        <v>108</v>
      </c>
      <c r="G4" s="17"/>
      <c r="H4" s="13" t="str">
        <f t="shared" si="1"/>
        <v/>
      </c>
      <c r="I4" s="13" t="str">
        <f t="shared" ref="I4:I37" si="5">IF(H4="",I3,IF(I3&lt;&gt;"",CONCATENATE(I3,"、",H4),H4))</f>
        <v>一般会計</v>
      </c>
      <c r="K4" s="14" t="s">
        <v>100</v>
      </c>
      <c r="L4" s="15"/>
      <c r="M4" s="13" t="str">
        <f t="shared" si="2"/>
        <v/>
      </c>
      <c r="N4" s="13" t="str">
        <f t="shared" ref="N4:N11" si="6">IF(M4="",N3,IF(N3&lt;&gt;"",CONCATENATE(N3,"、",M4),M4))</f>
        <v/>
      </c>
      <c r="O4" s="13"/>
      <c r="P4" s="12" t="s">
        <v>72</v>
      </c>
      <c r="Q4" s="17" t="s">
        <v>601</v>
      </c>
      <c r="R4" s="13" t="str">
        <f t="shared" si="3"/>
        <v>補助</v>
      </c>
      <c r="S4" s="13" t="str">
        <f t="shared" si="4"/>
        <v>直接実施、委託・請負、補助</v>
      </c>
      <c r="T4" s="13"/>
      <c r="U4" s="32" t="s">
        <v>580</v>
      </c>
      <c r="W4" s="32" t="s">
        <v>142</v>
      </c>
      <c r="Y4" s="32" t="s">
        <v>270</v>
      </c>
      <c r="Z4" s="32" t="s">
        <v>398</v>
      </c>
      <c r="AA4" s="78" t="s">
        <v>364</v>
      </c>
      <c r="AB4" s="78" t="s">
        <v>492</v>
      </c>
      <c r="AC4" s="78" t="s">
        <v>132</v>
      </c>
      <c r="AD4" s="28"/>
      <c r="AE4" s="39" t="s">
        <v>164</v>
      </c>
      <c r="AF4" s="30"/>
      <c r="AG4" s="46" t="s">
        <v>233</v>
      </c>
      <c r="AI4" s="44" t="s">
        <v>176</v>
      </c>
      <c r="AK4" s="44" t="str">
        <f t="shared" ref="AK4:AK49" si="7">CHAR(CODE(AK3)+1)</f>
        <v>C</v>
      </c>
      <c r="AM4" s="69"/>
      <c r="AN4" s="69"/>
      <c r="AP4" s="46" t="s">
        <v>233</v>
      </c>
    </row>
    <row r="5" spans="1:42" ht="13.5" customHeight="1" x14ac:dyDescent="0.15">
      <c r="A5" s="14" t="s">
        <v>84</v>
      </c>
      <c r="B5" s="15"/>
      <c r="C5" s="13" t="str">
        <f t="shared" si="0"/>
        <v/>
      </c>
      <c r="D5" s="13" t="str">
        <f>IF(C5="",D4,IF(D4&lt;&gt;"",CONCATENATE(D4,"、",C5),C5))</f>
        <v>沖縄振興</v>
      </c>
      <c r="F5" s="18" t="s">
        <v>109</v>
      </c>
      <c r="G5" s="17"/>
      <c r="H5" s="13" t="str">
        <f t="shared" si="1"/>
        <v/>
      </c>
      <c r="I5" s="13" t="str">
        <f t="shared" si="5"/>
        <v>一般会計</v>
      </c>
      <c r="K5" s="14" t="s">
        <v>101</v>
      </c>
      <c r="L5" s="15"/>
      <c r="M5" s="13" t="str">
        <f t="shared" si="2"/>
        <v/>
      </c>
      <c r="N5" s="13" t="str">
        <f t="shared" si="6"/>
        <v/>
      </c>
      <c r="O5" s="13"/>
      <c r="P5" s="12" t="s">
        <v>73</v>
      </c>
      <c r="Q5" s="17"/>
      <c r="R5" s="13" t="str">
        <f t="shared" si="3"/>
        <v/>
      </c>
      <c r="S5" s="13" t="str">
        <f t="shared" si="4"/>
        <v>直接実施、委託・請負、補助</v>
      </c>
      <c r="T5" s="13"/>
      <c r="W5" s="32" t="s">
        <v>545</v>
      </c>
      <c r="Y5" s="32" t="s">
        <v>271</v>
      </c>
      <c r="Z5" s="32" t="s">
        <v>399</v>
      </c>
      <c r="AA5" s="78" t="s">
        <v>365</v>
      </c>
      <c r="AB5" s="78" t="s">
        <v>493</v>
      </c>
      <c r="AC5" s="78" t="s">
        <v>165</v>
      </c>
      <c r="AD5" s="31"/>
      <c r="AE5" s="39" t="s">
        <v>243</v>
      </c>
      <c r="AF5" s="30"/>
      <c r="AG5" s="46" t="s">
        <v>234</v>
      </c>
      <c r="AI5" s="44" t="s">
        <v>268</v>
      </c>
      <c r="AK5" s="44" t="str">
        <f t="shared" si="7"/>
        <v>D</v>
      </c>
      <c r="AP5" s="46" t="s">
        <v>234</v>
      </c>
    </row>
    <row r="6" spans="1:42" ht="13.5" customHeight="1" x14ac:dyDescent="0.15">
      <c r="A6" s="14" t="s">
        <v>85</v>
      </c>
      <c r="B6" s="15"/>
      <c r="C6" s="13" t="str">
        <f t="shared" si="0"/>
        <v/>
      </c>
      <c r="D6" s="13" t="str">
        <f t="shared" ref="D6:D21" si="8">IF(C6="",D5,IF(D5&lt;&gt;"",CONCATENATE(D5,"、",C6),C6))</f>
        <v>沖縄振興</v>
      </c>
      <c r="F6" s="18" t="s">
        <v>110</v>
      </c>
      <c r="G6" s="17"/>
      <c r="H6" s="13" t="str">
        <f t="shared" si="1"/>
        <v/>
      </c>
      <c r="I6" s="13" t="str">
        <f t="shared" si="5"/>
        <v>一般会計</v>
      </c>
      <c r="K6" s="14" t="s">
        <v>102</v>
      </c>
      <c r="L6" s="15"/>
      <c r="M6" s="13" t="str">
        <f t="shared" si="2"/>
        <v/>
      </c>
      <c r="N6" s="13" t="str">
        <f t="shared" si="6"/>
        <v/>
      </c>
      <c r="O6" s="13"/>
      <c r="P6" s="12" t="s">
        <v>74</v>
      </c>
      <c r="Q6" s="17"/>
      <c r="R6" s="13" t="str">
        <f t="shared" si="3"/>
        <v/>
      </c>
      <c r="S6" s="13" t="str">
        <f t="shared" si="4"/>
        <v>直接実施、委託・請負、補助</v>
      </c>
      <c r="T6" s="13"/>
      <c r="U6" s="32" t="s">
        <v>245</v>
      </c>
      <c r="W6" s="32" t="s">
        <v>547</v>
      </c>
      <c r="Y6" s="32" t="s">
        <v>272</v>
      </c>
      <c r="Z6" s="32" t="s">
        <v>400</v>
      </c>
      <c r="AA6" s="78" t="s">
        <v>366</v>
      </c>
      <c r="AB6" s="78" t="s">
        <v>494</v>
      </c>
      <c r="AC6" s="78" t="s">
        <v>133</v>
      </c>
      <c r="AD6" s="31"/>
      <c r="AE6" s="39" t="s">
        <v>241</v>
      </c>
      <c r="AF6" s="30"/>
      <c r="AG6" s="46" t="s">
        <v>235</v>
      </c>
      <c r="AI6" s="44" t="s">
        <v>269</v>
      </c>
      <c r="AK6" s="44" t="str">
        <f>CHAR(CODE(AK5)+1)</f>
        <v>E</v>
      </c>
      <c r="AP6" s="46" t="s">
        <v>235</v>
      </c>
    </row>
    <row r="7" spans="1:42" ht="13.5" customHeight="1" x14ac:dyDescent="0.15">
      <c r="A7" s="14" t="s">
        <v>86</v>
      </c>
      <c r="B7" s="15"/>
      <c r="C7" s="13" t="str">
        <f t="shared" si="0"/>
        <v/>
      </c>
      <c r="D7" s="13" t="str">
        <f t="shared" si="8"/>
        <v>沖縄振興</v>
      </c>
      <c r="F7" s="18" t="s">
        <v>191</v>
      </c>
      <c r="G7" s="17"/>
      <c r="H7" s="13" t="str">
        <f t="shared" si="1"/>
        <v/>
      </c>
      <c r="I7" s="13" t="str">
        <f t="shared" si="5"/>
        <v>一般会計</v>
      </c>
      <c r="K7" s="14" t="s">
        <v>103</v>
      </c>
      <c r="L7" s="15"/>
      <c r="M7" s="13" t="str">
        <f t="shared" si="2"/>
        <v/>
      </c>
      <c r="N7" s="13" t="str">
        <f t="shared" si="6"/>
        <v/>
      </c>
      <c r="O7" s="13"/>
      <c r="P7" s="12" t="s">
        <v>75</v>
      </c>
      <c r="Q7" s="17"/>
      <c r="R7" s="13" t="str">
        <f t="shared" si="3"/>
        <v/>
      </c>
      <c r="S7" s="13" t="str">
        <f t="shared" si="4"/>
        <v>直接実施、委託・請負、補助</v>
      </c>
      <c r="T7" s="13"/>
      <c r="U7" s="32"/>
      <c r="W7" s="32" t="s">
        <v>143</v>
      </c>
      <c r="Y7" s="32" t="s">
        <v>273</v>
      </c>
      <c r="Z7" s="32" t="s">
        <v>401</v>
      </c>
      <c r="AA7" s="78" t="s">
        <v>367</v>
      </c>
      <c r="AB7" s="78" t="s">
        <v>495</v>
      </c>
      <c r="AC7" s="31"/>
      <c r="AD7" s="31"/>
      <c r="AE7" s="32" t="s">
        <v>133</v>
      </c>
      <c r="AF7" s="30"/>
      <c r="AG7" s="46" t="s">
        <v>236</v>
      </c>
      <c r="AH7" s="72"/>
      <c r="AI7" s="46" t="s">
        <v>258</v>
      </c>
      <c r="AK7" s="44" t="str">
        <f>CHAR(CODE(AK6)+1)</f>
        <v>F</v>
      </c>
      <c r="AP7" s="46" t="s">
        <v>236</v>
      </c>
    </row>
    <row r="8" spans="1:42" ht="13.5" customHeight="1" x14ac:dyDescent="0.15">
      <c r="A8" s="14" t="s">
        <v>87</v>
      </c>
      <c r="B8" s="15"/>
      <c r="C8" s="13" t="str">
        <f t="shared" si="0"/>
        <v/>
      </c>
      <c r="D8" s="13" t="str">
        <f t="shared" si="8"/>
        <v>沖縄振興</v>
      </c>
      <c r="F8" s="18" t="s">
        <v>111</v>
      </c>
      <c r="G8" s="17"/>
      <c r="H8" s="13" t="str">
        <f t="shared" si="1"/>
        <v/>
      </c>
      <c r="I8" s="13" t="str">
        <f t="shared" si="5"/>
        <v>一般会計</v>
      </c>
      <c r="K8" s="14" t="s">
        <v>104</v>
      </c>
      <c r="L8" s="15"/>
      <c r="M8" s="13" t="str">
        <f t="shared" si="2"/>
        <v/>
      </c>
      <c r="N8" s="13" t="str">
        <f t="shared" si="6"/>
        <v/>
      </c>
      <c r="O8" s="13"/>
      <c r="P8" s="12" t="s">
        <v>76</v>
      </c>
      <c r="Q8" s="17"/>
      <c r="R8" s="13" t="str">
        <f t="shared" si="3"/>
        <v/>
      </c>
      <c r="S8" s="13" t="str">
        <f t="shared" si="4"/>
        <v>直接実施、委託・請負、補助</v>
      </c>
      <c r="T8" s="13"/>
      <c r="U8" s="32" t="s">
        <v>266</v>
      </c>
      <c r="W8" s="32" t="s">
        <v>144</v>
      </c>
      <c r="Y8" s="32" t="s">
        <v>274</v>
      </c>
      <c r="Z8" s="32" t="s">
        <v>402</v>
      </c>
      <c r="AA8" s="78" t="s">
        <v>368</v>
      </c>
      <c r="AB8" s="78" t="s">
        <v>496</v>
      </c>
      <c r="AC8" s="31"/>
      <c r="AD8" s="31"/>
      <c r="AE8" s="31"/>
      <c r="AF8" s="30"/>
      <c r="AG8" s="46" t="s">
        <v>237</v>
      </c>
      <c r="AI8" s="44" t="s">
        <v>259</v>
      </c>
      <c r="AK8" s="44" t="str">
        <f t="shared" si="7"/>
        <v>G</v>
      </c>
      <c r="AP8" s="46" t="s">
        <v>237</v>
      </c>
    </row>
    <row r="9" spans="1:42" ht="13.5" customHeight="1" x14ac:dyDescent="0.15">
      <c r="A9" s="14" t="s">
        <v>88</v>
      </c>
      <c r="B9" s="15"/>
      <c r="C9" s="13" t="str">
        <f t="shared" si="0"/>
        <v/>
      </c>
      <c r="D9" s="13" t="str">
        <f t="shared" si="8"/>
        <v>沖縄振興</v>
      </c>
      <c r="F9" s="18" t="s">
        <v>192</v>
      </c>
      <c r="G9" s="17"/>
      <c r="H9" s="13" t="str">
        <f t="shared" si="1"/>
        <v/>
      </c>
      <c r="I9" s="13" t="str">
        <f t="shared" si="5"/>
        <v>一般会計</v>
      </c>
      <c r="K9" s="14" t="s">
        <v>105</v>
      </c>
      <c r="L9" s="15"/>
      <c r="M9" s="13" t="str">
        <f t="shared" si="2"/>
        <v/>
      </c>
      <c r="N9" s="13" t="str">
        <f t="shared" si="6"/>
        <v/>
      </c>
      <c r="O9" s="13"/>
      <c r="P9" s="13"/>
      <c r="Q9" s="19"/>
      <c r="T9" s="13"/>
      <c r="U9" s="32" t="s">
        <v>267</v>
      </c>
      <c r="W9" s="32" t="s">
        <v>145</v>
      </c>
      <c r="Y9" s="32" t="s">
        <v>275</v>
      </c>
      <c r="Z9" s="32" t="s">
        <v>403</v>
      </c>
      <c r="AA9" s="78" t="s">
        <v>369</v>
      </c>
      <c r="AB9" s="78" t="s">
        <v>497</v>
      </c>
      <c r="AC9" s="31"/>
      <c r="AD9" s="31"/>
      <c r="AE9" s="31"/>
      <c r="AF9" s="30"/>
      <c r="AG9" s="46" t="s">
        <v>238</v>
      </c>
      <c r="AI9" s="68"/>
      <c r="AK9" s="44" t="str">
        <f t="shared" si="7"/>
        <v>H</v>
      </c>
      <c r="AP9" s="46" t="s">
        <v>238</v>
      </c>
    </row>
    <row r="10" spans="1:42" ht="13.5" customHeight="1" x14ac:dyDescent="0.15">
      <c r="A10" s="14" t="s">
        <v>210</v>
      </c>
      <c r="B10" s="15"/>
      <c r="C10" s="13" t="str">
        <f t="shared" si="0"/>
        <v/>
      </c>
      <c r="D10" s="13" t="str">
        <f t="shared" si="8"/>
        <v>沖縄振興</v>
      </c>
      <c r="F10" s="18" t="s">
        <v>112</v>
      </c>
      <c r="G10" s="17"/>
      <c r="H10" s="13" t="str">
        <f t="shared" si="1"/>
        <v/>
      </c>
      <c r="I10" s="13" t="str">
        <f t="shared" si="5"/>
        <v>一般会計</v>
      </c>
      <c r="K10" s="14" t="s">
        <v>212</v>
      </c>
      <c r="L10" s="15"/>
      <c r="M10" s="13" t="str">
        <f t="shared" si="2"/>
        <v/>
      </c>
      <c r="N10" s="13" t="str">
        <f t="shared" si="6"/>
        <v/>
      </c>
      <c r="O10" s="13"/>
      <c r="P10" s="13" t="str">
        <f>S8</f>
        <v>直接実施、委託・請負、補助</v>
      </c>
      <c r="Q10" s="19"/>
      <c r="T10" s="13"/>
      <c r="W10" s="32" t="s">
        <v>146</v>
      </c>
      <c r="Y10" s="32" t="s">
        <v>276</v>
      </c>
      <c r="Z10" s="32" t="s">
        <v>404</v>
      </c>
      <c r="AA10" s="78" t="s">
        <v>370</v>
      </c>
      <c r="AB10" s="78" t="s">
        <v>498</v>
      </c>
      <c r="AC10" s="31"/>
      <c r="AD10" s="31"/>
      <c r="AE10" s="31"/>
      <c r="AF10" s="30"/>
      <c r="AG10" s="46" t="s">
        <v>225</v>
      </c>
      <c r="AK10" s="44" t="str">
        <f t="shared" si="7"/>
        <v>I</v>
      </c>
      <c r="AP10" s="44" t="s">
        <v>224</v>
      </c>
    </row>
    <row r="11" spans="1:42" ht="13.5" customHeight="1" x14ac:dyDescent="0.15">
      <c r="A11" s="14" t="s">
        <v>89</v>
      </c>
      <c r="B11" s="15"/>
      <c r="C11" s="13" t="str">
        <f t="shared" si="0"/>
        <v/>
      </c>
      <c r="D11" s="13" t="str">
        <f t="shared" si="8"/>
        <v>沖縄振興</v>
      </c>
      <c r="F11" s="18" t="s">
        <v>113</v>
      </c>
      <c r="G11" s="17"/>
      <c r="H11" s="13" t="str">
        <f t="shared" si="1"/>
        <v/>
      </c>
      <c r="I11" s="13" t="str">
        <f t="shared" si="5"/>
        <v>一般会計</v>
      </c>
      <c r="K11" s="14" t="s">
        <v>106</v>
      </c>
      <c r="L11" s="15" t="s">
        <v>601</v>
      </c>
      <c r="M11" s="13" t="str">
        <f t="shared" si="2"/>
        <v>その他の事項経費</v>
      </c>
      <c r="N11" s="13" t="str">
        <f t="shared" si="6"/>
        <v>その他の事項経費</v>
      </c>
      <c r="O11" s="13"/>
      <c r="P11" s="13"/>
      <c r="Q11" s="19"/>
      <c r="T11" s="13"/>
      <c r="W11" s="32" t="s">
        <v>577</v>
      </c>
      <c r="Y11" s="32" t="s">
        <v>277</v>
      </c>
      <c r="Z11" s="32" t="s">
        <v>405</v>
      </c>
      <c r="AA11" s="78" t="s">
        <v>371</v>
      </c>
      <c r="AB11" s="78" t="s">
        <v>499</v>
      </c>
      <c r="AC11" s="31"/>
      <c r="AD11" s="31"/>
      <c r="AE11" s="31"/>
      <c r="AF11" s="30"/>
      <c r="AG11" s="44" t="s">
        <v>228</v>
      </c>
      <c r="AK11" s="44" t="str">
        <f t="shared" si="7"/>
        <v>J</v>
      </c>
    </row>
    <row r="12" spans="1:42" ht="13.5" customHeight="1" x14ac:dyDescent="0.15">
      <c r="A12" s="14" t="s">
        <v>90</v>
      </c>
      <c r="B12" s="15"/>
      <c r="C12" s="13" t="str">
        <f t="shared" ref="C12:C23" si="9">IF(B12="","",A12)</f>
        <v/>
      </c>
      <c r="D12" s="13" t="str">
        <f t="shared" si="8"/>
        <v>沖縄振興</v>
      </c>
      <c r="F12" s="18" t="s">
        <v>114</v>
      </c>
      <c r="G12" s="17"/>
      <c r="H12" s="13" t="str">
        <f t="shared" si="1"/>
        <v/>
      </c>
      <c r="I12" s="13" t="str">
        <f t="shared" si="5"/>
        <v>一般会計</v>
      </c>
      <c r="K12" s="13"/>
      <c r="L12" s="13"/>
      <c r="O12" s="13"/>
      <c r="P12" s="13"/>
      <c r="Q12" s="19"/>
      <c r="T12" s="13"/>
      <c r="U12" s="29" t="s">
        <v>522</v>
      </c>
      <c r="W12" s="32" t="s">
        <v>147</v>
      </c>
      <c r="Y12" s="32" t="s">
        <v>278</v>
      </c>
      <c r="Z12" s="32" t="s">
        <v>406</v>
      </c>
      <c r="AA12" s="78" t="s">
        <v>372</v>
      </c>
      <c r="AB12" s="78" t="s">
        <v>500</v>
      </c>
      <c r="AC12" s="31"/>
      <c r="AD12" s="31"/>
      <c r="AE12" s="31"/>
      <c r="AF12" s="30"/>
      <c r="AG12" s="44" t="s">
        <v>226</v>
      </c>
      <c r="AK12" s="44" t="str">
        <f t="shared" si="7"/>
        <v>K</v>
      </c>
    </row>
    <row r="13" spans="1:42" ht="13.5" customHeight="1" x14ac:dyDescent="0.15">
      <c r="A13" s="14" t="s">
        <v>91</v>
      </c>
      <c r="B13" s="15"/>
      <c r="C13" s="13" t="str">
        <f t="shared" si="9"/>
        <v/>
      </c>
      <c r="D13" s="13" t="str">
        <f t="shared" si="8"/>
        <v>沖縄振興</v>
      </c>
      <c r="F13" s="18" t="s">
        <v>115</v>
      </c>
      <c r="G13" s="17"/>
      <c r="H13" s="13" t="str">
        <f t="shared" si="1"/>
        <v/>
      </c>
      <c r="I13" s="13" t="str">
        <f t="shared" si="5"/>
        <v>一般会計</v>
      </c>
      <c r="K13" s="13" t="str">
        <f>N11</f>
        <v>その他の事項経費</v>
      </c>
      <c r="L13" s="13"/>
      <c r="O13" s="13"/>
      <c r="P13" s="13"/>
      <c r="Q13" s="19"/>
      <c r="T13" s="13"/>
      <c r="U13" s="32" t="s">
        <v>166</v>
      </c>
      <c r="W13" s="32" t="s">
        <v>148</v>
      </c>
      <c r="Y13" s="32" t="s">
        <v>279</v>
      </c>
      <c r="Z13" s="32" t="s">
        <v>407</v>
      </c>
      <c r="AA13" s="78" t="s">
        <v>373</v>
      </c>
      <c r="AB13" s="78" t="s">
        <v>501</v>
      </c>
      <c r="AC13" s="31"/>
      <c r="AD13" s="31"/>
      <c r="AE13" s="31"/>
      <c r="AF13" s="30"/>
      <c r="AG13" s="44" t="s">
        <v>227</v>
      </c>
      <c r="AK13" s="44" t="str">
        <f t="shared" si="7"/>
        <v>L</v>
      </c>
    </row>
    <row r="14" spans="1:42" ht="13.5" customHeight="1" x14ac:dyDescent="0.15">
      <c r="A14" s="14" t="s">
        <v>92</v>
      </c>
      <c r="B14" s="15"/>
      <c r="C14" s="13" t="str">
        <f t="shared" si="9"/>
        <v/>
      </c>
      <c r="D14" s="13" t="str">
        <f t="shared" si="8"/>
        <v>沖縄振興</v>
      </c>
      <c r="F14" s="18" t="s">
        <v>116</v>
      </c>
      <c r="G14" s="17"/>
      <c r="H14" s="13" t="str">
        <f t="shared" si="1"/>
        <v/>
      </c>
      <c r="I14" s="13" t="str">
        <f t="shared" si="5"/>
        <v>一般会計</v>
      </c>
      <c r="K14" s="13"/>
      <c r="L14" s="13"/>
      <c r="O14" s="13"/>
      <c r="P14" s="13"/>
      <c r="Q14" s="19"/>
      <c r="T14" s="13"/>
      <c r="U14" s="32" t="s">
        <v>523</v>
      </c>
      <c r="W14" s="32" t="s">
        <v>149</v>
      </c>
      <c r="Y14" s="32" t="s">
        <v>280</v>
      </c>
      <c r="Z14" s="32" t="s">
        <v>408</v>
      </c>
      <c r="AA14" s="78" t="s">
        <v>374</v>
      </c>
      <c r="AB14" s="78" t="s">
        <v>502</v>
      </c>
      <c r="AC14" s="31"/>
      <c r="AD14" s="31"/>
      <c r="AE14" s="31"/>
      <c r="AF14" s="30"/>
      <c r="AG14" s="68"/>
      <c r="AK14" s="44" t="str">
        <f t="shared" si="7"/>
        <v>M</v>
      </c>
    </row>
    <row r="15" spans="1:42" ht="13.5" customHeight="1" x14ac:dyDescent="0.15">
      <c r="A15" s="14" t="s">
        <v>93</v>
      </c>
      <c r="B15" s="15"/>
      <c r="C15" s="13" t="str">
        <f t="shared" si="9"/>
        <v/>
      </c>
      <c r="D15" s="13" t="str">
        <f t="shared" si="8"/>
        <v>沖縄振興</v>
      </c>
      <c r="F15" s="18" t="s">
        <v>117</v>
      </c>
      <c r="G15" s="17"/>
      <c r="H15" s="13" t="str">
        <f t="shared" si="1"/>
        <v/>
      </c>
      <c r="I15" s="13" t="str">
        <f t="shared" si="5"/>
        <v>一般会計</v>
      </c>
      <c r="K15" s="13"/>
      <c r="L15" s="13"/>
      <c r="O15" s="13"/>
      <c r="P15" s="13"/>
      <c r="Q15" s="19"/>
      <c r="T15" s="13"/>
      <c r="U15" s="32" t="s">
        <v>524</v>
      </c>
      <c r="W15" s="32" t="s">
        <v>150</v>
      </c>
      <c r="Y15" s="32" t="s">
        <v>281</v>
      </c>
      <c r="Z15" s="32" t="s">
        <v>409</v>
      </c>
      <c r="AA15" s="78" t="s">
        <v>375</v>
      </c>
      <c r="AB15" s="78" t="s">
        <v>503</v>
      </c>
      <c r="AC15" s="31"/>
      <c r="AD15" s="31"/>
      <c r="AE15" s="31"/>
      <c r="AF15" s="30"/>
      <c r="AG15" s="69"/>
      <c r="AK15" s="44" t="str">
        <f t="shared" si="7"/>
        <v>N</v>
      </c>
    </row>
    <row r="16" spans="1:42" ht="13.5" customHeight="1" x14ac:dyDescent="0.15">
      <c r="A16" s="14" t="s">
        <v>94</v>
      </c>
      <c r="B16" s="15"/>
      <c r="C16" s="13" t="str">
        <f t="shared" si="9"/>
        <v/>
      </c>
      <c r="D16" s="13" t="str">
        <f t="shared" si="8"/>
        <v>沖縄振興</v>
      </c>
      <c r="F16" s="18" t="s">
        <v>118</v>
      </c>
      <c r="G16" s="17"/>
      <c r="H16" s="13" t="str">
        <f t="shared" si="1"/>
        <v/>
      </c>
      <c r="I16" s="13" t="str">
        <f t="shared" si="5"/>
        <v>一般会計</v>
      </c>
      <c r="K16" s="13"/>
      <c r="L16" s="13"/>
      <c r="O16" s="13"/>
      <c r="P16" s="13"/>
      <c r="Q16" s="19"/>
      <c r="T16" s="13"/>
      <c r="U16" s="32" t="s">
        <v>525</v>
      </c>
      <c r="W16" s="32" t="s">
        <v>151</v>
      </c>
      <c r="Y16" s="32" t="s">
        <v>282</v>
      </c>
      <c r="Z16" s="32" t="s">
        <v>410</v>
      </c>
      <c r="AA16" s="78" t="s">
        <v>376</v>
      </c>
      <c r="AB16" s="78" t="s">
        <v>504</v>
      </c>
      <c r="AC16" s="31"/>
      <c r="AD16" s="31"/>
      <c r="AE16" s="31"/>
      <c r="AF16" s="30"/>
      <c r="AG16" s="69"/>
      <c r="AK16" s="44" t="str">
        <f t="shared" si="7"/>
        <v>O</v>
      </c>
    </row>
    <row r="17" spans="1:37" ht="13.5" customHeight="1" x14ac:dyDescent="0.15">
      <c r="A17" s="14" t="s">
        <v>95</v>
      </c>
      <c r="B17" s="15"/>
      <c r="C17" s="13" t="str">
        <f t="shared" si="9"/>
        <v/>
      </c>
      <c r="D17" s="13" t="str">
        <f t="shared" si="8"/>
        <v>沖縄振興</v>
      </c>
      <c r="F17" s="18" t="s">
        <v>119</v>
      </c>
      <c r="G17" s="17"/>
      <c r="H17" s="13" t="str">
        <f t="shared" si="1"/>
        <v/>
      </c>
      <c r="I17" s="13" t="str">
        <f t="shared" si="5"/>
        <v>一般会計</v>
      </c>
      <c r="K17" s="13"/>
      <c r="L17" s="13"/>
      <c r="O17" s="13"/>
      <c r="P17" s="13"/>
      <c r="Q17" s="19"/>
      <c r="T17" s="13"/>
      <c r="U17" s="32" t="s">
        <v>543</v>
      </c>
      <c r="W17" s="32" t="s">
        <v>152</v>
      </c>
      <c r="Y17" s="32" t="s">
        <v>283</v>
      </c>
      <c r="Z17" s="32" t="s">
        <v>411</v>
      </c>
      <c r="AA17" s="78" t="s">
        <v>377</v>
      </c>
      <c r="AB17" s="78" t="s">
        <v>505</v>
      </c>
      <c r="AC17" s="31"/>
      <c r="AD17" s="31"/>
      <c r="AE17" s="31"/>
      <c r="AF17" s="30"/>
      <c r="AG17" s="69"/>
      <c r="AK17" s="44" t="str">
        <f t="shared" si="7"/>
        <v>P</v>
      </c>
    </row>
    <row r="18" spans="1:37" ht="13.5" customHeight="1" x14ac:dyDescent="0.15">
      <c r="A18" s="14" t="s">
        <v>96</v>
      </c>
      <c r="B18" s="15"/>
      <c r="C18" s="13" t="str">
        <f t="shared" si="9"/>
        <v/>
      </c>
      <c r="D18" s="13" t="str">
        <f t="shared" si="8"/>
        <v>沖縄振興</v>
      </c>
      <c r="F18" s="18" t="s">
        <v>120</v>
      </c>
      <c r="G18" s="17"/>
      <c r="H18" s="13" t="str">
        <f t="shared" si="1"/>
        <v/>
      </c>
      <c r="I18" s="13" t="str">
        <f t="shared" si="5"/>
        <v>一般会計</v>
      </c>
      <c r="K18" s="13"/>
      <c r="L18" s="13"/>
      <c r="O18" s="13"/>
      <c r="P18" s="13"/>
      <c r="Q18" s="19"/>
      <c r="T18" s="13"/>
      <c r="U18" s="32" t="s">
        <v>526</v>
      </c>
      <c r="W18" s="32" t="s">
        <v>153</v>
      </c>
      <c r="Y18" s="32" t="s">
        <v>284</v>
      </c>
      <c r="Z18" s="32" t="s">
        <v>412</v>
      </c>
      <c r="AA18" s="78" t="s">
        <v>378</v>
      </c>
      <c r="AB18" s="78" t="s">
        <v>506</v>
      </c>
      <c r="AC18" s="31"/>
      <c r="AD18" s="31"/>
      <c r="AE18" s="31"/>
      <c r="AF18" s="30"/>
      <c r="AK18" s="44" t="str">
        <f t="shared" si="7"/>
        <v>Q</v>
      </c>
    </row>
    <row r="19" spans="1:37" ht="13.5" customHeight="1" x14ac:dyDescent="0.15">
      <c r="A19" s="14" t="s">
        <v>202</v>
      </c>
      <c r="B19" s="15"/>
      <c r="C19" s="13" t="str">
        <f t="shared" si="9"/>
        <v/>
      </c>
      <c r="D19" s="13" t="str">
        <f t="shared" si="8"/>
        <v>沖縄振興</v>
      </c>
      <c r="F19" s="18" t="s">
        <v>121</v>
      </c>
      <c r="G19" s="17"/>
      <c r="H19" s="13" t="str">
        <f t="shared" si="1"/>
        <v/>
      </c>
      <c r="I19" s="13" t="str">
        <f t="shared" si="5"/>
        <v>一般会計</v>
      </c>
      <c r="K19" s="13"/>
      <c r="L19" s="13"/>
      <c r="O19" s="13"/>
      <c r="P19" s="13"/>
      <c r="Q19" s="19"/>
      <c r="T19" s="13"/>
      <c r="U19" s="32" t="s">
        <v>527</v>
      </c>
      <c r="W19" s="32" t="s">
        <v>154</v>
      </c>
      <c r="Y19" s="32" t="s">
        <v>285</v>
      </c>
      <c r="Z19" s="32" t="s">
        <v>413</v>
      </c>
      <c r="AA19" s="78" t="s">
        <v>379</v>
      </c>
      <c r="AB19" s="78" t="s">
        <v>507</v>
      </c>
      <c r="AC19" s="31"/>
      <c r="AD19" s="31"/>
      <c r="AE19" s="31"/>
      <c r="AF19" s="30"/>
      <c r="AK19" s="44" t="str">
        <f t="shared" si="7"/>
        <v>R</v>
      </c>
    </row>
    <row r="20" spans="1:37" ht="13.5" customHeight="1" x14ac:dyDescent="0.15">
      <c r="A20" s="14" t="s">
        <v>203</v>
      </c>
      <c r="B20" s="15"/>
      <c r="C20" s="13" t="str">
        <f t="shared" si="9"/>
        <v/>
      </c>
      <c r="D20" s="13" t="str">
        <f t="shared" si="8"/>
        <v>沖縄振興</v>
      </c>
      <c r="F20" s="18" t="s">
        <v>201</v>
      </c>
      <c r="G20" s="17"/>
      <c r="H20" s="13" t="str">
        <f t="shared" si="1"/>
        <v/>
      </c>
      <c r="I20" s="13" t="str">
        <f t="shared" si="5"/>
        <v>一般会計</v>
      </c>
      <c r="K20" s="13"/>
      <c r="L20" s="13"/>
      <c r="O20" s="13"/>
      <c r="P20" s="13"/>
      <c r="Q20" s="19"/>
      <c r="T20" s="13"/>
      <c r="U20" s="32" t="s">
        <v>528</v>
      </c>
      <c r="W20" s="32" t="s">
        <v>155</v>
      </c>
      <c r="Y20" s="32" t="s">
        <v>286</v>
      </c>
      <c r="Z20" s="32" t="s">
        <v>414</v>
      </c>
      <c r="AA20" s="78" t="s">
        <v>380</v>
      </c>
      <c r="AB20" s="78" t="s">
        <v>508</v>
      </c>
      <c r="AC20" s="31"/>
      <c r="AD20" s="31"/>
      <c r="AE20" s="31"/>
      <c r="AF20" s="30"/>
      <c r="AK20" s="44" t="str">
        <f t="shared" si="7"/>
        <v>S</v>
      </c>
    </row>
    <row r="21" spans="1:37" ht="13.5" customHeight="1" x14ac:dyDescent="0.15">
      <c r="A21" s="14" t="s">
        <v>204</v>
      </c>
      <c r="B21" s="15"/>
      <c r="C21" s="13" t="str">
        <f t="shared" si="9"/>
        <v/>
      </c>
      <c r="D21" s="13" t="str">
        <f t="shared" si="8"/>
        <v>沖縄振興</v>
      </c>
      <c r="F21" s="18" t="s">
        <v>122</v>
      </c>
      <c r="G21" s="17"/>
      <c r="H21" s="13" t="str">
        <f t="shared" si="1"/>
        <v/>
      </c>
      <c r="I21" s="13" t="str">
        <f t="shared" si="5"/>
        <v>一般会計</v>
      </c>
      <c r="K21" s="13"/>
      <c r="L21" s="13"/>
      <c r="O21" s="13"/>
      <c r="P21" s="13"/>
      <c r="Q21" s="19"/>
      <c r="T21" s="13"/>
      <c r="U21" s="32" t="s">
        <v>529</v>
      </c>
      <c r="W21" s="32" t="s">
        <v>156</v>
      </c>
      <c r="Y21" s="32" t="s">
        <v>287</v>
      </c>
      <c r="Z21" s="32" t="s">
        <v>415</v>
      </c>
      <c r="AA21" s="78" t="s">
        <v>381</v>
      </c>
      <c r="AB21" s="78" t="s">
        <v>509</v>
      </c>
      <c r="AC21" s="31"/>
      <c r="AD21" s="31"/>
      <c r="AE21" s="31"/>
      <c r="AF21" s="30"/>
      <c r="AK21" s="44" t="str">
        <f t="shared" si="7"/>
        <v>T</v>
      </c>
    </row>
    <row r="22" spans="1:37" ht="13.5" customHeight="1" x14ac:dyDescent="0.15">
      <c r="A22" s="14" t="s">
        <v>205</v>
      </c>
      <c r="B22" s="15"/>
      <c r="C22" s="13" t="str">
        <f t="shared" si="9"/>
        <v/>
      </c>
      <c r="D22" s="13" t="str">
        <f>IF(C22="",D21,IF(D21&lt;&gt;"",CONCATENATE(D21,"、",C22),C22))</f>
        <v>沖縄振興</v>
      </c>
      <c r="F22" s="18" t="s">
        <v>123</v>
      </c>
      <c r="G22" s="17"/>
      <c r="H22" s="13" t="str">
        <f t="shared" si="1"/>
        <v/>
      </c>
      <c r="I22" s="13" t="str">
        <f t="shared" si="5"/>
        <v>一般会計</v>
      </c>
      <c r="K22" s="13"/>
      <c r="L22" s="13"/>
      <c r="O22" s="13"/>
      <c r="P22" s="13"/>
      <c r="Q22" s="19"/>
      <c r="T22" s="13"/>
      <c r="U22" s="32" t="s">
        <v>579</v>
      </c>
      <c r="W22" s="32" t="s">
        <v>157</v>
      </c>
      <c r="Y22" s="32" t="s">
        <v>288</v>
      </c>
      <c r="Z22" s="32" t="s">
        <v>416</v>
      </c>
      <c r="AA22" s="78" t="s">
        <v>382</v>
      </c>
      <c r="AB22" s="78" t="s">
        <v>510</v>
      </c>
      <c r="AC22" s="31"/>
      <c r="AD22" s="31"/>
      <c r="AE22" s="31"/>
      <c r="AF22" s="30"/>
      <c r="AK22" s="44" t="str">
        <f t="shared" si="7"/>
        <v>U</v>
      </c>
    </row>
    <row r="23" spans="1:37" ht="13.5" customHeight="1" x14ac:dyDescent="0.15">
      <c r="A23" s="75" t="s">
        <v>260</v>
      </c>
      <c r="B23" s="15"/>
      <c r="C23" s="13" t="str">
        <f t="shared" si="9"/>
        <v/>
      </c>
      <c r="D23" s="13" t="str">
        <f>IF(C23="",D22,IF(D22&lt;&gt;"",CONCATENATE(D22,"、",C23),C23))</f>
        <v>沖縄振興</v>
      </c>
      <c r="F23" s="18" t="s">
        <v>124</v>
      </c>
      <c r="G23" s="17"/>
      <c r="H23" s="13" t="str">
        <f t="shared" si="1"/>
        <v/>
      </c>
      <c r="I23" s="13" t="str">
        <f t="shared" si="5"/>
        <v>一般会計</v>
      </c>
      <c r="K23" s="13"/>
      <c r="L23" s="13"/>
      <c r="O23" s="13"/>
      <c r="P23" s="13"/>
      <c r="Q23" s="19"/>
      <c r="T23" s="13"/>
      <c r="U23" s="32" t="s">
        <v>530</v>
      </c>
      <c r="W23" s="32" t="s">
        <v>158</v>
      </c>
      <c r="Y23" s="32" t="s">
        <v>289</v>
      </c>
      <c r="Z23" s="32" t="s">
        <v>417</v>
      </c>
      <c r="AA23" s="78" t="s">
        <v>383</v>
      </c>
      <c r="AB23" s="78" t="s">
        <v>511</v>
      </c>
      <c r="AC23" s="31"/>
      <c r="AD23" s="31"/>
      <c r="AE23" s="31"/>
      <c r="AF23" s="30"/>
      <c r="AK23" s="44" t="str">
        <f t="shared" si="7"/>
        <v>V</v>
      </c>
    </row>
    <row r="24" spans="1:37" ht="13.5" customHeight="1" x14ac:dyDescent="0.15">
      <c r="A24" s="88"/>
      <c r="B24" s="73"/>
      <c r="F24" s="18" t="s">
        <v>263</v>
      </c>
      <c r="G24" s="17"/>
      <c r="H24" s="13" t="str">
        <f t="shared" si="1"/>
        <v/>
      </c>
      <c r="I24" s="13" t="str">
        <f t="shared" si="5"/>
        <v>一般会計</v>
      </c>
      <c r="K24" s="13"/>
      <c r="L24" s="13"/>
      <c r="O24" s="13"/>
      <c r="P24" s="13"/>
      <c r="Q24" s="19"/>
      <c r="T24" s="13"/>
      <c r="U24" s="32" t="s">
        <v>531</v>
      </c>
      <c r="W24" s="32" t="s">
        <v>159</v>
      </c>
      <c r="Y24" s="32" t="s">
        <v>290</v>
      </c>
      <c r="Z24" s="32" t="s">
        <v>418</v>
      </c>
      <c r="AA24" s="78" t="s">
        <v>384</v>
      </c>
      <c r="AB24" s="78" t="s">
        <v>512</v>
      </c>
      <c r="AC24" s="31"/>
      <c r="AD24" s="31"/>
      <c r="AE24" s="31"/>
      <c r="AF24" s="30"/>
      <c r="AK24" s="44" t="str">
        <f>CHAR(CODE(AK23)+1)</f>
        <v>W</v>
      </c>
    </row>
    <row r="25" spans="1:37" ht="13.5" customHeight="1" x14ac:dyDescent="0.15">
      <c r="A25" s="74"/>
      <c r="B25" s="73"/>
      <c r="F25" s="18" t="s">
        <v>125</v>
      </c>
      <c r="G25" s="17"/>
      <c r="H25" s="13" t="str">
        <f t="shared" si="1"/>
        <v/>
      </c>
      <c r="I25" s="13" t="str">
        <f t="shared" si="5"/>
        <v>一般会計</v>
      </c>
      <c r="K25" s="13"/>
      <c r="L25" s="13"/>
      <c r="O25" s="13"/>
      <c r="P25" s="13"/>
      <c r="Q25" s="19"/>
      <c r="T25" s="13"/>
      <c r="U25" s="32" t="s">
        <v>532</v>
      </c>
      <c r="W25" s="66"/>
      <c r="Y25" s="32" t="s">
        <v>291</v>
      </c>
      <c r="Z25" s="32" t="s">
        <v>419</v>
      </c>
      <c r="AA25" s="78" t="s">
        <v>385</v>
      </c>
      <c r="AB25" s="78" t="s">
        <v>513</v>
      </c>
      <c r="AC25" s="31"/>
      <c r="AD25" s="31"/>
      <c r="AE25" s="31"/>
      <c r="AF25" s="30"/>
      <c r="AK25" s="44" t="str">
        <f t="shared" si="7"/>
        <v>X</v>
      </c>
    </row>
    <row r="26" spans="1:37" ht="13.5" customHeight="1" x14ac:dyDescent="0.15">
      <c r="A26" s="74"/>
      <c r="B26" s="73"/>
      <c r="F26" s="18" t="s">
        <v>126</v>
      </c>
      <c r="G26" s="17"/>
      <c r="H26" s="13" t="str">
        <f t="shared" si="1"/>
        <v/>
      </c>
      <c r="I26" s="13" t="str">
        <f t="shared" si="5"/>
        <v>一般会計</v>
      </c>
      <c r="K26" s="13"/>
      <c r="L26" s="13"/>
      <c r="O26" s="13"/>
      <c r="P26" s="13"/>
      <c r="Q26" s="19"/>
      <c r="T26" s="13"/>
      <c r="U26" s="32" t="s">
        <v>533</v>
      </c>
      <c r="Y26" s="32" t="s">
        <v>292</v>
      </c>
      <c r="Z26" s="32" t="s">
        <v>420</v>
      </c>
      <c r="AA26" s="78" t="s">
        <v>386</v>
      </c>
      <c r="AB26" s="78" t="s">
        <v>514</v>
      </c>
      <c r="AC26" s="31"/>
      <c r="AD26" s="31"/>
      <c r="AE26" s="31"/>
      <c r="AF26" s="30"/>
      <c r="AK26" s="44" t="str">
        <f t="shared" si="7"/>
        <v>Y</v>
      </c>
    </row>
    <row r="27" spans="1:37" ht="13.5" customHeight="1" x14ac:dyDescent="0.15">
      <c r="A27" s="13" t="str">
        <f>IF(D23="", "-", D23)</f>
        <v>沖縄振興</v>
      </c>
      <c r="B27" s="13"/>
      <c r="F27" s="18" t="s">
        <v>127</v>
      </c>
      <c r="G27" s="17"/>
      <c r="H27" s="13" t="str">
        <f t="shared" si="1"/>
        <v/>
      </c>
      <c r="I27" s="13" t="str">
        <f t="shared" si="5"/>
        <v>一般会計</v>
      </c>
      <c r="K27" s="13"/>
      <c r="L27" s="13"/>
      <c r="O27" s="13"/>
      <c r="P27" s="13"/>
      <c r="Q27" s="19"/>
      <c r="T27" s="13"/>
      <c r="U27" s="32" t="s">
        <v>534</v>
      </c>
      <c r="Y27" s="32" t="s">
        <v>293</v>
      </c>
      <c r="Z27" s="32" t="s">
        <v>421</v>
      </c>
      <c r="AA27" s="78" t="s">
        <v>387</v>
      </c>
      <c r="AB27" s="78" t="s">
        <v>515</v>
      </c>
      <c r="AC27" s="31"/>
      <c r="AD27" s="31"/>
      <c r="AE27" s="31"/>
      <c r="AF27" s="30"/>
      <c r="AK27" s="44" t="str">
        <f>CHAR(CODE(AK26)+1)</f>
        <v>Z</v>
      </c>
    </row>
    <row r="28" spans="1:37" ht="13.5" customHeight="1" x14ac:dyDescent="0.15">
      <c r="B28" s="13"/>
      <c r="F28" s="18" t="s">
        <v>128</v>
      </c>
      <c r="G28" s="17"/>
      <c r="H28" s="13" t="str">
        <f t="shared" si="1"/>
        <v/>
      </c>
      <c r="I28" s="13" t="str">
        <f t="shared" si="5"/>
        <v>一般会計</v>
      </c>
      <c r="K28" s="13"/>
      <c r="L28" s="13"/>
      <c r="O28" s="13"/>
      <c r="P28" s="13"/>
      <c r="Q28" s="19"/>
      <c r="T28" s="13"/>
      <c r="U28" s="32" t="s">
        <v>535</v>
      </c>
      <c r="Y28" s="32" t="s">
        <v>294</v>
      </c>
      <c r="Z28" s="32" t="s">
        <v>422</v>
      </c>
      <c r="AA28" s="78" t="s">
        <v>388</v>
      </c>
      <c r="AB28" s="78" t="s">
        <v>516</v>
      </c>
      <c r="AC28" s="31"/>
      <c r="AD28" s="31"/>
      <c r="AE28" s="31"/>
      <c r="AF28" s="30"/>
      <c r="AK28" s="44" t="s">
        <v>182</v>
      </c>
    </row>
    <row r="29" spans="1:37" ht="13.5" customHeight="1" x14ac:dyDescent="0.15">
      <c r="A29" s="13"/>
      <c r="B29" s="13"/>
      <c r="F29" s="18" t="s">
        <v>193</v>
      </c>
      <c r="G29" s="17"/>
      <c r="H29" s="13" t="str">
        <f t="shared" si="1"/>
        <v/>
      </c>
      <c r="I29" s="13" t="str">
        <f t="shared" si="5"/>
        <v>一般会計</v>
      </c>
      <c r="K29" s="13"/>
      <c r="L29" s="13"/>
      <c r="O29" s="13"/>
      <c r="P29" s="13"/>
      <c r="Q29" s="19"/>
      <c r="T29" s="13"/>
      <c r="U29" s="32" t="s">
        <v>536</v>
      </c>
      <c r="Y29" s="32" t="s">
        <v>295</v>
      </c>
      <c r="Z29" s="32" t="s">
        <v>423</v>
      </c>
      <c r="AA29" s="78" t="s">
        <v>389</v>
      </c>
      <c r="AB29" s="78" t="s">
        <v>517</v>
      </c>
      <c r="AC29" s="31"/>
      <c r="AD29" s="31"/>
      <c r="AE29" s="31"/>
      <c r="AF29" s="30"/>
      <c r="AK29" s="44" t="str">
        <f t="shared" si="7"/>
        <v>b</v>
      </c>
    </row>
    <row r="30" spans="1:37" ht="13.5" customHeight="1" x14ac:dyDescent="0.15">
      <c r="A30" s="13"/>
      <c r="B30" s="13"/>
      <c r="F30" s="18" t="s">
        <v>194</v>
      </c>
      <c r="G30" s="17"/>
      <c r="H30" s="13" t="str">
        <f t="shared" si="1"/>
        <v/>
      </c>
      <c r="I30" s="13" t="str">
        <f t="shared" si="5"/>
        <v>一般会計</v>
      </c>
      <c r="K30" s="13"/>
      <c r="L30" s="13"/>
      <c r="O30" s="13"/>
      <c r="P30" s="13"/>
      <c r="Q30" s="19"/>
      <c r="T30" s="13"/>
      <c r="U30" s="32" t="s">
        <v>537</v>
      </c>
      <c r="Y30" s="32" t="s">
        <v>296</v>
      </c>
      <c r="Z30" s="32" t="s">
        <v>424</v>
      </c>
      <c r="AA30" s="78" t="s">
        <v>390</v>
      </c>
      <c r="AB30" s="78" t="s">
        <v>518</v>
      </c>
      <c r="AC30" s="31"/>
      <c r="AD30" s="31"/>
      <c r="AE30" s="31"/>
      <c r="AF30" s="30"/>
      <c r="AK30" s="44" t="str">
        <f t="shared" si="7"/>
        <v>c</v>
      </c>
    </row>
    <row r="31" spans="1:37" ht="13.5" customHeight="1" x14ac:dyDescent="0.15">
      <c r="A31" s="13"/>
      <c r="B31" s="13"/>
      <c r="F31" s="18" t="s">
        <v>195</v>
      </c>
      <c r="G31" s="17"/>
      <c r="H31" s="13" t="str">
        <f t="shared" si="1"/>
        <v/>
      </c>
      <c r="I31" s="13" t="str">
        <f t="shared" si="5"/>
        <v>一般会計</v>
      </c>
      <c r="K31" s="13"/>
      <c r="L31" s="13"/>
      <c r="O31" s="13"/>
      <c r="P31" s="13"/>
      <c r="Q31" s="19"/>
      <c r="T31" s="13"/>
      <c r="U31" s="32" t="s">
        <v>538</v>
      </c>
      <c r="Y31" s="32" t="s">
        <v>297</v>
      </c>
      <c r="Z31" s="32" t="s">
        <v>425</v>
      </c>
      <c r="AA31" s="78" t="s">
        <v>391</v>
      </c>
      <c r="AB31" s="78" t="s">
        <v>519</v>
      </c>
      <c r="AC31" s="31"/>
      <c r="AD31" s="31"/>
      <c r="AE31" s="31"/>
      <c r="AF31" s="30"/>
      <c r="AK31" s="44" t="str">
        <f t="shared" si="7"/>
        <v>d</v>
      </c>
    </row>
    <row r="32" spans="1:37" ht="13.5" customHeight="1" x14ac:dyDescent="0.15">
      <c r="A32" s="13"/>
      <c r="B32" s="13"/>
      <c r="F32" s="18" t="s">
        <v>196</v>
      </c>
      <c r="G32" s="17"/>
      <c r="H32" s="13" t="str">
        <f t="shared" si="1"/>
        <v/>
      </c>
      <c r="I32" s="13" t="str">
        <f t="shared" si="5"/>
        <v>一般会計</v>
      </c>
      <c r="K32" s="13"/>
      <c r="L32" s="13"/>
      <c r="O32" s="13"/>
      <c r="P32" s="13"/>
      <c r="Q32" s="19"/>
      <c r="T32" s="13"/>
      <c r="U32" s="32" t="s">
        <v>539</v>
      </c>
      <c r="Y32" s="32" t="s">
        <v>298</v>
      </c>
      <c r="Z32" s="32" t="s">
        <v>426</v>
      </c>
      <c r="AA32" s="78" t="s">
        <v>66</v>
      </c>
      <c r="AB32" s="78" t="s">
        <v>66</v>
      </c>
      <c r="AC32" s="31"/>
      <c r="AD32" s="31"/>
      <c r="AE32" s="31"/>
      <c r="AF32" s="30"/>
      <c r="AK32" s="44" t="str">
        <f t="shared" si="7"/>
        <v>e</v>
      </c>
    </row>
    <row r="33" spans="1:37" ht="13.5" customHeight="1" x14ac:dyDescent="0.15">
      <c r="A33" s="13"/>
      <c r="B33" s="13"/>
      <c r="F33" s="18" t="s">
        <v>197</v>
      </c>
      <c r="G33" s="17"/>
      <c r="H33" s="13" t="str">
        <f t="shared" si="1"/>
        <v/>
      </c>
      <c r="I33" s="13" t="str">
        <f t="shared" si="5"/>
        <v>一般会計</v>
      </c>
      <c r="K33" s="13"/>
      <c r="L33" s="13"/>
      <c r="O33" s="13"/>
      <c r="P33" s="13"/>
      <c r="Q33" s="19"/>
      <c r="T33" s="13"/>
      <c r="U33" s="32" t="s">
        <v>540</v>
      </c>
      <c r="Y33" s="32" t="s">
        <v>299</v>
      </c>
      <c r="Z33" s="32" t="s">
        <v>427</v>
      </c>
      <c r="AA33" s="66"/>
      <c r="AB33" s="31"/>
      <c r="AC33" s="31"/>
      <c r="AD33" s="31"/>
      <c r="AE33" s="31"/>
      <c r="AF33" s="30"/>
      <c r="AK33" s="44" t="str">
        <f t="shared" si="7"/>
        <v>f</v>
      </c>
    </row>
    <row r="34" spans="1:37" ht="13.5" customHeight="1" x14ac:dyDescent="0.15">
      <c r="A34" s="13"/>
      <c r="B34" s="13"/>
      <c r="F34" s="18" t="s">
        <v>198</v>
      </c>
      <c r="G34" s="17"/>
      <c r="H34" s="13" t="str">
        <f t="shared" si="1"/>
        <v/>
      </c>
      <c r="I34" s="13" t="str">
        <f t="shared" si="5"/>
        <v>一般会計</v>
      </c>
      <c r="K34" s="13"/>
      <c r="L34" s="13"/>
      <c r="O34" s="13"/>
      <c r="P34" s="13"/>
      <c r="Q34" s="19"/>
      <c r="T34" s="13"/>
      <c r="U34" s="32" t="s">
        <v>541</v>
      </c>
      <c r="Y34" s="32" t="s">
        <v>300</v>
      </c>
      <c r="Z34" s="32" t="s">
        <v>428</v>
      </c>
      <c r="AB34" s="31"/>
      <c r="AC34" s="31"/>
      <c r="AD34" s="31"/>
      <c r="AE34" s="31"/>
      <c r="AF34" s="30"/>
      <c r="AK34" s="44" t="str">
        <f t="shared" si="7"/>
        <v>g</v>
      </c>
    </row>
    <row r="35" spans="1:37" ht="13.5" customHeight="1" x14ac:dyDescent="0.15">
      <c r="A35" s="13"/>
      <c r="B35" s="13"/>
      <c r="F35" s="18" t="s">
        <v>199</v>
      </c>
      <c r="G35" s="17"/>
      <c r="H35" s="13" t="str">
        <f t="shared" si="1"/>
        <v/>
      </c>
      <c r="I35" s="13" t="str">
        <f t="shared" si="5"/>
        <v>一般会計</v>
      </c>
      <c r="K35" s="13"/>
      <c r="L35" s="13"/>
      <c r="O35" s="13"/>
      <c r="P35" s="13"/>
      <c r="Q35" s="19"/>
      <c r="T35" s="13"/>
      <c r="U35" s="32" t="s">
        <v>542</v>
      </c>
      <c r="Y35" s="32" t="s">
        <v>301</v>
      </c>
      <c r="Z35" s="32" t="s">
        <v>429</v>
      </c>
      <c r="AC35" s="31"/>
      <c r="AF35" s="30"/>
      <c r="AK35" s="44" t="str">
        <f t="shared" si="7"/>
        <v>h</v>
      </c>
    </row>
    <row r="36" spans="1:37" ht="13.5" customHeight="1" x14ac:dyDescent="0.15">
      <c r="A36" s="13"/>
      <c r="B36" s="13"/>
      <c r="F36" s="18" t="s">
        <v>200</v>
      </c>
      <c r="G36" s="17"/>
      <c r="H36" s="13" t="str">
        <f t="shared" si="1"/>
        <v/>
      </c>
      <c r="I36" s="13" t="str">
        <f t="shared" si="5"/>
        <v>一般会計</v>
      </c>
      <c r="K36" s="13"/>
      <c r="L36" s="13"/>
      <c r="O36" s="13"/>
      <c r="P36" s="13"/>
      <c r="Q36" s="19"/>
      <c r="T36" s="13"/>
      <c r="Y36" s="32" t="s">
        <v>302</v>
      </c>
      <c r="Z36" s="32" t="s">
        <v>430</v>
      </c>
      <c r="AF36" s="30"/>
      <c r="AK36" s="44"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303</v>
      </c>
      <c r="Z37" s="32" t="s">
        <v>431</v>
      </c>
      <c r="AF37" s="30"/>
      <c r="AK37" s="44" t="str">
        <f t="shared" si="7"/>
        <v>j</v>
      </c>
    </row>
    <row r="38" spans="1:37" x14ac:dyDescent="0.15">
      <c r="A38" s="13"/>
      <c r="B38" s="13"/>
      <c r="F38" s="13"/>
      <c r="G38" s="19"/>
      <c r="K38" s="13"/>
      <c r="L38" s="13"/>
      <c r="O38" s="13"/>
      <c r="P38" s="13"/>
      <c r="Q38" s="19"/>
      <c r="T38" s="13"/>
      <c r="Y38" s="32" t="s">
        <v>304</v>
      </c>
      <c r="Z38" s="32" t="s">
        <v>432</v>
      </c>
      <c r="AF38" s="30"/>
      <c r="AK38" s="44" t="str">
        <f t="shared" si="7"/>
        <v>k</v>
      </c>
    </row>
    <row r="39" spans="1:37" x14ac:dyDescent="0.15">
      <c r="A39" s="13"/>
      <c r="B39" s="13"/>
      <c r="F39" s="13" t="str">
        <f>I37</f>
        <v>一般会計</v>
      </c>
      <c r="G39" s="19"/>
      <c r="K39" s="13"/>
      <c r="L39" s="13"/>
      <c r="O39" s="13"/>
      <c r="P39" s="13"/>
      <c r="Q39" s="19"/>
      <c r="T39" s="13"/>
      <c r="U39" s="32" t="s">
        <v>544</v>
      </c>
      <c r="Y39" s="32" t="s">
        <v>305</v>
      </c>
      <c r="Z39" s="32" t="s">
        <v>433</v>
      </c>
      <c r="AF39" s="30"/>
      <c r="AK39" s="44" t="str">
        <f t="shared" si="7"/>
        <v>l</v>
      </c>
    </row>
    <row r="40" spans="1:37" x14ac:dyDescent="0.15">
      <c r="A40" s="13"/>
      <c r="B40" s="13"/>
      <c r="F40" s="13"/>
      <c r="G40" s="19"/>
      <c r="K40" s="13"/>
      <c r="L40" s="13"/>
      <c r="O40" s="13"/>
      <c r="P40" s="13"/>
      <c r="Q40" s="19"/>
      <c r="T40" s="13"/>
      <c r="U40" s="32"/>
      <c r="Y40" s="32" t="s">
        <v>306</v>
      </c>
      <c r="Z40" s="32" t="s">
        <v>434</v>
      </c>
      <c r="AF40" s="30"/>
      <c r="AK40" s="44" t="str">
        <f t="shared" si="7"/>
        <v>m</v>
      </c>
    </row>
    <row r="41" spans="1:37" x14ac:dyDescent="0.15">
      <c r="A41" s="13"/>
      <c r="B41" s="13"/>
      <c r="F41" s="13"/>
      <c r="G41" s="19"/>
      <c r="K41" s="13"/>
      <c r="L41" s="13"/>
      <c r="O41" s="13"/>
      <c r="P41" s="13"/>
      <c r="Q41" s="19"/>
      <c r="T41" s="13"/>
      <c r="U41" s="32" t="s">
        <v>246</v>
      </c>
      <c r="Y41" s="32" t="s">
        <v>307</v>
      </c>
      <c r="Z41" s="32" t="s">
        <v>435</v>
      </c>
      <c r="AF41" s="30"/>
      <c r="AK41" s="44" t="str">
        <f t="shared" si="7"/>
        <v>n</v>
      </c>
    </row>
    <row r="42" spans="1:37" x14ac:dyDescent="0.15">
      <c r="A42" s="13"/>
      <c r="B42" s="13"/>
      <c r="F42" s="13"/>
      <c r="G42" s="19"/>
      <c r="K42" s="13"/>
      <c r="L42" s="13"/>
      <c r="O42" s="13"/>
      <c r="P42" s="13"/>
      <c r="Q42" s="19"/>
      <c r="T42" s="13"/>
      <c r="U42" s="32" t="s">
        <v>256</v>
      </c>
      <c r="Y42" s="32" t="s">
        <v>308</v>
      </c>
      <c r="Z42" s="32" t="s">
        <v>436</v>
      </c>
      <c r="AF42" s="30"/>
      <c r="AK42" s="44" t="str">
        <f t="shared" si="7"/>
        <v>o</v>
      </c>
    </row>
    <row r="43" spans="1:37" x14ac:dyDescent="0.15">
      <c r="A43" s="13"/>
      <c r="B43" s="13"/>
      <c r="F43" s="13"/>
      <c r="G43" s="19"/>
      <c r="K43" s="13"/>
      <c r="L43" s="13"/>
      <c r="O43" s="13"/>
      <c r="P43" s="13"/>
      <c r="Q43" s="19"/>
      <c r="T43" s="13"/>
      <c r="Y43" s="32" t="s">
        <v>309</v>
      </c>
      <c r="Z43" s="32" t="s">
        <v>437</v>
      </c>
      <c r="AF43" s="30"/>
      <c r="AK43" s="44" t="str">
        <f t="shared" si="7"/>
        <v>p</v>
      </c>
    </row>
    <row r="44" spans="1:37" x14ac:dyDescent="0.15">
      <c r="A44" s="13"/>
      <c r="B44" s="13"/>
      <c r="F44" s="13"/>
      <c r="G44" s="19"/>
      <c r="K44" s="13"/>
      <c r="L44" s="13"/>
      <c r="O44" s="13"/>
      <c r="P44" s="13"/>
      <c r="Q44" s="19"/>
      <c r="T44" s="13"/>
      <c r="Y44" s="32" t="s">
        <v>310</v>
      </c>
      <c r="Z44" s="32" t="s">
        <v>438</v>
      </c>
      <c r="AF44" s="30"/>
      <c r="AK44" s="44" t="str">
        <f t="shared" si="7"/>
        <v>q</v>
      </c>
    </row>
    <row r="45" spans="1:37" x14ac:dyDescent="0.15">
      <c r="A45" s="13"/>
      <c r="B45" s="13"/>
      <c r="F45" s="13"/>
      <c r="G45" s="19"/>
      <c r="K45" s="13"/>
      <c r="L45" s="13"/>
      <c r="O45" s="13"/>
      <c r="P45" s="13"/>
      <c r="Q45" s="19"/>
      <c r="T45" s="13"/>
      <c r="U45" s="29" t="s">
        <v>161</v>
      </c>
      <c r="Y45" s="32" t="s">
        <v>311</v>
      </c>
      <c r="Z45" s="32" t="s">
        <v>439</v>
      </c>
      <c r="AF45" s="30"/>
      <c r="AK45" s="44" t="str">
        <f t="shared" si="7"/>
        <v>r</v>
      </c>
    </row>
    <row r="46" spans="1:37" x14ac:dyDescent="0.15">
      <c r="A46" s="13"/>
      <c r="B46" s="13"/>
      <c r="F46" s="13"/>
      <c r="G46" s="19"/>
      <c r="K46" s="13"/>
      <c r="L46" s="13"/>
      <c r="O46" s="13"/>
      <c r="P46" s="13"/>
      <c r="Q46" s="19"/>
      <c r="T46" s="13"/>
      <c r="U46" s="85" t="s">
        <v>578</v>
      </c>
      <c r="Y46" s="32" t="s">
        <v>312</v>
      </c>
      <c r="Z46" s="32" t="s">
        <v>440</v>
      </c>
      <c r="AF46" s="30"/>
      <c r="AK46" s="44" t="str">
        <f t="shared" si="7"/>
        <v>s</v>
      </c>
    </row>
    <row r="47" spans="1:37" x14ac:dyDescent="0.15">
      <c r="A47" s="13"/>
      <c r="B47" s="13"/>
      <c r="F47" s="13"/>
      <c r="G47" s="19"/>
      <c r="K47" s="13"/>
      <c r="L47" s="13"/>
      <c r="O47" s="13"/>
      <c r="P47" s="13"/>
      <c r="Q47" s="19"/>
      <c r="T47" s="13"/>
      <c r="Y47" s="32" t="s">
        <v>313</v>
      </c>
      <c r="Z47" s="32" t="s">
        <v>441</v>
      </c>
      <c r="AF47" s="30"/>
      <c r="AK47" s="44" t="str">
        <f t="shared" si="7"/>
        <v>t</v>
      </c>
    </row>
    <row r="48" spans="1:37" x14ac:dyDescent="0.15">
      <c r="A48" s="13"/>
      <c r="B48" s="13"/>
      <c r="F48" s="13"/>
      <c r="G48" s="19"/>
      <c r="K48" s="13"/>
      <c r="L48" s="13"/>
      <c r="O48" s="13"/>
      <c r="P48" s="13"/>
      <c r="Q48" s="19"/>
      <c r="T48" s="13"/>
      <c r="U48" s="85">
        <v>2021</v>
      </c>
      <c r="Y48" s="32" t="s">
        <v>314</v>
      </c>
      <c r="Z48" s="32" t="s">
        <v>442</v>
      </c>
      <c r="AF48" s="30"/>
      <c r="AK48" s="44" t="str">
        <f t="shared" si="7"/>
        <v>u</v>
      </c>
    </row>
    <row r="49" spans="1:37" x14ac:dyDescent="0.15">
      <c r="A49" s="13"/>
      <c r="B49" s="13"/>
      <c r="F49" s="13"/>
      <c r="G49" s="19"/>
      <c r="K49" s="13"/>
      <c r="L49" s="13"/>
      <c r="O49" s="13"/>
      <c r="P49" s="13"/>
      <c r="Q49" s="19"/>
      <c r="T49" s="13"/>
      <c r="U49" s="85">
        <v>2022</v>
      </c>
      <c r="Y49" s="32" t="s">
        <v>315</v>
      </c>
      <c r="Z49" s="32" t="s">
        <v>443</v>
      </c>
      <c r="AF49" s="30"/>
      <c r="AK49" s="44" t="str">
        <f t="shared" si="7"/>
        <v>v</v>
      </c>
    </row>
    <row r="50" spans="1:37" x14ac:dyDescent="0.15">
      <c r="A50" s="13"/>
      <c r="B50" s="13"/>
      <c r="F50" s="13"/>
      <c r="G50" s="19"/>
      <c r="K50" s="13"/>
      <c r="L50" s="13"/>
      <c r="O50" s="13"/>
      <c r="P50" s="13"/>
      <c r="Q50" s="19"/>
      <c r="T50" s="13"/>
      <c r="U50" s="85">
        <v>2023</v>
      </c>
      <c r="Y50" s="32" t="s">
        <v>316</v>
      </c>
      <c r="Z50" s="32" t="s">
        <v>444</v>
      </c>
      <c r="AF50" s="30"/>
    </row>
    <row r="51" spans="1:37" x14ac:dyDescent="0.15">
      <c r="A51" s="13"/>
      <c r="B51" s="13"/>
      <c r="F51" s="13"/>
      <c r="G51" s="19"/>
      <c r="K51" s="13"/>
      <c r="L51" s="13"/>
      <c r="O51" s="13"/>
      <c r="P51" s="13"/>
      <c r="Q51" s="19"/>
      <c r="T51" s="13"/>
      <c r="U51" s="85">
        <v>2024</v>
      </c>
      <c r="Y51" s="32" t="s">
        <v>317</v>
      </c>
      <c r="Z51" s="32" t="s">
        <v>445</v>
      </c>
      <c r="AF51" s="30"/>
    </row>
    <row r="52" spans="1:37" x14ac:dyDescent="0.15">
      <c r="A52" s="13"/>
      <c r="B52" s="13"/>
      <c r="F52" s="13"/>
      <c r="G52" s="19"/>
      <c r="K52" s="13"/>
      <c r="L52" s="13"/>
      <c r="O52" s="13"/>
      <c r="P52" s="13"/>
      <c r="Q52" s="19"/>
      <c r="T52" s="13"/>
      <c r="U52" s="85">
        <v>2025</v>
      </c>
      <c r="Y52" s="32" t="s">
        <v>318</v>
      </c>
      <c r="Z52" s="32" t="s">
        <v>446</v>
      </c>
      <c r="AF52" s="30"/>
    </row>
    <row r="53" spans="1:37" x14ac:dyDescent="0.15">
      <c r="A53" s="13"/>
      <c r="B53" s="13"/>
      <c r="F53" s="13"/>
      <c r="G53" s="19"/>
      <c r="K53" s="13"/>
      <c r="L53" s="13"/>
      <c r="O53" s="13"/>
      <c r="P53" s="13"/>
      <c r="Q53" s="19"/>
      <c r="T53" s="13"/>
      <c r="U53" s="85">
        <v>2026</v>
      </c>
      <c r="Y53" s="32" t="s">
        <v>319</v>
      </c>
      <c r="Z53" s="32" t="s">
        <v>447</v>
      </c>
      <c r="AF53" s="30"/>
    </row>
    <row r="54" spans="1:37" x14ac:dyDescent="0.15">
      <c r="A54" s="13"/>
      <c r="B54" s="13"/>
      <c r="F54" s="13"/>
      <c r="G54" s="19"/>
      <c r="K54" s="13"/>
      <c r="L54" s="13"/>
      <c r="O54" s="13"/>
      <c r="P54" s="20"/>
      <c r="Q54" s="19"/>
      <c r="T54" s="13"/>
      <c r="Y54" s="32" t="s">
        <v>320</v>
      </c>
      <c r="Z54" s="32" t="s">
        <v>448</v>
      </c>
      <c r="AF54" s="30"/>
    </row>
    <row r="55" spans="1:37" x14ac:dyDescent="0.15">
      <c r="A55" s="13"/>
      <c r="B55" s="13"/>
      <c r="F55" s="13"/>
      <c r="G55" s="19"/>
      <c r="K55" s="13"/>
      <c r="L55" s="13"/>
      <c r="O55" s="13"/>
      <c r="P55" s="13"/>
      <c r="Q55" s="19"/>
      <c r="T55" s="13"/>
      <c r="Y55" s="32" t="s">
        <v>321</v>
      </c>
      <c r="Z55" s="32" t="s">
        <v>449</v>
      </c>
      <c r="AF55" s="30"/>
    </row>
    <row r="56" spans="1:37" x14ac:dyDescent="0.15">
      <c r="A56" s="13"/>
      <c r="B56" s="13"/>
      <c r="F56" s="13"/>
      <c r="G56" s="19"/>
      <c r="K56" s="13"/>
      <c r="L56" s="13"/>
      <c r="O56" s="13"/>
      <c r="P56" s="13"/>
      <c r="Q56" s="19"/>
      <c r="T56" s="13"/>
      <c r="U56" s="85">
        <v>20</v>
      </c>
      <c r="Y56" s="32" t="s">
        <v>322</v>
      </c>
      <c r="Z56" s="32" t="s">
        <v>450</v>
      </c>
      <c r="AF56" s="30"/>
    </row>
    <row r="57" spans="1:37" x14ac:dyDescent="0.15">
      <c r="A57" s="13"/>
      <c r="B57" s="13"/>
      <c r="F57" s="13"/>
      <c r="G57" s="19"/>
      <c r="K57" s="13"/>
      <c r="L57" s="13"/>
      <c r="O57" s="13"/>
      <c r="P57" s="13"/>
      <c r="Q57" s="19"/>
      <c r="T57" s="13"/>
      <c r="U57" s="32" t="s">
        <v>520</v>
      </c>
      <c r="Y57" s="32" t="s">
        <v>323</v>
      </c>
      <c r="Z57" s="32" t="s">
        <v>451</v>
      </c>
      <c r="AF57" s="30"/>
    </row>
    <row r="58" spans="1:37" x14ac:dyDescent="0.15">
      <c r="A58" s="13"/>
      <c r="B58" s="13"/>
      <c r="F58" s="13"/>
      <c r="G58" s="19"/>
      <c r="K58" s="13"/>
      <c r="L58" s="13"/>
      <c r="O58" s="13"/>
      <c r="P58" s="13"/>
      <c r="Q58" s="19"/>
      <c r="T58" s="13"/>
      <c r="U58" s="32" t="s">
        <v>521</v>
      </c>
      <c r="Y58" s="32" t="s">
        <v>324</v>
      </c>
      <c r="Z58" s="32" t="s">
        <v>452</v>
      </c>
      <c r="AF58" s="30"/>
    </row>
    <row r="59" spans="1:37" x14ac:dyDescent="0.15">
      <c r="A59" s="13"/>
      <c r="B59" s="13"/>
      <c r="F59" s="13"/>
      <c r="G59" s="19"/>
      <c r="K59" s="13"/>
      <c r="L59" s="13"/>
      <c r="O59" s="13"/>
      <c r="P59" s="13"/>
      <c r="Q59" s="19"/>
      <c r="T59" s="13"/>
      <c r="Y59" s="32" t="s">
        <v>325</v>
      </c>
      <c r="Z59" s="32" t="s">
        <v>453</v>
      </c>
      <c r="AF59" s="30"/>
    </row>
    <row r="60" spans="1:37" x14ac:dyDescent="0.15">
      <c r="A60" s="13"/>
      <c r="B60" s="13"/>
      <c r="F60" s="13"/>
      <c r="G60" s="19"/>
      <c r="K60" s="13"/>
      <c r="L60" s="13"/>
      <c r="O60" s="13"/>
      <c r="P60" s="13"/>
      <c r="Q60" s="19"/>
      <c r="T60" s="13"/>
      <c r="Y60" s="32" t="s">
        <v>326</v>
      </c>
      <c r="Z60" s="32" t="s">
        <v>454</v>
      </c>
      <c r="AF60" s="30"/>
    </row>
    <row r="61" spans="1:37" x14ac:dyDescent="0.15">
      <c r="A61" s="13"/>
      <c r="B61" s="13"/>
      <c r="F61" s="13"/>
      <c r="G61" s="19"/>
      <c r="K61" s="13"/>
      <c r="L61" s="13"/>
      <c r="O61" s="13"/>
      <c r="P61" s="13"/>
      <c r="Q61" s="19"/>
      <c r="T61" s="13"/>
      <c r="Y61" s="32" t="s">
        <v>327</v>
      </c>
      <c r="Z61" s="32" t="s">
        <v>455</v>
      </c>
      <c r="AF61" s="30"/>
    </row>
    <row r="62" spans="1:37" x14ac:dyDescent="0.15">
      <c r="A62" s="13"/>
      <c r="B62" s="13"/>
      <c r="F62" s="13"/>
      <c r="G62" s="19"/>
      <c r="K62" s="13"/>
      <c r="L62" s="13"/>
      <c r="O62" s="13"/>
      <c r="P62" s="13"/>
      <c r="Q62" s="19"/>
      <c r="T62" s="13"/>
      <c r="Y62" s="32" t="s">
        <v>328</v>
      </c>
      <c r="Z62" s="32" t="s">
        <v>456</v>
      </c>
      <c r="AF62" s="30"/>
    </row>
    <row r="63" spans="1:37" x14ac:dyDescent="0.15">
      <c r="A63" s="13"/>
      <c r="B63" s="13"/>
      <c r="F63" s="13"/>
      <c r="G63" s="19"/>
      <c r="K63" s="13"/>
      <c r="L63" s="13"/>
      <c r="O63" s="13"/>
      <c r="P63" s="13"/>
      <c r="Q63" s="19"/>
      <c r="T63" s="13"/>
      <c r="Y63" s="32" t="s">
        <v>329</v>
      </c>
      <c r="Z63" s="32" t="s">
        <v>457</v>
      </c>
      <c r="AF63" s="30"/>
    </row>
    <row r="64" spans="1:37" x14ac:dyDescent="0.15">
      <c r="A64" s="13"/>
      <c r="B64" s="13"/>
      <c r="F64" s="13"/>
      <c r="G64" s="19"/>
      <c r="K64" s="13"/>
      <c r="L64" s="13"/>
      <c r="O64" s="13"/>
      <c r="P64" s="13"/>
      <c r="Q64" s="19"/>
      <c r="T64" s="13"/>
      <c r="Y64" s="32" t="s">
        <v>330</v>
      </c>
      <c r="Z64" s="32" t="s">
        <v>458</v>
      </c>
      <c r="AF64" s="30"/>
    </row>
    <row r="65" spans="1:32" x14ac:dyDescent="0.15">
      <c r="A65" s="13"/>
      <c r="B65" s="13"/>
      <c r="F65" s="13"/>
      <c r="G65" s="19"/>
      <c r="K65" s="13"/>
      <c r="L65" s="13"/>
      <c r="O65" s="13"/>
      <c r="P65" s="13"/>
      <c r="Q65" s="19"/>
      <c r="T65" s="13"/>
      <c r="Y65" s="32" t="s">
        <v>331</v>
      </c>
      <c r="Z65" s="32" t="s">
        <v>459</v>
      </c>
      <c r="AF65" s="30"/>
    </row>
    <row r="66" spans="1:32" x14ac:dyDescent="0.15">
      <c r="A66" s="13"/>
      <c r="B66" s="13"/>
      <c r="F66" s="13"/>
      <c r="G66" s="19"/>
      <c r="K66" s="13"/>
      <c r="L66" s="13"/>
      <c r="O66" s="13"/>
      <c r="P66" s="13"/>
      <c r="Q66" s="19"/>
      <c r="T66" s="13"/>
      <c r="Y66" s="32" t="s">
        <v>67</v>
      </c>
      <c r="Z66" s="32" t="s">
        <v>460</v>
      </c>
      <c r="AF66" s="30"/>
    </row>
    <row r="67" spans="1:32" x14ac:dyDescent="0.15">
      <c r="A67" s="13"/>
      <c r="B67" s="13"/>
      <c r="F67" s="13"/>
      <c r="G67" s="19"/>
      <c r="K67" s="13"/>
      <c r="L67" s="13"/>
      <c r="O67" s="13"/>
      <c r="P67" s="13"/>
      <c r="Q67" s="19"/>
      <c r="T67" s="13"/>
      <c r="Y67" s="32" t="s">
        <v>332</v>
      </c>
      <c r="Z67" s="32" t="s">
        <v>461</v>
      </c>
      <c r="AF67" s="30"/>
    </row>
    <row r="68" spans="1:32" x14ac:dyDescent="0.15">
      <c r="A68" s="13"/>
      <c r="B68" s="13"/>
      <c r="F68" s="13"/>
      <c r="G68" s="19"/>
      <c r="K68" s="13"/>
      <c r="L68" s="13"/>
      <c r="O68" s="13"/>
      <c r="P68" s="13"/>
      <c r="Q68" s="19"/>
      <c r="T68" s="13"/>
      <c r="Y68" s="32" t="s">
        <v>333</v>
      </c>
      <c r="Z68" s="32" t="s">
        <v>462</v>
      </c>
      <c r="AF68" s="30"/>
    </row>
    <row r="69" spans="1:32" x14ac:dyDescent="0.15">
      <c r="A69" s="13"/>
      <c r="B69" s="13"/>
      <c r="F69" s="13"/>
      <c r="G69" s="19"/>
      <c r="K69" s="13"/>
      <c r="L69" s="13"/>
      <c r="O69" s="13"/>
      <c r="P69" s="13"/>
      <c r="Q69" s="19"/>
      <c r="T69" s="13"/>
      <c r="Y69" s="32" t="s">
        <v>334</v>
      </c>
      <c r="Z69" s="32" t="s">
        <v>463</v>
      </c>
      <c r="AF69" s="30"/>
    </row>
    <row r="70" spans="1:32" x14ac:dyDescent="0.15">
      <c r="A70" s="13"/>
      <c r="B70" s="13"/>
      <c r="Y70" s="32" t="s">
        <v>335</v>
      </c>
      <c r="Z70" s="32" t="s">
        <v>464</v>
      </c>
    </row>
    <row r="71" spans="1:32" x14ac:dyDescent="0.15">
      <c r="Y71" s="32" t="s">
        <v>336</v>
      </c>
      <c r="Z71" s="32" t="s">
        <v>465</v>
      </c>
    </row>
    <row r="72" spans="1:32" x14ac:dyDescent="0.15">
      <c r="Y72" s="32" t="s">
        <v>337</v>
      </c>
      <c r="Z72" s="32" t="s">
        <v>466</v>
      </c>
    </row>
    <row r="73" spans="1:32" x14ac:dyDescent="0.15">
      <c r="Y73" s="32" t="s">
        <v>338</v>
      </c>
      <c r="Z73" s="32" t="s">
        <v>467</v>
      </c>
    </row>
    <row r="74" spans="1:32" x14ac:dyDescent="0.15">
      <c r="Y74" s="32" t="s">
        <v>339</v>
      </c>
      <c r="Z74" s="32" t="s">
        <v>468</v>
      </c>
    </row>
    <row r="75" spans="1:32" x14ac:dyDescent="0.15">
      <c r="Y75" s="32" t="s">
        <v>340</v>
      </c>
      <c r="Z75" s="32" t="s">
        <v>469</v>
      </c>
    </row>
    <row r="76" spans="1:32" x14ac:dyDescent="0.15">
      <c r="Y76" s="32" t="s">
        <v>341</v>
      </c>
      <c r="Z76" s="32" t="s">
        <v>470</v>
      </c>
    </row>
    <row r="77" spans="1:32" x14ac:dyDescent="0.15">
      <c r="Y77" s="32" t="s">
        <v>342</v>
      </c>
      <c r="Z77" s="32" t="s">
        <v>471</v>
      </c>
    </row>
    <row r="78" spans="1:32" x14ac:dyDescent="0.15">
      <c r="Y78" s="32" t="s">
        <v>343</v>
      </c>
      <c r="Z78" s="32" t="s">
        <v>472</v>
      </c>
    </row>
    <row r="79" spans="1:32" x14ac:dyDescent="0.15">
      <c r="Y79" s="32" t="s">
        <v>344</v>
      </c>
      <c r="Z79" s="32" t="s">
        <v>473</v>
      </c>
    </row>
    <row r="80" spans="1:32" x14ac:dyDescent="0.15">
      <c r="Y80" s="32" t="s">
        <v>345</v>
      </c>
      <c r="Z80" s="32" t="s">
        <v>474</v>
      </c>
    </row>
    <row r="81" spans="25:26" x14ac:dyDescent="0.15">
      <c r="Y81" s="32" t="s">
        <v>346</v>
      </c>
      <c r="Z81" s="32" t="s">
        <v>475</v>
      </c>
    </row>
    <row r="82" spans="25:26" x14ac:dyDescent="0.15">
      <c r="Y82" s="32" t="s">
        <v>347</v>
      </c>
      <c r="Z82" s="32" t="s">
        <v>476</v>
      </c>
    </row>
    <row r="83" spans="25:26" x14ac:dyDescent="0.15">
      <c r="Y83" s="32" t="s">
        <v>348</v>
      </c>
      <c r="Z83" s="32" t="s">
        <v>477</v>
      </c>
    </row>
    <row r="84" spans="25:26" x14ac:dyDescent="0.15">
      <c r="Y84" s="32" t="s">
        <v>349</v>
      </c>
      <c r="Z84" s="32" t="s">
        <v>478</v>
      </c>
    </row>
    <row r="85" spans="25:26" x14ac:dyDescent="0.15">
      <c r="Y85" s="32" t="s">
        <v>350</v>
      </c>
      <c r="Z85" s="32" t="s">
        <v>479</v>
      </c>
    </row>
    <row r="86" spans="25:26" x14ac:dyDescent="0.15">
      <c r="Y86" s="32" t="s">
        <v>351</v>
      </c>
      <c r="Z86" s="32" t="s">
        <v>480</v>
      </c>
    </row>
    <row r="87" spans="25:26" x14ac:dyDescent="0.15">
      <c r="Y87" s="32" t="s">
        <v>352</v>
      </c>
      <c r="Z87" s="32" t="s">
        <v>481</v>
      </c>
    </row>
    <row r="88" spans="25:26" x14ac:dyDescent="0.15">
      <c r="Y88" s="32" t="s">
        <v>353</v>
      </c>
      <c r="Z88" s="32" t="s">
        <v>482</v>
      </c>
    </row>
    <row r="89" spans="25:26" x14ac:dyDescent="0.15">
      <c r="Y89" s="32" t="s">
        <v>354</v>
      </c>
      <c r="Z89" s="32" t="s">
        <v>483</v>
      </c>
    </row>
    <row r="90" spans="25:26" x14ac:dyDescent="0.15">
      <c r="Y90" s="32" t="s">
        <v>355</v>
      </c>
      <c r="Z90" s="32" t="s">
        <v>484</v>
      </c>
    </row>
    <row r="91" spans="25:26" x14ac:dyDescent="0.15">
      <c r="Y91" s="32" t="s">
        <v>356</v>
      </c>
      <c r="Z91" s="32" t="s">
        <v>485</v>
      </c>
    </row>
    <row r="92" spans="25:26" x14ac:dyDescent="0.15">
      <c r="Y92" s="32" t="s">
        <v>357</v>
      </c>
      <c r="Z92" s="32" t="s">
        <v>486</v>
      </c>
    </row>
    <row r="93" spans="25:26" x14ac:dyDescent="0.15">
      <c r="Y93" s="32" t="s">
        <v>358</v>
      </c>
      <c r="Z93" s="32" t="s">
        <v>487</v>
      </c>
    </row>
    <row r="94" spans="25:26" x14ac:dyDescent="0.15">
      <c r="Y94" s="32" t="s">
        <v>359</v>
      </c>
      <c r="Z94" s="32" t="s">
        <v>488</v>
      </c>
    </row>
    <row r="95" spans="25:26" x14ac:dyDescent="0.15">
      <c r="Y95" s="32" t="s">
        <v>360</v>
      </c>
      <c r="Z95" s="32" t="s">
        <v>489</v>
      </c>
    </row>
    <row r="96" spans="25:26" x14ac:dyDescent="0.15">
      <c r="Y96" s="32" t="s">
        <v>264</v>
      </c>
      <c r="Z96" s="32" t="s">
        <v>490</v>
      </c>
    </row>
    <row r="97" spans="25:26" x14ac:dyDescent="0.15">
      <c r="Y97" s="32" t="s">
        <v>361</v>
      </c>
      <c r="Z97" s="32" t="s">
        <v>491</v>
      </c>
    </row>
    <row r="98" spans="25:26" x14ac:dyDescent="0.15">
      <c r="Y98" s="32" t="s">
        <v>362</v>
      </c>
      <c r="Z98" s="32" t="s">
        <v>492</v>
      </c>
    </row>
    <row r="99" spans="25:26" x14ac:dyDescent="0.15">
      <c r="Y99" s="32" t="s">
        <v>392</v>
      </c>
      <c r="Z99" s="32" t="s">
        <v>493</v>
      </c>
    </row>
    <row r="100" spans="25:26" x14ac:dyDescent="0.15">
      <c r="Y100" s="32" t="s">
        <v>581</v>
      </c>
      <c r="Z100" s="32" t="s">
        <v>494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23"/>
  <sheetViews>
    <sheetView view="pageBreakPreview" zoomScale="85" zoomScaleNormal="75" zoomScaleSheetLayoutView="85" zoomScalePageLayoutView="70" workbookViewId="0"/>
  </sheetViews>
  <sheetFormatPr defaultColWidth="9" defaultRowHeight="13.5" x14ac:dyDescent="0.15"/>
  <cols>
    <col min="1" max="49" width="2.625" style="34" customWidth="1"/>
    <col min="50" max="50" width="4.375" style="34" customWidth="1"/>
    <col min="51" max="51" width="8.875" style="34" hidden="1" customWidth="1"/>
    <col min="52" max="57" width="2.25" style="34" customWidth="1"/>
    <col min="58" max="61" width="9" style="34"/>
    <col min="62" max="62" width="27.875" style="34" customWidth="1"/>
    <col min="63" max="63" width="12.25" style="34" customWidth="1"/>
    <col min="64" max="16384" width="9" style="34"/>
  </cols>
  <sheetData>
    <row r="1" spans="1:51" ht="23.25" customHeight="1" thickBot="1" x14ac:dyDescent="0.2">
      <c r="AP1" s="35"/>
      <c r="AQ1" s="35"/>
      <c r="AR1" s="35"/>
      <c r="AS1" s="35"/>
      <c r="AT1" s="35"/>
      <c r="AU1" s="35"/>
      <c r="AV1" s="35"/>
      <c r="AW1" s="36"/>
    </row>
    <row r="2" spans="1:51" ht="30" customHeight="1" x14ac:dyDescent="0.15">
      <c r="A2" s="801" t="s">
        <v>26</v>
      </c>
      <c r="B2" s="802"/>
      <c r="C2" s="802"/>
      <c r="D2" s="802"/>
      <c r="E2" s="802"/>
      <c r="F2" s="803"/>
      <c r="G2" s="642" t="s">
        <v>613</v>
      </c>
      <c r="H2" s="643"/>
      <c r="I2" s="643"/>
      <c r="J2" s="643"/>
      <c r="K2" s="643"/>
      <c r="L2" s="643"/>
      <c r="M2" s="643"/>
      <c r="N2" s="643"/>
      <c r="O2" s="643"/>
      <c r="P2" s="643"/>
      <c r="Q2" s="643"/>
      <c r="R2" s="643"/>
      <c r="S2" s="643"/>
      <c r="T2" s="643"/>
      <c r="U2" s="643"/>
      <c r="V2" s="643"/>
      <c r="W2" s="643"/>
      <c r="X2" s="643"/>
      <c r="Y2" s="643"/>
      <c r="Z2" s="643"/>
      <c r="AA2" s="643"/>
      <c r="AB2" s="644"/>
      <c r="AC2" s="642" t="s">
        <v>849</v>
      </c>
      <c r="AD2" s="810"/>
      <c r="AE2" s="810"/>
      <c r="AF2" s="810"/>
      <c r="AG2" s="810"/>
      <c r="AH2" s="810"/>
      <c r="AI2" s="810"/>
      <c r="AJ2" s="810"/>
      <c r="AK2" s="810"/>
      <c r="AL2" s="810"/>
      <c r="AM2" s="810"/>
      <c r="AN2" s="810"/>
      <c r="AO2" s="810"/>
      <c r="AP2" s="810"/>
      <c r="AQ2" s="810"/>
      <c r="AR2" s="810"/>
      <c r="AS2" s="810"/>
      <c r="AT2" s="810"/>
      <c r="AU2" s="810"/>
      <c r="AV2" s="810"/>
      <c r="AW2" s="810"/>
      <c r="AX2" s="811"/>
      <c r="AY2">
        <f>COUNTA($G$4,$AC$4)</f>
        <v>2</v>
      </c>
    </row>
    <row r="3" spans="1:51" ht="24.75" customHeight="1" x14ac:dyDescent="0.15">
      <c r="A3" s="804"/>
      <c r="B3" s="805"/>
      <c r="C3" s="805"/>
      <c r="D3" s="805"/>
      <c r="E3" s="805"/>
      <c r="F3" s="806"/>
      <c r="G3" s="107" t="s">
        <v>15</v>
      </c>
      <c r="H3" s="646"/>
      <c r="I3" s="646"/>
      <c r="J3" s="646"/>
      <c r="K3" s="646"/>
      <c r="L3" s="647" t="s">
        <v>16</v>
      </c>
      <c r="M3" s="646"/>
      <c r="N3" s="646"/>
      <c r="O3" s="646"/>
      <c r="P3" s="646"/>
      <c r="Q3" s="646"/>
      <c r="R3" s="646"/>
      <c r="S3" s="646"/>
      <c r="T3" s="646"/>
      <c r="U3" s="646"/>
      <c r="V3" s="646"/>
      <c r="W3" s="646"/>
      <c r="X3" s="648"/>
      <c r="Y3" s="659" t="s">
        <v>17</v>
      </c>
      <c r="Z3" s="660"/>
      <c r="AA3" s="660"/>
      <c r="AB3" s="661"/>
      <c r="AC3" s="107" t="s">
        <v>15</v>
      </c>
      <c r="AD3" s="646"/>
      <c r="AE3" s="646"/>
      <c r="AF3" s="646"/>
      <c r="AG3" s="646"/>
      <c r="AH3" s="647" t="s">
        <v>16</v>
      </c>
      <c r="AI3" s="646"/>
      <c r="AJ3" s="646"/>
      <c r="AK3" s="646"/>
      <c r="AL3" s="646"/>
      <c r="AM3" s="646"/>
      <c r="AN3" s="646"/>
      <c r="AO3" s="646"/>
      <c r="AP3" s="646"/>
      <c r="AQ3" s="646"/>
      <c r="AR3" s="646"/>
      <c r="AS3" s="646"/>
      <c r="AT3" s="648"/>
      <c r="AU3" s="659" t="s">
        <v>17</v>
      </c>
      <c r="AV3" s="660"/>
      <c r="AW3" s="660"/>
      <c r="AX3" s="662"/>
      <c r="AY3" s="34">
        <f>$AY$2</f>
        <v>2</v>
      </c>
    </row>
    <row r="4" spans="1:51" ht="24.75" customHeight="1" x14ac:dyDescent="0.15">
      <c r="A4" s="804"/>
      <c r="B4" s="805"/>
      <c r="C4" s="805"/>
      <c r="D4" s="805"/>
      <c r="E4" s="805"/>
      <c r="F4" s="806"/>
      <c r="G4" s="663" t="s">
        <v>614</v>
      </c>
      <c r="H4" s="664"/>
      <c r="I4" s="664"/>
      <c r="J4" s="664"/>
      <c r="K4" s="665"/>
      <c r="L4" s="666" t="s">
        <v>850</v>
      </c>
      <c r="M4" s="667"/>
      <c r="N4" s="667"/>
      <c r="O4" s="667"/>
      <c r="P4" s="667"/>
      <c r="Q4" s="667"/>
      <c r="R4" s="667"/>
      <c r="S4" s="667"/>
      <c r="T4" s="667"/>
      <c r="U4" s="667"/>
      <c r="V4" s="667"/>
      <c r="W4" s="667"/>
      <c r="X4" s="668"/>
      <c r="Y4" s="669">
        <v>20</v>
      </c>
      <c r="Z4" s="670"/>
      <c r="AA4" s="670"/>
      <c r="AB4" s="671"/>
      <c r="AC4" s="663" t="s">
        <v>685</v>
      </c>
      <c r="AD4" s="664"/>
      <c r="AE4" s="664"/>
      <c r="AF4" s="664"/>
      <c r="AG4" s="665"/>
      <c r="AH4" s="666" t="s">
        <v>686</v>
      </c>
      <c r="AI4" s="667"/>
      <c r="AJ4" s="667"/>
      <c r="AK4" s="667"/>
      <c r="AL4" s="667"/>
      <c r="AM4" s="667"/>
      <c r="AN4" s="667"/>
      <c r="AO4" s="667"/>
      <c r="AP4" s="667"/>
      <c r="AQ4" s="667"/>
      <c r="AR4" s="667"/>
      <c r="AS4" s="667"/>
      <c r="AT4" s="668"/>
      <c r="AU4" s="669">
        <v>10</v>
      </c>
      <c r="AV4" s="670"/>
      <c r="AW4" s="670"/>
      <c r="AX4" s="672"/>
      <c r="AY4" s="34">
        <f t="shared" ref="AY4:AY7" si="0">$AY$2</f>
        <v>2</v>
      </c>
    </row>
    <row r="5" spans="1:51" ht="33.75" customHeight="1" x14ac:dyDescent="0.15">
      <c r="A5" s="804"/>
      <c r="B5" s="805"/>
      <c r="C5" s="805"/>
      <c r="D5" s="805"/>
      <c r="E5" s="805"/>
      <c r="F5" s="806"/>
      <c r="G5" s="649" t="s">
        <v>854</v>
      </c>
      <c r="H5" s="650"/>
      <c r="I5" s="650"/>
      <c r="J5" s="650"/>
      <c r="K5" s="651"/>
      <c r="L5" s="652" t="s">
        <v>854</v>
      </c>
      <c r="M5" s="653"/>
      <c r="N5" s="653"/>
      <c r="O5" s="653"/>
      <c r="P5" s="653"/>
      <c r="Q5" s="653"/>
      <c r="R5" s="653"/>
      <c r="S5" s="653"/>
      <c r="T5" s="653"/>
      <c r="U5" s="653"/>
      <c r="V5" s="653"/>
      <c r="W5" s="653"/>
      <c r="X5" s="654"/>
      <c r="Y5" s="655" t="s">
        <v>854</v>
      </c>
      <c r="Z5" s="656"/>
      <c r="AA5" s="656"/>
      <c r="AB5" s="657"/>
      <c r="AC5" s="649" t="s">
        <v>687</v>
      </c>
      <c r="AD5" s="650"/>
      <c r="AE5" s="650"/>
      <c r="AF5" s="650"/>
      <c r="AG5" s="651"/>
      <c r="AH5" s="652" t="s">
        <v>688</v>
      </c>
      <c r="AI5" s="653"/>
      <c r="AJ5" s="653"/>
      <c r="AK5" s="653"/>
      <c r="AL5" s="653"/>
      <c r="AM5" s="653"/>
      <c r="AN5" s="653"/>
      <c r="AO5" s="653"/>
      <c r="AP5" s="653"/>
      <c r="AQ5" s="653"/>
      <c r="AR5" s="653"/>
      <c r="AS5" s="653"/>
      <c r="AT5" s="654"/>
      <c r="AU5" s="655">
        <v>8</v>
      </c>
      <c r="AV5" s="656"/>
      <c r="AW5" s="656"/>
      <c r="AX5" s="658"/>
      <c r="AY5" s="34">
        <f t="shared" si="0"/>
        <v>2</v>
      </c>
    </row>
    <row r="6" spans="1:51" ht="33.75" customHeight="1" x14ac:dyDescent="0.15">
      <c r="A6" s="804"/>
      <c r="B6" s="805"/>
      <c r="C6" s="805"/>
      <c r="D6" s="805"/>
      <c r="E6" s="805"/>
      <c r="F6" s="806"/>
      <c r="G6" s="649" t="s">
        <v>854</v>
      </c>
      <c r="H6" s="650"/>
      <c r="I6" s="650"/>
      <c r="J6" s="650"/>
      <c r="K6" s="651"/>
      <c r="L6" s="652" t="s">
        <v>854</v>
      </c>
      <c r="M6" s="653"/>
      <c r="N6" s="653"/>
      <c r="O6" s="653"/>
      <c r="P6" s="653"/>
      <c r="Q6" s="653"/>
      <c r="R6" s="653"/>
      <c r="S6" s="653"/>
      <c r="T6" s="653"/>
      <c r="U6" s="653"/>
      <c r="V6" s="653"/>
      <c r="W6" s="653"/>
      <c r="X6" s="654"/>
      <c r="Y6" s="655" t="s">
        <v>854</v>
      </c>
      <c r="Z6" s="656"/>
      <c r="AA6" s="656"/>
      <c r="AB6" s="657"/>
      <c r="AC6" s="649" t="s">
        <v>689</v>
      </c>
      <c r="AD6" s="650"/>
      <c r="AE6" s="650"/>
      <c r="AF6" s="650"/>
      <c r="AG6" s="651"/>
      <c r="AH6" s="652" t="s">
        <v>690</v>
      </c>
      <c r="AI6" s="653"/>
      <c r="AJ6" s="653"/>
      <c r="AK6" s="653"/>
      <c r="AL6" s="653"/>
      <c r="AM6" s="653"/>
      <c r="AN6" s="653"/>
      <c r="AO6" s="653"/>
      <c r="AP6" s="653"/>
      <c r="AQ6" s="653"/>
      <c r="AR6" s="653"/>
      <c r="AS6" s="653"/>
      <c r="AT6" s="654"/>
      <c r="AU6" s="655">
        <v>2</v>
      </c>
      <c r="AV6" s="656"/>
      <c r="AW6" s="656"/>
      <c r="AX6" s="658"/>
      <c r="AY6" s="34">
        <f t="shared" si="0"/>
        <v>2</v>
      </c>
    </row>
    <row r="7" spans="1:51" ht="24.75" customHeight="1" thickBot="1" x14ac:dyDescent="0.2">
      <c r="A7" s="804"/>
      <c r="B7" s="805"/>
      <c r="C7" s="805"/>
      <c r="D7" s="805"/>
      <c r="E7" s="805"/>
      <c r="F7" s="806"/>
      <c r="G7" s="673" t="s">
        <v>18</v>
      </c>
      <c r="H7" s="674"/>
      <c r="I7" s="674"/>
      <c r="J7" s="674"/>
      <c r="K7" s="674"/>
      <c r="L7" s="675"/>
      <c r="M7" s="676"/>
      <c r="N7" s="676"/>
      <c r="O7" s="676"/>
      <c r="P7" s="676"/>
      <c r="Q7" s="676"/>
      <c r="R7" s="676"/>
      <c r="S7" s="676"/>
      <c r="T7" s="676"/>
      <c r="U7" s="676"/>
      <c r="V7" s="676"/>
      <c r="W7" s="676"/>
      <c r="X7" s="677"/>
      <c r="Y7" s="678">
        <f>SUM(Y4:AB6)</f>
        <v>20</v>
      </c>
      <c r="Z7" s="679"/>
      <c r="AA7" s="679"/>
      <c r="AB7" s="680"/>
      <c r="AC7" s="673" t="s">
        <v>18</v>
      </c>
      <c r="AD7" s="674"/>
      <c r="AE7" s="674"/>
      <c r="AF7" s="674"/>
      <c r="AG7" s="674"/>
      <c r="AH7" s="675"/>
      <c r="AI7" s="676"/>
      <c r="AJ7" s="676"/>
      <c r="AK7" s="676"/>
      <c r="AL7" s="676"/>
      <c r="AM7" s="676"/>
      <c r="AN7" s="676"/>
      <c r="AO7" s="676"/>
      <c r="AP7" s="676"/>
      <c r="AQ7" s="676"/>
      <c r="AR7" s="676"/>
      <c r="AS7" s="676"/>
      <c r="AT7" s="677"/>
      <c r="AU7" s="678">
        <f>SUM(AU4:AX6)</f>
        <v>20</v>
      </c>
      <c r="AV7" s="679"/>
      <c r="AW7" s="679"/>
      <c r="AX7" s="681"/>
      <c r="AY7" s="34">
        <f t="shared" si="0"/>
        <v>2</v>
      </c>
    </row>
    <row r="8" spans="1:51" ht="30" customHeight="1" x14ac:dyDescent="0.15">
      <c r="A8" s="804"/>
      <c r="B8" s="805"/>
      <c r="C8" s="805"/>
      <c r="D8" s="805"/>
      <c r="E8" s="805"/>
      <c r="F8" s="806"/>
      <c r="G8" s="642" t="s">
        <v>691</v>
      </c>
      <c r="H8" s="643"/>
      <c r="I8" s="643"/>
      <c r="J8" s="643"/>
      <c r="K8" s="643"/>
      <c r="L8" s="643"/>
      <c r="M8" s="643"/>
      <c r="N8" s="643"/>
      <c r="O8" s="643"/>
      <c r="P8" s="643"/>
      <c r="Q8" s="643"/>
      <c r="R8" s="643"/>
      <c r="S8" s="643"/>
      <c r="T8" s="643"/>
      <c r="U8" s="643"/>
      <c r="V8" s="643"/>
      <c r="W8" s="643"/>
      <c r="X8" s="643"/>
      <c r="Y8" s="643"/>
      <c r="Z8" s="643"/>
      <c r="AA8" s="643"/>
      <c r="AB8" s="644"/>
      <c r="AC8" s="642" t="s">
        <v>671</v>
      </c>
      <c r="AD8" s="643"/>
      <c r="AE8" s="643"/>
      <c r="AF8" s="643"/>
      <c r="AG8" s="643"/>
      <c r="AH8" s="643"/>
      <c r="AI8" s="643"/>
      <c r="AJ8" s="643"/>
      <c r="AK8" s="643"/>
      <c r="AL8" s="643"/>
      <c r="AM8" s="643"/>
      <c r="AN8" s="643"/>
      <c r="AO8" s="643"/>
      <c r="AP8" s="643"/>
      <c r="AQ8" s="643"/>
      <c r="AR8" s="643"/>
      <c r="AS8" s="643"/>
      <c r="AT8" s="643"/>
      <c r="AU8" s="643"/>
      <c r="AV8" s="643"/>
      <c r="AW8" s="643"/>
      <c r="AX8" s="645"/>
      <c r="AY8">
        <f>COUNTA($G$10,$AC$10)</f>
        <v>2</v>
      </c>
    </row>
    <row r="9" spans="1:51" ht="25.5" customHeight="1" x14ac:dyDescent="0.15">
      <c r="A9" s="804"/>
      <c r="B9" s="805"/>
      <c r="C9" s="805"/>
      <c r="D9" s="805"/>
      <c r="E9" s="805"/>
      <c r="F9" s="806"/>
      <c r="G9" s="107" t="s">
        <v>15</v>
      </c>
      <c r="H9" s="646"/>
      <c r="I9" s="646"/>
      <c r="J9" s="646"/>
      <c r="K9" s="646"/>
      <c r="L9" s="647" t="s">
        <v>16</v>
      </c>
      <c r="M9" s="646"/>
      <c r="N9" s="646"/>
      <c r="O9" s="646"/>
      <c r="P9" s="646"/>
      <c r="Q9" s="646"/>
      <c r="R9" s="646"/>
      <c r="S9" s="646"/>
      <c r="T9" s="646"/>
      <c r="U9" s="646"/>
      <c r="V9" s="646"/>
      <c r="W9" s="646"/>
      <c r="X9" s="648"/>
      <c r="Y9" s="659" t="s">
        <v>17</v>
      </c>
      <c r="Z9" s="660"/>
      <c r="AA9" s="660"/>
      <c r="AB9" s="661"/>
      <c r="AC9" s="107" t="s">
        <v>15</v>
      </c>
      <c r="AD9" s="646"/>
      <c r="AE9" s="646"/>
      <c r="AF9" s="646"/>
      <c r="AG9" s="646"/>
      <c r="AH9" s="647" t="s">
        <v>16</v>
      </c>
      <c r="AI9" s="646"/>
      <c r="AJ9" s="646"/>
      <c r="AK9" s="646"/>
      <c r="AL9" s="646"/>
      <c r="AM9" s="646"/>
      <c r="AN9" s="646"/>
      <c r="AO9" s="646"/>
      <c r="AP9" s="646"/>
      <c r="AQ9" s="646"/>
      <c r="AR9" s="646"/>
      <c r="AS9" s="646"/>
      <c r="AT9" s="648"/>
      <c r="AU9" s="659" t="s">
        <v>17</v>
      </c>
      <c r="AV9" s="660"/>
      <c r="AW9" s="660"/>
      <c r="AX9" s="662"/>
      <c r="AY9" s="34">
        <f>$AY$8</f>
        <v>2</v>
      </c>
    </row>
    <row r="10" spans="1:51" ht="35.25" customHeight="1" x14ac:dyDescent="0.15">
      <c r="A10" s="804"/>
      <c r="B10" s="805"/>
      <c r="C10" s="805"/>
      <c r="D10" s="805"/>
      <c r="E10" s="805"/>
      <c r="F10" s="806"/>
      <c r="G10" s="663" t="s">
        <v>692</v>
      </c>
      <c r="H10" s="664"/>
      <c r="I10" s="664"/>
      <c r="J10" s="664"/>
      <c r="K10" s="665"/>
      <c r="L10" s="666" t="s">
        <v>693</v>
      </c>
      <c r="M10" s="667"/>
      <c r="N10" s="667"/>
      <c r="O10" s="667"/>
      <c r="P10" s="667"/>
      <c r="Q10" s="667"/>
      <c r="R10" s="667"/>
      <c r="S10" s="667"/>
      <c r="T10" s="667"/>
      <c r="U10" s="667"/>
      <c r="V10" s="667"/>
      <c r="W10" s="667"/>
      <c r="X10" s="668"/>
      <c r="Y10" s="669">
        <v>4</v>
      </c>
      <c r="Z10" s="670"/>
      <c r="AA10" s="670"/>
      <c r="AB10" s="671"/>
      <c r="AC10" s="663" t="s">
        <v>672</v>
      </c>
      <c r="AD10" s="664"/>
      <c r="AE10" s="664"/>
      <c r="AF10" s="664"/>
      <c r="AG10" s="665"/>
      <c r="AH10" s="666" t="s">
        <v>673</v>
      </c>
      <c r="AI10" s="667"/>
      <c r="AJ10" s="667"/>
      <c r="AK10" s="667"/>
      <c r="AL10" s="667"/>
      <c r="AM10" s="667"/>
      <c r="AN10" s="667"/>
      <c r="AO10" s="667"/>
      <c r="AP10" s="667"/>
      <c r="AQ10" s="667"/>
      <c r="AR10" s="667"/>
      <c r="AS10" s="667"/>
      <c r="AT10" s="668"/>
      <c r="AU10" s="669">
        <v>2</v>
      </c>
      <c r="AV10" s="670"/>
      <c r="AW10" s="670"/>
      <c r="AX10" s="672"/>
      <c r="AY10" s="34">
        <f>$AY$8</f>
        <v>2</v>
      </c>
    </row>
    <row r="11" spans="1:51" ht="24.75" customHeight="1" thickBot="1" x14ac:dyDescent="0.2">
      <c r="A11" s="804"/>
      <c r="B11" s="805"/>
      <c r="C11" s="805"/>
      <c r="D11" s="805"/>
      <c r="E11" s="805"/>
      <c r="F11" s="806"/>
      <c r="G11" s="673" t="s">
        <v>18</v>
      </c>
      <c r="H11" s="674"/>
      <c r="I11" s="674"/>
      <c r="J11" s="674"/>
      <c r="K11" s="674"/>
      <c r="L11" s="675"/>
      <c r="M11" s="676"/>
      <c r="N11" s="676"/>
      <c r="O11" s="676"/>
      <c r="P11" s="676"/>
      <c r="Q11" s="676"/>
      <c r="R11" s="676"/>
      <c r="S11" s="676"/>
      <c r="T11" s="676"/>
      <c r="U11" s="676"/>
      <c r="V11" s="676"/>
      <c r="W11" s="676"/>
      <c r="X11" s="677"/>
      <c r="Y11" s="678">
        <f>SUM(Y10:AB10)</f>
        <v>4</v>
      </c>
      <c r="Z11" s="679"/>
      <c r="AA11" s="679"/>
      <c r="AB11" s="680"/>
      <c r="AC11" s="673" t="s">
        <v>18</v>
      </c>
      <c r="AD11" s="674"/>
      <c r="AE11" s="674"/>
      <c r="AF11" s="674"/>
      <c r="AG11" s="674"/>
      <c r="AH11" s="675"/>
      <c r="AI11" s="676"/>
      <c r="AJ11" s="676"/>
      <c r="AK11" s="676"/>
      <c r="AL11" s="676"/>
      <c r="AM11" s="676"/>
      <c r="AN11" s="676"/>
      <c r="AO11" s="676"/>
      <c r="AP11" s="676"/>
      <c r="AQ11" s="676"/>
      <c r="AR11" s="676"/>
      <c r="AS11" s="676"/>
      <c r="AT11" s="677"/>
      <c r="AU11" s="678">
        <f>SUM(AU10:AX10)</f>
        <v>2</v>
      </c>
      <c r="AV11" s="679"/>
      <c r="AW11" s="679"/>
      <c r="AX11" s="681"/>
      <c r="AY11" s="34">
        <f>$AY$8</f>
        <v>2</v>
      </c>
    </row>
    <row r="12" spans="1:51" ht="30" customHeight="1" x14ac:dyDescent="0.15">
      <c r="A12" s="804"/>
      <c r="B12" s="805"/>
      <c r="C12" s="805"/>
      <c r="D12" s="805"/>
      <c r="E12" s="805"/>
      <c r="F12" s="806"/>
      <c r="G12" s="642" t="s">
        <v>615</v>
      </c>
      <c r="H12" s="643"/>
      <c r="I12" s="643"/>
      <c r="J12" s="643"/>
      <c r="K12" s="643"/>
      <c r="L12" s="643"/>
      <c r="M12" s="643"/>
      <c r="N12" s="643"/>
      <c r="O12" s="643"/>
      <c r="P12" s="643"/>
      <c r="Q12" s="643"/>
      <c r="R12" s="643"/>
      <c r="S12" s="643"/>
      <c r="T12" s="643"/>
      <c r="U12" s="643"/>
      <c r="V12" s="643"/>
      <c r="W12" s="643"/>
      <c r="X12" s="643"/>
      <c r="Y12" s="643"/>
      <c r="Z12" s="643"/>
      <c r="AA12" s="643"/>
      <c r="AB12" s="644"/>
      <c r="AC12" s="642" t="s">
        <v>616</v>
      </c>
      <c r="AD12" s="643"/>
      <c r="AE12" s="643"/>
      <c r="AF12" s="643"/>
      <c r="AG12" s="643"/>
      <c r="AH12" s="643"/>
      <c r="AI12" s="643"/>
      <c r="AJ12" s="643"/>
      <c r="AK12" s="643"/>
      <c r="AL12" s="643"/>
      <c r="AM12" s="643"/>
      <c r="AN12" s="643"/>
      <c r="AO12" s="643"/>
      <c r="AP12" s="643"/>
      <c r="AQ12" s="643"/>
      <c r="AR12" s="643"/>
      <c r="AS12" s="643"/>
      <c r="AT12" s="643"/>
      <c r="AU12" s="643"/>
      <c r="AV12" s="643"/>
      <c r="AW12" s="643"/>
      <c r="AX12" s="645"/>
      <c r="AY12">
        <f>COUNTA($G$14,$AC$14)</f>
        <v>2</v>
      </c>
    </row>
    <row r="13" spans="1:51" ht="24.75" customHeight="1" x14ac:dyDescent="0.15">
      <c r="A13" s="804"/>
      <c r="B13" s="805"/>
      <c r="C13" s="805"/>
      <c r="D13" s="805"/>
      <c r="E13" s="805"/>
      <c r="F13" s="806"/>
      <c r="G13" s="107" t="s">
        <v>15</v>
      </c>
      <c r="H13" s="646"/>
      <c r="I13" s="646"/>
      <c r="J13" s="646"/>
      <c r="K13" s="646"/>
      <c r="L13" s="647" t="s">
        <v>16</v>
      </c>
      <c r="M13" s="646"/>
      <c r="N13" s="646"/>
      <c r="O13" s="646"/>
      <c r="P13" s="646"/>
      <c r="Q13" s="646"/>
      <c r="R13" s="646"/>
      <c r="S13" s="646"/>
      <c r="T13" s="646"/>
      <c r="U13" s="646"/>
      <c r="V13" s="646"/>
      <c r="W13" s="646"/>
      <c r="X13" s="648"/>
      <c r="Y13" s="659" t="s">
        <v>17</v>
      </c>
      <c r="Z13" s="660"/>
      <c r="AA13" s="660"/>
      <c r="AB13" s="661"/>
      <c r="AC13" s="107" t="s">
        <v>15</v>
      </c>
      <c r="AD13" s="646"/>
      <c r="AE13" s="646"/>
      <c r="AF13" s="646"/>
      <c r="AG13" s="646"/>
      <c r="AH13" s="647" t="s">
        <v>16</v>
      </c>
      <c r="AI13" s="646"/>
      <c r="AJ13" s="646"/>
      <c r="AK13" s="646"/>
      <c r="AL13" s="646"/>
      <c r="AM13" s="646"/>
      <c r="AN13" s="646"/>
      <c r="AO13" s="646"/>
      <c r="AP13" s="646"/>
      <c r="AQ13" s="646"/>
      <c r="AR13" s="646"/>
      <c r="AS13" s="646"/>
      <c r="AT13" s="648"/>
      <c r="AU13" s="659" t="s">
        <v>17</v>
      </c>
      <c r="AV13" s="660"/>
      <c r="AW13" s="660"/>
      <c r="AX13" s="662"/>
      <c r="AY13" s="34">
        <f>$AY$12</f>
        <v>2</v>
      </c>
    </row>
    <row r="14" spans="1:51" ht="24.75" customHeight="1" x14ac:dyDescent="0.15">
      <c r="A14" s="804"/>
      <c r="B14" s="805"/>
      <c r="C14" s="805"/>
      <c r="D14" s="805"/>
      <c r="E14" s="805"/>
      <c r="F14" s="806"/>
      <c r="G14" s="663" t="s">
        <v>694</v>
      </c>
      <c r="H14" s="664"/>
      <c r="I14" s="664"/>
      <c r="J14" s="664"/>
      <c r="K14" s="665"/>
      <c r="L14" s="666" t="s">
        <v>695</v>
      </c>
      <c r="M14" s="667"/>
      <c r="N14" s="667"/>
      <c r="O14" s="667"/>
      <c r="P14" s="667"/>
      <c r="Q14" s="667"/>
      <c r="R14" s="667"/>
      <c r="S14" s="667"/>
      <c r="T14" s="667"/>
      <c r="U14" s="667"/>
      <c r="V14" s="667"/>
      <c r="W14" s="667"/>
      <c r="X14" s="668"/>
      <c r="Y14" s="669">
        <v>3</v>
      </c>
      <c r="Z14" s="670"/>
      <c r="AA14" s="670"/>
      <c r="AB14" s="671"/>
      <c r="AC14" s="663" t="s">
        <v>687</v>
      </c>
      <c r="AD14" s="664"/>
      <c r="AE14" s="664"/>
      <c r="AF14" s="664"/>
      <c r="AG14" s="665"/>
      <c r="AH14" s="666" t="s">
        <v>697</v>
      </c>
      <c r="AI14" s="667"/>
      <c r="AJ14" s="667"/>
      <c r="AK14" s="667"/>
      <c r="AL14" s="667"/>
      <c r="AM14" s="667"/>
      <c r="AN14" s="667"/>
      <c r="AO14" s="667"/>
      <c r="AP14" s="667"/>
      <c r="AQ14" s="667"/>
      <c r="AR14" s="667"/>
      <c r="AS14" s="667"/>
      <c r="AT14" s="668"/>
      <c r="AU14" s="669">
        <v>3</v>
      </c>
      <c r="AV14" s="670"/>
      <c r="AW14" s="670"/>
      <c r="AX14" s="672"/>
      <c r="AY14" s="34">
        <f>$AY$12</f>
        <v>2</v>
      </c>
    </row>
    <row r="15" spans="1:51" ht="33" customHeight="1" x14ac:dyDescent="0.15">
      <c r="A15" s="804"/>
      <c r="B15" s="805"/>
      <c r="C15" s="805"/>
      <c r="D15" s="805"/>
      <c r="E15" s="805"/>
      <c r="F15" s="806"/>
      <c r="G15" s="649" t="s">
        <v>76</v>
      </c>
      <c r="H15" s="650"/>
      <c r="I15" s="650"/>
      <c r="J15" s="650"/>
      <c r="K15" s="651"/>
      <c r="L15" s="652" t="s">
        <v>696</v>
      </c>
      <c r="M15" s="653"/>
      <c r="N15" s="653"/>
      <c r="O15" s="653"/>
      <c r="P15" s="653"/>
      <c r="Q15" s="653"/>
      <c r="R15" s="653"/>
      <c r="S15" s="653"/>
      <c r="T15" s="653"/>
      <c r="U15" s="653"/>
      <c r="V15" s="653"/>
      <c r="W15" s="653"/>
      <c r="X15" s="654"/>
      <c r="Y15" s="655">
        <v>1</v>
      </c>
      <c r="Z15" s="656"/>
      <c r="AA15" s="656"/>
      <c r="AB15" s="657"/>
      <c r="AC15" s="649" t="s">
        <v>76</v>
      </c>
      <c r="AD15" s="650"/>
      <c r="AE15" s="650"/>
      <c r="AF15" s="650"/>
      <c r="AG15" s="651"/>
      <c r="AH15" s="652" t="s">
        <v>698</v>
      </c>
      <c r="AI15" s="653"/>
      <c r="AJ15" s="653"/>
      <c r="AK15" s="653"/>
      <c r="AL15" s="653"/>
      <c r="AM15" s="653"/>
      <c r="AN15" s="653"/>
      <c r="AO15" s="653"/>
      <c r="AP15" s="653"/>
      <c r="AQ15" s="653"/>
      <c r="AR15" s="653"/>
      <c r="AS15" s="653"/>
      <c r="AT15" s="654"/>
      <c r="AU15" s="655">
        <v>0.3</v>
      </c>
      <c r="AV15" s="656"/>
      <c r="AW15" s="656"/>
      <c r="AX15" s="658"/>
      <c r="AY15" s="34">
        <f>$AY$12</f>
        <v>2</v>
      </c>
    </row>
    <row r="16" spans="1:51" ht="24.75" customHeight="1" thickBot="1" x14ac:dyDescent="0.2">
      <c r="A16" s="804"/>
      <c r="B16" s="805"/>
      <c r="C16" s="805"/>
      <c r="D16" s="805"/>
      <c r="E16" s="805"/>
      <c r="F16" s="806"/>
      <c r="G16" s="673" t="s">
        <v>18</v>
      </c>
      <c r="H16" s="674"/>
      <c r="I16" s="674"/>
      <c r="J16" s="674"/>
      <c r="K16" s="674"/>
      <c r="L16" s="675"/>
      <c r="M16" s="676"/>
      <c r="N16" s="676"/>
      <c r="O16" s="676"/>
      <c r="P16" s="676"/>
      <c r="Q16" s="676"/>
      <c r="R16" s="676"/>
      <c r="S16" s="676"/>
      <c r="T16" s="676"/>
      <c r="U16" s="676"/>
      <c r="V16" s="676"/>
      <c r="W16" s="676"/>
      <c r="X16" s="677"/>
      <c r="Y16" s="678">
        <f>SUM(Y14:AB15)</f>
        <v>4</v>
      </c>
      <c r="Z16" s="679"/>
      <c r="AA16" s="679"/>
      <c r="AB16" s="680"/>
      <c r="AC16" s="673" t="s">
        <v>18</v>
      </c>
      <c r="AD16" s="674"/>
      <c r="AE16" s="674"/>
      <c r="AF16" s="674"/>
      <c r="AG16" s="674"/>
      <c r="AH16" s="675"/>
      <c r="AI16" s="676"/>
      <c r="AJ16" s="676"/>
      <c r="AK16" s="676"/>
      <c r="AL16" s="676"/>
      <c r="AM16" s="676"/>
      <c r="AN16" s="676"/>
      <c r="AO16" s="676"/>
      <c r="AP16" s="676"/>
      <c r="AQ16" s="676"/>
      <c r="AR16" s="676"/>
      <c r="AS16" s="676"/>
      <c r="AT16" s="677"/>
      <c r="AU16" s="678">
        <f>SUM(AU14:AX15)</f>
        <v>3.3</v>
      </c>
      <c r="AV16" s="679"/>
      <c r="AW16" s="679"/>
      <c r="AX16" s="681"/>
      <c r="AY16" s="34">
        <f>$AY$12</f>
        <v>2</v>
      </c>
    </row>
    <row r="17" spans="1:51" ht="30" customHeight="1" x14ac:dyDescent="0.15">
      <c r="A17" s="804"/>
      <c r="B17" s="805"/>
      <c r="C17" s="805"/>
      <c r="D17" s="805"/>
      <c r="E17" s="805"/>
      <c r="F17" s="806"/>
      <c r="G17" s="642" t="s">
        <v>851</v>
      </c>
      <c r="H17" s="643"/>
      <c r="I17" s="643"/>
      <c r="J17" s="643"/>
      <c r="K17" s="643"/>
      <c r="L17" s="643"/>
      <c r="M17" s="643"/>
      <c r="N17" s="643"/>
      <c r="O17" s="643"/>
      <c r="P17" s="643"/>
      <c r="Q17" s="643"/>
      <c r="R17" s="643"/>
      <c r="S17" s="643"/>
      <c r="T17" s="643"/>
      <c r="U17" s="643"/>
      <c r="V17" s="643"/>
      <c r="W17" s="643"/>
      <c r="X17" s="643"/>
      <c r="Y17" s="643"/>
      <c r="Z17" s="643"/>
      <c r="AA17" s="643"/>
      <c r="AB17" s="645"/>
      <c r="AC17" s="642" t="s">
        <v>707</v>
      </c>
      <c r="AD17" s="643"/>
      <c r="AE17" s="643"/>
      <c r="AF17" s="643"/>
      <c r="AG17" s="643"/>
      <c r="AH17" s="643"/>
      <c r="AI17" s="643"/>
      <c r="AJ17" s="643"/>
      <c r="AK17" s="643"/>
      <c r="AL17" s="643"/>
      <c r="AM17" s="643"/>
      <c r="AN17" s="643"/>
      <c r="AO17" s="643"/>
      <c r="AP17" s="643"/>
      <c r="AQ17" s="643"/>
      <c r="AR17" s="643"/>
      <c r="AS17" s="643"/>
      <c r="AT17" s="643"/>
      <c r="AU17" s="643"/>
      <c r="AV17" s="643"/>
      <c r="AW17" s="643"/>
      <c r="AX17" s="645"/>
      <c r="AY17">
        <f>COUNTA($G$19,$AC$19)</f>
        <v>2</v>
      </c>
    </row>
    <row r="18" spans="1:51" ht="24.75" customHeight="1" x14ac:dyDescent="0.15">
      <c r="A18" s="804"/>
      <c r="B18" s="805"/>
      <c r="C18" s="805"/>
      <c r="D18" s="805"/>
      <c r="E18" s="805"/>
      <c r="F18" s="806"/>
      <c r="G18" s="107" t="s">
        <v>15</v>
      </c>
      <c r="H18" s="646"/>
      <c r="I18" s="646"/>
      <c r="J18" s="646"/>
      <c r="K18" s="646"/>
      <c r="L18" s="647" t="s">
        <v>16</v>
      </c>
      <c r="M18" s="646"/>
      <c r="N18" s="646"/>
      <c r="O18" s="646"/>
      <c r="P18" s="646"/>
      <c r="Q18" s="646"/>
      <c r="R18" s="646"/>
      <c r="S18" s="646"/>
      <c r="T18" s="646"/>
      <c r="U18" s="646"/>
      <c r="V18" s="646"/>
      <c r="W18" s="646"/>
      <c r="X18" s="648"/>
      <c r="Y18" s="659" t="s">
        <v>17</v>
      </c>
      <c r="Z18" s="660"/>
      <c r="AA18" s="660"/>
      <c r="AB18" s="661"/>
      <c r="AC18" s="107" t="s">
        <v>15</v>
      </c>
      <c r="AD18" s="646"/>
      <c r="AE18" s="646"/>
      <c r="AF18" s="646"/>
      <c r="AG18" s="646"/>
      <c r="AH18" s="647" t="s">
        <v>16</v>
      </c>
      <c r="AI18" s="646"/>
      <c r="AJ18" s="646"/>
      <c r="AK18" s="646"/>
      <c r="AL18" s="646"/>
      <c r="AM18" s="646"/>
      <c r="AN18" s="646"/>
      <c r="AO18" s="646"/>
      <c r="AP18" s="646"/>
      <c r="AQ18" s="646"/>
      <c r="AR18" s="646"/>
      <c r="AS18" s="646"/>
      <c r="AT18" s="648"/>
      <c r="AU18" s="659" t="s">
        <v>17</v>
      </c>
      <c r="AV18" s="660"/>
      <c r="AW18" s="660"/>
      <c r="AX18" s="662"/>
      <c r="AY18" s="34">
        <f>$AY$17</f>
        <v>2</v>
      </c>
    </row>
    <row r="19" spans="1:51" ht="24.75" customHeight="1" x14ac:dyDescent="0.15">
      <c r="A19" s="804"/>
      <c r="B19" s="805"/>
      <c r="C19" s="805"/>
      <c r="D19" s="805"/>
      <c r="E19" s="805"/>
      <c r="F19" s="806"/>
      <c r="G19" s="663" t="s">
        <v>687</v>
      </c>
      <c r="H19" s="664"/>
      <c r="I19" s="664"/>
      <c r="J19" s="664"/>
      <c r="K19" s="665"/>
      <c r="L19" s="666" t="s">
        <v>703</v>
      </c>
      <c r="M19" s="667"/>
      <c r="N19" s="667"/>
      <c r="O19" s="667"/>
      <c r="P19" s="667"/>
      <c r="Q19" s="667"/>
      <c r="R19" s="667"/>
      <c r="S19" s="667"/>
      <c r="T19" s="667"/>
      <c r="U19" s="667"/>
      <c r="V19" s="667"/>
      <c r="W19" s="667"/>
      <c r="X19" s="668"/>
      <c r="Y19" s="669">
        <v>36.1</v>
      </c>
      <c r="Z19" s="670"/>
      <c r="AA19" s="670"/>
      <c r="AB19" s="672"/>
      <c r="AC19" s="663" t="s">
        <v>705</v>
      </c>
      <c r="AD19" s="664"/>
      <c r="AE19" s="664"/>
      <c r="AF19" s="664"/>
      <c r="AG19" s="665"/>
      <c r="AH19" s="666" t="s">
        <v>708</v>
      </c>
      <c r="AI19" s="667"/>
      <c r="AJ19" s="667"/>
      <c r="AK19" s="667"/>
      <c r="AL19" s="667"/>
      <c r="AM19" s="667"/>
      <c r="AN19" s="667"/>
      <c r="AO19" s="667"/>
      <c r="AP19" s="667"/>
      <c r="AQ19" s="667"/>
      <c r="AR19" s="667"/>
      <c r="AS19" s="667"/>
      <c r="AT19" s="668"/>
      <c r="AU19" s="669">
        <v>0.7</v>
      </c>
      <c r="AV19" s="670"/>
      <c r="AW19" s="670"/>
      <c r="AX19" s="671"/>
      <c r="AY19" s="34">
        <f>$AY$17</f>
        <v>2</v>
      </c>
    </row>
    <row r="20" spans="1:51" ht="24.75" customHeight="1" x14ac:dyDescent="0.15">
      <c r="A20" s="804"/>
      <c r="B20" s="805"/>
      <c r="C20" s="805"/>
      <c r="D20" s="805"/>
      <c r="E20" s="805"/>
      <c r="F20" s="806"/>
      <c r="G20" s="649" t="s">
        <v>76</v>
      </c>
      <c r="H20" s="650"/>
      <c r="I20" s="650"/>
      <c r="J20" s="650"/>
      <c r="K20" s="651"/>
      <c r="L20" s="652" t="s">
        <v>704</v>
      </c>
      <c r="M20" s="653"/>
      <c r="N20" s="653"/>
      <c r="O20" s="653"/>
      <c r="P20" s="653"/>
      <c r="Q20" s="653"/>
      <c r="R20" s="653"/>
      <c r="S20" s="653"/>
      <c r="T20" s="653"/>
      <c r="U20" s="653"/>
      <c r="V20" s="653"/>
      <c r="W20" s="653"/>
      <c r="X20" s="654"/>
      <c r="Y20" s="655">
        <v>6</v>
      </c>
      <c r="Z20" s="656"/>
      <c r="AA20" s="656"/>
      <c r="AB20" s="658"/>
      <c r="AC20" s="649" t="s">
        <v>854</v>
      </c>
      <c r="AD20" s="650"/>
      <c r="AE20" s="650"/>
      <c r="AF20" s="650"/>
      <c r="AG20" s="651"/>
      <c r="AH20" s="652" t="s">
        <v>854</v>
      </c>
      <c r="AI20" s="653"/>
      <c r="AJ20" s="653"/>
      <c r="AK20" s="653"/>
      <c r="AL20" s="653"/>
      <c r="AM20" s="653"/>
      <c r="AN20" s="653"/>
      <c r="AO20" s="653"/>
      <c r="AP20" s="653"/>
      <c r="AQ20" s="653"/>
      <c r="AR20" s="653"/>
      <c r="AS20" s="653"/>
      <c r="AT20" s="654"/>
      <c r="AU20" s="655" t="s">
        <v>854</v>
      </c>
      <c r="AV20" s="656"/>
      <c r="AW20" s="656"/>
      <c r="AX20" s="658"/>
      <c r="AY20" s="34">
        <f>$AY$17</f>
        <v>2</v>
      </c>
    </row>
    <row r="21" spans="1:51" ht="24.75" customHeight="1" x14ac:dyDescent="0.15">
      <c r="A21" s="804"/>
      <c r="B21" s="805"/>
      <c r="C21" s="805"/>
      <c r="D21" s="805"/>
      <c r="E21" s="805"/>
      <c r="F21" s="806"/>
      <c r="G21" s="649" t="s">
        <v>705</v>
      </c>
      <c r="H21" s="650"/>
      <c r="I21" s="650"/>
      <c r="J21" s="650"/>
      <c r="K21" s="651"/>
      <c r="L21" s="652" t="s">
        <v>706</v>
      </c>
      <c r="M21" s="653"/>
      <c r="N21" s="653"/>
      <c r="O21" s="653"/>
      <c r="P21" s="653"/>
      <c r="Q21" s="653"/>
      <c r="R21" s="653"/>
      <c r="S21" s="653"/>
      <c r="T21" s="653"/>
      <c r="U21" s="653"/>
      <c r="V21" s="653"/>
      <c r="W21" s="653"/>
      <c r="X21" s="654"/>
      <c r="Y21" s="655">
        <v>3.7</v>
      </c>
      <c r="Z21" s="656"/>
      <c r="AA21" s="656"/>
      <c r="AB21" s="658"/>
      <c r="AC21" s="649" t="s">
        <v>854</v>
      </c>
      <c r="AD21" s="650"/>
      <c r="AE21" s="650"/>
      <c r="AF21" s="650"/>
      <c r="AG21" s="651"/>
      <c r="AH21" s="652" t="s">
        <v>854</v>
      </c>
      <c r="AI21" s="653"/>
      <c r="AJ21" s="653"/>
      <c r="AK21" s="653"/>
      <c r="AL21" s="653"/>
      <c r="AM21" s="653"/>
      <c r="AN21" s="653"/>
      <c r="AO21" s="653"/>
      <c r="AP21" s="653"/>
      <c r="AQ21" s="653"/>
      <c r="AR21" s="653"/>
      <c r="AS21" s="653"/>
      <c r="AT21" s="654"/>
      <c r="AU21" s="655" t="s">
        <v>854</v>
      </c>
      <c r="AV21" s="656"/>
      <c r="AW21" s="656"/>
      <c r="AX21" s="658"/>
      <c r="AY21" s="34">
        <f>$AY$17</f>
        <v>2</v>
      </c>
    </row>
    <row r="22" spans="1:51" ht="24.75" customHeight="1" thickBot="1" x14ac:dyDescent="0.2">
      <c r="A22" s="807"/>
      <c r="B22" s="808"/>
      <c r="C22" s="808"/>
      <c r="D22" s="808"/>
      <c r="E22" s="808"/>
      <c r="F22" s="809"/>
      <c r="G22" s="792" t="s">
        <v>18</v>
      </c>
      <c r="H22" s="793"/>
      <c r="I22" s="793"/>
      <c r="J22" s="793"/>
      <c r="K22" s="793"/>
      <c r="L22" s="794"/>
      <c r="M22" s="795"/>
      <c r="N22" s="795"/>
      <c r="O22" s="795"/>
      <c r="P22" s="795"/>
      <c r="Q22" s="795"/>
      <c r="R22" s="795"/>
      <c r="S22" s="795"/>
      <c r="T22" s="795"/>
      <c r="U22" s="795"/>
      <c r="V22" s="795"/>
      <c r="W22" s="795"/>
      <c r="X22" s="796"/>
      <c r="Y22" s="797">
        <f>SUM(Y19:AB21)</f>
        <v>45.800000000000004</v>
      </c>
      <c r="Z22" s="798"/>
      <c r="AA22" s="798"/>
      <c r="AB22" s="799"/>
      <c r="AC22" s="792" t="s">
        <v>18</v>
      </c>
      <c r="AD22" s="793"/>
      <c r="AE22" s="793"/>
      <c r="AF22" s="793"/>
      <c r="AG22" s="793"/>
      <c r="AH22" s="794"/>
      <c r="AI22" s="795"/>
      <c r="AJ22" s="795"/>
      <c r="AK22" s="795"/>
      <c r="AL22" s="795"/>
      <c r="AM22" s="795"/>
      <c r="AN22" s="795"/>
      <c r="AO22" s="795"/>
      <c r="AP22" s="795"/>
      <c r="AQ22" s="795"/>
      <c r="AR22" s="795"/>
      <c r="AS22" s="795"/>
      <c r="AT22" s="796"/>
      <c r="AU22" s="797">
        <f>SUM(AU19:AX21)</f>
        <v>0.7</v>
      </c>
      <c r="AV22" s="798"/>
      <c r="AW22" s="798"/>
      <c r="AX22" s="800"/>
      <c r="AY22" s="34">
        <f>$AY$17</f>
        <v>2</v>
      </c>
    </row>
    <row r="23" spans="1:51" s="37" customFormat="1" ht="24.75" customHeight="1" x14ac:dyDescent="0.15"/>
  </sheetData>
  <sheetProtection formatRows="0"/>
  <mergeCells count="111">
    <mergeCell ref="A2:F22"/>
    <mergeCell ref="G2:AB2"/>
    <mergeCell ref="AC2:AX2"/>
    <mergeCell ref="G3:K3"/>
    <mergeCell ref="L3:X3"/>
    <mergeCell ref="Y3:AB3"/>
    <mergeCell ref="AC3:AG3"/>
    <mergeCell ref="AH3:AT3"/>
    <mergeCell ref="AU3:AX3"/>
    <mergeCell ref="G4:K4"/>
    <mergeCell ref="L4:X4"/>
    <mergeCell ref="Y4:AB4"/>
    <mergeCell ref="AC4:AG4"/>
    <mergeCell ref="AH4:AT4"/>
    <mergeCell ref="AU4:AX4"/>
    <mergeCell ref="G5:K5"/>
    <mergeCell ref="L5:X5"/>
    <mergeCell ref="Y5:AB5"/>
    <mergeCell ref="AC5:AG5"/>
    <mergeCell ref="AH5:AT5"/>
    <mergeCell ref="G7:K7"/>
    <mergeCell ref="L7:X7"/>
    <mergeCell ref="Y7:AB7"/>
    <mergeCell ref="AC7:AG7"/>
    <mergeCell ref="AH7:AT7"/>
    <mergeCell ref="AU7:AX7"/>
    <mergeCell ref="AU5:AX5"/>
    <mergeCell ref="G6:K6"/>
    <mergeCell ref="L6:X6"/>
    <mergeCell ref="Y6:AB6"/>
    <mergeCell ref="AC6:AG6"/>
    <mergeCell ref="AH6:AT6"/>
    <mergeCell ref="AU6:AX6"/>
    <mergeCell ref="G10:K10"/>
    <mergeCell ref="L10:X10"/>
    <mergeCell ref="Y10:AB10"/>
    <mergeCell ref="AC10:AG10"/>
    <mergeCell ref="AH10:AT10"/>
    <mergeCell ref="AU10:AX10"/>
    <mergeCell ref="G8:AB8"/>
    <mergeCell ref="AC8:AX8"/>
    <mergeCell ref="G9:K9"/>
    <mergeCell ref="L9:X9"/>
    <mergeCell ref="Y9:AB9"/>
    <mergeCell ref="AC9:AG9"/>
    <mergeCell ref="AH9:AT9"/>
    <mergeCell ref="AU9:AX9"/>
    <mergeCell ref="G12:AB12"/>
    <mergeCell ref="AC12:AX12"/>
    <mergeCell ref="G13:K13"/>
    <mergeCell ref="L13:X13"/>
    <mergeCell ref="Y13:AB13"/>
    <mergeCell ref="AC13:AG13"/>
    <mergeCell ref="AH13:AT13"/>
    <mergeCell ref="AU13:AX13"/>
    <mergeCell ref="G11:K11"/>
    <mergeCell ref="L11:X11"/>
    <mergeCell ref="Y11:AB11"/>
    <mergeCell ref="AC11:AG11"/>
    <mergeCell ref="AH11:AT11"/>
    <mergeCell ref="AU11:AX11"/>
    <mergeCell ref="G15:K15"/>
    <mergeCell ref="L15:X15"/>
    <mergeCell ref="Y15:AB15"/>
    <mergeCell ref="AC15:AG15"/>
    <mergeCell ref="AH15:AT15"/>
    <mergeCell ref="AU15:AX15"/>
    <mergeCell ref="G14:K14"/>
    <mergeCell ref="L14:X14"/>
    <mergeCell ref="Y14:AB14"/>
    <mergeCell ref="AC14:AG14"/>
    <mergeCell ref="AH14:AT14"/>
    <mergeCell ref="AU14:AX14"/>
    <mergeCell ref="G17:AB17"/>
    <mergeCell ref="AC17:AX17"/>
    <mergeCell ref="G18:K18"/>
    <mergeCell ref="L18:X18"/>
    <mergeCell ref="Y18:AB18"/>
    <mergeCell ref="AC18:AG18"/>
    <mergeCell ref="AH18:AT18"/>
    <mergeCell ref="AU18:AX18"/>
    <mergeCell ref="G16:K16"/>
    <mergeCell ref="L16:X16"/>
    <mergeCell ref="Y16:AB16"/>
    <mergeCell ref="AC16:AG16"/>
    <mergeCell ref="AH16:AT16"/>
    <mergeCell ref="AU16:AX16"/>
    <mergeCell ref="G20:K20"/>
    <mergeCell ref="L20:X20"/>
    <mergeCell ref="Y20:AB20"/>
    <mergeCell ref="AC20:AG20"/>
    <mergeCell ref="AH20:AT20"/>
    <mergeCell ref="AU20:AX20"/>
    <mergeCell ref="G19:K19"/>
    <mergeCell ref="L19:X19"/>
    <mergeCell ref="Y19:AB19"/>
    <mergeCell ref="AC19:AG19"/>
    <mergeCell ref="AH19:AT19"/>
    <mergeCell ref="AU19:AX19"/>
    <mergeCell ref="G22:K22"/>
    <mergeCell ref="L22:X22"/>
    <mergeCell ref="Y22:AB22"/>
    <mergeCell ref="AC22:AG22"/>
    <mergeCell ref="AH22:AT22"/>
    <mergeCell ref="AU22:AX22"/>
    <mergeCell ref="G21:K21"/>
    <mergeCell ref="L21:X21"/>
    <mergeCell ref="Y21:AB21"/>
    <mergeCell ref="AC21:AG21"/>
    <mergeCell ref="AH21:AT21"/>
    <mergeCell ref="AU21:AX21"/>
  </mergeCells>
  <phoneticPr fontId="5"/>
  <conditionalFormatting sqref="Y5">
    <cfRule type="expression" dxfId="117" priority="291">
      <formula>IF(RIGHT(TEXT(Y5,"0.#"),1)=".",FALSE,TRUE)</formula>
    </cfRule>
    <cfRule type="expression" dxfId="116" priority="292">
      <formula>IF(RIGHT(TEXT(Y5,"0.#"),1)=".",TRUE,FALSE)</formula>
    </cfRule>
  </conditionalFormatting>
  <conditionalFormatting sqref="Y7">
    <cfRule type="expression" dxfId="115" priority="289">
      <formula>IF(RIGHT(TEXT(Y7,"0.#"),1)=".",FALSE,TRUE)</formula>
    </cfRule>
    <cfRule type="expression" dxfId="114" priority="290">
      <formula>IF(RIGHT(TEXT(Y7,"0.#"),1)=".",TRUE,FALSE)</formula>
    </cfRule>
  </conditionalFormatting>
  <conditionalFormatting sqref="Y6 Y4">
    <cfRule type="expression" dxfId="113" priority="287">
      <formula>IF(RIGHT(TEXT(Y4,"0.#"),1)=".",FALSE,TRUE)</formula>
    </cfRule>
    <cfRule type="expression" dxfId="112" priority="288">
      <formula>IF(RIGHT(TEXT(Y4,"0.#"),1)=".",TRUE,FALSE)</formula>
    </cfRule>
  </conditionalFormatting>
  <conditionalFormatting sqref="AU7">
    <cfRule type="expression" dxfId="111" priority="283">
      <formula>IF(RIGHT(TEXT(AU7,"0.#"),1)=".",FALSE,TRUE)</formula>
    </cfRule>
    <cfRule type="expression" dxfId="110" priority="284">
      <formula>IF(RIGHT(TEXT(AU7,"0.#"),1)=".",TRUE,FALSE)</formula>
    </cfRule>
  </conditionalFormatting>
  <conditionalFormatting sqref="Y11">
    <cfRule type="expression" dxfId="109" priority="277">
      <formula>IF(RIGHT(TEXT(Y11,"0.#"),1)=".",FALSE,TRUE)</formula>
    </cfRule>
    <cfRule type="expression" dxfId="108" priority="278">
      <formula>IF(RIGHT(TEXT(Y11,"0.#"),1)=".",TRUE,FALSE)</formula>
    </cfRule>
  </conditionalFormatting>
  <conditionalFormatting sqref="AU11">
    <cfRule type="expression" dxfId="107" priority="271">
      <formula>IF(RIGHT(TEXT(AU11,"0.#"),1)=".",FALSE,TRUE)</formula>
    </cfRule>
    <cfRule type="expression" dxfId="106" priority="272">
      <formula>IF(RIGHT(TEXT(AU11,"0.#"),1)=".",TRUE,FALSE)</formula>
    </cfRule>
  </conditionalFormatting>
  <conditionalFormatting sqref="AU10">
    <cfRule type="expression" dxfId="105" priority="269">
      <formula>IF(RIGHT(TEXT(AU10,"0.#"),1)=".",FALSE,TRUE)</formula>
    </cfRule>
    <cfRule type="expression" dxfId="104" priority="270">
      <formula>IF(RIGHT(TEXT(AU10,"0.#"),1)=".",TRUE,FALSE)</formula>
    </cfRule>
  </conditionalFormatting>
  <conditionalFormatting sqref="Y16">
    <cfRule type="expression" dxfId="103" priority="265">
      <formula>IF(RIGHT(TEXT(Y16,"0.#"),1)=".",FALSE,TRUE)</formula>
    </cfRule>
    <cfRule type="expression" dxfId="102" priority="266">
      <formula>IF(RIGHT(TEXT(Y16,"0.#"),1)=".",TRUE,FALSE)</formula>
    </cfRule>
  </conditionalFormatting>
  <conditionalFormatting sqref="AU16">
    <cfRule type="expression" dxfId="101" priority="259">
      <formula>IF(RIGHT(TEXT(AU16,"0.#"),1)=".",FALSE,TRUE)</formula>
    </cfRule>
    <cfRule type="expression" dxfId="100" priority="260">
      <formula>IF(RIGHT(TEXT(AU16,"0.#"),1)=".",TRUE,FALSE)</formula>
    </cfRule>
  </conditionalFormatting>
  <conditionalFormatting sqref="Y22">
    <cfRule type="expression" dxfId="99" priority="253">
      <formula>IF(RIGHT(TEXT(Y22,"0.#"),1)=".",FALSE,TRUE)</formula>
    </cfRule>
    <cfRule type="expression" dxfId="98" priority="254">
      <formula>IF(RIGHT(TEXT(Y22,"0.#"),1)=".",TRUE,FALSE)</formula>
    </cfRule>
  </conditionalFormatting>
  <conditionalFormatting sqref="AU20">
    <cfRule type="expression" dxfId="97" priority="249">
      <formula>IF(RIGHT(TEXT(AU20,"0.#"),1)=".",FALSE,TRUE)</formula>
    </cfRule>
    <cfRule type="expression" dxfId="96" priority="250">
      <formula>IF(RIGHT(TEXT(AU20,"0.#"),1)=".",TRUE,FALSE)</formula>
    </cfRule>
  </conditionalFormatting>
  <conditionalFormatting sqref="AU22">
    <cfRule type="expression" dxfId="95" priority="247">
      <formula>IF(RIGHT(TEXT(AU22,"0.#"),1)=".",FALSE,TRUE)</formula>
    </cfRule>
    <cfRule type="expression" dxfId="94" priority="248">
      <formula>IF(RIGHT(TEXT(AU22,"0.#"),1)=".",TRUE,FALSE)</formula>
    </cfRule>
  </conditionalFormatting>
  <conditionalFormatting sqref="AU21">
    <cfRule type="expression" dxfId="93" priority="245">
      <formula>IF(RIGHT(TEXT(AU21,"0.#"),1)=".",FALSE,TRUE)</formula>
    </cfRule>
    <cfRule type="expression" dxfId="92" priority="246">
      <formula>IF(RIGHT(TEXT(AU21,"0.#"),1)=".",TRUE,FALSE)</formula>
    </cfRule>
  </conditionalFormatting>
  <conditionalFormatting sqref="AU5">
    <cfRule type="expression" dxfId="91" priority="19">
      <formula>IF(RIGHT(TEXT(AU5,"0.#"),1)=".",FALSE,TRUE)</formula>
    </cfRule>
    <cfRule type="expression" dxfId="90" priority="20">
      <formula>IF(RIGHT(TEXT(AU5,"0.#"),1)=".",TRUE,FALSE)</formula>
    </cfRule>
  </conditionalFormatting>
  <conditionalFormatting sqref="AU6 AU4">
    <cfRule type="expression" dxfId="89" priority="17">
      <formula>IF(RIGHT(TEXT(AU4,"0.#"),1)=".",FALSE,TRUE)</formula>
    </cfRule>
    <cfRule type="expression" dxfId="88" priority="18">
      <formula>IF(RIGHT(TEXT(AU4,"0.#"),1)=".",TRUE,FALSE)</formula>
    </cfRule>
  </conditionalFormatting>
  <conditionalFormatting sqref="Y10">
    <cfRule type="expression" dxfId="87" priority="15">
      <formula>IF(RIGHT(TEXT(Y10,"0.#"),1)=".",FALSE,TRUE)</formula>
    </cfRule>
    <cfRule type="expression" dxfId="86" priority="16">
      <formula>IF(RIGHT(TEXT(Y10,"0.#"),1)=".",TRUE,FALSE)</formula>
    </cfRule>
  </conditionalFormatting>
  <conditionalFormatting sqref="Y15">
    <cfRule type="expression" dxfId="85" priority="13">
      <formula>IF(RIGHT(TEXT(Y15,"0.#"),1)=".",FALSE,TRUE)</formula>
    </cfRule>
    <cfRule type="expression" dxfId="84" priority="14">
      <formula>IF(RIGHT(TEXT(Y15,"0.#"),1)=".",TRUE,FALSE)</formula>
    </cfRule>
  </conditionalFormatting>
  <conditionalFormatting sqref="Y14">
    <cfRule type="expression" dxfId="83" priority="11">
      <formula>IF(RIGHT(TEXT(Y14,"0.#"),1)=".",FALSE,TRUE)</formula>
    </cfRule>
    <cfRule type="expression" dxfId="82" priority="12">
      <formula>IF(RIGHT(TEXT(Y14,"0.#"),1)=".",TRUE,FALSE)</formula>
    </cfRule>
  </conditionalFormatting>
  <conditionalFormatting sqref="Y20">
    <cfRule type="expression" dxfId="81" priority="9">
      <formula>IF(RIGHT(TEXT(Y20,"0.#"),1)=".",FALSE,TRUE)</formula>
    </cfRule>
    <cfRule type="expression" dxfId="80" priority="10">
      <formula>IF(RIGHT(TEXT(Y20,"0.#"),1)=".",TRUE,FALSE)</formula>
    </cfRule>
  </conditionalFormatting>
  <conditionalFormatting sqref="Y21 Y19">
    <cfRule type="expression" dxfId="79" priority="7">
      <formula>IF(RIGHT(TEXT(Y19,"0.#"),1)=".",FALSE,TRUE)</formula>
    </cfRule>
    <cfRule type="expression" dxfId="78" priority="8">
      <formula>IF(RIGHT(TEXT(Y19,"0.#"),1)=".",TRUE,FALSE)</formula>
    </cfRule>
  </conditionalFormatting>
  <conditionalFormatting sqref="AU19">
    <cfRule type="expression" dxfId="77" priority="5">
      <formula>IF(RIGHT(TEXT(AU19,"0.#"),1)=".",FALSE,TRUE)</formula>
    </cfRule>
    <cfRule type="expression" dxfId="76" priority="6">
      <formula>IF(RIGHT(TEXT(AU19,"0.#"),1)=".",TRUE,FALSE)</formula>
    </cfRule>
  </conditionalFormatting>
  <conditionalFormatting sqref="AU15">
    <cfRule type="expression" dxfId="75" priority="3">
      <formula>IF(RIGHT(TEXT(AU15,"0.#"),1)=".",FALSE,TRUE)</formula>
    </cfRule>
    <cfRule type="expression" dxfId="74" priority="4">
      <formula>IF(RIGHT(TEXT(AU15,"0.#"),1)=".",TRUE,FALSE)</formula>
    </cfRule>
  </conditionalFormatting>
  <conditionalFormatting sqref="AU14">
    <cfRule type="expression" dxfId="73" priority="1">
      <formula>IF(RIGHT(TEXT(AU14,"0.#"),1)=".",FALSE,TRUE)</formula>
    </cfRule>
    <cfRule type="expression" dxfId="72" priority="2">
      <formula>IF(RIGHT(TEXT(AU14,"0.#"),1)=".",TRUE,FALSE)</formula>
    </cfRule>
  </conditionalFormatting>
  <dataValidations count="1">
    <dataValidation type="custom" imeMode="disabled" allowBlank="1" showInputMessage="1" showErrorMessage="1" sqref="Y4:AB6 AU4:AX6 Y10:AB10 AU10:AX10 Y14:AB15 AU14:AX15 Y19:AB21 AU19:AX21 CM16:CP21 BQ16:BT21">
      <formula1>OR(ISNUMBER(Y4), Y4="-")</formula1>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47"/>
  <sheetViews>
    <sheetView view="pageBreakPreview" zoomScale="70" zoomScaleNormal="75" zoomScaleSheetLayoutView="70" zoomScalePageLayoutView="70" workbookViewId="0"/>
  </sheetViews>
  <sheetFormatPr defaultColWidth="9" defaultRowHeight="13.5" x14ac:dyDescent="0.15"/>
  <cols>
    <col min="1" max="2" width="2.625" style="34" customWidth="1"/>
    <col min="3" max="33" width="2.625" style="61" customWidth="1"/>
    <col min="34" max="37" width="3.5" style="61" customWidth="1"/>
    <col min="38" max="41" width="2.625" style="61" customWidth="1"/>
    <col min="42" max="50" width="3.25" style="62" customWidth="1"/>
    <col min="51" max="51" width="11.125" style="34" hidden="1" customWidth="1"/>
    <col min="52" max="57" width="2.25" style="34" customWidth="1"/>
    <col min="58" max="61" width="9" style="34"/>
    <col min="62" max="62" width="27.875" style="34" customWidth="1"/>
    <col min="63" max="63" width="12.25" style="34" customWidth="1"/>
    <col min="64" max="16384" width="9" style="34"/>
  </cols>
  <sheetData>
    <row r="1" spans="1:51" ht="23.25" customHeight="1" x14ac:dyDescent="0.15">
      <c r="P1" s="62"/>
      <c r="Q1" s="62"/>
      <c r="R1" s="62"/>
      <c r="S1" s="62"/>
      <c r="T1" s="62"/>
      <c r="U1" s="62"/>
      <c r="V1" s="62"/>
      <c r="W1" s="62"/>
      <c r="X1" s="62"/>
      <c r="Y1" s="63"/>
      <c r="Z1" s="63"/>
      <c r="AA1" s="63"/>
      <c r="AB1" s="63"/>
      <c r="AC1" s="63"/>
      <c r="AD1" s="63"/>
      <c r="AE1" s="63"/>
      <c r="AF1" s="63"/>
      <c r="AG1" s="63"/>
      <c r="AH1" s="63"/>
      <c r="AI1" s="63"/>
      <c r="AJ1" s="63"/>
      <c r="AK1" s="63"/>
      <c r="AL1" s="63"/>
      <c r="AM1" s="63"/>
      <c r="AN1" s="63"/>
      <c r="AO1" s="63"/>
      <c r="AP1" s="64"/>
      <c r="AQ1" s="64"/>
      <c r="AR1" s="64"/>
      <c r="AS1" s="64"/>
      <c r="AT1" s="64"/>
      <c r="AU1" s="64"/>
      <c r="AV1" s="64"/>
      <c r="AW1" s="65"/>
    </row>
    <row r="2" spans="1:51" x14ac:dyDescent="0.15">
      <c r="A2" s="9"/>
      <c r="B2" s="43" t="s">
        <v>667</v>
      </c>
      <c r="C2" s="48"/>
      <c r="D2" s="48"/>
      <c r="E2" s="48"/>
      <c r="F2" s="48"/>
      <c r="G2" s="48"/>
      <c r="H2" s="48"/>
      <c r="I2" s="48"/>
      <c r="J2" s="48"/>
      <c r="K2" s="48"/>
      <c r="L2" s="48"/>
      <c r="M2" s="48"/>
      <c r="N2" s="48"/>
      <c r="O2" s="48"/>
      <c r="P2" s="52"/>
      <c r="Q2" s="52"/>
      <c r="R2" s="52"/>
      <c r="S2" s="52"/>
      <c r="T2" s="52"/>
      <c r="U2" s="52"/>
      <c r="V2" s="52"/>
      <c r="W2" s="52"/>
      <c r="X2" s="52"/>
      <c r="Y2" s="53"/>
      <c r="Z2" s="53"/>
      <c r="AA2" s="53"/>
      <c r="AB2" s="53"/>
      <c r="AC2" s="53"/>
      <c r="AD2" s="53"/>
      <c r="AE2" s="53"/>
      <c r="AF2" s="53"/>
      <c r="AG2" s="53"/>
      <c r="AH2" s="53"/>
      <c r="AI2" s="53"/>
      <c r="AJ2" s="53"/>
      <c r="AK2" s="53"/>
      <c r="AL2" s="53"/>
      <c r="AM2" s="53"/>
      <c r="AN2" s="53"/>
      <c r="AO2" s="53"/>
      <c r="AP2" s="52"/>
      <c r="AQ2" s="52"/>
      <c r="AR2" s="52"/>
      <c r="AS2" s="52"/>
      <c r="AT2" s="52"/>
      <c r="AU2" s="52"/>
      <c r="AV2" s="52"/>
      <c r="AW2" s="52"/>
      <c r="AX2" s="52"/>
      <c r="AY2">
        <f>COUNTA($C$4)</f>
        <v>1</v>
      </c>
    </row>
    <row r="3" spans="1:51" customFormat="1" ht="59.25" customHeight="1" x14ac:dyDescent="0.15">
      <c r="A3" s="687"/>
      <c r="B3" s="687"/>
      <c r="C3" s="687" t="s">
        <v>24</v>
      </c>
      <c r="D3" s="687"/>
      <c r="E3" s="687"/>
      <c r="F3" s="687"/>
      <c r="G3" s="687"/>
      <c r="H3" s="687"/>
      <c r="I3" s="687"/>
      <c r="J3" s="820" t="s">
        <v>188</v>
      </c>
      <c r="K3" s="821"/>
      <c r="L3" s="821"/>
      <c r="M3" s="821"/>
      <c r="N3" s="821"/>
      <c r="O3" s="821"/>
      <c r="P3" s="386" t="s">
        <v>25</v>
      </c>
      <c r="Q3" s="386"/>
      <c r="R3" s="386"/>
      <c r="S3" s="386"/>
      <c r="T3" s="386"/>
      <c r="U3" s="386"/>
      <c r="V3" s="386"/>
      <c r="W3" s="386"/>
      <c r="X3" s="386"/>
      <c r="Y3" s="689" t="s">
        <v>221</v>
      </c>
      <c r="Z3" s="690"/>
      <c r="AA3" s="690"/>
      <c r="AB3" s="690"/>
      <c r="AC3" s="820" t="s">
        <v>215</v>
      </c>
      <c r="AD3" s="820"/>
      <c r="AE3" s="820"/>
      <c r="AF3" s="820"/>
      <c r="AG3" s="820"/>
      <c r="AH3" s="689" t="s">
        <v>179</v>
      </c>
      <c r="AI3" s="687"/>
      <c r="AJ3" s="687"/>
      <c r="AK3" s="687"/>
      <c r="AL3" s="687" t="s">
        <v>19</v>
      </c>
      <c r="AM3" s="687"/>
      <c r="AN3" s="687"/>
      <c r="AO3" s="691"/>
      <c r="AP3" s="822" t="s">
        <v>189</v>
      </c>
      <c r="AQ3" s="822"/>
      <c r="AR3" s="822"/>
      <c r="AS3" s="822"/>
      <c r="AT3" s="822"/>
      <c r="AU3" s="822"/>
      <c r="AV3" s="822"/>
      <c r="AW3" s="822"/>
      <c r="AX3" s="822"/>
      <c r="AY3">
        <f>$AY$2</f>
        <v>1</v>
      </c>
    </row>
    <row r="4" spans="1:51" ht="26.25" customHeight="1" x14ac:dyDescent="0.15">
      <c r="A4" s="812">
        <v>1</v>
      </c>
      <c r="B4" s="812">
        <v>1</v>
      </c>
      <c r="C4" s="694" t="s">
        <v>627</v>
      </c>
      <c r="D4" s="695"/>
      <c r="E4" s="695"/>
      <c r="F4" s="695"/>
      <c r="G4" s="695"/>
      <c r="H4" s="695"/>
      <c r="I4" s="695"/>
      <c r="J4" s="696">
        <v>1000020470007</v>
      </c>
      <c r="K4" s="697"/>
      <c r="L4" s="697"/>
      <c r="M4" s="697"/>
      <c r="N4" s="697"/>
      <c r="O4" s="697"/>
      <c r="P4" s="698" t="s">
        <v>674</v>
      </c>
      <c r="Q4" s="699"/>
      <c r="R4" s="699"/>
      <c r="S4" s="699"/>
      <c r="T4" s="699"/>
      <c r="U4" s="699"/>
      <c r="V4" s="699"/>
      <c r="W4" s="699"/>
      <c r="X4" s="699"/>
      <c r="Y4" s="700">
        <v>20</v>
      </c>
      <c r="Z4" s="701"/>
      <c r="AA4" s="701"/>
      <c r="AB4" s="702"/>
      <c r="AC4" s="813" t="s">
        <v>629</v>
      </c>
      <c r="AD4" s="813"/>
      <c r="AE4" s="813"/>
      <c r="AF4" s="813"/>
      <c r="AG4" s="813"/>
      <c r="AH4" s="814" t="s">
        <v>713</v>
      </c>
      <c r="AI4" s="815"/>
      <c r="AJ4" s="815"/>
      <c r="AK4" s="815"/>
      <c r="AL4" s="707" t="s">
        <v>262</v>
      </c>
      <c r="AM4" s="708"/>
      <c r="AN4" s="708"/>
      <c r="AO4" s="709"/>
      <c r="AP4" s="816" t="s">
        <v>262</v>
      </c>
      <c r="AQ4" s="817"/>
      <c r="AR4" s="817"/>
      <c r="AS4" s="817"/>
      <c r="AT4" s="817"/>
      <c r="AU4" s="817"/>
      <c r="AV4" s="817"/>
      <c r="AW4" s="817"/>
      <c r="AX4" s="818"/>
      <c r="AY4">
        <f>$AY$2</f>
        <v>1</v>
      </c>
    </row>
    <row r="5" spans="1:51" x14ac:dyDescent="0.15">
      <c r="A5" s="38"/>
      <c r="B5" s="38"/>
      <c r="P5" s="62"/>
      <c r="Q5" s="62"/>
      <c r="R5" s="62"/>
      <c r="S5" s="62"/>
      <c r="T5" s="62"/>
      <c r="U5" s="62"/>
      <c r="V5" s="62"/>
      <c r="W5" s="62"/>
      <c r="X5" s="62"/>
      <c r="Y5" s="63"/>
      <c r="Z5" s="63"/>
      <c r="AA5" s="63"/>
      <c r="AB5" s="63"/>
      <c r="AC5" s="63"/>
      <c r="AD5" s="63"/>
      <c r="AE5" s="63"/>
      <c r="AF5" s="63"/>
      <c r="AG5" s="63"/>
      <c r="AH5" s="63"/>
      <c r="AI5" s="63"/>
      <c r="AJ5" s="63"/>
      <c r="AK5" s="63"/>
      <c r="AL5" s="63"/>
      <c r="AM5" s="63"/>
      <c r="AN5" s="63"/>
      <c r="AO5" s="63"/>
      <c r="AY5">
        <f>COUNTA($C$8)</f>
        <v>1</v>
      </c>
    </row>
    <row r="6" spans="1:51" x14ac:dyDescent="0.15">
      <c r="A6" s="9"/>
      <c r="B6" s="43" t="s">
        <v>844</v>
      </c>
      <c r="C6" s="48"/>
      <c r="D6" s="48"/>
      <c r="E6" s="48"/>
      <c r="F6" s="48"/>
      <c r="G6" s="48"/>
      <c r="H6" s="48"/>
      <c r="I6" s="48"/>
      <c r="J6" s="48"/>
      <c r="K6" s="48"/>
      <c r="L6" s="48"/>
      <c r="M6" s="48"/>
      <c r="N6" s="48"/>
      <c r="O6" s="48"/>
      <c r="P6" s="52"/>
      <c r="Q6" s="52"/>
      <c r="R6" s="52"/>
      <c r="S6" s="52"/>
      <c r="T6" s="52"/>
      <c r="U6" s="52"/>
      <c r="V6" s="52"/>
      <c r="W6" s="52"/>
      <c r="X6" s="52"/>
      <c r="Y6" s="53"/>
      <c r="Z6" s="53"/>
      <c r="AA6" s="53"/>
      <c r="AB6" s="53"/>
      <c r="AC6" s="53"/>
      <c r="AD6" s="53"/>
      <c r="AE6" s="53"/>
      <c r="AF6" s="53"/>
      <c r="AG6" s="53"/>
      <c r="AH6" s="53"/>
      <c r="AI6" s="53"/>
      <c r="AJ6" s="53"/>
      <c r="AK6" s="53"/>
      <c r="AL6" s="53"/>
      <c r="AM6" s="53"/>
      <c r="AN6" s="53"/>
      <c r="AO6" s="53"/>
      <c r="AP6" s="52"/>
      <c r="AQ6" s="52"/>
      <c r="AR6" s="52"/>
      <c r="AS6" s="52"/>
      <c r="AT6" s="52"/>
      <c r="AU6" s="52"/>
      <c r="AV6" s="52"/>
      <c r="AW6" s="52"/>
      <c r="AX6" s="52"/>
      <c r="AY6">
        <f>$AY$5</f>
        <v>1</v>
      </c>
    </row>
    <row r="7" spans="1:51" customFormat="1" ht="59.25" customHeight="1" x14ac:dyDescent="0.15">
      <c r="A7" s="687"/>
      <c r="B7" s="687"/>
      <c r="C7" s="687" t="s">
        <v>24</v>
      </c>
      <c r="D7" s="687"/>
      <c r="E7" s="687"/>
      <c r="F7" s="687"/>
      <c r="G7" s="687"/>
      <c r="H7" s="687"/>
      <c r="I7" s="687"/>
      <c r="J7" s="820" t="s">
        <v>188</v>
      </c>
      <c r="K7" s="821"/>
      <c r="L7" s="821"/>
      <c r="M7" s="821"/>
      <c r="N7" s="821"/>
      <c r="O7" s="821"/>
      <c r="P7" s="386" t="s">
        <v>25</v>
      </c>
      <c r="Q7" s="386"/>
      <c r="R7" s="386"/>
      <c r="S7" s="386"/>
      <c r="T7" s="386"/>
      <c r="U7" s="386"/>
      <c r="V7" s="386"/>
      <c r="W7" s="386"/>
      <c r="X7" s="386"/>
      <c r="Y7" s="689" t="s">
        <v>221</v>
      </c>
      <c r="Z7" s="690"/>
      <c r="AA7" s="690"/>
      <c r="AB7" s="690"/>
      <c r="AC7" s="820" t="s">
        <v>215</v>
      </c>
      <c r="AD7" s="820"/>
      <c r="AE7" s="820"/>
      <c r="AF7" s="820"/>
      <c r="AG7" s="820"/>
      <c r="AH7" s="689" t="s">
        <v>179</v>
      </c>
      <c r="AI7" s="687"/>
      <c r="AJ7" s="687"/>
      <c r="AK7" s="687"/>
      <c r="AL7" s="687" t="s">
        <v>19</v>
      </c>
      <c r="AM7" s="687"/>
      <c r="AN7" s="687"/>
      <c r="AO7" s="691"/>
      <c r="AP7" s="822" t="s">
        <v>189</v>
      </c>
      <c r="AQ7" s="822"/>
      <c r="AR7" s="822"/>
      <c r="AS7" s="822"/>
      <c r="AT7" s="822"/>
      <c r="AU7" s="822"/>
      <c r="AV7" s="822"/>
      <c r="AW7" s="822"/>
      <c r="AX7" s="822"/>
      <c r="AY7">
        <f>$AY$5</f>
        <v>1</v>
      </c>
    </row>
    <row r="8" spans="1:51" ht="26.25" customHeight="1" x14ac:dyDescent="0.15">
      <c r="A8" s="812">
        <v>1</v>
      </c>
      <c r="B8" s="812">
        <v>1</v>
      </c>
      <c r="C8" s="694" t="s">
        <v>843</v>
      </c>
      <c r="D8" s="695"/>
      <c r="E8" s="695"/>
      <c r="F8" s="695"/>
      <c r="G8" s="695"/>
      <c r="H8" s="695"/>
      <c r="I8" s="695"/>
      <c r="J8" s="696">
        <v>4360005000757</v>
      </c>
      <c r="K8" s="697"/>
      <c r="L8" s="697"/>
      <c r="M8" s="697"/>
      <c r="N8" s="697"/>
      <c r="O8" s="697"/>
      <c r="P8" s="698" t="s">
        <v>674</v>
      </c>
      <c r="Q8" s="699"/>
      <c r="R8" s="699"/>
      <c r="S8" s="699"/>
      <c r="T8" s="699"/>
      <c r="U8" s="699"/>
      <c r="V8" s="699"/>
      <c r="W8" s="699"/>
      <c r="X8" s="699"/>
      <c r="Y8" s="700">
        <v>20</v>
      </c>
      <c r="Z8" s="701"/>
      <c r="AA8" s="701"/>
      <c r="AB8" s="702"/>
      <c r="AC8" s="813" t="s">
        <v>629</v>
      </c>
      <c r="AD8" s="813"/>
      <c r="AE8" s="813"/>
      <c r="AF8" s="813"/>
      <c r="AG8" s="813"/>
      <c r="AH8" s="814" t="s">
        <v>713</v>
      </c>
      <c r="AI8" s="815"/>
      <c r="AJ8" s="815"/>
      <c r="AK8" s="815"/>
      <c r="AL8" s="707" t="s">
        <v>262</v>
      </c>
      <c r="AM8" s="708"/>
      <c r="AN8" s="708"/>
      <c r="AO8" s="709"/>
      <c r="AP8" s="816" t="s">
        <v>262</v>
      </c>
      <c r="AQ8" s="817"/>
      <c r="AR8" s="817"/>
      <c r="AS8" s="817"/>
      <c r="AT8" s="817"/>
      <c r="AU8" s="817"/>
      <c r="AV8" s="817"/>
      <c r="AW8" s="817"/>
      <c r="AX8" s="818"/>
      <c r="AY8">
        <f>$AY$5</f>
        <v>1</v>
      </c>
    </row>
    <row r="9" spans="1:51" x14ac:dyDescent="0.15">
      <c r="P9" s="62"/>
      <c r="Q9" s="62"/>
      <c r="R9" s="62"/>
      <c r="S9" s="62"/>
      <c r="T9" s="62"/>
      <c r="U9" s="62"/>
      <c r="V9" s="62"/>
      <c r="W9" s="62"/>
      <c r="X9" s="62"/>
      <c r="Y9" s="63"/>
      <c r="Z9" s="63"/>
      <c r="AA9" s="63"/>
      <c r="AB9" s="63"/>
      <c r="AC9" s="63"/>
      <c r="AD9" s="63"/>
      <c r="AE9" s="63"/>
      <c r="AF9" s="63"/>
      <c r="AG9" s="63"/>
      <c r="AH9" s="63"/>
      <c r="AI9" s="63"/>
      <c r="AJ9" s="63"/>
      <c r="AK9" s="63"/>
      <c r="AL9" s="63"/>
      <c r="AM9" s="63"/>
      <c r="AN9" s="63"/>
      <c r="AO9" s="63"/>
      <c r="AY9">
        <f>COUNTA($C$12)</f>
        <v>1</v>
      </c>
    </row>
    <row r="10" spans="1:51" x14ac:dyDescent="0.15">
      <c r="A10" s="9"/>
      <c r="B10" s="43" t="s">
        <v>668</v>
      </c>
      <c r="C10" s="48"/>
      <c r="D10" s="48"/>
      <c r="E10" s="48"/>
      <c r="F10" s="48"/>
      <c r="G10" s="48"/>
      <c r="H10" s="48"/>
      <c r="I10" s="48"/>
      <c r="J10" s="48"/>
      <c r="K10" s="48"/>
      <c r="L10" s="48"/>
      <c r="M10" s="48"/>
      <c r="N10" s="48"/>
      <c r="O10" s="48"/>
      <c r="P10" s="52"/>
      <c r="Q10" s="52"/>
      <c r="R10" s="52"/>
      <c r="S10" s="52"/>
      <c r="T10" s="52"/>
      <c r="U10" s="52"/>
      <c r="V10" s="52"/>
      <c r="W10" s="52"/>
      <c r="X10" s="52"/>
      <c r="Y10" s="53"/>
      <c r="Z10" s="53"/>
      <c r="AA10" s="53"/>
      <c r="AB10" s="53"/>
      <c r="AC10" s="53"/>
      <c r="AD10" s="53"/>
      <c r="AE10" s="53"/>
      <c r="AF10" s="53"/>
      <c r="AG10" s="53"/>
      <c r="AH10" s="53"/>
      <c r="AI10" s="53"/>
      <c r="AJ10" s="53"/>
      <c r="AK10" s="53"/>
      <c r="AL10" s="53"/>
      <c r="AM10" s="53"/>
      <c r="AN10" s="53"/>
      <c r="AO10" s="53"/>
      <c r="AP10" s="52"/>
      <c r="AQ10" s="52"/>
      <c r="AR10" s="52"/>
      <c r="AS10" s="52"/>
      <c r="AT10" s="52"/>
      <c r="AU10" s="52"/>
      <c r="AV10" s="52"/>
      <c r="AW10" s="52"/>
      <c r="AX10" s="52"/>
      <c r="AY10" s="34">
        <f>$AY$9</f>
        <v>1</v>
      </c>
    </row>
    <row r="11" spans="1:51" customFormat="1" ht="59.25" customHeight="1" x14ac:dyDescent="0.15">
      <c r="A11" s="687"/>
      <c r="B11" s="687"/>
      <c r="C11" s="687" t="s">
        <v>24</v>
      </c>
      <c r="D11" s="687"/>
      <c r="E11" s="687"/>
      <c r="F11" s="687"/>
      <c r="G11" s="687"/>
      <c r="H11" s="687"/>
      <c r="I11" s="687"/>
      <c r="J11" s="820" t="s">
        <v>188</v>
      </c>
      <c r="K11" s="821"/>
      <c r="L11" s="821"/>
      <c r="M11" s="821"/>
      <c r="N11" s="821"/>
      <c r="O11" s="821"/>
      <c r="P11" s="386" t="s">
        <v>25</v>
      </c>
      <c r="Q11" s="386"/>
      <c r="R11" s="386"/>
      <c r="S11" s="386"/>
      <c r="T11" s="386"/>
      <c r="U11" s="386"/>
      <c r="V11" s="386"/>
      <c r="W11" s="386"/>
      <c r="X11" s="386"/>
      <c r="Y11" s="689" t="s">
        <v>221</v>
      </c>
      <c r="Z11" s="690"/>
      <c r="AA11" s="690"/>
      <c r="AB11" s="690"/>
      <c r="AC11" s="820" t="s">
        <v>215</v>
      </c>
      <c r="AD11" s="820"/>
      <c r="AE11" s="820"/>
      <c r="AF11" s="820"/>
      <c r="AG11" s="820"/>
      <c r="AH11" s="689" t="s">
        <v>179</v>
      </c>
      <c r="AI11" s="687"/>
      <c r="AJ11" s="687"/>
      <c r="AK11" s="687"/>
      <c r="AL11" s="687" t="s">
        <v>19</v>
      </c>
      <c r="AM11" s="687"/>
      <c r="AN11" s="687"/>
      <c r="AO11" s="691"/>
      <c r="AP11" s="822" t="s">
        <v>189</v>
      </c>
      <c r="AQ11" s="822"/>
      <c r="AR11" s="822"/>
      <c r="AS11" s="822"/>
      <c r="AT11" s="822"/>
      <c r="AU11" s="822"/>
      <c r="AV11" s="822"/>
      <c r="AW11" s="822"/>
      <c r="AX11" s="822"/>
      <c r="AY11" s="34">
        <f>$AY$9</f>
        <v>1</v>
      </c>
    </row>
    <row r="12" spans="1:51" ht="36" customHeight="1" x14ac:dyDescent="0.15">
      <c r="A12" s="812">
        <v>1</v>
      </c>
      <c r="B12" s="812">
        <v>1</v>
      </c>
      <c r="C12" s="694" t="s">
        <v>675</v>
      </c>
      <c r="D12" s="695"/>
      <c r="E12" s="695"/>
      <c r="F12" s="695"/>
      <c r="G12" s="695"/>
      <c r="H12" s="695"/>
      <c r="I12" s="695"/>
      <c r="J12" s="696" t="s">
        <v>262</v>
      </c>
      <c r="K12" s="697"/>
      <c r="L12" s="697"/>
      <c r="M12" s="697"/>
      <c r="N12" s="697"/>
      <c r="O12" s="697"/>
      <c r="P12" s="698" t="s">
        <v>676</v>
      </c>
      <c r="Q12" s="699"/>
      <c r="R12" s="699"/>
      <c r="S12" s="699"/>
      <c r="T12" s="699"/>
      <c r="U12" s="699"/>
      <c r="V12" s="699"/>
      <c r="W12" s="699"/>
      <c r="X12" s="699"/>
      <c r="Y12" s="700">
        <v>4</v>
      </c>
      <c r="Z12" s="701"/>
      <c r="AA12" s="701"/>
      <c r="AB12" s="702"/>
      <c r="AC12" s="813" t="s">
        <v>238</v>
      </c>
      <c r="AD12" s="813"/>
      <c r="AE12" s="813"/>
      <c r="AF12" s="813"/>
      <c r="AG12" s="813"/>
      <c r="AH12" s="814" t="s">
        <v>713</v>
      </c>
      <c r="AI12" s="815"/>
      <c r="AJ12" s="815"/>
      <c r="AK12" s="815"/>
      <c r="AL12" s="707" t="s">
        <v>262</v>
      </c>
      <c r="AM12" s="708"/>
      <c r="AN12" s="708"/>
      <c r="AO12" s="709"/>
      <c r="AP12" s="816" t="s">
        <v>262</v>
      </c>
      <c r="AQ12" s="817"/>
      <c r="AR12" s="817"/>
      <c r="AS12" s="817"/>
      <c r="AT12" s="817"/>
      <c r="AU12" s="817"/>
      <c r="AV12" s="817"/>
      <c r="AW12" s="817"/>
      <c r="AX12" s="818"/>
      <c r="AY12" s="34">
        <f>$AY$9</f>
        <v>1</v>
      </c>
    </row>
    <row r="13" spans="1:51" ht="36" customHeight="1" x14ac:dyDescent="0.15">
      <c r="A13" s="812">
        <v>2</v>
      </c>
      <c r="B13" s="812">
        <v>1</v>
      </c>
      <c r="C13" s="694" t="s">
        <v>677</v>
      </c>
      <c r="D13" s="695"/>
      <c r="E13" s="695"/>
      <c r="F13" s="695"/>
      <c r="G13" s="695"/>
      <c r="H13" s="695"/>
      <c r="I13" s="695"/>
      <c r="J13" s="696" t="s">
        <v>262</v>
      </c>
      <c r="K13" s="697"/>
      <c r="L13" s="697"/>
      <c r="M13" s="697"/>
      <c r="N13" s="697"/>
      <c r="O13" s="697"/>
      <c r="P13" s="698" t="s">
        <v>678</v>
      </c>
      <c r="Q13" s="699"/>
      <c r="R13" s="699"/>
      <c r="S13" s="699"/>
      <c r="T13" s="699"/>
      <c r="U13" s="699"/>
      <c r="V13" s="699"/>
      <c r="W13" s="699"/>
      <c r="X13" s="699"/>
      <c r="Y13" s="700">
        <v>4</v>
      </c>
      <c r="Z13" s="701"/>
      <c r="AA13" s="701"/>
      <c r="AB13" s="702"/>
      <c r="AC13" s="813" t="s">
        <v>238</v>
      </c>
      <c r="AD13" s="813"/>
      <c r="AE13" s="813"/>
      <c r="AF13" s="813"/>
      <c r="AG13" s="813"/>
      <c r="AH13" s="814" t="s">
        <v>713</v>
      </c>
      <c r="AI13" s="815"/>
      <c r="AJ13" s="815"/>
      <c r="AK13" s="815"/>
      <c r="AL13" s="707" t="s">
        <v>262</v>
      </c>
      <c r="AM13" s="708"/>
      <c r="AN13" s="708"/>
      <c r="AO13" s="709"/>
      <c r="AP13" s="816" t="s">
        <v>262</v>
      </c>
      <c r="AQ13" s="817"/>
      <c r="AR13" s="817"/>
      <c r="AS13" s="817"/>
      <c r="AT13" s="817"/>
      <c r="AU13" s="817"/>
      <c r="AV13" s="817"/>
      <c r="AW13" s="817"/>
      <c r="AX13" s="818"/>
      <c r="AY13">
        <f>COUNTA($C$13)</f>
        <v>1</v>
      </c>
    </row>
    <row r="14" spans="1:51" ht="36" customHeight="1" x14ac:dyDescent="0.15">
      <c r="A14" s="812">
        <v>3</v>
      </c>
      <c r="B14" s="812">
        <v>1</v>
      </c>
      <c r="C14" s="694" t="s">
        <v>845</v>
      </c>
      <c r="D14" s="695"/>
      <c r="E14" s="695"/>
      <c r="F14" s="695"/>
      <c r="G14" s="695"/>
      <c r="H14" s="695"/>
      <c r="I14" s="695"/>
      <c r="J14" s="696">
        <v>3360001006461</v>
      </c>
      <c r="K14" s="697"/>
      <c r="L14" s="697"/>
      <c r="M14" s="697"/>
      <c r="N14" s="697"/>
      <c r="O14" s="697"/>
      <c r="P14" s="698" t="s">
        <v>679</v>
      </c>
      <c r="Q14" s="699"/>
      <c r="R14" s="699"/>
      <c r="S14" s="699"/>
      <c r="T14" s="699"/>
      <c r="U14" s="699"/>
      <c r="V14" s="699"/>
      <c r="W14" s="699"/>
      <c r="X14" s="699"/>
      <c r="Y14" s="700">
        <v>1</v>
      </c>
      <c r="Z14" s="701"/>
      <c r="AA14" s="701"/>
      <c r="AB14" s="702"/>
      <c r="AC14" s="813" t="s">
        <v>238</v>
      </c>
      <c r="AD14" s="813"/>
      <c r="AE14" s="813"/>
      <c r="AF14" s="813"/>
      <c r="AG14" s="813"/>
      <c r="AH14" s="814" t="s">
        <v>713</v>
      </c>
      <c r="AI14" s="815"/>
      <c r="AJ14" s="815"/>
      <c r="AK14" s="815"/>
      <c r="AL14" s="707" t="s">
        <v>262</v>
      </c>
      <c r="AM14" s="708"/>
      <c r="AN14" s="708"/>
      <c r="AO14" s="709"/>
      <c r="AP14" s="816" t="s">
        <v>262</v>
      </c>
      <c r="AQ14" s="817"/>
      <c r="AR14" s="817"/>
      <c r="AS14" s="817"/>
      <c r="AT14" s="817"/>
      <c r="AU14" s="817"/>
      <c r="AV14" s="817"/>
      <c r="AW14" s="817"/>
      <c r="AX14" s="818"/>
      <c r="AY14">
        <f>COUNTA($C$14)</f>
        <v>1</v>
      </c>
    </row>
    <row r="15" spans="1:51" ht="36" customHeight="1" x14ac:dyDescent="0.15">
      <c r="A15" s="812">
        <v>4</v>
      </c>
      <c r="B15" s="812">
        <v>1</v>
      </c>
      <c r="C15" s="694" t="s">
        <v>845</v>
      </c>
      <c r="D15" s="695"/>
      <c r="E15" s="695"/>
      <c r="F15" s="695"/>
      <c r="G15" s="695"/>
      <c r="H15" s="695"/>
      <c r="I15" s="695"/>
      <c r="J15" s="696">
        <v>3360001006461</v>
      </c>
      <c r="K15" s="697"/>
      <c r="L15" s="697"/>
      <c r="M15" s="697"/>
      <c r="N15" s="697"/>
      <c r="O15" s="697"/>
      <c r="P15" s="698" t="s">
        <v>680</v>
      </c>
      <c r="Q15" s="699"/>
      <c r="R15" s="699"/>
      <c r="S15" s="699"/>
      <c r="T15" s="699"/>
      <c r="U15" s="699"/>
      <c r="V15" s="699"/>
      <c r="W15" s="699"/>
      <c r="X15" s="699"/>
      <c r="Y15" s="700">
        <v>0.7</v>
      </c>
      <c r="Z15" s="701"/>
      <c r="AA15" s="701"/>
      <c r="AB15" s="702"/>
      <c r="AC15" s="813" t="s">
        <v>238</v>
      </c>
      <c r="AD15" s="813"/>
      <c r="AE15" s="813"/>
      <c r="AF15" s="813"/>
      <c r="AG15" s="813"/>
      <c r="AH15" s="814" t="s">
        <v>713</v>
      </c>
      <c r="AI15" s="815"/>
      <c r="AJ15" s="815"/>
      <c r="AK15" s="815"/>
      <c r="AL15" s="707" t="s">
        <v>262</v>
      </c>
      <c r="AM15" s="708"/>
      <c r="AN15" s="708"/>
      <c r="AO15" s="709"/>
      <c r="AP15" s="816" t="s">
        <v>262</v>
      </c>
      <c r="AQ15" s="817"/>
      <c r="AR15" s="817"/>
      <c r="AS15" s="817"/>
      <c r="AT15" s="817"/>
      <c r="AU15" s="817"/>
      <c r="AV15" s="817"/>
      <c r="AW15" s="817"/>
      <c r="AX15" s="818"/>
      <c r="AY15">
        <f>COUNTA($C$15)</f>
        <v>1</v>
      </c>
    </row>
    <row r="16" spans="1:51" ht="36" customHeight="1" x14ac:dyDescent="0.15">
      <c r="A16" s="812">
        <v>5</v>
      </c>
      <c r="B16" s="812">
        <v>1</v>
      </c>
      <c r="C16" s="694" t="s">
        <v>846</v>
      </c>
      <c r="D16" s="695"/>
      <c r="E16" s="695"/>
      <c r="F16" s="695"/>
      <c r="G16" s="695"/>
      <c r="H16" s="695"/>
      <c r="I16" s="695"/>
      <c r="J16" s="696">
        <v>5360003006012</v>
      </c>
      <c r="K16" s="697"/>
      <c r="L16" s="697"/>
      <c r="M16" s="697"/>
      <c r="N16" s="697"/>
      <c r="O16" s="697"/>
      <c r="P16" s="698" t="s">
        <v>681</v>
      </c>
      <c r="Q16" s="699"/>
      <c r="R16" s="699"/>
      <c r="S16" s="699"/>
      <c r="T16" s="699"/>
      <c r="U16" s="699"/>
      <c r="V16" s="699"/>
      <c r="W16" s="699"/>
      <c r="X16" s="699"/>
      <c r="Y16" s="700">
        <v>0.6</v>
      </c>
      <c r="Z16" s="701"/>
      <c r="AA16" s="701"/>
      <c r="AB16" s="702"/>
      <c r="AC16" s="813" t="s">
        <v>238</v>
      </c>
      <c r="AD16" s="813"/>
      <c r="AE16" s="813"/>
      <c r="AF16" s="813"/>
      <c r="AG16" s="813"/>
      <c r="AH16" s="814" t="s">
        <v>713</v>
      </c>
      <c r="AI16" s="815"/>
      <c r="AJ16" s="815"/>
      <c r="AK16" s="815"/>
      <c r="AL16" s="707" t="s">
        <v>262</v>
      </c>
      <c r="AM16" s="708"/>
      <c r="AN16" s="708"/>
      <c r="AO16" s="709"/>
      <c r="AP16" s="816" t="s">
        <v>262</v>
      </c>
      <c r="AQ16" s="817"/>
      <c r="AR16" s="817"/>
      <c r="AS16" s="817"/>
      <c r="AT16" s="817"/>
      <c r="AU16" s="817"/>
      <c r="AV16" s="817"/>
      <c r="AW16" s="817"/>
      <c r="AX16" s="818"/>
      <c r="AY16">
        <f>COUNTA($C$16)</f>
        <v>1</v>
      </c>
    </row>
    <row r="17" spans="1:51" ht="36" customHeight="1" x14ac:dyDescent="0.15">
      <c r="A17" s="812">
        <v>6</v>
      </c>
      <c r="B17" s="812">
        <v>1</v>
      </c>
      <c r="C17" s="694" t="s">
        <v>845</v>
      </c>
      <c r="D17" s="695"/>
      <c r="E17" s="695"/>
      <c r="F17" s="695"/>
      <c r="G17" s="695"/>
      <c r="H17" s="695"/>
      <c r="I17" s="695"/>
      <c r="J17" s="696">
        <v>3360001006461</v>
      </c>
      <c r="K17" s="697"/>
      <c r="L17" s="697"/>
      <c r="M17" s="697"/>
      <c r="N17" s="697"/>
      <c r="O17" s="697"/>
      <c r="P17" s="698" t="s">
        <v>682</v>
      </c>
      <c r="Q17" s="699"/>
      <c r="R17" s="699"/>
      <c r="S17" s="699"/>
      <c r="T17" s="699"/>
      <c r="U17" s="699"/>
      <c r="V17" s="699"/>
      <c r="W17" s="699"/>
      <c r="X17" s="699"/>
      <c r="Y17" s="700">
        <v>0.4</v>
      </c>
      <c r="Z17" s="701"/>
      <c r="AA17" s="701"/>
      <c r="AB17" s="702"/>
      <c r="AC17" s="813" t="s">
        <v>238</v>
      </c>
      <c r="AD17" s="813"/>
      <c r="AE17" s="813"/>
      <c r="AF17" s="813"/>
      <c r="AG17" s="813"/>
      <c r="AH17" s="814" t="s">
        <v>713</v>
      </c>
      <c r="AI17" s="815"/>
      <c r="AJ17" s="815"/>
      <c r="AK17" s="815"/>
      <c r="AL17" s="707" t="s">
        <v>262</v>
      </c>
      <c r="AM17" s="708"/>
      <c r="AN17" s="708"/>
      <c r="AO17" s="709"/>
      <c r="AP17" s="816" t="s">
        <v>262</v>
      </c>
      <c r="AQ17" s="817"/>
      <c r="AR17" s="817"/>
      <c r="AS17" s="817"/>
      <c r="AT17" s="817"/>
      <c r="AU17" s="817"/>
      <c r="AV17" s="817"/>
      <c r="AW17" s="817"/>
      <c r="AX17" s="818"/>
      <c r="AY17">
        <f>COUNTA($C$17)</f>
        <v>1</v>
      </c>
    </row>
    <row r="18" spans="1:51" ht="36" customHeight="1" x14ac:dyDescent="0.15">
      <c r="A18" s="812">
        <v>7</v>
      </c>
      <c r="B18" s="812">
        <v>1</v>
      </c>
      <c r="C18" s="694" t="s">
        <v>847</v>
      </c>
      <c r="D18" s="695"/>
      <c r="E18" s="695"/>
      <c r="F18" s="695"/>
      <c r="G18" s="695"/>
      <c r="H18" s="695"/>
      <c r="I18" s="695"/>
      <c r="J18" s="696">
        <v>9360002000012</v>
      </c>
      <c r="K18" s="697"/>
      <c r="L18" s="697"/>
      <c r="M18" s="697"/>
      <c r="N18" s="697"/>
      <c r="O18" s="697"/>
      <c r="P18" s="698" t="s">
        <v>683</v>
      </c>
      <c r="Q18" s="699"/>
      <c r="R18" s="699"/>
      <c r="S18" s="699"/>
      <c r="T18" s="699"/>
      <c r="U18" s="699"/>
      <c r="V18" s="699"/>
      <c r="W18" s="699"/>
      <c r="X18" s="699"/>
      <c r="Y18" s="700">
        <v>0.3</v>
      </c>
      <c r="Z18" s="701"/>
      <c r="AA18" s="701"/>
      <c r="AB18" s="702"/>
      <c r="AC18" s="813" t="s">
        <v>238</v>
      </c>
      <c r="AD18" s="813"/>
      <c r="AE18" s="813"/>
      <c r="AF18" s="813"/>
      <c r="AG18" s="813"/>
      <c r="AH18" s="814" t="s">
        <v>713</v>
      </c>
      <c r="AI18" s="815"/>
      <c r="AJ18" s="815"/>
      <c r="AK18" s="815"/>
      <c r="AL18" s="707" t="s">
        <v>262</v>
      </c>
      <c r="AM18" s="708"/>
      <c r="AN18" s="708"/>
      <c r="AO18" s="709"/>
      <c r="AP18" s="816" t="s">
        <v>262</v>
      </c>
      <c r="AQ18" s="817"/>
      <c r="AR18" s="817"/>
      <c r="AS18" s="817"/>
      <c r="AT18" s="817"/>
      <c r="AU18" s="817"/>
      <c r="AV18" s="817"/>
      <c r="AW18" s="817"/>
      <c r="AX18" s="818"/>
      <c r="AY18">
        <f>COUNTA($C$18)</f>
        <v>1</v>
      </c>
    </row>
    <row r="19" spans="1:51" ht="36" customHeight="1" x14ac:dyDescent="0.15">
      <c r="A19" s="812">
        <v>8</v>
      </c>
      <c r="B19" s="812">
        <v>1</v>
      </c>
      <c r="C19" s="694" t="s">
        <v>845</v>
      </c>
      <c r="D19" s="695"/>
      <c r="E19" s="695"/>
      <c r="F19" s="695"/>
      <c r="G19" s="695"/>
      <c r="H19" s="695"/>
      <c r="I19" s="695"/>
      <c r="J19" s="696">
        <v>3360001006461</v>
      </c>
      <c r="K19" s="697"/>
      <c r="L19" s="697"/>
      <c r="M19" s="697"/>
      <c r="N19" s="697"/>
      <c r="O19" s="697"/>
      <c r="P19" s="698" t="s">
        <v>684</v>
      </c>
      <c r="Q19" s="699"/>
      <c r="R19" s="699"/>
      <c r="S19" s="699"/>
      <c r="T19" s="699"/>
      <c r="U19" s="699"/>
      <c r="V19" s="699"/>
      <c r="W19" s="699"/>
      <c r="X19" s="699"/>
      <c r="Y19" s="700">
        <v>0.3</v>
      </c>
      <c r="Z19" s="701"/>
      <c r="AA19" s="701"/>
      <c r="AB19" s="702"/>
      <c r="AC19" s="813" t="s">
        <v>238</v>
      </c>
      <c r="AD19" s="813"/>
      <c r="AE19" s="813"/>
      <c r="AF19" s="813"/>
      <c r="AG19" s="813"/>
      <c r="AH19" s="814" t="s">
        <v>713</v>
      </c>
      <c r="AI19" s="815"/>
      <c r="AJ19" s="815"/>
      <c r="AK19" s="815"/>
      <c r="AL19" s="707" t="s">
        <v>262</v>
      </c>
      <c r="AM19" s="708"/>
      <c r="AN19" s="708"/>
      <c r="AO19" s="709"/>
      <c r="AP19" s="816" t="s">
        <v>262</v>
      </c>
      <c r="AQ19" s="817"/>
      <c r="AR19" s="817"/>
      <c r="AS19" s="817"/>
      <c r="AT19" s="817"/>
      <c r="AU19" s="817"/>
      <c r="AV19" s="817"/>
      <c r="AW19" s="817"/>
      <c r="AX19" s="818"/>
      <c r="AY19">
        <f>COUNTA($C$19)</f>
        <v>1</v>
      </c>
    </row>
    <row r="20" spans="1:51" x14ac:dyDescent="0.15">
      <c r="P20" s="62"/>
      <c r="Q20" s="62"/>
      <c r="R20" s="62"/>
      <c r="S20" s="62"/>
      <c r="T20" s="62"/>
      <c r="U20" s="62"/>
      <c r="V20" s="62"/>
      <c r="W20" s="62"/>
      <c r="X20" s="62"/>
      <c r="Y20" s="63"/>
      <c r="Z20" s="63"/>
      <c r="AA20" s="63"/>
      <c r="AB20" s="63"/>
      <c r="AC20" s="63"/>
      <c r="AD20" s="63"/>
      <c r="AE20" s="63"/>
      <c r="AF20" s="63"/>
      <c r="AG20" s="63"/>
      <c r="AH20" s="63"/>
      <c r="AI20" s="63"/>
      <c r="AJ20" s="63"/>
      <c r="AK20" s="63"/>
      <c r="AL20" s="63"/>
      <c r="AM20" s="63"/>
      <c r="AN20" s="63"/>
      <c r="AO20" s="63"/>
      <c r="AY20">
        <f>COUNTA($C$23)</f>
        <v>1</v>
      </c>
    </row>
    <row r="21" spans="1:51" x14ac:dyDescent="0.15">
      <c r="A21" s="9"/>
      <c r="B21" s="43" t="s">
        <v>669</v>
      </c>
      <c r="C21" s="48"/>
      <c r="D21" s="48"/>
      <c r="E21" s="48"/>
      <c r="F21" s="48"/>
      <c r="G21" s="48"/>
      <c r="H21" s="48"/>
      <c r="I21" s="48"/>
      <c r="J21" s="48"/>
      <c r="K21" s="48"/>
      <c r="L21" s="48"/>
      <c r="M21" s="48"/>
      <c r="N21" s="48"/>
      <c r="O21" s="48"/>
      <c r="P21" s="52"/>
      <c r="Q21" s="52"/>
      <c r="R21" s="52"/>
      <c r="S21" s="52"/>
      <c r="T21" s="52"/>
      <c r="U21" s="52"/>
      <c r="V21" s="52"/>
      <c r="W21" s="52"/>
      <c r="X21" s="52"/>
      <c r="Y21" s="53"/>
      <c r="Z21" s="53"/>
      <c r="AA21" s="53"/>
      <c r="AB21" s="53"/>
      <c r="AC21" s="53"/>
      <c r="AD21" s="53"/>
      <c r="AE21" s="53"/>
      <c r="AF21" s="53"/>
      <c r="AG21" s="53"/>
      <c r="AH21" s="53"/>
      <c r="AI21" s="53"/>
      <c r="AJ21" s="53"/>
      <c r="AK21" s="53"/>
      <c r="AL21" s="53"/>
      <c r="AM21" s="53"/>
      <c r="AN21" s="53"/>
      <c r="AO21" s="53"/>
      <c r="AP21" s="52"/>
      <c r="AQ21" s="52"/>
      <c r="AR21" s="52"/>
      <c r="AS21" s="52"/>
      <c r="AT21" s="52"/>
      <c r="AU21" s="52"/>
      <c r="AV21" s="52"/>
      <c r="AW21" s="52"/>
      <c r="AX21" s="52"/>
      <c r="AY21" s="34">
        <f>$AY$20</f>
        <v>1</v>
      </c>
    </row>
    <row r="22" spans="1:51" customFormat="1" ht="59.25" customHeight="1" x14ac:dyDescent="0.15">
      <c r="A22" s="687"/>
      <c r="B22" s="687"/>
      <c r="C22" s="687" t="s">
        <v>24</v>
      </c>
      <c r="D22" s="687"/>
      <c r="E22" s="687"/>
      <c r="F22" s="687"/>
      <c r="G22" s="687"/>
      <c r="H22" s="687"/>
      <c r="I22" s="687"/>
      <c r="J22" s="820" t="s">
        <v>188</v>
      </c>
      <c r="K22" s="821"/>
      <c r="L22" s="821"/>
      <c r="M22" s="821"/>
      <c r="N22" s="821"/>
      <c r="O22" s="821"/>
      <c r="P22" s="386" t="s">
        <v>25</v>
      </c>
      <c r="Q22" s="386"/>
      <c r="R22" s="386"/>
      <c r="S22" s="386"/>
      <c r="T22" s="386"/>
      <c r="U22" s="386"/>
      <c r="V22" s="386"/>
      <c r="W22" s="386"/>
      <c r="X22" s="386"/>
      <c r="Y22" s="689" t="s">
        <v>221</v>
      </c>
      <c r="Z22" s="690"/>
      <c r="AA22" s="690"/>
      <c r="AB22" s="690"/>
      <c r="AC22" s="820" t="s">
        <v>215</v>
      </c>
      <c r="AD22" s="820"/>
      <c r="AE22" s="820"/>
      <c r="AF22" s="820"/>
      <c r="AG22" s="820"/>
      <c r="AH22" s="689" t="s">
        <v>179</v>
      </c>
      <c r="AI22" s="687"/>
      <c r="AJ22" s="687"/>
      <c r="AK22" s="687"/>
      <c r="AL22" s="687" t="s">
        <v>19</v>
      </c>
      <c r="AM22" s="687"/>
      <c r="AN22" s="687"/>
      <c r="AO22" s="691"/>
      <c r="AP22" s="822" t="s">
        <v>189</v>
      </c>
      <c r="AQ22" s="822"/>
      <c r="AR22" s="822"/>
      <c r="AS22" s="822"/>
      <c r="AT22" s="822"/>
      <c r="AU22" s="822"/>
      <c r="AV22" s="822"/>
      <c r="AW22" s="822"/>
      <c r="AX22" s="822"/>
      <c r="AY22" s="34">
        <f>$AY$20</f>
        <v>1</v>
      </c>
    </row>
    <row r="23" spans="1:51" ht="36" customHeight="1" x14ac:dyDescent="0.15">
      <c r="A23" s="812">
        <v>1</v>
      </c>
      <c r="B23" s="812">
        <v>1</v>
      </c>
      <c r="C23" s="694" t="s">
        <v>720</v>
      </c>
      <c r="D23" s="695"/>
      <c r="E23" s="695"/>
      <c r="F23" s="695"/>
      <c r="G23" s="695"/>
      <c r="H23" s="695"/>
      <c r="I23" s="695"/>
      <c r="J23" s="696">
        <v>6010001011188</v>
      </c>
      <c r="K23" s="697"/>
      <c r="L23" s="697"/>
      <c r="M23" s="697"/>
      <c r="N23" s="697"/>
      <c r="O23" s="697"/>
      <c r="P23" s="699" t="s">
        <v>673</v>
      </c>
      <c r="Q23" s="699"/>
      <c r="R23" s="699"/>
      <c r="S23" s="699"/>
      <c r="T23" s="699"/>
      <c r="U23" s="699"/>
      <c r="V23" s="699"/>
      <c r="W23" s="699"/>
      <c r="X23" s="699"/>
      <c r="Y23" s="700">
        <v>2</v>
      </c>
      <c r="Z23" s="701"/>
      <c r="AA23" s="701"/>
      <c r="AB23" s="702"/>
      <c r="AC23" s="813" t="s">
        <v>721</v>
      </c>
      <c r="AD23" s="813"/>
      <c r="AE23" s="813"/>
      <c r="AF23" s="813"/>
      <c r="AG23" s="813"/>
      <c r="AH23" s="716">
        <v>1</v>
      </c>
      <c r="AI23" s="717"/>
      <c r="AJ23" s="717"/>
      <c r="AK23" s="717"/>
      <c r="AL23" s="707" t="s">
        <v>589</v>
      </c>
      <c r="AM23" s="708"/>
      <c r="AN23" s="708"/>
      <c r="AO23" s="709"/>
      <c r="AP23" s="710" t="s">
        <v>589</v>
      </c>
      <c r="AQ23" s="710"/>
      <c r="AR23" s="710"/>
      <c r="AS23" s="710"/>
      <c r="AT23" s="710"/>
      <c r="AU23" s="710"/>
      <c r="AV23" s="710"/>
      <c r="AW23" s="710"/>
      <c r="AX23" s="710"/>
      <c r="AY23" s="34">
        <f>$AY$20</f>
        <v>1</v>
      </c>
    </row>
    <row r="24" spans="1:51" x14ac:dyDescent="0.15">
      <c r="P24" s="62"/>
      <c r="Q24" s="62"/>
      <c r="R24" s="62"/>
      <c r="S24" s="62"/>
      <c r="T24" s="62"/>
      <c r="U24" s="62"/>
      <c r="V24" s="62"/>
      <c r="W24" s="62"/>
      <c r="X24" s="62"/>
      <c r="Y24" s="63"/>
      <c r="Z24" s="63"/>
      <c r="AA24" s="63"/>
      <c r="AB24" s="63"/>
      <c r="AC24" s="63"/>
      <c r="AD24" s="63"/>
      <c r="AE24" s="63"/>
      <c r="AF24" s="63"/>
      <c r="AG24" s="63"/>
      <c r="AH24" s="63"/>
      <c r="AI24" s="63"/>
      <c r="AJ24" s="63"/>
      <c r="AK24" s="63"/>
      <c r="AL24" s="63"/>
      <c r="AM24" s="63"/>
      <c r="AN24" s="63"/>
      <c r="AO24" s="63"/>
      <c r="AY24">
        <f>COUNTA($C$27)</f>
        <v>1</v>
      </c>
    </row>
    <row r="25" spans="1:51" x14ac:dyDescent="0.15">
      <c r="A25" s="9"/>
      <c r="B25" s="43" t="s">
        <v>670</v>
      </c>
      <c r="C25" s="48"/>
      <c r="D25" s="48"/>
      <c r="E25" s="48"/>
      <c r="F25" s="48"/>
      <c r="G25" s="48"/>
      <c r="H25" s="48"/>
      <c r="I25" s="48"/>
      <c r="J25" s="48"/>
      <c r="K25" s="48"/>
      <c r="L25" s="48"/>
      <c r="M25" s="48"/>
      <c r="N25" s="48"/>
      <c r="O25" s="48"/>
      <c r="P25" s="52"/>
      <c r="Q25" s="52"/>
      <c r="R25" s="52"/>
      <c r="S25" s="52"/>
      <c r="T25" s="52"/>
      <c r="U25" s="52"/>
      <c r="V25" s="52"/>
      <c r="W25" s="52"/>
      <c r="X25" s="52"/>
      <c r="Y25" s="53"/>
      <c r="Z25" s="53"/>
      <c r="AA25" s="53"/>
      <c r="AB25" s="53"/>
      <c r="AC25" s="53"/>
      <c r="AD25" s="53"/>
      <c r="AE25" s="53"/>
      <c r="AF25" s="53"/>
      <c r="AG25" s="53"/>
      <c r="AH25" s="53"/>
      <c r="AI25" s="53"/>
      <c r="AJ25" s="53"/>
      <c r="AK25" s="53"/>
      <c r="AL25" s="53"/>
      <c r="AM25" s="53"/>
      <c r="AN25" s="53"/>
      <c r="AO25" s="53"/>
      <c r="AP25" s="52"/>
      <c r="AQ25" s="52"/>
      <c r="AR25" s="52"/>
      <c r="AS25" s="52"/>
      <c r="AT25" s="52"/>
      <c r="AU25" s="52"/>
      <c r="AV25" s="52"/>
      <c r="AW25" s="52"/>
      <c r="AX25" s="52"/>
      <c r="AY25" s="34">
        <f>$AY$24</f>
        <v>1</v>
      </c>
    </row>
    <row r="26" spans="1:51" customFormat="1" ht="59.25" customHeight="1" x14ac:dyDescent="0.15">
      <c r="A26" s="687"/>
      <c r="B26" s="687"/>
      <c r="C26" s="687" t="s">
        <v>24</v>
      </c>
      <c r="D26" s="687"/>
      <c r="E26" s="687"/>
      <c r="F26" s="687"/>
      <c r="G26" s="687"/>
      <c r="H26" s="687"/>
      <c r="I26" s="687"/>
      <c r="J26" s="820" t="s">
        <v>188</v>
      </c>
      <c r="K26" s="821"/>
      <c r="L26" s="821"/>
      <c r="M26" s="821"/>
      <c r="N26" s="821"/>
      <c r="O26" s="821"/>
      <c r="P26" s="386" t="s">
        <v>25</v>
      </c>
      <c r="Q26" s="386"/>
      <c r="R26" s="386"/>
      <c r="S26" s="386"/>
      <c r="T26" s="386"/>
      <c r="U26" s="386"/>
      <c r="V26" s="386"/>
      <c r="W26" s="386"/>
      <c r="X26" s="386"/>
      <c r="Y26" s="689" t="s">
        <v>221</v>
      </c>
      <c r="Z26" s="690"/>
      <c r="AA26" s="690"/>
      <c r="AB26" s="690"/>
      <c r="AC26" s="820" t="s">
        <v>215</v>
      </c>
      <c r="AD26" s="820"/>
      <c r="AE26" s="820"/>
      <c r="AF26" s="820"/>
      <c r="AG26" s="820"/>
      <c r="AH26" s="689" t="s">
        <v>179</v>
      </c>
      <c r="AI26" s="687"/>
      <c r="AJ26" s="687"/>
      <c r="AK26" s="687"/>
      <c r="AL26" s="687" t="s">
        <v>19</v>
      </c>
      <c r="AM26" s="687"/>
      <c r="AN26" s="687"/>
      <c r="AO26" s="691"/>
      <c r="AP26" s="822" t="s">
        <v>189</v>
      </c>
      <c r="AQ26" s="822"/>
      <c r="AR26" s="822"/>
      <c r="AS26" s="822"/>
      <c r="AT26" s="822"/>
      <c r="AU26" s="822"/>
      <c r="AV26" s="822"/>
      <c r="AW26" s="822"/>
      <c r="AX26" s="822"/>
      <c r="AY26" s="34">
        <f>$AY$24</f>
        <v>1</v>
      </c>
    </row>
    <row r="27" spans="1:51" ht="26.25" customHeight="1" x14ac:dyDescent="0.15">
      <c r="A27" s="812">
        <v>1</v>
      </c>
      <c r="B27" s="812">
        <v>1</v>
      </c>
      <c r="C27" s="695" t="s">
        <v>699</v>
      </c>
      <c r="D27" s="695"/>
      <c r="E27" s="695"/>
      <c r="F27" s="695"/>
      <c r="G27" s="695"/>
      <c r="H27" s="695"/>
      <c r="I27" s="695"/>
      <c r="J27" s="696">
        <v>2000012010019</v>
      </c>
      <c r="K27" s="697"/>
      <c r="L27" s="697"/>
      <c r="M27" s="697"/>
      <c r="N27" s="697"/>
      <c r="O27" s="697"/>
      <c r="P27" s="699" t="s">
        <v>700</v>
      </c>
      <c r="Q27" s="699"/>
      <c r="R27" s="699"/>
      <c r="S27" s="699"/>
      <c r="T27" s="699"/>
      <c r="U27" s="699"/>
      <c r="V27" s="699"/>
      <c r="W27" s="699"/>
      <c r="X27" s="699"/>
      <c r="Y27" s="700">
        <v>4</v>
      </c>
      <c r="Z27" s="701"/>
      <c r="AA27" s="701"/>
      <c r="AB27" s="702"/>
      <c r="AC27" s="813" t="s">
        <v>76</v>
      </c>
      <c r="AD27" s="813"/>
      <c r="AE27" s="813"/>
      <c r="AF27" s="813"/>
      <c r="AG27" s="813"/>
      <c r="AH27" s="716" t="s">
        <v>589</v>
      </c>
      <c r="AI27" s="717"/>
      <c r="AJ27" s="717"/>
      <c r="AK27" s="717"/>
      <c r="AL27" s="707" t="s">
        <v>589</v>
      </c>
      <c r="AM27" s="708"/>
      <c r="AN27" s="708"/>
      <c r="AO27" s="709"/>
      <c r="AP27" s="710" t="s">
        <v>589</v>
      </c>
      <c r="AQ27" s="710"/>
      <c r="AR27" s="710"/>
      <c r="AS27" s="710"/>
      <c r="AT27" s="710"/>
      <c r="AU27" s="710"/>
      <c r="AV27" s="710"/>
      <c r="AW27" s="710"/>
      <c r="AX27" s="710"/>
      <c r="AY27" s="34">
        <f>$AY$24</f>
        <v>1</v>
      </c>
    </row>
    <row r="28" spans="1:51" x14ac:dyDescent="0.15">
      <c r="P28" s="62"/>
      <c r="Q28" s="62"/>
      <c r="R28" s="62"/>
      <c r="S28" s="62"/>
      <c r="T28" s="62"/>
      <c r="U28" s="62"/>
      <c r="V28" s="62"/>
      <c r="W28" s="62"/>
      <c r="X28" s="62"/>
      <c r="Y28" s="63"/>
      <c r="Z28" s="63"/>
      <c r="AA28" s="63"/>
      <c r="AB28" s="63"/>
      <c r="AC28" s="63"/>
      <c r="AD28" s="63"/>
      <c r="AE28" s="63"/>
      <c r="AF28" s="63"/>
      <c r="AG28" s="63"/>
      <c r="AH28" s="63"/>
      <c r="AI28" s="63"/>
      <c r="AJ28" s="63"/>
      <c r="AK28" s="63"/>
      <c r="AL28" s="63"/>
      <c r="AM28" s="63"/>
      <c r="AN28" s="63"/>
      <c r="AO28" s="63"/>
      <c r="AY28">
        <f>COUNTA($C$31)</f>
        <v>1</v>
      </c>
    </row>
    <row r="29" spans="1:51" x14ac:dyDescent="0.15">
      <c r="A29" s="9"/>
      <c r="B29" s="43" t="s">
        <v>616</v>
      </c>
      <c r="C29" s="48"/>
      <c r="D29" s="48"/>
      <c r="E29" s="48"/>
      <c r="F29" s="48"/>
      <c r="G29" s="48"/>
      <c r="H29" s="48"/>
      <c r="I29" s="48"/>
      <c r="J29" s="48"/>
      <c r="K29" s="48"/>
      <c r="L29" s="48"/>
      <c r="M29" s="48"/>
      <c r="N29" s="48"/>
      <c r="O29" s="48"/>
      <c r="P29" s="52"/>
      <c r="Q29" s="52"/>
      <c r="R29" s="52"/>
      <c r="S29" s="52"/>
      <c r="T29" s="52"/>
      <c r="U29" s="52"/>
      <c r="V29" s="52"/>
      <c r="W29" s="52"/>
      <c r="X29" s="52"/>
      <c r="Y29" s="53"/>
      <c r="Z29" s="53"/>
      <c r="AA29" s="53"/>
      <c r="AB29" s="53"/>
      <c r="AC29" s="53"/>
      <c r="AD29" s="53"/>
      <c r="AE29" s="53"/>
      <c r="AF29" s="53"/>
      <c r="AG29" s="53"/>
      <c r="AH29" s="53"/>
      <c r="AI29" s="53"/>
      <c r="AJ29" s="53"/>
      <c r="AK29" s="53"/>
      <c r="AL29" s="53"/>
      <c r="AM29" s="53"/>
      <c r="AN29" s="53"/>
      <c r="AO29" s="53"/>
      <c r="AP29" s="52"/>
      <c r="AQ29" s="52"/>
      <c r="AR29" s="52"/>
      <c r="AS29" s="52"/>
      <c r="AT29" s="52"/>
      <c r="AU29" s="52"/>
      <c r="AV29" s="52"/>
      <c r="AW29" s="52"/>
      <c r="AX29" s="52"/>
      <c r="AY29" s="34">
        <f>$AY$28</f>
        <v>1</v>
      </c>
    </row>
    <row r="30" spans="1:51" customFormat="1" ht="59.25" customHeight="1" x14ac:dyDescent="0.15">
      <c r="A30" s="687"/>
      <c r="B30" s="687"/>
      <c r="C30" s="687" t="s">
        <v>24</v>
      </c>
      <c r="D30" s="687"/>
      <c r="E30" s="687"/>
      <c r="F30" s="687"/>
      <c r="G30" s="687"/>
      <c r="H30" s="687"/>
      <c r="I30" s="687"/>
      <c r="J30" s="820" t="s">
        <v>188</v>
      </c>
      <c r="K30" s="821"/>
      <c r="L30" s="821"/>
      <c r="M30" s="821"/>
      <c r="N30" s="821"/>
      <c r="O30" s="821"/>
      <c r="P30" s="386" t="s">
        <v>25</v>
      </c>
      <c r="Q30" s="386"/>
      <c r="R30" s="386"/>
      <c r="S30" s="386"/>
      <c r="T30" s="386"/>
      <c r="U30" s="386"/>
      <c r="V30" s="386"/>
      <c r="W30" s="386"/>
      <c r="X30" s="386"/>
      <c r="Y30" s="689" t="s">
        <v>221</v>
      </c>
      <c r="Z30" s="690"/>
      <c r="AA30" s="690"/>
      <c r="AB30" s="690"/>
      <c r="AC30" s="820" t="s">
        <v>215</v>
      </c>
      <c r="AD30" s="820"/>
      <c r="AE30" s="820"/>
      <c r="AF30" s="820"/>
      <c r="AG30" s="820"/>
      <c r="AH30" s="689" t="s">
        <v>179</v>
      </c>
      <c r="AI30" s="687"/>
      <c r="AJ30" s="687"/>
      <c r="AK30" s="687"/>
      <c r="AL30" s="687" t="s">
        <v>19</v>
      </c>
      <c r="AM30" s="687"/>
      <c r="AN30" s="687"/>
      <c r="AO30" s="691"/>
      <c r="AP30" s="822" t="s">
        <v>189</v>
      </c>
      <c r="AQ30" s="822"/>
      <c r="AR30" s="822"/>
      <c r="AS30" s="822"/>
      <c r="AT30" s="822"/>
      <c r="AU30" s="822"/>
      <c r="AV30" s="822"/>
      <c r="AW30" s="822"/>
      <c r="AX30" s="822"/>
      <c r="AY30" s="34">
        <f>$AY$28</f>
        <v>1</v>
      </c>
    </row>
    <row r="31" spans="1:51" ht="36" customHeight="1" x14ac:dyDescent="0.15">
      <c r="A31" s="812">
        <v>1</v>
      </c>
      <c r="B31" s="812">
        <v>1</v>
      </c>
      <c r="C31" s="694" t="s">
        <v>701</v>
      </c>
      <c r="D31" s="695"/>
      <c r="E31" s="695"/>
      <c r="F31" s="695"/>
      <c r="G31" s="695"/>
      <c r="H31" s="695"/>
      <c r="I31" s="695"/>
      <c r="J31" s="696">
        <v>1000020470007</v>
      </c>
      <c r="K31" s="697"/>
      <c r="L31" s="697"/>
      <c r="M31" s="697"/>
      <c r="N31" s="697"/>
      <c r="O31" s="697"/>
      <c r="P31" s="699" t="s">
        <v>702</v>
      </c>
      <c r="Q31" s="699"/>
      <c r="R31" s="699"/>
      <c r="S31" s="699"/>
      <c r="T31" s="699"/>
      <c r="U31" s="699"/>
      <c r="V31" s="699"/>
      <c r="W31" s="699"/>
      <c r="X31" s="699"/>
      <c r="Y31" s="700">
        <v>3</v>
      </c>
      <c r="Z31" s="701"/>
      <c r="AA31" s="701"/>
      <c r="AB31" s="702"/>
      <c r="AC31" s="813" t="s">
        <v>629</v>
      </c>
      <c r="AD31" s="813"/>
      <c r="AE31" s="813"/>
      <c r="AF31" s="813"/>
      <c r="AG31" s="813"/>
      <c r="AH31" s="716" t="s">
        <v>589</v>
      </c>
      <c r="AI31" s="717"/>
      <c r="AJ31" s="717"/>
      <c r="AK31" s="717"/>
      <c r="AL31" s="707" t="s">
        <v>589</v>
      </c>
      <c r="AM31" s="708"/>
      <c r="AN31" s="708"/>
      <c r="AO31" s="709"/>
      <c r="AP31" s="710" t="s">
        <v>589</v>
      </c>
      <c r="AQ31" s="710"/>
      <c r="AR31" s="710"/>
      <c r="AS31" s="710"/>
      <c r="AT31" s="710"/>
      <c r="AU31" s="710"/>
      <c r="AV31" s="710"/>
      <c r="AW31" s="710"/>
      <c r="AX31" s="710"/>
      <c r="AY31" s="34">
        <f>$AY$28</f>
        <v>1</v>
      </c>
    </row>
    <row r="32" spans="1:51" x14ac:dyDescent="0.15">
      <c r="P32" s="62"/>
      <c r="Q32" s="62"/>
      <c r="R32" s="62"/>
      <c r="S32" s="62"/>
      <c r="T32" s="62"/>
      <c r="U32" s="62"/>
      <c r="V32" s="62"/>
      <c r="W32" s="62"/>
      <c r="X32" s="62"/>
      <c r="Y32" s="63"/>
      <c r="Z32" s="63"/>
      <c r="AA32" s="63"/>
      <c r="AB32" s="63"/>
      <c r="AC32" s="63"/>
      <c r="AD32" s="63"/>
      <c r="AE32" s="63"/>
      <c r="AF32" s="63"/>
      <c r="AG32" s="63"/>
      <c r="AH32" s="63"/>
      <c r="AI32" s="63"/>
      <c r="AJ32" s="63"/>
      <c r="AK32" s="63"/>
      <c r="AL32" s="63"/>
      <c r="AM32" s="63"/>
      <c r="AN32" s="63"/>
      <c r="AO32" s="63"/>
      <c r="AY32">
        <f>COUNTA($C$35)</f>
        <v>1</v>
      </c>
    </row>
    <row r="33" spans="1:51" x14ac:dyDescent="0.15">
      <c r="A33" s="9"/>
      <c r="B33" s="43" t="s">
        <v>709</v>
      </c>
      <c r="C33" s="48"/>
      <c r="D33" s="48"/>
      <c r="E33" s="48"/>
      <c r="F33" s="48"/>
      <c r="G33" s="48"/>
      <c r="H33" s="48"/>
      <c r="I33" s="48"/>
      <c r="J33" s="48"/>
      <c r="K33" s="48"/>
      <c r="L33" s="48"/>
      <c r="M33" s="48"/>
      <c r="N33" s="48"/>
      <c r="O33" s="48"/>
      <c r="P33" s="52"/>
      <c r="Q33" s="52"/>
      <c r="R33" s="52"/>
      <c r="S33" s="52"/>
      <c r="T33" s="52"/>
      <c r="U33" s="52"/>
      <c r="V33" s="52"/>
      <c r="W33" s="52"/>
      <c r="X33" s="52"/>
      <c r="Y33" s="53"/>
      <c r="Z33" s="53"/>
      <c r="AA33" s="53"/>
      <c r="AB33" s="53"/>
      <c r="AC33" s="53"/>
      <c r="AD33" s="53"/>
      <c r="AE33" s="53"/>
      <c r="AF33" s="53"/>
      <c r="AG33" s="53"/>
      <c r="AH33" s="53"/>
      <c r="AI33" s="53"/>
      <c r="AJ33" s="53"/>
      <c r="AK33" s="53"/>
      <c r="AL33" s="53"/>
      <c r="AM33" s="53"/>
      <c r="AN33" s="53"/>
      <c r="AO33" s="53"/>
      <c r="AP33" s="52"/>
      <c r="AQ33" s="52"/>
      <c r="AR33" s="52"/>
      <c r="AS33" s="52"/>
      <c r="AT33" s="52"/>
      <c r="AU33" s="52"/>
      <c r="AV33" s="52"/>
      <c r="AW33" s="52"/>
      <c r="AX33" s="52"/>
      <c r="AY33" s="34">
        <f>$AY$32</f>
        <v>1</v>
      </c>
    </row>
    <row r="34" spans="1:51" customFormat="1" ht="59.25" customHeight="1" x14ac:dyDescent="0.15">
      <c r="A34" s="687"/>
      <c r="B34" s="687"/>
      <c r="C34" s="687" t="s">
        <v>24</v>
      </c>
      <c r="D34" s="687"/>
      <c r="E34" s="687"/>
      <c r="F34" s="687"/>
      <c r="G34" s="687"/>
      <c r="H34" s="687"/>
      <c r="I34" s="687"/>
      <c r="J34" s="820" t="s">
        <v>188</v>
      </c>
      <c r="K34" s="821"/>
      <c r="L34" s="821"/>
      <c r="M34" s="821"/>
      <c r="N34" s="821"/>
      <c r="O34" s="821"/>
      <c r="P34" s="386" t="s">
        <v>25</v>
      </c>
      <c r="Q34" s="386"/>
      <c r="R34" s="386"/>
      <c r="S34" s="386"/>
      <c r="T34" s="386"/>
      <c r="U34" s="386"/>
      <c r="V34" s="386"/>
      <c r="W34" s="386"/>
      <c r="X34" s="386"/>
      <c r="Y34" s="689" t="s">
        <v>221</v>
      </c>
      <c r="Z34" s="690"/>
      <c r="AA34" s="690"/>
      <c r="AB34" s="690"/>
      <c r="AC34" s="820" t="s">
        <v>215</v>
      </c>
      <c r="AD34" s="820"/>
      <c r="AE34" s="820"/>
      <c r="AF34" s="820"/>
      <c r="AG34" s="820"/>
      <c r="AH34" s="689" t="s">
        <v>179</v>
      </c>
      <c r="AI34" s="687"/>
      <c r="AJ34" s="687"/>
      <c r="AK34" s="687"/>
      <c r="AL34" s="687" t="s">
        <v>19</v>
      </c>
      <c r="AM34" s="687"/>
      <c r="AN34" s="687"/>
      <c r="AO34" s="691"/>
      <c r="AP34" s="822" t="s">
        <v>189</v>
      </c>
      <c r="AQ34" s="822"/>
      <c r="AR34" s="822"/>
      <c r="AS34" s="822"/>
      <c r="AT34" s="822"/>
      <c r="AU34" s="822"/>
      <c r="AV34" s="822"/>
      <c r="AW34" s="822"/>
      <c r="AX34" s="822"/>
      <c r="AY34" s="34">
        <f>$AY$32</f>
        <v>1</v>
      </c>
    </row>
    <row r="35" spans="1:51" ht="36" customHeight="1" x14ac:dyDescent="0.15">
      <c r="A35" s="812">
        <v>1</v>
      </c>
      <c r="B35" s="812">
        <v>1</v>
      </c>
      <c r="C35" s="694" t="s">
        <v>848</v>
      </c>
      <c r="D35" s="695"/>
      <c r="E35" s="695"/>
      <c r="F35" s="695"/>
      <c r="G35" s="695"/>
      <c r="H35" s="695"/>
      <c r="I35" s="695"/>
      <c r="J35" s="696">
        <v>3010401011971</v>
      </c>
      <c r="K35" s="697"/>
      <c r="L35" s="697"/>
      <c r="M35" s="697"/>
      <c r="N35" s="697"/>
      <c r="O35" s="697"/>
      <c r="P35" s="698" t="s">
        <v>710</v>
      </c>
      <c r="Q35" s="699"/>
      <c r="R35" s="699"/>
      <c r="S35" s="699"/>
      <c r="T35" s="699"/>
      <c r="U35" s="699"/>
      <c r="V35" s="699"/>
      <c r="W35" s="699"/>
      <c r="X35" s="699"/>
      <c r="Y35" s="700">
        <v>45.8</v>
      </c>
      <c r="Z35" s="701"/>
      <c r="AA35" s="701"/>
      <c r="AB35" s="702"/>
      <c r="AC35" s="813" t="s">
        <v>232</v>
      </c>
      <c r="AD35" s="813"/>
      <c r="AE35" s="813"/>
      <c r="AF35" s="813"/>
      <c r="AG35" s="813"/>
      <c r="AH35" s="716">
        <v>1</v>
      </c>
      <c r="AI35" s="717"/>
      <c r="AJ35" s="717"/>
      <c r="AK35" s="717"/>
      <c r="AL35" s="707">
        <v>99.1</v>
      </c>
      <c r="AM35" s="708"/>
      <c r="AN35" s="708"/>
      <c r="AO35" s="709"/>
      <c r="AP35" s="710"/>
      <c r="AQ35" s="710"/>
      <c r="AR35" s="710"/>
      <c r="AS35" s="710"/>
      <c r="AT35" s="710"/>
      <c r="AU35" s="710"/>
      <c r="AV35" s="710"/>
      <c r="AW35" s="710"/>
      <c r="AX35" s="710"/>
      <c r="AY35" s="34">
        <f>$AY$32</f>
        <v>1</v>
      </c>
    </row>
    <row r="36" spans="1:51" x14ac:dyDescent="0.15">
      <c r="P36" s="62"/>
      <c r="Q36" s="62"/>
      <c r="R36" s="62"/>
      <c r="S36" s="62"/>
      <c r="T36" s="62"/>
      <c r="U36" s="62"/>
      <c r="V36" s="62"/>
      <c r="W36" s="62"/>
      <c r="X36" s="62"/>
      <c r="Y36" s="63"/>
      <c r="Z36" s="63"/>
      <c r="AA36" s="63"/>
      <c r="AB36" s="63"/>
      <c r="AC36" s="63"/>
      <c r="AD36" s="63"/>
      <c r="AE36" s="63"/>
      <c r="AF36" s="63"/>
      <c r="AG36" s="63"/>
      <c r="AH36" s="63"/>
      <c r="AI36" s="63"/>
      <c r="AJ36" s="63"/>
      <c r="AK36" s="63"/>
      <c r="AL36" s="63"/>
      <c r="AM36" s="63"/>
      <c r="AN36" s="63"/>
      <c r="AO36" s="63"/>
      <c r="AY36">
        <f>COUNTA($C$39)</f>
        <v>1</v>
      </c>
    </row>
    <row r="37" spans="1:51" x14ac:dyDescent="0.15">
      <c r="A37" s="9"/>
      <c r="B37" s="43" t="s">
        <v>719</v>
      </c>
      <c r="C37" s="48"/>
      <c r="D37" s="48"/>
      <c r="E37" s="48"/>
      <c r="F37" s="48"/>
      <c r="G37" s="48"/>
      <c r="H37" s="48"/>
      <c r="I37" s="48"/>
      <c r="J37" s="48"/>
      <c r="K37" s="48"/>
      <c r="L37" s="48"/>
      <c r="M37" s="48"/>
      <c r="N37" s="48"/>
      <c r="O37" s="48"/>
      <c r="P37" s="52"/>
      <c r="Q37" s="52"/>
      <c r="R37" s="52"/>
      <c r="S37" s="52"/>
      <c r="T37" s="52"/>
      <c r="U37" s="52"/>
      <c r="V37" s="52"/>
      <c r="W37" s="52"/>
      <c r="X37" s="52"/>
      <c r="Y37" s="53"/>
      <c r="Z37" s="53"/>
      <c r="AA37" s="53"/>
      <c r="AB37" s="53"/>
      <c r="AC37" s="53"/>
      <c r="AD37" s="53"/>
      <c r="AE37" s="53"/>
      <c r="AF37" s="53"/>
      <c r="AG37" s="53"/>
      <c r="AH37" s="53"/>
      <c r="AI37" s="53"/>
      <c r="AJ37" s="53"/>
      <c r="AK37" s="53"/>
      <c r="AL37" s="53"/>
      <c r="AM37" s="53"/>
      <c r="AN37" s="53"/>
      <c r="AO37" s="53"/>
      <c r="AP37" s="52"/>
      <c r="AQ37" s="52"/>
      <c r="AR37" s="52"/>
      <c r="AS37" s="52"/>
      <c r="AT37" s="52"/>
      <c r="AU37" s="52"/>
      <c r="AV37" s="52"/>
      <c r="AW37" s="52"/>
      <c r="AX37" s="52"/>
      <c r="AY37" s="76">
        <f>$AY$36</f>
        <v>1</v>
      </c>
    </row>
    <row r="38" spans="1:51" customFormat="1" ht="59.25" customHeight="1" x14ac:dyDescent="0.15">
      <c r="A38" s="687"/>
      <c r="B38" s="687"/>
      <c r="C38" s="687" t="s">
        <v>24</v>
      </c>
      <c r="D38" s="687"/>
      <c r="E38" s="687"/>
      <c r="F38" s="687"/>
      <c r="G38" s="687"/>
      <c r="H38" s="687"/>
      <c r="I38" s="687"/>
      <c r="J38" s="820" t="s">
        <v>188</v>
      </c>
      <c r="K38" s="821"/>
      <c r="L38" s="821"/>
      <c r="M38" s="821"/>
      <c r="N38" s="821"/>
      <c r="O38" s="821"/>
      <c r="P38" s="386" t="s">
        <v>25</v>
      </c>
      <c r="Q38" s="386"/>
      <c r="R38" s="386"/>
      <c r="S38" s="386"/>
      <c r="T38" s="386"/>
      <c r="U38" s="386"/>
      <c r="V38" s="386"/>
      <c r="W38" s="386"/>
      <c r="X38" s="386"/>
      <c r="Y38" s="689" t="s">
        <v>221</v>
      </c>
      <c r="Z38" s="690"/>
      <c r="AA38" s="690"/>
      <c r="AB38" s="690"/>
      <c r="AC38" s="820" t="s">
        <v>215</v>
      </c>
      <c r="AD38" s="820"/>
      <c r="AE38" s="820"/>
      <c r="AF38" s="820"/>
      <c r="AG38" s="820"/>
      <c r="AH38" s="689" t="s">
        <v>179</v>
      </c>
      <c r="AI38" s="687"/>
      <c r="AJ38" s="687"/>
      <c r="AK38" s="687"/>
      <c r="AL38" s="687" t="s">
        <v>19</v>
      </c>
      <c r="AM38" s="687"/>
      <c r="AN38" s="687"/>
      <c r="AO38" s="691"/>
      <c r="AP38" s="822" t="s">
        <v>189</v>
      </c>
      <c r="AQ38" s="822"/>
      <c r="AR38" s="822"/>
      <c r="AS38" s="822"/>
      <c r="AT38" s="822"/>
      <c r="AU38" s="822"/>
      <c r="AV38" s="822"/>
      <c r="AW38" s="822"/>
      <c r="AX38" s="822"/>
      <c r="AY38" s="76">
        <f>$AY$36</f>
        <v>1</v>
      </c>
    </row>
    <row r="39" spans="1:51" ht="26.25" customHeight="1" x14ac:dyDescent="0.15">
      <c r="A39" s="812">
        <v>1</v>
      </c>
      <c r="B39" s="812">
        <v>1</v>
      </c>
      <c r="C39" s="711" t="s">
        <v>711</v>
      </c>
      <c r="D39" s="712"/>
      <c r="E39" s="712"/>
      <c r="F39" s="712"/>
      <c r="G39" s="712"/>
      <c r="H39" s="712"/>
      <c r="I39" s="713"/>
      <c r="J39" s="696">
        <v>2010401009851</v>
      </c>
      <c r="K39" s="697"/>
      <c r="L39" s="697"/>
      <c r="M39" s="697"/>
      <c r="N39" s="697"/>
      <c r="O39" s="697"/>
      <c r="P39" s="699" t="s">
        <v>712</v>
      </c>
      <c r="Q39" s="699"/>
      <c r="R39" s="699"/>
      <c r="S39" s="699"/>
      <c r="T39" s="699"/>
      <c r="U39" s="699"/>
      <c r="V39" s="699"/>
      <c r="W39" s="699"/>
      <c r="X39" s="699"/>
      <c r="Y39" s="700">
        <v>0.4</v>
      </c>
      <c r="Z39" s="701"/>
      <c r="AA39" s="701"/>
      <c r="AB39" s="702"/>
      <c r="AC39" s="813" t="s">
        <v>237</v>
      </c>
      <c r="AD39" s="813"/>
      <c r="AE39" s="813"/>
      <c r="AF39" s="813"/>
      <c r="AG39" s="813"/>
      <c r="AH39" s="814" t="s">
        <v>713</v>
      </c>
      <c r="AI39" s="815"/>
      <c r="AJ39" s="815"/>
      <c r="AK39" s="815"/>
      <c r="AL39" s="707" t="s">
        <v>262</v>
      </c>
      <c r="AM39" s="708"/>
      <c r="AN39" s="708"/>
      <c r="AO39" s="709"/>
      <c r="AP39" s="816" t="s">
        <v>262</v>
      </c>
      <c r="AQ39" s="817"/>
      <c r="AR39" s="817"/>
      <c r="AS39" s="817"/>
      <c r="AT39" s="817"/>
      <c r="AU39" s="817"/>
      <c r="AV39" s="817"/>
      <c r="AW39" s="817"/>
      <c r="AX39" s="818"/>
      <c r="AY39">
        <f>$AY$36</f>
        <v>1</v>
      </c>
    </row>
    <row r="40" spans="1:51" ht="36" customHeight="1" x14ac:dyDescent="0.15">
      <c r="A40" s="812">
        <v>2</v>
      </c>
      <c r="B40" s="812">
        <v>1</v>
      </c>
      <c r="C40" s="694" t="s">
        <v>714</v>
      </c>
      <c r="D40" s="695"/>
      <c r="E40" s="695"/>
      <c r="F40" s="695"/>
      <c r="G40" s="695"/>
      <c r="H40" s="695"/>
      <c r="I40" s="695"/>
      <c r="J40" s="696">
        <v>1011001015010</v>
      </c>
      <c r="K40" s="697"/>
      <c r="L40" s="697"/>
      <c r="M40" s="697"/>
      <c r="N40" s="697"/>
      <c r="O40" s="697"/>
      <c r="P40" s="699" t="s">
        <v>715</v>
      </c>
      <c r="Q40" s="699"/>
      <c r="R40" s="699"/>
      <c r="S40" s="699"/>
      <c r="T40" s="699"/>
      <c r="U40" s="699"/>
      <c r="V40" s="699"/>
      <c r="W40" s="699"/>
      <c r="X40" s="699"/>
      <c r="Y40" s="700">
        <v>0.1</v>
      </c>
      <c r="Z40" s="701"/>
      <c r="AA40" s="701"/>
      <c r="AB40" s="702"/>
      <c r="AC40" s="813" t="s">
        <v>238</v>
      </c>
      <c r="AD40" s="813"/>
      <c r="AE40" s="813"/>
      <c r="AF40" s="813"/>
      <c r="AG40" s="813"/>
      <c r="AH40" s="814" t="s">
        <v>713</v>
      </c>
      <c r="AI40" s="815"/>
      <c r="AJ40" s="815"/>
      <c r="AK40" s="815"/>
      <c r="AL40" s="707" t="s">
        <v>262</v>
      </c>
      <c r="AM40" s="708"/>
      <c r="AN40" s="708"/>
      <c r="AO40" s="709"/>
      <c r="AP40" s="816" t="s">
        <v>262</v>
      </c>
      <c r="AQ40" s="817"/>
      <c r="AR40" s="817"/>
      <c r="AS40" s="817"/>
      <c r="AT40" s="817"/>
      <c r="AU40" s="817"/>
      <c r="AV40" s="817"/>
      <c r="AW40" s="817"/>
      <c r="AX40" s="818"/>
      <c r="AY40">
        <f>COUNTA($C$40)</f>
        <v>1</v>
      </c>
    </row>
    <row r="41" spans="1:51" ht="36" customHeight="1" x14ac:dyDescent="0.15">
      <c r="A41" s="812">
        <v>3</v>
      </c>
      <c r="B41" s="812">
        <v>1</v>
      </c>
      <c r="C41" s="711" t="s">
        <v>716</v>
      </c>
      <c r="D41" s="712"/>
      <c r="E41" s="712"/>
      <c r="F41" s="712"/>
      <c r="G41" s="712"/>
      <c r="H41" s="712"/>
      <c r="I41" s="713"/>
      <c r="J41" s="696">
        <v>5010401030061</v>
      </c>
      <c r="K41" s="697"/>
      <c r="L41" s="697"/>
      <c r="M41" s="697"/>
      <c r="N41" s="697"/>
      <c r="O41" s="697"/>
      <c r="P41" s="698" t="s">
        <v>717</v>
      </c>
      <c r="Q41" s="699"/>
      <c r="R41" s="699"/>
      <c r="S41" s="699"/>
      <c r="T41" s="699"/>
      <c r="U41" s="699"/>
      <c r="V41" s="699"/>
      <c r="W41" s="699"/>
      <c r="X41" s="699"/>
      <c r="Y41" s="700">
        <v>0.1</v>
      </c>
      <c r="Z41" s="701"/>
      <c r="AA41" s="701"/>
      <c r="AB41" s="702"/>
      <c r="AC41" s="813" t="s">
        <v>238</v>
      </c>
      <c r="AD41" s="813"/>
      <c r="AE41" s="813"/>
      <c r="AF41" s="813"/>
      <c r="AG41" s="813"/>
      <c r="AH41" s="814" t="s">
        <v>713</v>
      </c>
      <c r="AI41" s="815"/>
      <c r="AJ41" s="815"/>
      <c r="AK41" s="815"/>
      <c r="AL41" s="707" t="s">
        <v>262</v>
      </c>
      <c r="AM41" s="708"/>
      <c r="AN41" s="708"/>
      <c r="AO41" s="709"/>
      <c r="AP41" s="816" t="s">
        <v>262</v>
      </c>
      <c r="AQ41" s="817"/>
      <c r="AR41" s="817"/>
      <c r="AS41" s="817"/>
      <c r="AT41" s="817"/>
      <c r="AU41" s="817"/>
      <c r="AV41" s="817"/>
      <c r="AW41" s="817"/>
      <c r="AX41" s="818"/>
      <c r="AY41">
        <f>COUNTA($C$41)</f>
        <v>1</v>
      </c>
    </row>
    <row r="42" spans="1:51" ht="36" customHeight="1" x14ac:dyDescent="0.15">
      <c r="A42" s="812">
        <v>4</v>
      </c>
      <c r="B42" s="812">
        <v>1</v>
      </c>
      <c r="C42" s="711" t="s">
        <v>718</v>
      </c>
      <c r="D42" s="712"/>
      <c r="E42" s="712"/>
      <c r="F42" s="712"/>
      <c r="G42" s="712"/>
      <c r="H42" s="712"/>
      <c r="I42" s="713"/>
      <c r="J42" s="696">
        <v>5010401030061</v>
      </c>
      <c r="K42" s="697"/>
      <c r="L42" s="697"/>
      <c r="M42" s="697"/>
      <c r="N42" s="697"/>
      <c r="O42" s="697"/>
      <c r="P42" s="699" t="s">
        <v>717</v>
      </c>
      <c r="Q42" s="699"/>
      <c r="R42" s="699"/>
      <c r="S42" s="699"/>
      <c r="T42" s="699"/>
      <c r="U42" s="699"/>
      <c r="V42" s="699"/>
      <c r="W42" s="699"/>
      <c r="X42" s="699"/>
      <c r="Y42" s="700">
        <v>0.1</v>
      </c>
      <c r="Z42" s="701"/>
      <c r="AA42" s="701"/>
      <c r="AB42" s="702"/>
      <c r="AC42" s="813" t="s">
        <v>238</v>
      </c>
      <c r="AD42" s="813"/>
      <c r="AE42" s="813"/>
      <c r="AF42" s="813"/>
      <c r="AG42" s="813"/>
      <c r="AH42" s="814" t="s">
        <v>713</v>
      </c>
      <c r="AI42" s="815"/>
      <c r="AJ42" s="815"/>
      <c r="AK42" s="815"/>
      <c r="AL42" s="707" t="s">
        <v>262</v>
      </c>
      <c r="AM42" s="708"/>
      <c r="AN42" s="708"/>
      <c r="AO42" s="709"/>
      <c r="AP42" s="816" t="s">
        <v>262</v>
      </c>
      <c r="AQ42" s="817"/>
      <c r="AR42" s="817"/>
      <c r="AS42" s="817"/>
      <c r="AT42" s="817"/>
      <c r="AU42" s="817"/>
      <c r="AV42" s="817"/>
      <c r="AW42" s="817"/>
      <c r="AX42" s="818"/>
      <c r="AY42">
        <f>COUNTA($C$42)</f>
        <v>1</v>
      </c>
    </row>
    <row r="43" spans="1:51" ht="36" customHeight="1" x14ac:dyDescent="0.15">
      <c r="A43" s="812">
        <v>5</v>
      </c>
      <c r="B43" s="812">
        <v>1</v>
      </c>
      <c r="C43" s="819" t="s">
        <v>718</v>
      </c>
      <c r="D43" s="712"/>
      <c r="E43" s="712"/>
      <c r="F43" s="712"/>
      <c r="G43" s="712"/>
      <c r="H43" s="712"/>
      <c r="I43" s="713"/>
      <c r="J43" s="696">
        <v>5010401030061</v>
      </c>
      <c r="K43" s="697"/>
      <c r="L43" s="697"/>
      <c r="M43" s="697"/>
      <c r="N43" s="697"/>
      <c r="O43" s="697"/>
      <c r="P43" s="699" t="s">
        <v>717</v>
      </c>
      <c r="Q43" s="699"/>
      <c r="R43" s="699"/>
      <c r="S43" s="699"/>
      <c r="T43" s="699"/>
      <c r="U43" s="699"/>
      <c r="V43" s="699"/>
      <c r="W43" s="699"/>
      <c r="X43" s="699"/>
      <c r="Y43" s="700">
        <v>0.1</v>
      </c>
      <c r="Z43" s="701"/>
      <c r="AA43" s="701"/>
      <c r="AB43" s="702"/>
      <c r="AC43" s="813" t="s">
        <v>238</v>
      </c>
      <c r="AD43" s="813"/>
      <c r="AE43" s="813"/>
      <c r="AF43" s="813"/>
      <c r="AG43" s="813"/>
      <c r="AH43" s="814" t="s">
        <v>713</v>
      </c>
      <c r="AI43" s="815"/>
      <c r="AJ43" s="815"/>
      <c r="AK43" s="815"/>
      <c r="AL43" s="707" t="s">
        <v>262</v>
      </c>
      <c r="AM43" s="708"/>
      <c r="AN43" s="708"/>
      <c r="AO43" s="709"/>
      <c r="AP43" s="816" t="s">
        <v>262</v>
      </c>
      <c r="AQ43" s="817"/>
      <c r="AR43" s="817"/>
      <c r="AS43" s="817"/>
      <c r="AT43" s="817"/>
      <c r="AU43" s="817"/>
      <c r="AV43" s="817"/>
      <c r="AW43" s="817"/>
      <c r="AX43" s="818"/>
      <c r="AY43">
        <f>COUNTA($C$43)</f>
        <v>1</v>
      </c>
    </row>
    <row r="44" spans="1:51" ht="36" customHeight="1" x14ac:dyDescent="0.15">
      <c r="A44" s="812">
        <v>6</v>
      </c>
      <c r="B44" s="812">
        <v>1</v>
      </c>
      <c r="C44" s="819" t="s">
        <v>718</v>
      </c>
      <c r="D44" s="712"/>
      <c r="E44" s="712"/>
      <c r="F44" s="712"/>
      <c r="G44" s="712"/>
      <c r="H44" s="712"/>
      <c r="I44" s="713"/>
      <c r="J44" s="696">
        <v>5010401030061</v>
      </c>
      <c r="K44" s="697"/>
      <c r="L44" s="697"/>
      <c r="M44" s="697"/>
      <c r="N44" s="697"/>
      <c r="O44" s="697"/>
      <c r="P44" s="699" t="s">
        <v>717</v>
      </c>
      <c r="Q44" s="699"/>
      <c r="R44" s="699"/>
      <c r="S44" s="699"/>
      <c r="T44" s="699"/>
      <c r="U44" s="699"/>
      <c r="V44" s="699"/>
      <c r="W44" s="699"/>
      <c r="X44" s="699"/>
      <c r="Y44" s="700">
        <v>0.1</v>
      </c>
      <c r="Z44" s="701"/>
      <c r="AA44" s="701"/>
      <c r="AB44" s="702"/>
      <c r="AC44" s="813" t="s">
        <v>238</v>
      </c>
      <c r="AD44" s="813"/>
      <c r="AE44" s="813"/>
      <c r="AF44" s="813"/>
      <c r="AG44" s="813"/>
      <c r="AH44" s="814" t="s">
        <v>713</v>
      </c>
      <c r="AI44" s="815"/>
      <c r="AJ44" s="815"/>
      <c r="AK44" s="815"/>
      <c r="AL44" s="707" t="s">
        <v>262</v>
      </c>
      <c r="AM44" s="708"/>
      <c r="AN44" s="708"/>
      <c r="AO44" s="709"/>
      <c r="AP44" s="816" t="s">
        <v>262</v>
      </c>
      <c r="AQ44" s="817"/>
      <c r="AR44" s="817"/>
      <c r="AS44" s="817"/>
      <c r="AT44" s="817"/>
      <c r="AU44" s="817"/>
      <c r="AV44" s="817"/>
      <c r="AW44" s="817"/>
      <c r="AX44" s="818"/>
      <c r="AY44">
        <f>COUNTA($C$44)</f>
        <v>1</v>
      </c>
    </row>
    <row r="45" spans="1:51" ht="36" customHeight="1" x14ac:dyDescent="0.15">
      <c r="A45" s="812">
        <v>7</v>
      </c>
      <c r="B45" s="812">
        <v>1</v>
      </c>
      <c r="C45" s="819" t="s">
        <v>718</v>
      </c>
      <c r="D45" s="712"/>
      <c r="E45" s="712"/>
      <c r="F45" s="712"/>
      <c r="G45" s="712"/>
      <c r="H45" s="712"/>
      <c r="I45" s="713"/>
      <c r="J45" s="696">
        <v>5010401030061</v>
      </c>
      <c r="K45" s="697"/>
      <c r="L45" s="697"/>
      <c r="M45" s="697"/>
      <c r="N45" s="697"/>
      <c r="O45" s="697"/>
      <c r="P45" s="699" t="s">
        <v>717</v>
      </c>
      <c r="Q45" s="699"/>
      <c r="R45" s="699"/>
      <c r="S45" s="699"/>
      <c r="T45" s="699"/>
      <c r="U45" s="699"/>
      <c r="V45" s="699"/>
      <c r="W45" s="699"/>
      <c r="X45" s="699"/>
      <c r="Y45" s="700">
        <v>0.1</v>
      </c>
      <c r="Z45" s="701"/>
      <c r="AA45" s="701"/>
      <c r="AB45" s="702"/>
      <c r="AC45" s="813" t="s">
        <v>238</v>
      </c>
      <c r="AD45" s="813"/>
      <c r="AE45" s="813"/>
      <c r="AF45" s="813"/>
      <c r="AG45" s="813"/>
      <c r="AH45" s="814" t="s">
        <v>713</v>
      </c>
      <c r="AI45" s="815"/>
      <c r="AJ45" s="815"/>
      <c r="AK45" s="815"/>
      <c r="AL45" s="707" t="s">
        <v>262</v>
      </c>
      <c r="AM45" s="708"/>
      <c r="AN45" s="708"/>
      <c r="AO45" s="709"/>
      <c r="AP45" s="816" t="s">
        <v>262</v>
      </c>
      <c r="AQ45" s="817"/>
      <c r="AR45" s="817"/>
      <c r="AS45" s="817"/>
      <c r="AT45" s="817"/>
      <c r="AU45" s="817"/>
      <c r="AV45" s="817"/>
      <c r="AW45" s="817"/>
      <c r="AX45" s="818"/>
      <c r="AY45">
        <f>COUNTA($C$45)</f>
        <v>1</v>
      </c>
    </row>
    <row r="46" spans="1:51" ht="36" customHeight="1" x14ac:dyDescent="0.15">
      <c r="A46" s="812">
        <v>8</v>
      </c>
      <c r="B46" s="812">
        <v>1</v>
      </c>
      <c r="C46" s="819" t="s">
        <v>718</v>
      </c>
      <c r="D46" s="712"/>
      <c r="E46" s="712"/>
      <c r="F46" s="712"/>
      <c r="G46" s="712"/>
      <c r="H46" s="712"/>
      <c r="I46" s="713"/>
      <c r="J46" s="696">
        <v>5010401030061</v>
      </c>
      <c r="K46" s="697"/>
      <c r="L46" s="697"/>
      <c r="M46" s="697"/>
      <c r="N46" s="697"/>
      <c r="O46" s="697"/>
      <c r="P46" s="699" t="s">
        <v>717</v>
      </c>
      <c r="Q46" s="699"/>
      <c r="R46" s="699"/>
      <c r="S46" s="699"/>
      <c r="T46" s="699"/>
      <c r="U46" s="699"/>
      <c r="V46" s="699"/>
      <c r="W46" s="699"/>
      <c r="X46" s="699"/>
      <c r="Y46" s="700">
        <v>0.1</v>
      </c>
      <c r="Z46" s="701"/>
      <c r="AA46" s="701"/>
      <c r="AB46" s="702"/>
      <c r="AC46" s="813" t="s">
        <v>238</v>
      </c>
      <c r="AD46" s="813"/>
      <c r="AE46" s="813"/>
      <c r="AF46" s="813"/>
      <c r="AG46" s="813"/>
      <c r="AH46" s="814" t="s">
        <v>713</v>
      </c>
      <c r="AI46" s="815"/>
      <c r="AJ46" s="815"/>
      <c r="AK46" s="815"/>
      <c r="AL46" s="707" t="s">
        <v>262</v>
      </c>
      <c r="AM46" s="708"/>
      <c r="AN46" s="708"/>
      <c r="AO46" s="709"/>
      <c r="AP46" s="816" t="s">
        <v>262</v>
      </c>
      <c r="AQ46" s="817"/>
      <c r="AR46" s="817"/>
      <c r="AS46" s="817"/>
      <c r="AT46" s="817"/>
      <c r="AU46" s="817"/>
      <c r="AV46" s="817"/>
      <c r="AW46" s="817"/>
      <c r="AX46" s="818"/>
      <c r="AY46">
        <f>COUNTA($C$46)</f>
        <v>1</v>
      </c>
    </row>
    <row r="47" spans="1:51" ht="36" customHeight="1" x14ac:dyDescent="0.15">
      <c r="A47" s="812">
        <v>9</v>
      </c>
      <c r="B47" s="812">
        <v>1</v>
      </c>
      <c r="C47" s="819" t="s">
        <v>718</v>
      </c>
      <c r="D47" s="712"/>
      <c r="E47" s="712"/>
      <c r="F47" s="712"/>
      <c r="G47" s="712"/>
      <c r="H47" s="712"/>
      <c r="I47" s="713"/>
      <c r="J47" s="696">
        <v>5010401030061</v>
      </c>
      <c r="K47" s="697"/>
      <c r="L47" s="697"/>
      <c r="M47" s="697"/>
      <c r="N47" s="697"/>
      <c r="O47" s="697"/>
      <c r="P47" s="699" t="s">
        <v>717</v>
      </c>
      <c r="Q47" s="699"/>
      <c r="R47" s="699"/>
      <c r="S47" s="699"/>
      <c r="T47" s="699"/>
      <c r="U47" s="699"/>
      <c r="V47" s="699"/>
      <c r="W47" s="699"/>
      <c r="X47" s="699"/>
      <c r="Y47" s="700">
        <v>0.1</v>
      </c>
      <c r="Z47" s="701"/>
      <c r="AA47" s="701"/>
      <c r="AB47" s="702"/>
      <c r="AC47" s="813" t="s">
        <v>238</v>
      </c>
      <c r="AD47" s="813"/>
      <c r="AE47" s="813"/>
      <c r="AF47" s="813"/>
      <c r="AG47" s="813"/>
      <c r="AH47" s="814" t="s">
        <v>713</v>
      </c>
      <c r="AI47" s="815"/>
      <c r="AJ47" s="815"/>
      <c r="AK47" s="815"/>
      <c r="AL47" s="707" t="s">
        <v>262</v>
      </c>
      <c r="AM47" s="708"/>
      <c r="AN47" s="708"/>
      <c r="AO47" s="709"/>
      <c r="AP47" s="816" t="s">
        <v>262</v>
      </c>
      <c r="AQ47" s="817"/>
      <c r="AR47" s="817"/>
      <c r="AS47" s="817"/>
      <c r="AT47" s="817"/>
      <c r="AU47" s="817"/>
      <c r="AV47" s="817"/>
      <c r="AW47" s="817"/>
      <c r="AX47" s="818"/>
      <c r="AY47">
        <f>COUNTA($C$47)</f>
        <v>1</v>
      </c>
    </row>
  </sheetData>
  <sheetProtection formatRows="0"/>
  <mergeCells count="279">
    <mergeCell ref="P47:X47"/>
    <mergeCell ref="Y47:AB47"/>
    <mergeCell ref="AC47:AG47"/>
    <mergeCell ref="AH47:AK47"/>
    <mergeCell ref="AL47:AO47"/>
    <mergeCell ref="AP47:AX47"/>
    <mergeCell ref="AL42:AO42"/>
    <mergeCell ref="AP42:AX42"/>
    <mergeCell ref="C43:I43"/>
    <mergeCell ref="J43:O43"/>
    <mergeCell ref="P43:X43"/>
    <mergeCell ref="Y43:AB43"/>
    <mergeCell ref="AC43:AG43"/>
    <mergeCell ref="AH43:AK43"/>
    <mergeCell ref="AL43:AO43"/>
    <mergeCell ref="AP43:AX43"/>
    <mergeCell ref="C44:I44"/>
    <mergeCell ref="J44:O44"/>
    <mergeCell ref="P44:X44"/>
    <mergeCell ref="Y44:AB44"/>
    <mergeCell ref="AC44:AG44"/>
    <mergeCell ref="AH44:AK44"/>
    <mergeCell ref="AL44:AO44"/>
    <mergeCell ref="AP44:AX44"/>
    <mergeCell ref="AH34:AK34"/>
    <mergeCell ref="AL34:AO34"/>
    <mergeCell ref="AP34:AX34"/>
    <mergeCell ref="C35:I35"/>
    <mergeCell ref="J35:O35"/>
    <mergeCell ref="P35:X35"/>
    <mergeCell ref="Y35:AB35"/>
    <mergeCell ref="AC35:AG35"/>
    <mergeCell ref="AH35:AK35"/>
    <mergeCell ref="AL35:AO35"/>
    <mergeCell ref="AP35:AX35"/>
    <mergeCell ref="AL14:AO14"/>
    <mergeCell ref="AP14:AX14"/>
    <mergeCell ref="AP19:AX19"/>
    <mergeCell ref="AP26:AX26"/>
    <mergeCell ref="C30:I30"/>
    <mergeCell ref="J30:O30"/>
    <mergeCell ref="P30:X30"/>
    <mergeCell ref="Y30:AB30"/>
    <mergeCell ref="AC30:AG30"/>
    <mergeCell ref="AH30:AK30"/>
    <mergeCell ref="AL30:AO30"/>
    <mergeCell ref="AP30:AX30"/>
    <mergeCell ref="AP3:AX3"/>
    <mergeCell ref="AL12:AO12"/>
    <mergeCell ref="AP12:AX12"/>
    <mergeCell ref="C13:I13"/>
    <mergeCell ref="J13:O13"/>
    <mergeCell ref="P13:X13"/>
    <mergeCell ref="Y13:AB13"/>
    <mergeCell ref="AC13:AG13"/>
    <mergeCell ref="AH13:AK13"/>
    <mergeCell ref="AL13:AO13"/>
    <mergeCell ref="AP13:AX13"/>
    <mergeCell ref="A3:B3"/>
    <mergeCell ref="A4:B4"/>
    <mergeCell ref="C3:I3"/>
    <mergeCell ref="J3:O3"/>
    <mergeCell ref="P3:X3"/>
    <mergeCell ref="Y3:AB3"/>
    <mergeCell ref="AC3:AG3"/>
    <mergeCell ref="AH3:AK3"/>
    <mergeCell ref="AL3:AO3"/>
    <mergeCell ref="AP8:AX8"/>
    <mergeCell ref="C4:I4"/>
    <mergeCell ref="J4:O4"/>
    <mergeCell ref="P4:X4"/>
    <mergeCell ref="Y4:AB4"/>
    <mergeCell ref="AC4:AG4"/>
    <mergeCell ref="AH4:AK4"/>
    <mergeCell ref="AL4:AO4"/>
    <mergeCell ref="AP4:AX4"/>
    <mergeCell ref="AP11:AX11"/>
    <mergeCell ref="C12:I12"/>
    <mergeCell ref="J12:O12"/>
    <mergeCell ref="P12:X12"/>
    <mergeCell ref="Y12:AB12"/>
    <mergeCell ref="AC12:AG12"/>
    <mergeCell ref="AH12:AK12"/>
    <mergeCell ref="A8:B8"/>
    <mergeCell ref="A7:B7"/>
    <mergeCell ref="C7:I7"/>
    <mergeCell ref="J7:O7"/>
    <mergeCell ref="P7:X7"/>
    <mergeCell ref="Y7:AB7"/>
    <mergeCell ref="AC7:AG7"/>
    <mergeCell ref="AH7:AK7"/>
    <mergeCell ref="AL7:AO7"/>
    <mergeCell ref="AP7:AX7"/>
    <mergeCell ref="C8:I8"/>
    <mergeCell ref="J8:O8"/>
    <mergeCell ref="P8:X8"/>
    <mergeCell ref="Y8:AB8"/>
    <mergeCell ref="AC8:AG8"/>
    <mergeCell ref="AH8:AK8"/>
    <mergeCell ref="AL8:AO8"/>
    <mergeCell ref="A12:B12"/>
    <mergeCell ref="A11:B11"/>
    <mergeCell ref="C11:I11"/>
    <mergeCell ref="J11:O11"/>
    <mergeCell ref="P11:X11"/>
    <mergeCell ref="Y11:AB11"/>
    <mergeCell ref="AC11:AG11"/>
    <mergeCell ref="AH11:AK11"/>
    <mergeCell ref="AL11:AO11"/>
    <mergeCell ref="A19:B19"/>
    <mergeCell ref="AL17:AO17"/>
    <mergeCell ref="AP17:AX17"/>
    <mergeCell ref="C18:I18"/>
    <mergeCell ref="J18:O18"/>
    <mergeCell ref="P18:X18"/>
    <mergeCell ref="Y18:AB18"/>
    <mergeCell ref="AC18:AG18"/>
    <mergeCell ref="AH18:AK18"/>
    <mergeCell ref="AL18:AO18"/>
    <mergeCell ref="AP18:AX18"/>
    <mergeCell ref="C19:I19"/>
    <mergeCell ref="J19:O19"/>
    <mergeCell ref="P19:X19"/>
    <mergeCell ref="Y19:AB19"/>
    <mergeCell ref="AC19:AG19"/>
    <mergeCell ref="AH19:AK19"/>
    <mergeCell ref="AL19:AO19"/>
    <mergeCell ref="AL15:AO15"/>
    <mergeCell ref="AP15:AX15"/>
    <mergeCell ref="A18:B18"/>
    <mergeCell ref="A17:B17"/>
    <mergeCell ref="A16:B16"/>
    <mergeCell ref="C16:I16"/>
    <mergeCell ref="J16:O16"/>
    <mergeCell ref="P16:X16"/>
    <mergeCell ref="Y16:AB16"/>
    <mergeCell ref="AC16:AG16"/>
    <mergeCell ref="AH16:AK16"/>
    <mergeCell ref="AL16:AO16"/>
    <mergeCell ref="AP16:AX16"/>
    <mergeCell ref="C17:I17"/>
    <mergeCell ref="J17:O17"/>
    <mergeCell ref="P17:X17"/>
    <mergeCell ref="Y17:AB17"/>
    <mergeCell ref="AC17:AG17"/>
    <mergeCell ref="AH17:AK17"/>
    <mergeCell ref="A15:B15"/>
    <mergeCell ref="A14:B14"/>
    <mergeCell ref="A13:B13"/>
    <mergeCell ref="C15:I15"/>
    <mergeCell ref="J15:O15"/>
    <mergeCell ref="P15:X15"/>
    <mergeCell ref="Y15:AB15"/>
    <mergeCell ref="AC15:AG15"/>
    <mergeCell ref="AH15:AK15"/>
    <mergeCell ref="C14:I14"/>
    <mergeCell ref="J14:O14"/>
    <mergeCell ref="P14:X14"/>
    <mergeCell ref="Y14:AB14"/>
    <mergeCell ref="AC14:AG14"/>
    <mergeCell ref="AH14:AK14"/>
    <mergeCell ref="A23:B23"/>
    <mergeCell ref="C23:I23"/>
    <mergeCell ref="J23:O23"/>
    <mergeCell ref="P23:X23"/>
    <mergeCell ref="Y23:AB23"/>
    <mergeCell ref="AC23:AG23"/>
    <mergeCell ref="AH23:AK23"/>
    <mergeCell ref="AL23:AO23"/>
    <mergeCell ref="AP23:AX23"/>
    <mergeCell ref="A22:B22"/>
    <mergeCell ref="C22:I22"/>
    <mergeCell ref="J22:O22"/>
    <mergeCell ref="P22:X22"/>
    <mergeCell ref="Y22:AB22"/>
    <mergeCell ref="AC22:AG22"/>
    <mergeCell ref="AH22:AK22"/>
    <mergeCell ref="AL22:AO22"/>
    <mergeCell ref="AP22:AX22"/>
    <mergeCell ref="AH31:AK31"/>
    <mergeCell ref="AL31:AO31"/>
    <mergeCell ref="AP31:AX31"/>
    <mergeCell ref="A27:B27"/>
    <mergeCell ref="A26:B26"/>
    <mergeCell ref="C27:I27"/>
    <mergeCell ref="J27:O27"/>
    <mergeCell ref="P27:X27"/>
    <mergeCell ref="Y27:AB27"/>
    <mergeCell ref="AC27:AG27"/>
    <mergeCell ref="AH27:AK27"/>
    <mergeCell ref="AL27:AO27"/>
    <mergeCell ref="AP27:AX27"/>
    <mergeCell ref="C26:I26"/>
    <mergeCell ref="J26:O26"/>
    <mergeCell ref="P26:X26"/>
    <mergeCell ref="Y26:AB26"/>
    <mergeCell ref="AC26:AG26"/>
    <mergeCell ref="AH26:AK26"/>
    <mergeCell ref="AL26:AO26"/>
    <mergeCell ref="A34:B34"/>
    <mergeCell ref="A35:B35"/>
    <mergeCell ref="A31:B31"/>
    <mergeCell ref="A30:B30"/>
    <mergeCell ref="C31:I31"/>
    <mergeCell ref="J31:O31"/>
    <mergeCell ref="P31:X31"/>
    <mergeCell ref="Y31:AB31"/>
    <mergeCell ref="AC31:AG31"/>
    <mergeCell ref="C34:I34"/>
    <mergeCell ref="J34:O34"/>
    <mergeCell ref="P34:X34"/>
    <mergeCell ref="Y34:AB34"/>
    <mergeCell ref="AC34:AG34"/>
    <mergeCell ref="AH38:AK38"/>
    <mergeCell ref="AL38:AO38"/>
    <mergeCell ref="AP38:AX38"/>
    <mergeCell ref="C39:I39"/>
    <mergeCell ref="J39:O39"/>
    <mergeCell ref="P39:X39"/>
    <mergeCell ref="Y39:AB39"/>
    <mergeCell ref="AC39:AG39"/>
    <mergeCell ref="AH39:AK39"/>
    <mergeCell ref="AL39:AO39"/>
    <mergeCell ref="AP39:AX39"/>
    <mergeCell ref="AH45:AK45"/>
    <mergeCell ref="AL45:AO45"/>
    <mergeCell ref="AP45:AX45"/>
    <mergeCell ref="C46:I46"/>
    <mergeCell ref="J46:O46"/>
    <mergeCell ref="P46:X46"/>
    <mergeCell ref="Y46:AB46"/>
    <mergeCell ref="AC46:AG46"/>
    <mergeCell ref="AH46:AK46"/>
    <mergeCell ref="AL46:AO46"/>
    <mergeCell ref="AP46:AX46"/>
    <mergeCell ref="AH40:AK40"/>
    <mergeCell ref="AL40:AO40"/>
    <mergeCell ref="AP40:AX40"/>
    <mergeCell ref="A43:B43"/>
    <mergeCell ref="A42:B42"/>
    <mergeCell ref="A41:B41"/>
    <mergeCell ref="C41:I41"/>
    <mergeCell ref="J41:O41"/>
    <mergeCell ref="P41:X41"/>
    <mergeCell ref="Y41:AB41"/>
    <mergeCell ref="AC41:AG41"/>
    <mergeCell ref="AH41:AK41"/>
    <mergeCell ref="AL41:AO41"/>
    <mergeCell ref="AP41:AX41"/>
    <mergeCell ref="C42:I42"/>
    <mergeCell ref="J42:O42"/>
    <mergeCell ref="P42:X42"/>
    <mergeCell ref="Y42:AB42"/>
    <mergeCell ref="AC42:AG42"/>
    <mergeCell ref="AH42:AK42"/>
    <mergeCell ref="A47:B47"/>
    <mergeCell ref="A40:B40"/>
    <mergeCell ref="A39:B39"/>
    <mergeCell ref="A38:B38"/>
    <mergeCell ref="C40:I40"/>
    <mergeCell ref="J40:O40"/>
    <mergeCell ref="P40:X40"/>
    <mergeCell ref="Y40:AB40"/>
    <mergeCell ref="AC40:AG40"/>
    <mergeCell ref="A46:B46"/>
    <mergeCell ref="A45:B45"/>
    <mergeCell ref="A44:B44"/>
    <mergeCell ref="C45:I45"/>
    <mergeCell ref="J45:O45"/>
    <mergeCell ref="P45:X45"/>
    <mergeCell ref="Y45:AB45"/>
    <mergeCell ref="AC45:AG45"/>
    <mergeCell ref="C38:I38"/>
    <mergeCell ref="J38:O38"/>
    <mergeCell ref="P38:X38"/>
    <mergeCell ref="Y38:AB38"/>
    <mergeCell ref="AC38:AG38"/>
    <mergeCell ref="C47:I47"/>
    <mergeCell ref="J47:O47"/>
  </mergeCells>
  <phoneticPr fontId="5"/>
  <conditionalFormatting sqref="Y4">
    <cfRule type="expression" dxfId="71" priority="71">
      <formula>IF(RIGHT(TEXT(Y4,"0.#"),1)=".",FALSE,TRUE)</formula>
    </cfRule>
    <cfRule type="expression" dxfId="70" priority="72">
      <formula>IF(RIGHT(TEXT(Y4,"0.#"),1)=".",TRUE,FALSE)</formula>
    </cfRule>
  </conditionalFormatting>
  <conditionalFormatting sqref="Y8">
    <cfRule type="expression" dxfId="69" priority="69">
      <formula>IF(RIGHT(TEXT(Y8,"0.#"),1)=".",FALSE,TRUE)</formula>
    </cfRule>
    <cfRule type="expression" dxfId="68" priority="70">
      <formula>IF(RIGHT(TEXT(Y8,"0.#"),1)=".",TRUE,FALSE)</formula>
    </cfRule>
  </conditionalFormatting>
  <conditionalFormatting sqref="Y12:Y13">
    <cfRule type="expression" dxfId="67" priority="67">
      <formula>IF(RIGHT(TEXT(Y12,"0.#"),1)=".",FALSE,TRUE)</formula>
    </cfRule>
    <cfRule type="expression" dxfId="66" priority="68">
      <formula>IF(RIGHT(TEXT(Y12,"0.#"),1)=".",TRUE,FALSE)</formula>
    </cfRule>
  </conditionalFormatting>
  <conditionalFormatting sqref="Y14:Y19">
    <cfRule type="expression" dxfId="65" priority="65">
      <formula>IF(RIGHT(TEXT(Y14,"0.#"),1)=".",FALSE,TRUE)</formula>
    </cfRule>
    <cfRule type="expression" dxfId="64" priority="66">
      <formula>IF(RIGHT(TEXT(Y14,"0.#"),1)=".",TRUE,FALSE)</formula>
    </cfRule>
  </conditionalFormatting>
  <conditionalFormatting sqref="AL27:AO27">
    <cfRule type="expression" dxfId="63" priority="61">
      <formula>IF(AND(AL27&gt;=0, RIGHT(TEXT(AL27,"0.#"),1)&lt;&gt;"."),TRUE,FALSE)</formula>
    </cfRule>
    <cfRule type="expression" dxfId="62" priority="62">
      <formula>IF(AND(AL27&gt;=0, RIGHT(TEXT(AL27,"0.#"),1)="."),TRUE,FALSE)</formula>
    </cfRule>
    <cfRule type="expression" dxfId="61" priority="63">
      <formula>IF(AND(AL27&lt;0, RIGHT(TEXT(AL27,"0.#"),1)&lt;&gt;"."),TRUE,FALSE)</formula>
    </cfRule>
    <cfRule type="expression" dxfId="60" priority="64">
      <formula>IF(AND(AL27&lt;0, RIGHT(TEXT(AL27,"0.#"),1)="."),TRUE,FALSE)</formula>
    </cfRule>
  </conditionalFormatting>
  <conditionalFormatting sqref="Y27">
    <cfRule type="expression" dxfId="59" priority="59">
      <formula>IF(RIGHT(TEXT(Y27,"0.#"),1)=".",FALSE,TRUE)</formula>
    </cfRule>
    <cfRule type="expression" dxfId="58" priority="60">
      <formula>IF(RIGHT(TEXT(Y27,"0.#"),1)=".",TRUE,FALSE)</formula>
    </cfRule>
  </conditionalFormatting>
  <conditionalFormatting sqref="AL31:AO31">
    <cfRule type="expression" dxfId="57" priority="55">
      <formula>IF(AND(AL31&gt;=0, RIGHT(TEXT(AL31,"0.#"),1)&lt;&gt;"."),TRUE,FALSE)</formula>
    </cfRule>
    <cfRule type="expression" dxfId="56" priority="56">
      <formula>IF(AND(AL31&gt;=0, RIGHT(TEXT(AL31,"0.#"),1)="."),TRUE,FALSE)</formula>
    </cfRule>
    <cfRule type="expression" dxfId="55" priority="57">
      <formula>IF(AND(AL31&lt;0, RIGHT(TEXT(AL31,"0.#"),1)&lt;&gt;"."),TRUE,FALSE)</formula>
    </cfRule>
    <cfRule type="expression" dxfId="54" priority="58">
      <formula>IF(AND(AL31&lt;0, RIGHT(TEXT(AL31,"0.#"),1)="."),TRUE,FALSE)</formula>
    </cfRule>
  </conditionalFormatting>
  <conditionalFormatting sqref="Y31">
    <cfRule type="expression" dxfId="53" priority="53">
      <formula>IF(RIGHT(TEXT(Y31,"0.#"),1)=".",FALSE,TRUE)</formula>
    </cfRule>
    <cfRule type="expression" dxfId="52" priority="54">
      <formula>IF(RIGHT(TEXT(Y31,"0.#"),1)=".",TRUE,FALSE)</formula>
    </cfRule>
  </conditionalFormatting>
  <conditionalFormatting sqref="AL35:AO35">
    <cfRule type="expression" dxfId="51" priority="49">
      <formula>IF(AND(AL35&gt;=0, RIGHT(TEXT(AL35,"0.#"),1)&lt;&gt;"."),TRUE,FALSE)</formula>
    </cfRule>
    <cfRule type="expression" dxfId="50" priority="50">
      <formula>IF(AND(AL35&gt;=0, RIGHT(TEXT(AL35,"0.#"),1)="."),TRUE,FALSE)</formula>
    </cfRule>
    <cfRule type="expression" dxfId="49" priority="51">
      <formula>IF(AND(AL35&lt;0, RIGHT(TEXT(AL35,"0.#"),1)&lt;&gt;"."),TRUE,FALSE)</formula>
    </cfRule>
    <cfRule type="expression" dxfId="48" priority="52">
      <formula>IF(AND(AL35&lt;0, RIGHT(TEXT(AL35,"0.#"),1)="."),TRUE,FALSE)</formula>
    </cfRule>
  </conditionalFormatting>
  <conditionalFormatting sqref="Y35">
    <cfRule type="expression" dxfId="47" priority="47">
      <formula>IF(RIGHT(TEXT(Y35,"0.#"),1)=".",FALSE,TRUE)</formula>
    </cfRule>
    <cfRule type="expression" dxfId="46" priority="48">
      <formula>IF(RIGHT(TEXT(Y35,"0.#"),1)=".",TRUE,FALSE)</formula>
    </cfRule>
  </conditionalFormatting>
  <conditionalFormatting sqref="Y45:Y47">
    <cfRule type="expression" dxfId="45" priority="45">
      <formula>IF(RIGHT(TEXT(Y45,"0.#"),1)=".",FALSE,TRUE)</formula>
    </cfRule>
    <cfRule type="expression" dxfId="44" priority="46">
      <formula>IF(RIGHT(TEXT(Y45,"0.#"),1)=".",TRUE,FALSE)</formula>
    </cfRule>
  </conditionalFormatting>
  <conditionalFormatting sqref="Y44">
    <cfRule type="expression" dxfId="43" priority="43">
      <formula>IF(RIGHT(TEXT(Y44,"0.#"),1)=".",FALSE,TRUE)</formula>
    </cfRule>
    <cfRule type="expression" dxfId="42" priority="44">
      <formula>IF(RIGHT(TEXT(Y44,"0.#"),1)=".",TRUE,FALSE)</formula>
    </cfRule>
  </conditionalFormatting>
  <conditionalFormatting sqref="Y42">
    <cfRule type="expression" dxfId="41" priority="41">
      <formula>IF(RIGHT(TEXT(Y42,"0.#"),1)=".",FALSE,TRUE)</formula>
    </cfRule>
    <cfRule type="expression" dxfId="40" priority="42">
      <formula>IF(RIGHT(TEXT(Y42,"0.#"),1)=".",TRUE,FALSE)</formula>
    </cfRule>
  </conditionalFormatting>
  <conditionalFormatting sqref="Y43">
    <cfRule type="expression" dxfId="39" priority="39">
      <formula>IF(RIGHT(TEXT(Y43,"0.#"),1)=".",FALSE,TRUE)</formula>
    </cfRule>
    <cfRule type="expression" dxfId="38" priority="40">
      <formula>IF(RIGHT(TEXT(Y43,"0.#"),1)=".",TRUE,FALSE)</formula>
    </cfRule>
  </conditionalFormatting>
  <conditionalFormatting sqref="Y41">
    <cfRule type="expression" dxfId="37" priority="37">
      <formula>IF(RIGHT(TEXT(Y41,"0.#"),1)=".",FALSE,TRUE)</formula>
    </cfRule>
    <cfRule type="expression" dxfId="36" priority="38">
      <formula>IF(RIGHT(TEXT(Y41,"0.#"),1)=".",TRUE,FALSE)</formula>
    </cfRule>
  </conditionalFormatting>
  <conditionalFormatting sqref="AL39:AO39">
    <cfRule type="expression" dxfId="35" priority="33">
      <formula>IF(AND(AL39&gt;=0, RIGHT(TEXT(AL39,"0.#"),1)&lt;&gt;"."),TRUE,FALSE)</formula>
    </cfRule>
    <cfRule type="expression" dxfId="34" priority="34">
      <formula>IF(AND(AL39&gt;=0, RIGHT(TEXT(AL39,"0.#"),1)="."),TRUE,FALSE)</formula>
    </cfRule>
    <cfRule type="expression" dxfId="33" priority="35">
      <formula>IF(AND(AL39&lt;0, RIGHT(TEXT(AL39,"0.#"),1)&lt;&gt;"."),TRUE,FALSE)</formula>
    </cfRule>
    <cfRule type="expression" dxfId="32" priority="36">
      <formula>IF(AND(AL39&lt;0, RIGHT(TEXT(AL39,"0.#"),1)="."),TRUE,FALSE)</formula>
    </cfRule>
  </conditionalFormatting>
  <conditionalFormatting sqref="AL40:AO40">
    <cfRule type="expression" dxfId="31" priority="29">
      <formula>IF(AND(AL40&gt;=0, RIGHT(TEXT(AL40,"0.#"),1)&lt;&gt;"."),TRUE,FALSE)</formula>
    </cfRule>
    <cfRule type="expression" dxfId="30" priority="30">
      <formula>IF(AND(AL40&gt;=0, RIGHT(TEXT(AL40,"0.#"),1)="."),TRUE,FALSE)</formula>
    </cfRule>
    <cfRule type="expression" dxfId="29" priority="31">
      <formula>IF(AND(AL40&lt;0, RIGHT(TEXT(AL40,"0.#"),1)&lt;&gt;"."),TRUE,FALSE)</formula>
    </cfRule>
    <cfRule type="expression" dxfId="28" priority="32">
      <formula>IF(AND(AL40&lt;0, RIGHT(TEXT(AL40,"0.#"),1)="."),TRUE,FALSE)</formula>
    </cfRule>
  </conditionalFormatting>
  <conditionalFormatting sqref="AL41:AO47">
    <cfRule type="expression" dxfId="27" priority="25">
      <formula>IF(AND(AL41&gt;=0, RIGHT(TEXT(AL41,"0.#"),1)&lt;&gt;"."),TRUE,FALSE)</formula>
    </cfRule>
    <cfRule type="expression" dxfId="26" priority="26">
      <formula>IF(AND(AL41&gt;=0, RIGHT(TEXT(AL41,"0.#"),1)="."),TRUE,FALSE)</formula>
    </cfRule>
    <cfRule type="expression" dxfId="25" priority="27">
      <formula>IF(AND(AL41&lt;0, RIGHT(TEXT(AL41,"0.#"),1)&lt;&gt;"."),TRUE,FALSE)</formula>
    </cfRule>
    <cfRule type="expression" dxfId="24" priority="28">
      <formula>IF(AND(AL41&lt;0, RIGHT(TEXT(AL41,"0.#"),1)="."),TRUE,FALSE)</formula>
    </cfRule>
  </conditionalFormatting>
  <conditionalFormatting sqref="Y39">
    <cfRule type="expression" dxfId="23" priority="23">
      <formula>IF(RIGHT(TEXT(Y39,"0.#"),1)=".",FALSE,TRUE)</formula>
    </cfRule>
    <cfRule type="expression" dxfId="22" priority="24">
      <formula>IF(RIGHT(TEXT(Y39,"0.#"),1)=".",TRUE,FALSE)</formula>
    </cfRule>
  </conditionalFormatting>
  <conditionalFormatting sqref="Y39">
    <cfRule type="expression" dxfId="21" priority="21">
      <formula>IF(RIGHT(TEXT(Y39,"0.#"),1)=".",FALSE,TRUE)</formula>
    </cfRule>
    <cfRule type="expression" dxfId="20" priority="22">
      <formula>IF(RIGHT(TEXT(Y39,"0.#"),1)=".",TRUE,FALSE)</formula>
    </cfRule>
  </conditionalFormatting>
  <conditionalFormatting sqref="Y40">
    <cfRule type="expression" dxfId="19" priority="19">
      <formula>IF(RIGHT(TEXT(Y40,"0.#"),1)=".",FALSE,TRUE)</formula>
    </cfRule>
    <cfRule type="expression" dxfId="18" priority="20">
      <formula>IF(RIGHT(TEXT(Y40,"0.#"),1)=".",TRUE,FALSE)</formula>
    </cfRule>
  </conditionalFormatting>
  <conditionalFormatting sqref="AL23:AO23">
    <cfRule type="expression" dxfId="17" priority="15">
      <formula>IF(AND(AL23&gt;=0, RIGHT(TEXT(AL23,"0.#"),1)&lt;&gt;"."),TRUE,FALSE)</formula>
    </cfRule>
    <cfRule type="expression" dxfId="16" priority="16">
      <formula>IF(AND(AL23&gt;=0, RIGHT(TEXT(AL23,"0.#"),1)="."),TRUE,FALSE)</formula>
    </cfRule>
    <cfRule type="expression" dxfId="15" priority="17">
      <formula>IF(AND(AL23&lt;0, RIGHT(TEXT(AL23,"0.#"),1)&lt;&gt;"."),TRUE,FALSE)</formula>
    </cfRule>
    <cfRule type="expression" dxfId="14" priority="18">
      <formula>IF(AND(AL23&lt;0, RIGHT(TEXT(AL23,"0.#"),1)="."),TRUE,FALSE)</formula>
    </cfRule>
  </conditionalFormatting>
  <conditionalFormatting sqref="Y23">
    <cfRule type="expression" dxfId="13" priority="13">
      <formula>IF(RIGHT(TEXT(Y23,"0.#"),1)=".",FALSE,TRUE)</formula>
    </cfRule>
    <cfRule type="expression" dxfId="12" priority="14">
      <formula>IF(RIGHT(TEXT(Y23,"0.#"),1)=".",TRUE,FALSE)</formula>
    </cfRule>
  </conditionalFormatting>
  <conditionalFormatting sqref="AL4:AO4">
    <cfRule type="expression" dxfId="11" priority="9">
      <formula>IF(AND(AL4&gt;=0, RIGHT(TEXT(AL4,"0.#"),1)&lt;&gt;"."),TRUE,FALSE)</formula>
    </cfRule>
    <cfRule type="expression" dxfId="10" priority="10">
      <formula>IF(AND(AL4&gt;=0, RIGHT(TEXT(AL4,"0.#"),1)="."),TRUE,FALSE)</formula>
    </cfRule>
    <cfRule type="expression" dxfId="9" priority="11">
      <formula>IF(AND(AL4&lt;0, RIGHT(TEXT(AL4,"0.#"),1)&lt;&gt;"."),TRUE,FALSE)</formula>
    </cfRule>
    <cfRule type="expression" dxfId="8" priority="12">
      <formula>IF(AND(AL4&lt;0, RIGHT(TEXT(AL4,"0.#"),1)="."),TRUE,FALSE)</formula>
    </cfRule>
  </conditionalFormatting>
  <conditionalFormatting sqref="AL8:AO8">
    <cfRule type="expression" dxfId="7" priority="5">
      <formula>IF(AND(AL8&gt;=0, RIGHT(TEXT(AL8,"0.#"),1)&lt;&gt;"."),TRUE,FALSE)</formula>
    </cfRule>
    <cfRule type="expression" dxfId="6" priority="6">
      <formula>IF(AND(AL8&gt;=0, RIGHT(TEXT(AL8,"0.#"),1)="."),TRUE,FALSE)</formula>
    </cfRule>
    <cfRule type="expression" dxfId="5" priority="7">
      <formula>IF(AND(AL8&lt;0, RIGHT(TEXT(AL8,"0.#"),1)&lt;&gt;"."),TRUE,FALSE)</formula>
    </cfRule>
    <cfRule type="expression" dxfId="4" priority="8">
      <formula>IF(AND(AL8&lt;0, RIGHT(TEXT(AL8,"0.#"),1)="."),TRUE,FALSE)</formula>
    </cfRule>
  </conditionalFormatting>
  <conditionalFormatting sqref="AL12:AO19">
    <cfRule type="expression" dxfId="3" priority="1">
      <formula>IF(AND(AL12&gt;=0, RIGHT(TEXT(AL12,"0.#"),1)&lt;&gt;"."),TRUE,FALSE)</formula>
    </cfRule>
    <cfRule type="expression" dxfId="2" priority="2">
      <formula>IF(AND(AL12&gt;=0, RIGHT(TEXT(AL12,"0.#"),1)="."),TRUE,FALSE)</formula>
    </cfRule>
    <cfRule type="expression" dxfId="1" priority="3">
      <formula>IF(AND(AL12&lt;0, RIGHT(TEXT(AL12,"0.#"),1)&lt;&gt;"."),TRUE,FALSE)</formula>
    </cfRule>
    <cfRule type="expression" dxfId="0" priority="4">
      <formula>IF(AND(AL12&lt;0, RIGHT(TEXT(AL12,"0.#"),1)="."),TRUE,FALSE)</formula>
    </cfRule>
  </conditionalFormatting>
  <dataValidations count="3">
    <dataValidation type="custom" imeMode="disabled" allowBlank="1" showInputMessage="1" showErrorMessage="1" sqref="AL8 AL31 AL35 AL12:AL19 AL39:AL47 AL27 AL23 AL4 Y4:AB4 Y8:AB8 Y12:AB19 Y23:AB23 Y27:AB27 Y31:AB31 Y35:AB35 Y39:AB47">
      <formula1>OR(ISNUMBER(Y4), Y4="-")</formula1>
    </dataValidation>
    <dataValidation type="custom" imeMode="disabled" allowBlank="1" showInputMessage="1" showErrorMessage="1" sqref="AH4:AK4 AH8:AK8 AH12:AK19 AH23:AK23 AH27:AK27 AH31:AK31 AH35:AK35 AH39:AK47">
      <formula1>OR(AND(MOD(IF(ISNUMBER(AH4), AH4, 0.5),1)=0, 0&lt;=AH4), AH4="-")</formula1>
    </dataValidation>
    <dataValidation type="custom" allowBlank="1" showInputMessage="1" showErrorMessage="1" errorTitle="法人番号チェック" error="法人番号は13桁の数字で入力してください。" sqref="J39:O47 J35:O35 J31:O31 J27:O27 J23:O23 J12:O19 J8:O8 J4:O4">
      <formula1>OR(J4="-",AND(LEN(J4)=13,IFERROR(SEARCH("-",J4),"")="",IFERROR(SEARCH(".",J4),"")="",ISNUMBER(J4)))</formula1>
    </dataValidation>
  </dataValidations>
  <pageMargins left="0.62992125984251968" right="0.39370078740157483" top="0.59055118110236227" bottom="0.39370078740157483" header="0.51181102362204722" footer="0.51181102362204722"/>
  <pageSetup paperSize="9" scale="65" fitToHeight="4" orientation="portrait" r:id="rId1"/>
  <headerFooter differentFirst="1" alignWithMargins="0"/>
  <rowBreaks count="1" manualBreakCount="1">
    <brk id="36" max="49"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AC8:AG8 AC12:AG19 AC23:AG23 AC27:AG27 AC31:AG31 AC35:AG35 AC39:AG47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2022-08-26T13:30:46Z</dcterms:created>
  <dcterms:modified xsi:type="dcterms:W3CDTF">2022-08-26T14:51:15Z</dcterms:modified>
</cp:coreProperties>
</file>