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行政事業レビューシート!$AZ$1:$AZ$204</definedName>
    <definedName name="_xlnm._FilterDatabase" localSheetId="2" hidden="1">別紙2!$AZ$1:$AZ$26</definedName>
    <definedName name="_xlnm._FilterDatabase" localSheetId="3" hidden="1">別紙3!$AZ$1:$AZ$71</definedName>
    <definedName name="_xlnm.Print_Area" localSheetId="2">別紙2!$A$1:$AX$26</definedName>
    <definedName name="_xlnm.Print_Area" localSheetId="3">別紙3!$A$1:$AX$71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48" i="11" l="1"/>
  <c r="AY144" i="11"/>
  <c r="AY146" i="11" s="1"/>
  <c r="AY129" i="11"/>
  <c r="AY125" i="11"/>
  <c r="AY147" i="11" l="1"/>
  <c r="AY145" i="11"/>
  <c r="AY131" i="11"/>
  <c r="AY127" i="11"/>
  <c r="AY128" i="11"/>
  <c r="AY126" i="11"/>
  <c r="AY130" i="11"/>
  <c r="AY40" i="11" l="1"/>
  <c r="AY48" i="11" s="1"/>
  <c r="AY45" i="11" l="1"/>
  <c r="AY49" i="11"/>
  <c r="AY42" i="11"/>
  <c r="AY46" i="11"/>
  <c r="AY41" i="11"/>
  <c r="AY43" i="11"/>
  <c r="AY47" i="11"/>
  <c r="AY44" i="11"/>
  <c r="AW98" i="11" l="1"/>
  <c r="AT98" i="11"/>
  <c r="AQ98" i="11"/>
  <c r="AL98" i="11"/>
  <c r="AI98" i="11"/>
  <c r="AF98" i="11"/>
  <c r="Z98" i="11"/>
  <c r="W98" i="11"/>
  <c r="T98" i="11"/>
  <c r="N98" i="11"/>
  <c r="AW97" i="11"/>
  <c r="AT97" i="11"/>
  <c r="AQ97" i="11"/>
  <c r="AL97" i="11"/>
  <c r="AI97" i="11"/>
  <c r="AF97" i="11"/>
  <c r="Z97" i="11"/>
  <c r="W97" i="11"/>
  <c r="T97" i="11"/>
  <c r="N97" i="11"/>
  <c r="K97" i="11"/>
  <c r="H97" i="11"/>
  <c r="AY204" i="11" l="1"/>
  <c r="AY203" i="11"/>
  <c r="AY202" i="11"/>
  <c r="AY201" i="11"/>
  <c r="AY200" i="11"/>
  <c r="AY199" i="11"/>
  <c r="AY198" i="11"/>
  <c r="AY197" i="11"/>
  <c r="AY196" i="11"/>
  <c r="AY195" i="11"/>
  <c r="AY191" i="11"/>
  <c r="AY193" i="11" s="1"/>
  <c r="AY187" i="11"/>
  <c r="AY190" i="11" s="1"/>
  <c r="AY186" i="11"/>
  <c r="AY185" i="11"/>
  <c r="AY184" i="11"/>
  <c r="AY183" i="11"/>
  <c r="AY182" i="11"/>
  <c r="AY178" i="11"/>
  <c r="AY180" i="11" s="1"/>
  <c r="AY174" i="11"/>
  <c r="AY177" i="11" s="1"/>
  <c r="AY173" i="11"/>
  <c r="AY172" i="11"/>
  <c r="AY171" i="11"/>
  <c r="AY170" i="11"/>
  <c r="AY169" i="11"/>
  <c r="AY168" i="11"/>
  <c r="AY167" i="11"/>
  <c r="AY166" i="11"/>
  <c r="AY165" i="11"/>
  <c r="AY161" i="11"/>
  <c r="AY163" i="11" s="1"/>
  <c r="AY157" i="11"/>
  <c r="AY160" i="11" s="1"/>
  <c r="AY156" i="11"/>
  <c r="AY155" i="11"/>
  <c r="AY154" i="11"/>
  <c r="AY153" i="11"/>
  <c r="AY152" i="11"/>
  <c r="AY151" i="11"/>
  <c r="AY150" i="11"/>
  <c r="AY149" i="11"/>
  <c r="AY137" i="11"/>
  <c r="AU136" i="11"/>
  <c r="Y136" i="11"/>
  <c r="AY133" i="11"/>
  <c r="AU132" i="11"/>
  <c r="Y132" i="11"/>
  <c r="AY132" i="11"/>
  <c r="AU128" i="11"/>
  <c r="Y128" i="11"/>
  <c r="AU124" i="11"/>
  <c r="Y124" i="11"/>
  <c r="W25" i="11"/>
  <c r="P25" i="11"/>
  <c r="AD21" i="11"/>
  <c r="W21" i="11"/>
  <c r="P21" i="11"/>
  <c r="AR18" i="11"/>
  <c r="AK18" i="11"/>
  <c r="AD18" i="11"/>
  <c r="AD20" i="11" s="1"/>
  <c r="W18" i="11"/>
  <c r="W20" i="11" s="1"/>
  <c r="P18" i="11"/>
  <c r="P20" i="11" s="1"/>
  <c r="AV2" i="11"/>
  <c r="AY164" i="11" l="1"/>
  <c r="AY181" i="11"/>
  <c r="AY194" i="11"/>
  <c r="AY162" i="11"/>
  <c r="AY179" i="11"/>
  <c r="AY192" i="11"/>
  <c r="AY135" i="11"/>
  <c r="AY136" i="11"/>
  <c r="AY159" i="11"/>
  <c r="AY176" i="11"/>
  <c r="AY189" i="11"/>
  <c r="AY134" i="11"/>
  <c r="AY158" i="11"/>
  <c r="AY175" i="11"/>
  <c r="AY188" i="11"/>
  <c r="AY45" i="7" l="1"/>
  <c r="AY41" i="7"/>
  <c r="AY43" i="7" s="1"/>
  <c r="AY44" i="7" l="1"/>
  <c r="AY42" i="7"/>
  <c r="AY71" i="7" l="1"/>
  <c r="AY70" i="7"/>
  <c r="AY69" i="7"/>
  <c r="AY68" i="7"/>
  <c r="AY67" i="7"/>
  <c r="AY66" i="7"/>
  <c r="AY65" i="7"/>
  <c r="AY64" i="7"/>
  <c r="AY63" i="7"/>
  <c r="AY54" i="7"/>
  <c r="AY46" i="7"/>
  <c r="AY47" i="7" s="1"/>
  <c r="AY37" i="7"/>
  <c r="AY28" i="7"/>
  <c r="AY27" i="7"/>
  <c r="AY26" i="7"/>
  <c r="AY22" i="7"/>
  <c r="AY18" i="7"/>
  <c r="AY19" i="7" s="1"/>
  <c r="AY17" i="7"/>
  <c r="AY16" i="7"/>
  <c r="AY15" i="7"/>
  <c r="AY14" i="7"/>
  <c r="AY13" i="7"/>
  <c r="AY12" i="7"/>
  <c r="AY11" i="7"/>
  <c r="AY10" i="7"/>
  <c r="AY9" i="7"/>
  <c r="AY20" i="7" l="1"/>
  <c r="AY59" i="7" l="1"/>
  <c r="AY61" i="7" s="1"/>
  <c r="AY55" i="7"/>
  <c r="AY57" i="7" s="1"/>
  <c r="AY50" i="7"/>
  <c r="AY52" i="7" s="1"/>
  <c r="AY48" i="7"/>
  <c r="AY49" i="7"/>
  <c r="AY38" i="7"/>
  <c r="AY33" i="7"/>
  <c r="AY34" i="7" s="1"/>
  <c r="AY29" i="7"/>
  <c r="AY30" i="7" s="1"/>
  <c r="AY36" i="7" l="1"/>
  <c r="AY32" i="7"/>
  <c r="AY31" i="7"/>
  <c r="AY35" i="7"/>
  <c r="AY56" i="7"/>
  <c r="AY51" i="7"/>
  <c r="AY62" i="7"/>
  <c r="AY60" i="7"/>
  <c r="AY53" i="7"/>
  <c r="AY58" i="7"/>
  <c r="AY40" i="7"/>
  <c r="AY39" i="7"/>
  <c r="AY24" i="7" l="1"/>
  <c r="AY25" i="7"/>
  <c r="AY23" i="7"/>
  <c r="AY21" i="7"/>
  <c r="AY5" i="7"/>
  <c r="AY6" i="7" s="1"/>
  <c r="AY2" i="7"/>
  <c r="AY4" i="7" s="1"/>
  <c r="AY23" i="6"/>
  <c r="AY19" i="6"/>
  <c r="AY21" i="6" s="1"/>
  <c r="AY14" i="6"/>
  <c r="AY10" i="6"/>
  <c r="AY6" i="6"/>
  <c r="AY8" i="6" s="1"/>
  <c r="AY2" i="6"/>
  <c r="AY7" i="6" l="1"/>
  <c r="AY22" i="6"/>
  <c r="AY9" i="6"/>
  <c r="AY25" i="6"/>
  <c r="AY20" i="6"/>
  <c r="AY11" i="6"/>
  <c r="AY24" i="6"/>
  <c r="AY3" i="7"/>
  <c r="AY12" i="6"/>
  <c r="AY13" i="6"/>
  <c r="AY26" i="6"/>
  <c r="AY7" i="7"/>
  <c r="AY8" i="7"/>
  <c r="AY17" i="6"/>
  <c r="AY16" i="6"/>
  <c r="AY15" i="6"/>
  <c r="AY4" i="6"/>
  <c r="AY3" i="6"/>
  <c r="AY5" i="6"/>
  <c r="C12" i="4" l="1"/>
  <c r="C23" i="4" l="1"/>
  <c r="AU26" i="6" l="1"/>
  <c r="Y26" i="6"/>
  <c r="AU22" i="6"/>
  <c r="Y22" i="6"/>
  <c r="AU17" i="6"/>
  <c r="Y17" i="6"/>
  <c r="Y13" i="6"/>
  <c r="AU13" i="6"/>
  <c r="AU9" i="6"/>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<sst xmlns="http://schemas.openxmlformats.org/spreadsheetml/2006/main" count="1409" uniqueCount="854">
  <si>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</si>
  <si>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</si>
  <si>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</si>
  <si>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</si>
  <si>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</si>
  <si>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</si>
  <si>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</si>
  <si>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</si>
  <si>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</si>
  <si>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</si>
  <si>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</si>
  <si>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</si>
  <si>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</si>
  <si>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</si>
  <si>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</si>
  <si>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</si>
  <si>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</si>
  <si>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</si>
  <si>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</si>
  <si>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</si>
  <si>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</si>
  <si>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</si>
  <si>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</si>
  <si>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</si>
  <si>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</si>
  <si>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</si>
  <si>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</si>
  <si>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</si>
  <si>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</si>
  <si>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</si>
  <si>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</si>
  <si>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</si>
  <si>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</si>
  <si>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</si>
  <si>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</si>
  <si>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</si>
  <si>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</si>
  <si>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</si>
  <si>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</si>
  <si>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</si>
  <si>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</si>
  <si>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</si>
  <si>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</si>
  <si>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</si>
  <si>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</si>
  <si>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</si>
  <si>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</si>
  <si>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</si>
  <si>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</si>
  <si>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</si>
  <si>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</si>
  <si>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</si>
  <si>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</si>
  <si>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</si>
  <si>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</si>
  <si>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</si>
  <si>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</si>
  <si>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</si>
  <si>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</si>
  <si>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</si>
  <si>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</si>
  <si>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</si>
  <si>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</si>
  <si>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</si>
  <si>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</si>
  <si>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</si>
  <si>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</si>
  <si>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</si>
  <si>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</si>
  <si>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</si>
  <si>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</si>
  <si>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</si>
  <si>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</si>
  <si>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</si>
  <si>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</si>
  <si>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</si>
  <si>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</si>
  <si>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</si>
  <si>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</si>
  <si>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</si>
  <si>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</si>
  <si>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</si>
  <si>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</si>
  <si>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</si>
  <si>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</si>
  <si>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</si>
  <si>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</si>
  <si>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</si>
  <si>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</si>
  <si>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</si>
  <si>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</si>
  <si>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</si>
  <si>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</si>
  <si>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</si>
  <si>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</si>
  <si>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</si>
  <si>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</si>
  <si>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</si>
  <si>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</si>
  <si>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</si>
  <si>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</si>
  <si>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</si>
  <si>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</si>
  <si>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</si>
  <si>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</si>
  <si>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</si>
  <si>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</si>
  <si>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</si>
  <si>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</si>
  <si>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</si>
  <si>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</si>
  <si>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</si>
  <si>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</si>
  <si>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</si>
  <si>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</si>
  <si>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</si>
  <si>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</si>
  <si>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</si>
  <si>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</si>
  <si>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</si>
  <si>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</si>
  <si>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</si>
  <si>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</si>
  <si>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</si>
  <si>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</si>
  <si>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</si>
  <si>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</si>
  <si>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</si>
  <si>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</si>
  <si>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</si>
  <si>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</si>
  <si>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</si>
  <si>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</si>
  <si>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</si>
  <si>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</si>
  <si>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</si>
  <si>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</si>
  <si>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</si>
  <si>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</si>
  <si>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</si>
  <si>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</si>
  <si>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</si>
  <si>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</si>
  <si>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</si>
  <si>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</si>
  <si>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</si>
  <si>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</si>
  <si>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</si>
  <si>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</si>
  <si>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</si>
  <si>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</si>
  <si>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</si>
  <si>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</si>
  <si>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</si>
  <si>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</si>
  <si>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</si>
  <si>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</si>
  <si>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</si>
  <si>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</si>
  <si>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</si>
  <si>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</si>
  <si>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</si>
  <si>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</si>
  <si>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</si>
  <si>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</si>
  <si>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</si>
  <si>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</si>
  <si>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</si>
  <si>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</si>
  <si>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</si>
  <si>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</si>
  <si>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</si>
  <si>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</si>
  <si>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</si>
  <si>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</si>
  <si>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</si>
  <si>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</si>
  <si>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</si>
  <si>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</si>
  <si>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</si>
  <si>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</si>
  <si>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</si>
  <si>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</si>
  <si>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</si>
  <si>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</si>
  <si>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</si>
  <si>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</si>
  <si>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</si>
  <si>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</si>
  <si>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</si>
  <si>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</si>
  <si>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</si>
  <si>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</si>
  <si>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</si>
  <si>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</si>
  <si>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</si>
  <si>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</si>
  <si>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</si>
  <si>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</si>
  <si>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</si>
  <si>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</si>
  <si>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</si>
  <si>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</si>
  <si>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</si>
  <si>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</si>
  <si>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</si>
  <si>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</si>
  <si>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</si>
  <si>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</si>
  <si>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</si>
  <si>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</si>
  <si>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</si>
  <si>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</si>
  <si>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</si>
  <si>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</si>
  <si>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</si>
  <si>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</si>
  <si>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</si>
  <si>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</si>
  <si>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</si>
  <si>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</si>
  <si>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</si>
  <si>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</si>
  <si>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</si>
  <si>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</si>
  <si>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</si>
  <si>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</si>
  <si>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</si>
  <si>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</si>
  <si>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</si>
  <si>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</si>
  <si>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</si>
  <si>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</si>
  <si>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</si>
  <si>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</si>
  <si>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</si>
  <si>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</si>
  <si>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</si>
  <si>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</si>
  <si>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</si>
  <si>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</si>
  <si>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</si>
  <si>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</si>
  <si>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</si>
  <si>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</si>
  <si>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</si>
  <si>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</si>
  <si>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</si>
  <si>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</si>
  <si>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</si>
  <si>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</si>
  <si>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</si>
  <si>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</si>
  <si>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</si>
  <si>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</si>
  <si>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</si>
  <si>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</si>
  <si>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</si>
  <si>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</si>
  <si>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</si>
  <si>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</si>
  <si>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</si>
  <si>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</si>
  <si>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</si>
  <si>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</si>
  <si>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</si>
  <si>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</si>
  <si>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</si>
  <si>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</si>
  <si>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</si>
  <si>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</si>
  <si>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</si>
  <si>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</si>
  <si>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</si>
  <si>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</si>
  <si>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</si>
  <si>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</si>
  <si>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</si>
  <si>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</si>
  <si>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</si>
  <si>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</si>
  <si>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</si>
  <si>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</si>
  <si>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</si>
  <si>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</si>
  <si>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</si>
  <si>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</si>
  <si>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</si>
  <si>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</si>
  <si>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</si>
  <si>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</si>
  <si>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</si>
  <si>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</si>
  <si>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</si>
  <si>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</si>
  <si>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</si>
  <si>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</si>
  <si>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</si>
  <si>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</si>
  <si>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</si>
  <si>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</si>
  <si>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</si>
  <si>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</si>
  <si>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</si>
  <si>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</si>
  <si>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</si>
  <si>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</si>
  <si>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</si>
  <si>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</si>
  <si>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</si>
  <si>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</si>
  <si>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</si>
  <si>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</si>
  <si>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</si>
  <si>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</si>
  <si>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</si>
  <si>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</si>
  <si>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</si>
  <si>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</si>
  <si>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</si>
  <si>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</si>
  <si>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</si>
  <si>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</si>
  <si>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</si>
  <si>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</si>
  <si>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</si>
  <si>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</si>
  <si>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</si>
  <si>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</si>
  <si>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</si>
  <si>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</si>
  <si>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</si>
  <si>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</si>
  <si>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</si>
  <si>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</si>
  <si>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</si>
  <si>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</si>
  <si>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</si>
  <si>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</si>
  <si>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</si>
  <si>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</si>
  <si>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</si>
  <si>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</si>
  <si>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</si>
  <si>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</si>
  <si>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</si>
  <si>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</si>
  <si>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</si>
  <si>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</si>
  <si>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</si>
  <si>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</si>
  <si>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</si>
  <si>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</si>
  <si>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</si>
  <si>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</si>
  <si>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</si>
  <si>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</si>
  <si>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</si>
  <si>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</si>
  <si>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</si>
  <si>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</si>
  <si>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</si>
  <si>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</si>
  <si>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</si>
  <si>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</si>
  <si>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</si>
  <si>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</si>
  <si>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</si>
  <si>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</si>
  <si>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</si>
  <si>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</si>
  <si>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</si>
  <si>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</si>
  <si>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</si>
  <si>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</si>
  <si>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</si>
  <si>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</si>
  <si>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</si>
  <si>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</si>
  <si>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</si>
  <si>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</si>
  <si>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</si>
  <si>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</si>
  <si>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</si>
  <si>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</si>
  <si>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</si>
  <si>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</si>
  <si>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</si>
  <si>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</si>
  <si>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</si>
  <si>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</si>
  <si>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</si>
  <si>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</si>
  <si>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</si>
  <si>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</si>
  <si>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</si>
  <si>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</si>
  <si>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</si>
  <si>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</si>
  <si>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</si>
  <si>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</si>
  <si>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</si>
  <si>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</si>
  <si>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</si>
  <si>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</si>
  <si>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</si>
  <si>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</si>
  <si>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</si>
  <si>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</si>
  <si>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</si>
  <si>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</si>
  <si>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</si>
  <si>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</si>
  <si>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</si>
  <si>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</si>
  <si>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</si>
  <si>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</si>
  <si>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</si>
  <si>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</si>
  <si>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</si>
  <si>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</si>
  <si>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</si>
  <si>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</si>
  <si>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</si>
  <si>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</si>
  <si>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</si>
  <si>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</si>
  <si>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</si>
  <si>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</si>
  <si>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</si>
  <si>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</si>
  <si>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</si>
  <si>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</si>
  <si>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</si>
  <si>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</si>
  <si>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</si>
  <si>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</si>
  <si>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</si>
  <si>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</si>
  <si>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</si>
  <si>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</si>
  <si>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</si>
  <si>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</si>
  <si>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</si>
  <si>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</si>
  <si>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</si>
  <si>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</si>
  <si>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</si>
  <si>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</si>
  <si>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</si>
  <si>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</si>
  <si>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</si>
  <si>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</si>
  <si>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</si>
  <si>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</si>
  <si>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</si>
  <si>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</si>
  <si>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</si>
  <si>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</si>
  <si>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</si>
  <si>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</si>
  <si>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</si>
  <si>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</si>
  <si>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</si>
  <si>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</si>
  <si>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</si>
  <si>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</si>
  <si>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</si>
  <si>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</si>
  <si>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</si>
  <si>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</si>
  <si>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</si>
  <si>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</si>
  <si>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</si>
  <si>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</si>
  <si>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</si>
  <si>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</si>
  <si>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</si>
  <si>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</si>
  <si>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</si>
  <si>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</si>
  <si>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</si>
  <si>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</si>
  <si>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</si>
  <si>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</si>
  <si>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</si>
  <si>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</si>
  <si>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</si>
  <si>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</si>
  <si>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</si>
  <si>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</si>
  <si>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</si>
  <si>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</si>
  <si>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</si>
  <si>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</si>
  <si>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</si>
  <si>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</si>
  <si>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</si>
  <si>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</si>
  <si>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</si>
  <si>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</si>
  <si>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</si>
  <si>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</si>
  <si>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</si>
  <si>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</si>
  <si>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</si>
  <si>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</si>
  <si>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</si>
  <si>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</si>
  <si>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</si>
  <si>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</si>
  <si>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</si>
  <si>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</si>
  <si>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</si>
  <si>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</si>
  <si>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</si>
  <si>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</si>
  <si>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</si>
  <si>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</si>
  <si>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</si>
  <si>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</si>
  <si>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</si>
  <si>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</si>
  <si>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</si>
  <si>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</si>
  <si>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</si>
  <si>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</si>
  <si>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</si>
  <si>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</si>
  <si>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</si>
  <si>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</si>
  <si>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</si>
  <si>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</si>
  <si>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</si>
  <si>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</si>
  <si>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</si>
  <si>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</si>
  <si>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</si>
  <si>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</si>
  <si>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</si>
  <si>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</si>
  <si>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</si>
  <si>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</si>
  <si>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</si>
  <si>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</si>
  <si>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</si>
  <si>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</si>
  <si>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</si>
  <si>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</si>
  <si>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</si>
  <si>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</si>
  <si>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</si>
  <si>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</si>
  <si>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</si>
  <si>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</si>
  <si>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</si>
  <si>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</si>
  <si>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</si>
  <si>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</si>
  <si>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</si>
  <si>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</si>
  <si>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</si>
  <si>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</si>
  <si>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</si>
  <si>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</si>
  <si>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</si>
  <si>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</si>
  <si>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</si>
  <si>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</si>
  <si>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</si>
  <si>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</si>
  <si>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</si>
  <si>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</si>
  <si>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</si>
  <si>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</si>
  <si>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</si>
  <si>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</si>
  <si>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</si>
  <si>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</si>
  <si>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</si>
  <si>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</si>
  <si>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</si>
  <si>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</si>
  <si>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</si>
  <si>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</si>
  <si>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</si>
  <si>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</si>
  <si>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</si>
  <si>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</si>
  <si>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</si>
  <si>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</si>
  <si>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</si>
  <si>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</si>
  <si>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</si>
  <si>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</si>
  <si>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</si>
  <si>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</si>
  <si>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沖縄北部連携促進特別振興事業費</t>
  </si>
  <si>
    <t>政策統括官（沖縄政策担当）</t>
  </si>
  <si>
    <t>参事官　鈴木　哲哉</t>
  </si>
  <si>
    <t>平成24年度</t>
  </si>
  <si>
    <t>参事官（政策調整担当）</t>
  </si>
  <si>
    <t>-</t>
  </si>
  <si>
    <t>沖縄北部連携促進特別振興事業費補助金</t>
  </si>
  <si>
    <t>職員旅費</t>
  </si>
  <si>
    <t>産業の振興及び定住条件の整備</t>
  </si>
  <si>
    <t>成果目標を設定した完了事業のうち、成果目標を達成できた事業の割合</t>
  </si>
  <si>
    <t>目標達成事業数</t>
  </si>
  <si>
    <t>完了事業数</t>
  </si>
  <si>
    <t>事業実施数
※年度ごとの申請に基づき事業を実施するため当初見込みの記入は困難</t>
  </si>
  <si>
    <t>事業一式</t>
  </si>
  <si>
    <t>X／Y＝百万円／事業
X=執行事業総額　Y=執行事業数　　　　　　　　　　　　　　</t>
    <phoneticPr fontId="5"/>
  </si>
  <si>
    <t>百万円</t>
  </si>
  <si>
    <t>　　X/Y</t>
    <phoneticPr fontId="5"/>
  </si>
  <si>
    <t>1,879/10事業</t>
  </si>
  <si>
    <t>2,054/11事業</t>
  </si>
  <si>
    <t>沖縄北部連携促進特別振興対策特定開発事業費</t>
  </si>
  <si>
    <t>新24-0007</t>
  </si>
  <si>
    <t>0080</t>
  </si>
  <si>
    <t>0075</t>
  </si>
  <si>
    <t>0081</t>
  </si>
  <si>
    <t>0074</t>
  </si>
  <si>
    <t>0078</t>
  </si>
  <si>
    <t>○</t>
  </si>
  <si>
    <t>府</t>
  </si>
  <si>
    <t>A.本部町</t>
    <rPh sb="2" eb="5">
      <t>モトブチョウ</t>
    </rPh>
    <phoneticPr fontId="5"/>
  </si>
  <si>
    <t>C.伊江村</t>
    <rPh sb="2" eb="5">
      <t>イエソン</t>
    </rPh>
    <phoneticPr fontId="5"/>
  </si>
  <si>
    <t>伊江村畜産総合施設整備事業の実施</t>
    <phoneticPr fontId="5"/>
  </si>
  <si>
    <t>補助金</t>
    <rPh sb="0" eb="3">
      <t>ホジョキン</t>
    </rPh>
    <phoneticPr fontId="5"/>
  </si>
  <si>
    <t>本部半島・伊江島エリア観光促進事業（本部半島多機能観光支援施設整備）の実施　</t>
    <rPh sb="35" eb="37">
      <t>ジッシ</t>
    </rPh>
    <phoneticPr fontId="5"/>
  </si>
  <si>
    <t>やんばる３村観光連携推進事業（東部周遊拠点施設整備）の実施</t>
    <rPh sb="27" eb="29">
      <t>ジッシ</t>
    </rPh>
    <phoneticPr fontId="5"/>
  </si>
  <si>
    <t>E.国頭村</t>
    <rPh sb="2" eb="5">
      <t>クニガミソン</t>
    </rPh>
    <phoneticPr fontId="5"/>
  </si>
  <si>
    <t>ギンバル海岸周辺環境整備事業の実施</t>
    <rPh sb="15" eb="17">
      <t>ジッシ</t>
    </rPh>
    <phoneticPr fontId="5"/>
  </si>
  <si>
    <t>G.金武町</t>
    <rPh sb="2" eb="5">
      <t>キンチョウ</t>
    </rPh>
    <phoneticPr fontId="5"/>
  </si>
  <si>
    <t>I.名護市</t>
    <rPh sb="2" eb="5">
      <t>ナゴシ</t>
    </rPh>
    <phoneticPr fontId="5"/>
  </si>
  <si>
    <t>名護・やんばるの自然と文化拠点施設整備事業の実施</t>
    <rPh sb="22" eb="24">
      <t>ジッシ</t>
    </rPh>
    <phoneticPr fontId="5"/>
  </si>
  <si>
    <t>K.宜野座村</t>
    <rPh sb="2" eb="6">
      <t>ギノザソン</t>
    </rPh>
    <phoneticPr fontId="5"/>
  </si>
  <si>
    <t>宜野座村ITオペレーションパーク機能高度化事業の実施</t>
    <rPh sb="24" eb="26">
      <t>ジッシ</t>
    </rPh>
    <phoneticPr fontId="5"/>
  </si>
  <si>
    <t>M.北部広域市町村圏事務組合</t>
    <phoneticPr fontId="5"/>
  </si>
  <si>
    <t>O.今帰仁村</t>
    <rPh sb="2" eb="6">
      <t>ナキジンソン</t>
    </rPh>
    <phoneticPr fontId="5"/>
  </si>
  <si>
    <t>名護市</t>
    <rPh sb="0" eb="3">
      <t>ナゴシ</t>
    </rPh>
    <phoneticPr fontId="5"/>
  </si>
  <si>
    <t>補助金等交付</t>
  </si>
  <si>
    <t>宜野座村</t>
    <rPh sb="0" eb="4">
      <t>ギノザソン</t>
    </rPh>
    <phoneticPr fontId="5"/>
  </si>
  <si>
    <t>北部広域市町村圏事務組合</t>
    <rPh sb="0" eb="2">
      <t>ホクブ</t>
    </rPh>
    <rPh sb="2" eb="4">
      <t>コウイキ</t>
    </rPh>
    <rPh sb="4" eb="8">
      <t>シチョウソンケン</t>
    </rPh>
    <rPh sb="8" eb="10">
      <t>ジム</t>
    </rPh>
    <rPh sb="10" eb="12">
      <t>クミアイ</t>
    </rPh>
    <phoneticPr fontId="5"/>
  </si>
  <si>
    <t>特定非営利活動法人メッシュ・サポート</t>
    <rPh sb="0" eb="2">
      <t>トクテイ</t>
    </rPh>
    <rPh sb="2" eb="5">
      <t>ヒエイリ</t>
    </rPh>
    <rPh sb="3" eb="5">
      <t>エイリ</t>
    </rPh>
    <rPh sb="5" eb="7">
      <t>カツドウ</t>
    </rPh>
    <rPh sb="7" eb="9">
      <t>ホウジン</t>
    </rPh>
    <phoneticPr fontId="5"/>
  </si>
  <si>
    <t>沖縄北部地域救急・救助ヘリ運航事業業務</t>
    <rPh sb="17" eb="19">
      <t>ギョウム</t>
    </rPh>
    <phoneticPr fontId="5"/>
  </si>
  <si>
    <t>地方自治法施行令167条の２第１項第２号関係
本業務は、契約の性質又は目的が競争入札に適さない。本業務の実施は、特殊分野（航空・医療）に精通及び実施能力・経験を有している者に限られるため。</t>
    <rPh sb="0" eb="2">
      <t>チホウ</t>
    </rPh>
    <rPh sb="2" eb="5">
      <t>ジチホウ</t>
    </rPh>
    <rPh sb="5" eb="8">
      <t>セコウレイ</t>
    </rPh>
    <rPh sb="11" eb="12">
      <t>ジョウ</t>
    </rPh>
    <rPh sb="14" eb="15">
      <t>ダイ</t>
    </rPh>
    <rPh sb="16" eb="17">
      <t>コウ</t>
    </rPh>
    <rPh sb="17" eb="18">
      <t>ダイ</t>
    </rPh>
    <rPh sb="19" eb="20">
      <t>ゴウ</t>
    </rPh>
    <rPh sb="20" eb="22">
      <t>カンケイ</t>
    </rPh>
    <rPh sb="23" eb="24">
      <t>ホン</t>
    </rPh>
    <rPh sb="24" eb="26">
      <t>ギョウム</t>
    </rPh>
    <rPh sb="28" eb="30">
      <t>ケイヤク</t>
    </rPh>
    <rPh sb="31" eb="33">
      <t>セイシツ</t>
    </rPh>
    <rPh sb="33" eb="34">
      <t>マタ</t>
    </rPh>
    <rPh sb="35" eb="37">
      <t>モクテキ</t>
    </rPh>
    <rPh sb="38" eb="40">
      <t>キョウソウ</t>
    </rPh>
    <rPh sb="40" eb="42">
      <t>ニュウサツ</t>
    </rPh>
    <rPh sb="43" eb="44">
      <t>テキ</t>
    </rPh>
    <rPh sb="48" eb="49">
      <t>ホン</t>
    </rPh>
    <rPh sb="49" eb="51">
      <t>ギョウム</t>
    </rPh>
    <rPh sb="52" eb="54">
      <t>ジッシ</t>
    </rPh>
    <rPh sb="56" eb="58">
      <t>トクシュ</t>
    </rPh>
    <rPh sb="58" eb="60">
      <t>ブンヤ</t>
    </rPh>
    <rPh sb="61" eb="63">
      <t>コウクウ</t>
    </rPh>
    <rPh sb="64" eb="66">
      <t>イリョウ</t>
    </rPh>
    <rPh sb="68" eb="70">
      <t>セイツウ</t>
    </rPh>
    <rPh sb="70" eb="71">
      <t>オヨ</t>
    </rPh>
    <rPh sb="72" eb="74">
      <t>ジッシ</t>
    </rPh>
    <rPh sb="74" eb="76">
      <t>ノウリョク</t>
    </rPh>
    <rPh sb="77" eb="79">
      <t>ケイケン</t>
    </rPh>
    <rPh sb="80" eb="81">
      <t>ユウ</t>
    </rPh>
    <rPh sb="87" eb="88">
      <t>カギ</t>
    </rPh>
    <phoneticPr fontId="5"/>
  </si>
  <si>
    <t>沖縄北部地域救急・救助ヘリ運航事業の実施</t>
    <rPh sb="18" eb="20">
      <t>ジッシ</t>
    </rPh>
    <phoneticPr fontId="5"/>
  </si>
  <si>
    <t>本部半島・伊江島エリア観光促進事業（古宇利島観光拠点施設整備）の実施</t>
    <rPh sb="32" eb="34">
      <t>ジッシ</t>
    </rPh>
    <phoneticPr fontId="5"/>
  </si>
  <si>
    <t>沖縄北部地域救急・救助ヘリ運航事業</t>
    <phoneticPr fontId="5"/>
  </si>
  <si>
    <t>宜野座村ITオペレーションパーク機能高度化事業</t>
    <phoneticPr fontId="5"/>
  </si>
  <si>
    <t>名護・やんばるの自然と文化拠点施設整備事業</t>
    <phoneticPr fontId="5"/>
  </si>
  <si>
    <t>本部町</t>
    <rPh sb="0" eb="3">
      <t>モトブチョウ</t>
    </rPh>
    <phoneticPr fontId="5"/>
  </si>
  <si>
    <t>本部半島・伊江島エリア観光促進事業（本部半島多機能観光支援施設整備）</t>
    <phoneticPr fontId="5"/>
  </si>
  <si>
    <t>伊江村</t>
    <rPh sb="0" eb="3">
      <t>イエソン</t>
    </rPh>
    <phoneticPr fontId="5"/>
  </si>
  <si>
    <t>国頭村</t>
    <rPh sb="0" eb="3">
      <t>クニガミソン</t>
    </rPh>
    <phoneticPr fontId="5"/>
  </si>
  <si>
    <t>やんばる３村観光連携推進事業（東部周遊拠点施設整備）</t>
    <phoneticPr fontId="5"/>
  </si>
  <si>
    <t>金武町</t>
    <rPh sb="0" eb="3">
      <t>キンチョウ</t>
    </rPh>
    <phoneticPr fontId="5"/>
  </si>
  <si>
    <t>ギンバル海岸周辺環境整備事業</t>
    <rPh sb="4" eb="14">
      <t>カイガンシュウヘンカンキョウセイビジギョウ</t>
    </rPh>
    <phoneticPr fontId="5"/>
  </si>
  <si>
    <t>－</t>
    <phoneticPr fontId="5"/>
  </si>
  <si>
    <t>☑</t>
  </si>
  <si>
    <t>沖縄県民や社会のニーズ等を反映した沖縄振興基本方針等に基づいた事業を実施している。</t>
    <rPh sb="0" eb="4">
      <t>オキナワケンミン</t>
    </rPh>
    <rPh sb="5" eb="7">
      <t>シャカイ</t>
    </rPh>
    <rPh sb="11" eb="12">
      <t>トウ</t>
    </rPh>
    <rPh sb="13" eb="15">
      <t>ハンエイ</t>
    </rPh>
    <rPh sb="17" eb="19">
      <t>オキナワ</t>
    </rPh>
    <rPh sb="19" eb="21">
      <t>シンコウ</t>
    </rPh>
    <rPh sb="21" eb="23">
      <t>キホン</t>
    </rPh>
    <rPh sb="23" eb="25">
      <t>ホウシン</t>
    </rPh>
    <rPh sb="25" eb="26">
      <t>トウ</t>
    </rPh>
    <rPh sb="27" eb="28">
      <t>モト</t>
    </rPh>
    <rPh sb="31" eb="33">
      <t>ジギョウ</t>
    </rPh>
    <rPh sb="34" eb="36">
      <t>ジッシ</t>
    </rPh>
    <phoneticPr fontId="5"/>
  </si>
  <si>
    <t>沖縄振興基本方針等に基づくものであり、国として支援を講じる必要がある。</t>
    <rPh sb="0" eb="2">
      <t>オキナワ</t>
    </rPh>
    <rPh sb="2" eb="4">
      <t>シンコウ</t>
    </rPh>
    <rPh sb="4" eb="6">
      <t>キホン</t>
    </rPh>
    <rPh sb="6" eb="8">
      <t>ホウシン</t>
    </rPh>
    <rPh sb="8" eb="9">
      <t>トウ</t>
    </rPh>
    <rPh sb="10" eb="11">
      <t>モト</t>
    </rPh>
    <rPh sb="19" eb="20">
      <t>クニ</t>
    </rPh>
    <rPh sb="23" eb="25">
      <t>シエン</t>
    </rPh>
    <rPh sb="26" eb="27">
      <t>コウ</t>
    </rPh>
    <rPh sb="29" eb="31">
      <t>ヒツヨウ</t>
    </rPh>
    <phoneticPr fontId="5"/>
  </si>
  <si>
    <t>沖縄振興基本方針に基づき、国として沖縄北部の振興のための事業を実施しており、優先度の高い事業である。</t>
    <rPh sb="0" eb="2">
      <t>オキナワ</t>
    </rPh>
    <rPh sb="2" eb="4">
      <t>シンコウ</t>
    </rPh>
    <rPh sb="4" eb="6">
      <t>キホン</t>
    </rPh>
    <rPh sb="6" eb="8">
      <t>ホウシン</t>
    </rPh>
    <rPh sb="9" eb="10">
      <t>モト</t>
    </rPh>
    <rPh sb="13" eb="14">
      <t>クニ</t>
    </rPh>
    <rPh sb="17" eb="19">
      <t>オキナワ</t>
    </rPh>
    <rPh sb="19" eb="21">
      <t>ホクブ</t>
    </rPh>
    <rPh sb="22" eb="24">
      <t>シンコウ</t>
    </rPh>
    <rPh sb="28" eb="30">
      <t>ジギョウ</t>
    </rPh>
    <rPh sb="31" eb="33">
      <t>ジッシ</t>
    </rPh>
    <rPh sb="38" eb="41">
      <t>ユウセンド</t>
    </rPh>
    <rPh sb="42" eb="43">
      <t>タカ</t>
    </rPh>
    <rPh sb="44" eb="46">
      <t>ジギョウ</t>
    </rPh>
    <phoneticPr fontId="5"/>
  </si>
  <si>
    <t>原則として、競争入札等により競争性、公正性を確保している。なお、一部競争性のない随意契約となった事案があるが、いずれも市町村の契約ルールに則り、支出先の選定は妥当である。</t>
    <phoneticPr fontId="5"/>
  </si>
  <si>
    <t>有</t>
  </si>
  <si>
    <t>事業主体との補助率を適正に設定している。</t>
    <rPh sb="0" eb="2">
      <t>ジギョウ</t>
    </rPh>
    <rPh sb="2" eb="4">
      <t>シュタイ</t>
    </rPh>
    <rPh sb="6" eb="9">
      <t>ホジョリツ</t>
    </rPh>
    <rPh sb="10" eb="12">
      <t>テキセイ</t>
    </rPh>
    <rPh sb="13" eb="15">
      <t>セッテイ</t>
    </rPh>
    <phoneticPr fontId="5"/>
  </si>
  <si>
    <t>競争入札等により、競争性が働き、コストの削減が図られている。</t>
    <rPh sb="0" eb="2">
      <t>キョウソウ</t>
    </rPh>
    <rPh sb="2" eb="4">
      <t>ニュウサツ</t>
    </rPh>
    <rPh sb="4" eb="5">
      <t>トウ</t>
    </rPh>
    <rPh sb="9" eb="12">
      <t>キョウソウセイ</t>
    </rPh>
    <rPh sb="13" eb="14">
      <t>ハタラ</t>
    </rPh>
    <rPh sb="20" eb="22">
      <t>サクゲン</t>
    </rPh>
    <rPh sb="23" eb="24">
      <t>ハカ</t>
    </rPh>
    <phoneticPr fontId="5"/>
  </si>
  <si>
    <t>合理的な資金の流れとなっている。</t>
    <rPh sb="0" eb="3">
      <t>ゴウリテキ</t>
    </rPh>
    <rPh sb="4" eb="6">
      <t>シキン</t>
    </rPh>
    <rPh sb="7" eb="8">
      <t>ナガ</t>
    </rPh>
    <phoneticPr fontId="5"/>
  </si>
  <si>
    <t>事業目的に即した費目及び使途となっている。</t>
    <rPh sb="0" eb="2">
      <t>ジギョウ</t>
    </rPh>
    <rPh sb="2" eb="4">
      <t>モクテキ</t>
    </rPh>
    <rPh sb="5" eb="6">
      <t>ソク</t>
    </rPh>
    <rPh sb="8" eb="10">
      <t>ヒモク</t>
    </rPh>
    <rPh sb="10" eb="11">
      <t>オヨ</t>
    </rPh>
    <rPh sb="12" eb="14">
      <t>シト</t>
    </rPh>
    <phoneticPr fontId="5"/>
  </si>
  <si>
    <t>‐</t>
  </si>
  <si>
    <t>成果目標を達成するための事業展開であることから、その成果実績は、事業の有効性を担保するものとなっている。</t>
    <rPh sb="0" eb="2">
      <t>セイカ</t>
    </rPh>
    <rPh sb="2" eb="4">
      <t>モクヒョウ</t>
    </rPh>
    <rPh sb="5" eb="7">
      <t>タッセイ</t>
    </rPh>
    <rPh sb="12" eb="14">
      <t>ジギョウ</t>
    </rPh>
    <rPh sb="14" eb="16">
      <t>テンカイ</t>
    </rPh>
    <rPh sb="26" eb="28">
      <t>セイカ</t>
    </rPh>
    <rPh sb="28" eb="30">
      <t>ジッセキ</t>
    </rPh>
    <rPh sb="32" eb="34">
      <t>ジギョウ</t>
    </rPh>
    <rPh sb="35" eb="38">
      <t>ユウコウセイ</t>
    </rPh>
    <rPh sb="39" eb="41">
      <t>タンポ</t>
    </rPh>
    <phoneticPr fontId="5"/>
  </si>
  <si>
    <t>整備された施設等の活用によって、沖縄北部の振興が図られている。</t>
    <rPh sb="0" eb="2">
      <t>セイビ</t>
    </rPh>
    <rPh sb="5" eb="7">
      <t>シセツ</t>
    </rPh>
    <rPh sb="7" eb="8">
      <t>トウ</t>
    </rPh>
    <rPh sb="9" eb="11">
      <t>カツヨウ</t>
    </rPh>
    <rPh sb="16" eb="18">
      <t>オキナワ</t>
    </rPh>
    <rPh sb="18" eb="20">
      <t>ホクブ</t>
    </rPh>
    <rPh sb="21" eb="23">
      <t>シンコウ</t>
    </rPh>
    <rPh sb="24" eb="25">
      <t>ハカ</t>
    </rPh>
    <phoneticPr fontId="5"/>
  </si>
  <si>
    <t>事業番号0074は、「公共事業」を担当する。　　　　　　　　　　　　　　　　　　　　　　　　　　　事業番号0092の本事業は、「非公共事業」を担当する。</t>
    <phoneticPr fontId="5"/>
  </si>
  <si>
    <t>令和３年度については、新型コロナウィルスの影響により現場に配置する作業員や技術者を削減するなどの対策に伴い、工程が遅れたこと等によるものであり、妥当性が得られると考える。</t>
    <rPh sb="0" eb="2">
      <t>レイワ</t>
    </rPh>
    <rPh sb="3" eb="5">
      <t>ネンド</t>
    </rPh>
    <rPh sb="11" eb="13">
      <t>シンガタ</t>
    </rPh>
    <rPh sb="21" eb="23">
      <t>エイキョウ</t>
    </rPh>
    <rPh sb="26" eb="28">
      <t>ゲンバ</t>
    </rPh>
    <rPh sb="29" eb="31">
      <t>ハイチ</t>
    </rPh>
    <rPh sb="33" eb="36">
      <t>サギョウイン</t>
    </rPh>
    <rPh sb="37" eb="40">
      <t>ギジュツシャ</t>
    </rPh>
    <rPh sb="41" eb="43">
      <t>サクゲン</t>
    </rPh>
    <rPh sb="48" eb="50">
      <t>タイサク</t>
    </rPh>
    <rPh sb="51" eb="52">
      <t>トモナ</t>
    </rPh>
    <rPh sb="54" eb="56">
      <t>コウテイ</t>
    </rPh>
    <rPh sb="57" eb="58">
      <t>オク</t>
    </rPh>
    <rPh sb="62" eb="63">
      <t>ナド</t>
    </rPh>
    <rPh sb="72" eb="75">
      <t>ダトウセイ</t>
    </rPh>
    <rPh sb="76" eb="77">
      <t>エ</t>
    </rPh>
    <rPh sb="81" eb="82">
      <t>カンガ</t>
    </rPh>
    <phoneticPr fontId="5"/>
  </si>
  <si>
    <t>内閣府及び移替え省庁においては、事業要望ヒアリング時に各事業の実施状況を聴取、現地確認等により進捗状況や完成状況を把握するとともに、事業実施主体から提出された実績報告書により適正性を確認した。</t>
    <rPh sb="0" eb="2">
      <t>ナイカク</t>
    </rPh>
    <rPh sb="2" eb="3">
      <t>フ</t>
    </rPh>
    <rPh sb="3" eb="4">
      <t>オヨ</t>
    </rPh>
    <rPh sb="5" eb="6">
      <t>イ</t>
    </rPh>
    <rPh sb="6" eb="7">
      <t>ガ</t>
    </rPh>
    <rPh sb="8" eb="10">
      <t>ショウチョウ</t>
    </rPh>
    <rPh sb="16" eb="18">
      <t>ジギョウ</t>
    </rPh>
    <rPh sb="18" eb="20">
      <t>ヨウボウ</t>
    </rPh>
    <rPh sb="25" eb="26">
      <t>ジ</t>
    </rPh>
    <rPh sb="27" eb="30">
      <t>カクジギョウ</t>
    </rPh>
    <rPh sb="31" eb="33">
      <t>ジッシ</t>
    </rPh>
    <rPh sb="33" eb="35">
      <t>ジョウキョウ</t>
    </rPh>
    <rPh sb="36" eb="38">
      <t>チョウシュ</t>
    </rPh>
    <rPh sb="39" eb="41">
      <t>ゲンチ</t>
    </rPh>
    <rPh sb="41" eb="43">
      <t>カクニン</t>
    </rPh>
    <rPh sb="43" eb="44">
      <t>トウ</t>
    </rPh>
    <rPh sb="47" eb="49">
      <t>シンチョク</t>
    </rPh>
    <rPh sb="49" eb="51">
      <t>ジョウキョウ</t>
    </rPh>
    <rPh sb="52" eb="54">
      <t>カンセイ</t>
    </rPh>
    <rPh sb="54" eb="56">
      <t>ジョウキョウ</t>
    </rPh>
    <rPh sb="57" eb="59">
      <t>ハアク</t>
    </rPh>
    <rPh sb="66" eb="68">
      <t>ジギョウ</t>
    </rPh>
    <rPh sb="68" eb="70">
      <t>ジッシ</t>
    </rPh>
    <rPh sb="70" eb="72">
      <t>シュタイ</t>
    </rPh>
    <rPh sb="74" eb="76">
      <t>テイシュツ</t>
    </rPh>
    <rPh sb="79" eb="81">
      <t>ジッセキ</t>
    </rPh>
    <rPh sb="81" eb="84">
      <t>ホウコクショ</t>
    </rPh>
    <rPh sb="87" eb="90">
      <t>テキセイセイ</t>
    </rPh>
    <rPh sb="91" eb="93">
      <t>カクニン</t>
    </rPh>
    <phoneticPr fontId="5"/>
  </si>
  <si>
    <t>引き続き、関係省庁とともに補助金等の適正な執行に努めていく。また、事業実施の過程で生じた課題等については、速やかに事業実施主体と調整しながら改善策等を次年度以降の事業へ反映させる。</t>
    <phoneticPr fontId="5"/>
  </si>
  <si>
    <t>－</t>
    <phoneticPr fontId="5"/>
  </si>
  <si>
    <t>9.沖縄政策の推進</t>
    <phoneticPr fontId="5"/>
  </si>
  <si>
    <t>9.沖縄政策に関する施策の推進</t>
    <phoneticPr fontId="5"/>
  </si>
  <si>
    <t>内閣府本府政策評価書の作成対象外</t>
    <phoneticPr fontId="5"/>
  </si>
  <si>
    <t>-</t>
    <phoneticPr fontId="5"/>
  </si>
  <si>
    <t>本事業は、「産業の振興」や「定住条件の整備」に資するものであり、定量的な成果目標を設定するとした場合、人口の増加や雇用人数の増加といった指標が想定されるが、これらの指標は、他の施策による効果や社会経済情勢など他の要因に大きな影響を受けるものであり、本事業の成果のみを取り出して定量的に評価することは困難なため。なお、27年度以降の個別の事業について事業ごとに定量的な目標を設定しており、適宜、その目標の成果実績を把握している。</t>
    <phoneticPr fontId="5"/>
  </si>
  <si>
    <t>定性的な成果目標として、産業の振興や定住条件の整備に資する振興事業を実施した。</t>
    <phoneticPr fontId="5"/>
  </si>
  <si>
    <t>事業実施主体者（沖縄北部１２市町村等）に補助金を交付する。</t>
    <rPh sb="8" eb="10">
      <t>オキナワ</t>
    </rPh>
    <rPh sb="10" eb="12">
      <t>ホクブ</t>
    </rPh>
    <rPh sb="14" eb="17">
      <t>シチョウソン</t>
    </rPh>
    <rPh sb="17" eb="18">
      <t>トウ</t>
    </rPh>
    <rPh sb="20" eb="23">
      <t>ホジョキン</t>
    </rPh>
    <rPh sb="24" eb="26">
      <t>コウフ</t>
    </rPh>
    <phoneticPr fontId="5"/>
  </si>
  <si>
    <t>委託費</t>
    <rPh sb="0" eb="2">
      <t>イタク</t>
    </rPh>
    <rPh sb="2" eb="3">
      <t>ヒ</t>
    </rPh>
    <phoneticPr fontId="5"/>
  </si>
  <si>
    <t>今帰仁村</t>
    <rPh sb="0" eb="4">
      <t>ナキジンソン</t>
    </rPh>
    <phoneticPr fontId="5"/>
  </si>
  <si>
    <t>金武町多目的屋内運動場施設整備事業の実施</t>
    <rPh sb="18" eb="20">
      <t>ジッシ</t>
    </rPh>
    <phoneticPr fontId="5"/>
  </si>
  <si>
    <t>スポーツコンベンション施設整備事業</t>
    <phoneticPr fontId="5"/>
  </si>
  <si>
    <t>スポーツコンベンション施設整備事業の実施</t>
    <rPh sb="18" eb="20">
      <t>ジッシ</t>
    </rPh>
    <phoneticPr fontId="5"/>
  </si>
  <si>
    <t>金武町多目的屋内運動場施設整備事業</t>
    <phoneticPr fontId="5"/>
  </si>
  <si>
    <t>工事費</t>
    <rPh sb="0" eb="3">
      <t>コウジヒ</t>
    </rPh>
    <phoneticPr fontId="5"/>
  </si>
  <si>
    <t>建築工事</t>
    <rPh sb="0" eb="2">
      <t>ケンチク</t>
    </rPh>
    <rPh sb="2" eb="4">
      <t>コウジ</t>
    </rPh>
    <phoneticPr fontId="5"/>
  </si>
  <si>
    <t>建築工事(Ｒ２繰越分)</t>
    <rPh sb="0" eb="2">
      <t>ケンチク</t>
    </rPh>
    <rPh sb="2" eb="4">
      <t>コウジ</t>
    </rPh>
    <rPh sb="7" eb="9">
      <t>クリコシ</t>
    </rPh>
    <rPh sb="9" eb="10">
      <t>ブン</t>
    </rPh>
    <phoneticPr fontId="5"/>
  </si>
  <si>
    <t>建築工事(Ｒ３現年分)</t>
    <rPh sb="0" eb="2">
      <t>ケンチク</t>
    </rPh>
    <rPh sb="2" eb="4">
      <t>コウジ</t>
    </rPh>
    <rPh sb="7" eb="8">
      <t>ゲン</t>
    </rPh>
    <rPh sb="8" eb="10">
      <t>ネンブン</t>
    </rPh>
    <phoneticPr fontId="5"/>
  </si>
  <si>
    <t>土木工事(Ｒ２繰越分)</t>
    <rPh sb="0" eb="4">
      <t>ドボクコウジ</t>
    </rPh>
    <rPh sb="7" eb="10">
      <t>クリコシブン</t>
    </rPh>
    <phoneticPr fontId="5"/>
  </si>
  <si>
    <t>土木工事(Ｒ３現年分)</t>
    <rPh sb="0" eb="2">
      <t>ドボク</t>
    </rPh>
    <rPh sb="2" eb="4">
      <t>コウジ</t>
    </rPh>
    <rPh sb="7" eb="8">
      <t>ゲン</t>
    </rPh>
    <rPh sb="8" eb="10">
      <t>ネンブン</t>
    </rPh>
    <phoneticPr fontId="5"/>
  </si>
  <si>
    <t>機械設備工事(Ｒ２繰越分)</t>
    <rPh sb="0" eb="2">
      <t>キカイ</t>
    </rPh>
    <rPh sb="2" eb="4">
      <t>セツビ</t>
    </rPh>
    <rPh sb="4" eb="6">
      <t>コウジ</t>
    </rPh>
    <rPh sb="9" eb="12">
      <t>クリコシブン</t>
    </rPh>
    <phoneticPr fontId="5"/>
  </si>
  <si>
    <t>伊江電気工事社</t>
    <rPh sb="0" eb="7">
      <t>イエデンキコウジシャ</t>
    </rPh>
    <phoneticPr fontId="5"/>
  </si>
  <si>
    <t>電気設備工事(Ｒ２繰越分)</t>
    <rPh sb="0" eb="6">
      <t>デンキセツビコウジ</t>
    </rPh>
    <rPh sb="9" eb="12">
      <t>クリコシブン</t>
    </rPh>
    <phoneticPr fontId="5"/>
  </si>
  <si>
    <t>建築実施設計業務(Ｒ２繰越分)</t>
    <rPh sb="0" eb="2">
      <t>ケンチク</t>
    </rPh>
    <rPh sb="2" eb="4">
      <t>ジッシ</t>
    </rPh>
    <rPh sb="4" eb="6">
      <t>セッケイ</t>
    </rPh>
    <rPh sb="6" eb="8">
      <t>ギョウム</t>
    </rPh>
    <rPh sb="11" eb="14">
      <t>クリコシブン</t>
    </rPh>
    <phoneticPr fontId="5"/>
  </si>
  <si>
    <t>建築工事監理業務(Ｒ２繰越分)</t>
    <rPh sb="0" eb="2">
      <t>ケンチク</t>
    </rPh>
    <rPh sb="2" eb="4">
      <t>コウジ</t>
    </rPh>
    <rPh sb="4" eb="6">
      <t>カンリ</t>
    </rPh>
    <rPh sb="6" eb="8">
      <t>ギョウム</t>
    </rPh>
    <rPh sb="11" eb="14">
      <t>クリコシブン</t>
    </rPh>
    <phoneticPr fontId="5"/>
  </si>
  <si>
    <t>電気設備工事(Ｒ３現年分)</t>
    <rPh sb="0" eb="6">
      <t>デンキセツビコウジ</t>
    </rPh>
    <rPh sb="9" eb="11">
      <t>ゲンネン</t>
    </rPh>
    <rPh sb="11" eb="12">
      <t>フン</t>
    </rPh>
    <phoneticPr fontId="5"/>
  </si>
  <si>
    <t>機械設備工事(Ｒ３現年分)</t>
    <rPh sb="0" eb="2">
      <t>キカイ</t>
    </rPh>
    <rPh sb="2" eb="4">
      <t>セツビ</t>
    </rPh>
    <rPh sb="4" eb="6">
      <t>コウジ</t>
    </rPh>
    <rPh sb="9" eb="11">
      <t>ゲンネン</t>
    </rPh>
    <rPh sb="11" eb="12">
      <t>フン</t>
    </rPh>
    <phoneticPr fontId="5"/>
  </si>
  <si>
    <t>建築工事（間仕切）</t>
    <rPh sb="0" eb="2">
      <t>ケンチク</t>
    </rPh>
    <rPh sb="2" eb="4">
      <t>コウジ</t>
    </rPh>
    <rPh sb="5" eb="8">
      <t>マジキリ</t>
    </rPh>
    <phoneticPr fontId="5"/>
  </si>
  <si>
    <t>電気機械設備工事</t>
    <rPh sb="0" eb="2">
      <t>デンキ</t>
    </rPh>
    <rPh sb="2" eb="4">
      <t>キカイ</t>
    </rPh>
    <rPh sb="4" eb="6">
      <t>セツビ</t>
    </rPh>
    <rPh sb="6" eb="8">
      <t>コウジ</t>
    </rPh>
    <phoneticPr fontId="5"/>
  </si>
  <si>
    <t>備品購入（新規什器及び施工費）</t>
    <rPh sb="0" eb="2">
      <t>ビヒン</t>
    </rPh>
    <rPh sb="2" eb="4">
      <t>コウニュウ</t>
    </rPh>
    <rPh sb="5" eb="7">
      <t>シンキ</t>
    </rPh>
    <rPh sb="7" eb="9">
      <t>ジュウキ</t>
    </rPh>
    <rPh sb="9" eb="10">
      <t>オヨ</t>
    </rPh>
    <rPh sb="11" eb="14">
      <t>セコウヒ</t>
    </rPh>
    <phoneticPr fontId="5"/>
  </si>
  <si>
    <t>公募型プロポーザルにて業者募集を実施したが、参加件数が1者であった。書類審査、プレゼンテーション審査の結果、提案内容が適当であると認められたため随意契約を締結した。</t>
    <rPh sb="0" eb="3">
      <t>コウボガタ</t>
    </rPh>
    <rPh sb="11" eb="13">
      <t>ギョウシャ</t>
    </rPh>
    <rPh sb="13" eb="15">
      <t>ボシュウ</t>
    </rPh>
    <rPh sb="16" eb="18">
      <t>ジッシ</t>
    </rPh>
    <rPh sb="22" eb="24">
      <t>サンカ</t>
    </rPh>
    <rPh sb="24" eb="26">
      <t>ケンスウ</t>
    </rPh>
    <rPh sb="28" eb="29">
      <t>シャ</t>
    </rPh>
    <rPh sb="34" eb="36">
      <t>ショルイ</t>
    </rPh>
    <rPh sb="36" eb="38">
      <t>シンサ</t>
    </rPh>
    <rPh sb="48" eb="50">
      <t>シンサ</t>
    </rPh>
    <rPh sb="51" eb="53">
      <t>ケッカ</t>
    </rPh>
    <rPh sb="54" eb="56">
      <t>テイアン</t>
    </rPh>
    <rPh sb="56" eb="58">
      <t>ナイヨウ</t>
    </rPh>
    <rPh sb="59" eb="61">
      <t>テキトウ</t>
    </rPh>
    <rPh sb="65" eb="66">
      <t>ミト</t>
    </rPh>
    <rPh sb="72" eb="74">
      <t>ズイイ</t>
    </rPh>
    <rPh sb="74" eb="76">
      <t>ケイヤク</t>
    </rPh>
    <rPh sb="77" eb="79">
      <t>テイケツ</t>
    </rPh>
    <phoneticPr fontId="5"/>
  </si>
  <si>
    <t>平田歩建築事務所</t>
    <rPh sb="0" eb="2">
      <t>ヒラタ</t>
    </rPh>
    <rPh sb="2" eb="3">
      <t>アユム</t>
    </rPh>
    <rPh sb="3" eb="8">
      <t>ケンチクジムショ</t>
    </rPh>
    <phoneticPr fontId="5"/>
  </si>
  <si>
    <t>管理委託（工事）</t>
    <rPh sb="0" eb="4">
      <t>カンリイタク</t>
    </rPh>
    <rPh sb="5" eb="7">
      <t>コウジ</t>
    </rPh>
    <phoneticPr fontId="5"/>
  </si>
  <si>
    <t>建設工事</t>
    <rPh sb="0" eb="2">
      <t>ケンセツ</t>
    </rPh>
    <rPh sb="2" eb="4">
      <t>コウジ</t>
    </rPh>
    <phoneticPr fontId="5"/>
  </si>
  <si>
    <t>上原設備</t>
    <rPh sb="0" eb="2">
      <t>ウエハラ</t>
    </rPh>
    <rPh sb="2" eb="4">
      <t>セツビ</t>
    </rPh>
    <phoneticPr fontId="5"/>
  </si>
  <si>
    <t>給水工事</t>
    <rPh sb="0" eb="2">
      <t>キュウスイ</t>
    </rPh>
    <rPh sb="2" eb="4">
      <t>コウジ</t>
    </rPh>
    <phoneticPr fontId="5"/>
  </si>
  <si>
    <t>当初、指名競争入札を行うため10者指名したが、3者の参加による入札となった。2回目まで、価格超過により不落、3回目で１者辞退したことにより入札不調となり、残った2者より見積徴取し随意契約となった。</t>
    <rPh sb="0" eb="2">
      <t>トウショ</t>
    </rPh>
    <rPh sb="3" eb="7">
      <t>シメイキョウソウ</t>
    </rPh>
    <rPh sb="7" eb="9">
      <t>ニュウサツ</t>
    </rPh>
    <rPh sb="10" eb="11">
      <t>オコナ</t>
    </rPh>
    <rPh sb="16" eb="17">
      <t>シャ</t>
    </rPh>
    <rPh sb="17" eb="19">
      <t>シメイ</t>
    </rPh>
    <rPh sb="24" eb="25">
      <t>シャ</t>
    </rPh>
    <rPh sb="26" eb="28">
      <t>サンカ</t>
    </rPh>
    <rPh sb="31" eb="33">
      <t>ニュウサツ</t>
    </rPh>
    <rPh sb="39" eb="41">
      <t>カイメ</t>
    </rPh>
    <rPh sb="44" eb="48">
      <t>カカクチョウカ</t>
    </rPh>
    <rPh sb="51" eb="53">
      <t>フラク</t>
    </rPh>
    <rPh sb="55" eb="57">
      <t>カイメ</t>
    </rPh>
    <rPh sb="59" eb="60">
      <t>シャ</t>
    </rPh>
    <rPh sb="60" eb="62">
      <t>ジタイ</t>
    </rPh>
    <rPh sb="69" eb="71">
      <t>ニュウサツ</t>
    </rPh>
    <rPh sb="71" eb="73">
      <t>フチョウ</t>
    </rPh>
    <rPh sb="77" eb="78">
      <t>ノコ</t>
    </rPh>
    <rPh sb="81" eb="82">
      <t>シャ</t>
    </rPh>
    <rPh sb="84" eb="86">
      <t>ミツモリ</t>
    </rPh>
    <rPh sb="86" eb="88">
      <t>チョウシュ</t>
    </rPh>
    <rPh sb="89" eb="91">
      <t>ズイイ</t>
    </rPh>
    <rPh sb="91" eb="93">
      <t>ケイヤク</t>
    </rPh>
    <phoneticPr fontId="5"/>
  </si>
  <si>
    <t>工事監理</t>
    <rPh sb="0" eb="4">
      <t>コウジカンリ</t>
    </rPh>
    <phoneticPr fontId="5"/>
  </si>
  <si>
    <t>厨房等備品</t>
    <rPh sb="0" eb="2">
      <t>チュウボウ</t>
    </rPh>
    <rPh sb="2" eb="3">
      <t>ナド</t>
    </rPh>
    <rPh sb="3" eb="5">
      <t>ビヒン</t>
    </rPh>
    <phoneticPr fontId="5"/>
  </si>
  <si>
    <t>物販等備品</t>
    <rPh sb="0" eb="2">
      <t>ブッパン</t>
    </rPh>
    <rPh sb="2" eb="3">
      <t>ナド</t>
    </rPh>
    <rPh sb="3" eb="5">
      <t>ビヒン</t>
    </rPh>
    <phoneticPr fontId="5"/>
  </si>
  <si>
    <t>レジ等備品</t>
    <rPh sb="2" eb="3">
      <t>ナド</t>
    </rPh>
    <rPh sb="3" eb="5">
      <t>ビヒン</t>
    </rPh>
    <phoneticPr fontId="5"/>
  </si>
  <si>
    <t>改修工事</t>
    <rPh sb="0" eb="2">
      <t>カイシュウ</t>
    </rPh>
    <rPh sb="2" eb="4">
      <t>コウジ</t>
    </rPh>
    <phoneticPr fontId="5"/>
  </si>
  <si>
    <t>監理業務</t>
    <rPh sb="0" eb="2">
      <t>カンリ</t>
    </rPh>
    <rPh sb="2" eb="4">
      <t>ギョウム</t>
    </rPh>
    <phoneticPr fontId="5"/>
  </si>
  <si>
    <t>改修工事</t>
    <rPh sb="0" eb="2">
      <t>カイシュウ</t>
    </rPh>
    <rPh sb="2" eb="4">
      <t>コウジ</t>
    </rPh>
    <phoneticPr fontId="5"/>
  </si>
  <si>
    <t>建築工事2工区</t>
    <rPh sb="0" eb="2">
      <t>ケンチク</t>
    </rPh>
    <rPh sb="2" eb="4">
      <t>コウジ</t>
    </rPh>
    <rPh sb="5" eb="7">
      <t>コウク</t>
    </rPh>
    <phoneticPr fontId="5"/>
  </si>
  <si>
    <t>建築工事1工区</t>
    <rPh sb="0" eb="2">
      <t>ケンチク</t>
    </rPh>
    <rPh sb="2" eb="4">
      <t>コウジ</t>
    </rPh>
    <rPh sb="5" eb="7">
      <t>コウク</t>
    </rPh>
    <phoneticPr fontId="5"/>
  </si>
  <si>
    <t>電気設備工事</t>
    <rPh sb="0" eb="2">
      <t>デンキ</t>
    </rPh>
    <rPh sb="2" eb="4">
      <t>セツビ</t>
    </rPh>
    <rPh sb="4" eb="6">
      <t>コウジ</t>
    </rPh>
    <phoneticPr fontId="5"/>
  </si>
  <si>
    <t>機械設備工事</t>
    <rPh sb="0" eb="2">
      <t>キカイ</t>
    </rPh>
    <rPh sb="2" eb="4">
      <t>セツビ</t>
    </rPh>
    <rPh sb="4" eb="6">
      <t>コウジ</t>
    </rPh>
    <phoneticPr fontId="5"/>
  </si>
  <si>
    <t>解体工事</t>
    <rPh sb="0" eb="2">
      <t>カイタイ</t>
    </rPh>
    <rPh sb="2" eb="4">
      <t>コウジ</t>
    </rPh>
    <phoneticPr fontId="5"/>
  </si>
  <si>
    <t>工事監理</t>
    <rPh sb="0" eb="2">
      <t>コウジ</t>
    </rPh>
    <rPh sb="2" eb="4">
      <t>カンリ</t>
    </rPh>
    <phoneticPr fontId="5"/>
  </si>
  <si>
    <t>外構工事</t>
    <rPh sb="0" eb="4">
      <t>ガイコウコウジ</t>
    </rPh>
    <phoneticPr fontId="5"/>
  </si>
  <si>
    <t>備品購入</t>
    <rPh sb="0" eb="4">
      <t>ビヒンコウニュウ</t>
    </rPh>
    <phoneticPr fontId="5"/>
  </si>
  <si>
    <t>タマキインテリア</t>
    <phoneticPr fontId="5"/>
  </si>
  <si>
    <t>現場技術業務</t>
    <rPh sb="0" eb="2">
      <t>ゲンバ</t>
    </rPh>
    <rPh sb="2" eb="4">
      <t>ギジュツ</t>
    </rPh>
    <rPh sb="4" eb="6">
      <t>ギョウム</t>
    </rPh>
    <phoneticPr fontId="5"/>
  </si>
  <si>
    <t>建築2工区</t>
    <rPh sb="0" eb="2">
      <t>ケンチク</t>
    </rPh>
    <rPh sb="3" eb="5">
      <t>コウク</t>
    </rPh>
    <phoneticPr fontId="5"/>
  </si>
  <si>
    <t>建築工事（ﾜｰｸｼｮｯﾌﾟ棟）</t>
  </si>
  <si>
    <t>指名競争契約
（最低価格）</t>
    <rPh sb="0" eb="2">
      <t>シメイ</t>
    </rPh>
    <rPh sb="2" eb="4">
      <t>キョウソウ</t>
    </rPh>
    <rPh sb="4" eb="6">
      <t>ケイヤク</t>
    </rPh>
    <rPh sb="8" eb="10">
      <t>サイテイ</t>
    </rPh>
    <rPh sb="10" eb="12">
      <t>カカク</t>
    </rPh>
    <phoneticPr fontId="31"/>
  </si>
  <si>
    <t>建築工事（古民家棟）</t>
    <rPh sb="5" eb="8">
      <t>こみんか</t>
    </rPh>
    <phoneticPr fontId="32" type="Hiragana"/>
  </si>
  <si>
    <t>外構工事</t>
    <rPh sb="0" eb="4">
      <t>がいこうこうじ</t>
    </rPh>
    <phoneticPr fontId="32" type="Hiragana"/>
  </si>
  <si>
    <t>展示制作</t>
    <rPh sb="0" eb="4">
      <t>てんじ</t>
    </rPh>
    <phoneticPr fontId="32" type="Hiragana"/>
  </si>
  <si>
    <t>やんばる歴史文化保存活用委託業務②③④</t>
  </si>
  <si>
    <t>電気設備工事（ﾜｰｸｼｮｯﾌﾟ棟）</t>
    <rPh sb="0" eb="4">
      <t>でんき</t>
    </rPh>
    <rPh sb="4" eb="6">
      <t>こうじ</t>
    </rPh>
    <phoneticPr fontId="32" type="Hiragana"/>
  </si>
  <si>
    <t>機械設備工事（ﾜｰｸｼｮｯﾌﾟ棟）</t>
    <rPh sb="0" eb="4">
      <t>きかいせ</t>
    </rPh>
    <rPh sb="4" eb="6">
      <t>こうじ</t>
    </rPh>
    <rPh sb="15" eb="16">
      <t>とう</t>
    </rPh>
    <phoneticPr fontId="32" type="Hiragana"/>
  </si>
  <si>
    <t>随意契約（その他）</t>
    <rPh sb="0" eb="4">
      <t>ズイイ</t>
    </rPh>
    <rPh sb="7" eb="8">
      <t>タ</t>
    </rPh>
    <phoneticPr fontId="31"/>
  </si>
  <si>
    <t>入札不調（2回）※入札参加業者が1社のため不調となったことから、その業者と随意契約締結</t>
    <rPh sb="0" eb="2">
      <t>ニュウサツ</t>
    </rPh>
    <rPh sb="2" eb="4">
      <t>フチョウ</t>
    </rPh>
    <rPh sb="6" eb="7">
      <t>カイ</t>
    </rPh>
    <rPh sb="9" eb="11">
      <t>ニュウサツ</t>
    </rPh>
    <rPh sb="11" eb="13">
      <t>サンカ</t>
    </rPh>
    <rPh sb="13" eb="15">
      <t>ギョウシャ</t>
    </rPh>
    <rPh sb="17" eb="18">
      <t>シャ</t>
    </rPh>
    <rPh sb="21" eb="23">
      <t>フチョウ</t>
    </rPh>
    <rPh sb="34" eb="36">
      <t>ギョウシャ</t>
    </rPh>
    <rPh sb="37" eb="39">
      <t>ズイイ</t>
    </rPh>
    <rPh sb="39" eb="41">
      <t>ケイヤク</t>
    </rPh>
    <rPh sb="41" eb="43">
      <t>テイケツ</t>
    </rPh>
    <phoneticPr fontId="31"/>
  </si>
  <si>
    <t>法面測量調査設計業務</t>
  </si>
  <si>
    <t>災害に伴い緊急性がある為、既に本事業で契約を締結している業者と随意契約</t>
    <rPh sb="11" eb="12">
      <t>タメ</t>
    </rPh>
    <rPh sb="13" eb="14">
      <t>スデ</t>
    </rPh>
    <rPh sb="15" eb="18">
      <t>ホンジギョウ</t>
    </rPh>
    <rPh sb="19" eb="21">
      <t>ケイヤク</t>
    </rPh>
    <rPh sb="22" eb="24">
      <t>テイケツ</t>
    </rPh>
    <rPh sb="28" eb="30">
      <t>ギョウシャ</t>
    </rPh>
    <phoneticPr fontId="31"/>
  </si>
  <si>
    <t>磁気探査業務（博物館棟）</t>
    <rPh sb="7" eb="10">
      <t>はくぶつかん</t>
    </rPh>
    <rPh sb="10" eb="11">
      <t>とう</t>
    </rPh>
    <phoneticPr fontId="32" type="Hiragana"/>
  </si>
  <si>
    <t>電気設備工事（古民家棟）</t>
    <rPh sb="0" eb="4">
      <t>でんき</t>
    </rPh>
    <rPh sb="4" eb="6">
      <t>こうじ</t>
    </rPh>
    <rPh sb="7" eb="10">
      <t>こみんか</t>
    </rPh>
    <rPh sb="10" eb="11">
      <t>とう</t>
    </rPh>
    <phoneticPr fontId="32" type="Hiragana"/>
  </si>
  <si>
    <t>工事費</t>
    <rPh sb="0" eb="3">
      <t>コウジヒ</t>
    </rPh>
    <phoneticPr fontId="31"/>
  </si>
  <si>
    <t>N.特定非営利活動法人メッシュ・サポート</t>
    <phoneticPr fontId="5"/>
  </si>
  <si>
    <t>工事</t>
    <rPh sb="0" eb="2">
      <t>コウジ</t>
    </rPh>
    <phoneticPr fontId="5"/>
  </si>
  <si>
    <t>建設工事</t>
    <rPh sb="0" eb="4">
      <t>ケンセツコウジ</t>
    </rPh>
    <phoneticPr fontId="5"/>
  </si>
  <si>
    <t>Q.金武町</t>
    <phoneticPr fontId="5"/>
  </si>
  <si>
    <t>S.名護市</t>
    <phoneticPr fontId="5"/>
  </si>
  <si>
    <t>管理施設等（建築）</t>
    <phoneticPr fontId="5"/>
  </si>
  <si>
    <t>管理施設等（機械）</t>
    <phoneticPr fontId="5"/>
  </si>
  <si>
    <t>倉庫棟建設工事</t>
    <rPh sb="0" eb="2">
      <t>ソウコ</t>
    </rPh>
    <rPh sb="2" eb="3">
      <t>トウ</t>
    </rPh>
    <rPh sb="3" eb="5">
      <t>ケンセツ</t>
    </rPh>
    <rPh sb="5" eb="7">
      <t>コウジ</t>
    </rPh>
    <phoneticPr fontId="5"/>
  </si>
  <si>
    <t>北トイレ・シャワー棟建設工事（建築）</t>
    <rPh sb="0" eb="1">
      <t>キタ</t>
    </rPh>
    <rPh sb="9" eb="14">
      <t>トウケンセツコウジ</t>
    </rPh>
    <rPh sb="15" eb="17">
      <t>ケンチク</t>
    </rPh>
    <phoneticPr fontId="5"/>
  </si>
  <si>
    <t>ピロティー棟（建築）</t>
    <phoneticPr fontId="5"/>
  </si>
  <si>
    <t>管理施設等（電気）</t>
    <phoneticPr fontId="5"/>
  </si>
  <si>
    <t>北トイレ・シャワー棟建設工事（機械）</t>
    <rPh sb="0" eb="1">
      <t>キタ</t>
    </rPh>
    <rPh sb="9" eb="14">
      <t>トウケンセツコウジ</t>
    </rPh>
    <rPh sb="15" eb="17">
      <t>キカイ</t>
    </rPh>
    <phoneticPr fontId="5"/>
  </si>
  <si>
    <t>北トイレ・シャワー棟建設工事（電気）</t>
    <rPh sb="0" eb="1">
      <t>キタ</t>
    </rPh>
    <rPh sb="9" eb="14">
      <t>トウケンセツコウジ</t>
    </rPh>
    <rPh sb="15" eb="17">
      <t>デンキ</t>
    </rPh>
    <phoneticPr fontId="5"/>
  </si>
  <si>
    <t>実施設計</t>
    <rPh sb="0" eb="2">
      <t>ジッシ</t>
    </rPh>
    <rPh sb="2" eb="4">
      <t>セッケイ</t>
    </rPh>
    <phoneticPr fontId="5"/>
  </si>
  <si>
    <t>施工管理</t>
    <rPh sb="0" eb="4">
      <t>セコウカンリ</t>
    </rPh>
    <phoneticPr fontId="5"/>
  </si>
  <si>
    <t>工事費</t>
    <rPh sb="0" eb="3">
      <t>コウジヒ</t>
    </rPh>
    <phoneticPr fontId="5"/>
  </si>
  <si>
    <t>再入札で不調となったことから契約相手方と随意契約を締結した。</t>
    <rPh sb="0" eb="3">
      <t>サイニュウサツ</t>
    </rPh>
    <rPh sb="4" eb="6">
      <t>フチョウ</t>
    </rPh>
    <rPh sb="14" eb="16">
      <t>ケイヤク</t>
    </rPh>
    <rPh sb="16" eb="19">
      <t>アイテガタ</t>
    </rPh>
    <rPh sb="20" eb="22">
      <t>ズイイ</t>
    </rPh>
    <rPh sb="22" eb="24">
      <t>ケイヤク</t>
    </rPh>
    <rPh sb="25" eb="27">
      <t>テイケツ</t>
    </rPh>
    <phoneticPr fontId="31"/>
  </si>
  <si>
    <t>土木工事</t>
    <rPh sb="0" eb="4">
      <t>ドボクコウジ</t>
    </rPh>
    <phoneticPr fontId="31"/>
  </si>
  <si>
    <t>土木設備工事</t>
    <rPh sb="0" eb="2">
      <t>ドボク</t>
    </rPh>
    <rPh sb="2" eb="4">
      <t>セツビ</t>
    </rPh>
    <rPh sb="4" eb="6">
      <t>コウジ</t>
    </rPh>
    <phoneticPr fontId="31"/>
  </si>
  <si>
    <t>建築工事（便益施設）</t>
    <rPh sb="0" eb="4">
      <t>ケンチクコウジ</t>
    </rPh>
    <rPh sb="5" eb="7">
      <t>ベンエキ</t>
    </rPh>
    <rPh sb="7" eb="9">
      <t>シセツ</t>
    </rPh>
    <phoneticPr fontId="31"/>
  </si>
  <si>
    <t>備品購入（管理用）</t>
    <rPh sb="0" eb="4">
      <t>ビヒンコウニュウ</t>
    </rPh>
    <rPh sb="5" eb="8">
      <t>カンリヨウ</t>
    </rPh>
    <phoneticPr fontId="31"/>
  </si>
  <si>
    <t>機械設備工事（便益施設）</t>
    <rPh sb="0" eb="2">
      <t>キカイ</t>
    </rPh>
    <rPh sb="2" eb="4">
      <t>セツビ</t>
    </rPh>
    <rPh sb="4" eb="6">
      <t>コウジ</t>
    </rPh>
    <rPh sb="7" eb="9">
      <t>ベンエキ</t>
    </rPh>
    <rPh sb="9" eb="11">
      <t>シセツ</t>
    </rPh>
    <phoneticPr fontId="31"/>
  </si>
  <si>
    <t>電気設備工事（便益施設）</t>
    <rPh sb="0" eb="2">
      <t>デンキ</t>
    </rPh>
    <rPh sb="2" eb="4">
      <t>セツビ</t>
    </rPh>
    <rPh sb="4" eb="6">
      <t>コウジ</t>
    </rPh>
    <rPh sb="7" eb="11">
      <t>ベンエキシセツ</t>
    </rPh>
    <phoneticPr fontId="31"/>
  </si>
  <si>
    <t>備品購入（競技用）</t>
    <rPh sb="0" eb="4">
      <t>ビヒンコウニュウ</t>
    </rPh>
    <rPh sb="5" eb="8">
      <t>キョウギヨウ</t>
    </rPh>
    <phoneticPr fontId="31"/>
  </si>
  <si>
    <t>磁気探査業務（その１）</t>
    <rPh sb="0" eb="4">
      <t>ジキタンサ</t>
    </rPh>
    <rPh sb="4" eb="6">
      <t>ギョウム</t>
    </rPh>
    <phoneticPr fontId="31"/>
  </si>
  <si>
    <t>備品購入（管理用②）</t>
    <phoneticPr fontId="31"/>
  </si>
  <si>
    <t>工事管理業務委託（便益施設）</t>
    <rPh sb="0" eb="6">
      <t>コウジカンリギョウム</t>
    </rPh>
    <rPh sb="6" eb="8">
      <t>イタク</t>
    </rPh>
    <rPh sb="9" eb="11">
      <t>ベンエキ</t>
    </rPh>
    <rPh sb="11" eb="13">
      <t>シセツ</t>
    </rPh>
    <phoneticPr fontId="31"/>
  </si>
  <si>
    <t>土木工事</t>
    <rPh sb="0" eb="2">
      <t>ドボク</t>
    </rPh>
    <rPh sb="2" eb="4">
      <t>コウジ</t>
    </rPh>
    <phoneticPr fontId="5"/>
  </si>
  <si>
    <t>施設整備工事（建築）</t>
    <rPh sb="0" eb="2">
      <t>シセツ</t>
    </rPh>
    <rPh sb="2" eb="4">
      <t>セイビ</t>
    </rPh>
    <rPh sb="4" eb="6">
      <t>コウジ</t>
    </rPh>
    <rPh sb="7" eb="9">
      <t>ケンチク</t>
    </rPh>
    <phoneticPr fontId="5"/>
  </si>
  <si>
    <t>造成工事</t>
    <rPh sb="0" eb="4">
      <t>ゾウセイコウジ</t>
    </rPh>
    <phoneticPr fontId="5"/>
  </si>
  <si>
    <t>伊江村畜産総合施設整備</t>
    <rPh sb="0" eb="11">
      <t>イエソンチクサンソウゴウシセツセイビ</t>
    </rPh>
    <phoneticPr fontId="5"/>
  </si>
  <si>
    <t>3,831/10事業</t>
    <rPh sb="8" eb="10">
      <t>ジギョウ</t>
    </rPh>
    <phoneticPr fontId="5"/>
  </si>
  <si>
    <t>沖縄県北部地域は、県内の他の地域に比べ一人当たりの所得が低く、過疎地域が多く存在することから、県土の均衡ある発展を図るため、北部地域における自立的発展を図るため、北部地域の連携を促進しつつ、産業振興や定住条件整備に資する事業を実施するもの。</t>
    <rPh sb="47" eb="49">
      <t>ケンド</t>
    </rPh>
    <rPh sb="50" eb="52">
      <t>キンコウ</t>
    </rPh>
    <rPh sb="54" eb="56">
      <t>ハッテン</t>
    </rPh>
    <rPh sb="57" eb="58">
      <t>ハカ</t>
    </rPh>
    <rPh sb="70" eb="73">
      <t>ジリツテキ</t>
    </rPh>
    <rPh sb="73" eb="75">
      <t>ハッテン</t>
    </rPh>
    <rPh sb="76" eb="77">
      <t>ハカ</t>
    </rPh>
    <rPh sb="81" eb="83">
      <t>ホクブ</t>
    </rPh>
    <rPh sb="83" eb="85">
      <t>チイキ</t>
    </rPh>
    <rPh sb="86" eb="88">
      <t>レンケイ</t>
    </rPh>
    <rPh sb="110" eb="112">
      <t>ジギョウ</t>
    </rPh>
    <rPh sb="113" eb="115">
      <t>ジッシ</t>
    </rPh>
    <phoneticPr fontId="5"/>
  </si>
  <si>
    <t>沖縄振興基本方針（平成24年５月　内閣総理大臣決定）
沖縄振興計画（平成24年５月　沖縄県）
沖縄振興基本方針（令和４年５月　内閣総理大臣決定）
沖縄振興計画（令和４年５月　沖縄県）</t>
    <rPh sb="56" eb="58">
      <t>レイワ</t>
    </rPh>
    <rPh sb="80" eb="82">
      <t>レイワ</t>
    </rPh>
    <phoneticPr fontId="5"/>
  </si>
  <si>
    <t>県土の均衡ある発展を図るため、所得向上に向けた産業振興に資する事業や人口増加に向けた定住条件整備に資する事業（非公共事業）を実施する。
事業実施主体は、北部12市町村等で補助率は８／１０</t>
    <rPh sb="0" eb="2">
      <t>ケンド</t>
    </rPh>
    <rPh sb="3" eb="5">
      <t>キンコウ</t>
    </rPh>
    <rPh sb="7" eb="9">
      <t>ハッテン</t>
    </rPh>
    <rPh sb="10" eb="11">
      <t>ハカ</t>
    </rPh>
    <rPh sb="15" eb="17">
      <t>ショトク</t>
    </rPh>
    <rPh sb="17" eb="19">
      <t>コウジョウ</t>
    </rPh>
    <rPh sb="20" eb="21">
      <t>ム</t>
    </rPh>
    <rPh sb="28" eb="29">
      <t>シ</t>
    </rPh>
    <rPh sb="31" eb="33">
      <t>ジギョウ</t>
    </rPh>
    <rPh sb="34" eb="36">
      <t>ジンコウ</t>
    </rPh>
    <rPh sb="36" eb="38">
      <t>ゾウカ</t>
    </rPh>
    <rPh sb="39" eb="40">
      <t>ム</t>
    </rPh>
    <rPh sb="55" eb="56">
      <t>ヒ</t>
    </rPh>
    <rPh sb="56" eb="58">
      <t>コウキョウ</t>
    </rPh>
    <rPh sb="58" eb="60">
      <t>ジギョウ</t>
    </rPh>
    <phoneticPr fontId="5"/>
  </si>
  <si>
    <t>-</t>
    <phoneticPr fontId="5"/>
  </si>
  <si>
    <t>事業実施主体者（沖縄北部１２市町村等）において、事業を実施する。</t>
    <rPh sb="8" eb="10">
      <t>オキナワ</t>
    </rPh>
    <rPh sb="10" eb="12">
      <t>ホクブ</t>
    </rPh>
    <rPh sb="14" eb="17">
      <t>シチョウソン</t>
    </rPh>
    <rPh sb="17" eb="18">
      <t>トウ</t>
    </rPh>
    <rPh sb="24" eb="26">
      <t>ジギョウ</t>
    </rPh>
    <rPh sb="27" eb="29">
      <t>ジッシ</t>
    </rPh>
    <phoneticPr fontId="5"/>
  </si>
  <si>
    <t>点検対象外</t>
    <rPh sb="0" eb="2">
      <t>テンケン</t>
    </rPh>
    <rPh sb="2" eb="4">
      <t>タイショウ</t>
    </rPh>
    <rPh sb="4" eb="5">
      <t>ガイ</t>
    </rPh>
    <phoneticPr fontId="5"/>
  </si>
  <si>
    <t>北部地域の市町村や関係省庁との連携を密にしながら、事業の進捗管理及び効果検証に取り組み、優先度の高い事業に対して十分な支援がなされるよう努めるべき。</t>
    <rPh sb="9" eb="11">
      <t>カンケイ</t>
    </rPh>
    <rPh sb="11" eb="13">
      <t>ショウチョウ</t>
    </rPh>
    <phoneticPr fontId="5"/>
  </si>
  <si>
    <t>北部地域の市町村や関係省庁との連携を密にしながら、事業の進捗管理及び効果検証に取り組み、優先度の高い事業に対して十分な支援がなされるよう努める。</t>
    <rPh sb="9" eb="11">
      <t>カンケイ</t>
    </rPh>
    <rPh sb="11" eb="13">
      <t>ショウチョウ</t>
    </rPh>
    <phoneticPr fontId="5"/>
  </si>
  <si>
    <t>-</t>
    <phoneticPr fontId="5"/>
  </si>
  <si>
    <t>有限会社丸良電建工業</t>
    <rPh sb="0" eb="2">
      <t>ユウゲン</t>
    </rPh>
    <rPh sb="2" eb="4">
      <t>カイシャ</t>
    </rPh>
    <rPh sb="4" eb="5">
      <t>マル</t>
    </rPh>
    <rPh sb="5" eb="6">
      <t>リョウ</t>
    </rPh>
    <rPh sb="6" eb="8">
      <t>デンケン</t>
    </rPh>
    <phoneticPr fontId="5"/>
  </si>
  <si>
    <t>有限会社仲建工業</t>
    <rPh sb="0" eb="2">
      <t>ユウゲン</t>
    </rPh>
    <rPh sb="2" eb="4">
      <t>カイシャ</t>
    </rPh>
    <phoneticPr fontId="5"/>
  </si>
  <si>
    <t>有限会社比嘉建設工業</t>
    <rPh sb="0" eb="2">
      <t>ユウゲン</t>
    </rPh>
    <rPh sb="2" eb="4">
      <t>カイシャ</t>
    </rPh>
    <rPh sb="4" eb="6">
      <t>ヒガ</t>
    </rPh>
    <rPh sb="6" eb="8">
      <t>ケンセツ</t>
    </rPh>
    <rPh sb="8" eb="10">
      <t>コウギョウ</t>
    </rPh>
    <phoneticPr fontId="5"/>
  </si>
  <si>
    <t>有限会社石川土建興業</t>
    <rPh sb="0" eb="2">
      <t>ユウゲン</t>
    </rPh>
    <rPh sb="2" eb="4">
      <t>カイシャ</t>
    </rPh>
    <rPh sb="4" eb="6">
      <t>イシカワ</t>
    </rPh>
    <rPh sb="6" eb="8">
      <t>ドケン</t>
    </rPh>
    <rPh sb="8" eb="10">
      <t>コウギョウ</t>
    </rPh>
    <phoneticPr fontId="5"/>
  </si>
  <si>
    <t>株式会社ジムキ文明堂</t>
    <rPh sb="0" eb="2">
      <t>カブシキ</t>
    </rPh>
    <rPh sb="2" eb="4">
      <t>カイシャ</t>
    </rPh>
    <phoneticPr fontId="5"/>
  </si>
  <si>
    <t>株式会社東陽エンジニヤリング</t>
    <rPh sb="0" eb="4">
      <t>カブシキガイシャ</t>
    </rPh>
    <rPh sb="4" eb="6">
      <t>トウヨウ</t>
    </rPh>
    <phoneticPr fontId="5"/>
  </si>
  <si>
    <t>有限会社真組</t>
    <rPh sb="0" eb="2">
      <t>ユウゲン</t>
    </rPh>
    <rPh sb="2" eb="4">
      <t>カイシャ</t>
    </rPh>
    <rPh sb="4" eb="6">
      <t>マコトグミ</t>
    </rPh>
    <phoneticPr fontId="5"/>
  </si>
  <si>
    <t>有限会社沖工設</t>
    <rPh sb="0" eb="2">
      <t>ユウゲン</t>
    </rPh>
    <rPh sb="2" eb="4">
      <t>カイシャ</t>
    </rPh>
    <rPh sb="4" eb="6">
      <t>オキコウ</t>
    </rPh>
    <rPh sb="6" eb="7">
      <t>セツ</t>
    </rPh>
    <phoneticPr fontId="5"/>
  </si>
  <si>
    <t>株式会社具志堅建築設計事務所</t>
    <rPh sb="0" eb="2">
      <t>カブシキ</t>
    </rPh>
    <rPh sb="2" eb="4">
      <t>カイシャ</t>
    </rPh>
    <rPh sb="4" eb="14">
      <t>グシケンケンチクセッケイジムショ</t>
    </rPh>
    <phoneticPr fontId="5"/>
  </si>
  <si>
    <t>有限会社沖工設</t>
    <rPh sb="4" eb="6">
      <t>オキコウ</t>
    </rPh>
    <rPh sb="6" eb="7">
      <t>セツ</t>
    </rPh>
    <phoneticPr fontId="5"/>
  </si>
  <si>
    <t>有限会社実盛組</t>
    <rPh sb="4" eb="6">
      <t>ジツモリ</t>
    </rPh>
    <rPh sb="6" eb="7">
      <t>グミ</t>
    </rPh>
    <phoneticPr fontId="5"/>
  </si>
  <si>
    <t>有限会社仲正組</t>
    <rPh sb="4" eb="7">
      <t>ナカマサグミ</t>
    </rPh>
    <phoneticPr fontId="5"/>
  </si>
  <si>
    <t>有限会社富島建設</t>
    <phoneticPr fontId="5"/>
  </si>
  <si>
    <t>有限会社國場電工</t>
    <phoneticPr fontId="5"/>
  </si>
  <si>
    <t>有限会社カネタケ電水工業</t>
    <rPh sb="8" eb="12">
      <t>デンスイコウギョウ</t>
    </rPh>
    <phoneticPr fontId="5"/>
  </si>
  <si>
    <t xml:space="preserve">有限会社オオシロインターナショナル　 </t>
    <phoneticPr fontId="5"/>
  </si>
  <si>
    <t>有限会社めーばる設計工房</t>
    <rPh sb="8" eb="10">
      <t>セッケイ</t>
    </rPh>
    <rPh sb="10" eb="12">
      <t>コウボウ</t>
    </rPh>
    <phoneticPr fontId="5"/>
  </si>
  <si>
    <t>J.有限会社マル井建設</t>
    <phoneticPr fontId="5"/>
  </si>
  <si>
    <t>L.有限会社丸安建設</t>
    <phoneticPr fontId="5"/>
  </si>
  <si>
    <t>P.嘉陽組有限会社</t>
    <phoneticPr fontId="5"/>
  </si>
  <si>
    <t>T.有限会社大和緑建</t>
    <phoneticPr fontId="5"/>
  </si>
  <si>
    <t>有限会社マル井建設</t>
    <phoneticPr fontId="31"/>
  </si>
  <si>
    <t>有限会社許田組</t>
    <rPh sb="4" eb="5">
      <t>もと</t>
    </rPh>
    <phoneticPr fontId="32" type="Hiragana"/>
  </si>
  <si>
    <t>有限会社北部電水工業</t>
    <rPh sb="4" eb="6">
      <t>ほくぶ</t>
    </rPh>
    <phoneticPr fontId="32" type="Hiragana"/>
  </si>
  <si>
    <t>有限会社北勇工業</t>
    <rPh sb="4" eb="5">
      <t>きた</t>
    </rPh>
    <phoneticPr fontId="32" type="Hiragana"/>
  </si>
  <si>
    <t>有限会社大望エンジニアリング</t>
    <phoneticPr fontId="5"/>
  </si>
  <si>
    <t>有限会社友屋工業</t>
    <phoneticPr fontId="5"/>
  </si>
  <si>
    <t>有限会社丸安建設</t>
    <rPh sb="4" eb="6">
      <t>マルヤス</t>
    </rPh>
    <rPh sb="6" eb="8">
      <t>ケンセツ</t>
    </rPh>
    <phoneticPr fontId="5"/>
  </si>
  <si>
    <t>有限会社玉城電気設備</t>
    <phoneticPr fontId="5"/>
  </si>
  <si>
    <t>嘉陽組有限会社</t>
    <rPh sb="0" eb="3">
      <t>カヨウグミ</t>
    </rPh>
    <phoneticPr fontId="5"/>
  </si>
  <si>
    <t>有限会社大和緑建</t>
    <rPh sb="4" eb="5">
      <t>ダイ</t>
    </rPh>
    <rPh sb="5" eb="6">
      <t>ワ</t>
    </rPh>
    <rPh sb="6" eb="7">
      <t>リョク</t>
    </rPh>
    <rPh sb="7" eb="8">
      <t>ケン</t>
    </rPh>
    <phoneticPr fontId="31"/>
  </si>
  <si>
    <t>有限会社岸本土建</t>
    <rPh sb="4" eb="6">
      <t>キシモト</t>
    </rPh>
    <rPh sb="6" eb="8">
      <t>ドケン</t>
    </rPh>
    <phoneticPr fontId="31"/>
  </si>
  <si>
    <t>有限会社三興建設工業</t>
    <rPh sb="4" eb="5">
      <t>サン</t>
    </rPh>
    <rPh sb="5" eb="6">
      <t>コウ</t>
    </rPh>
    <rPh sb="6" eb="10">
      <t>ケンセツコウギョウ</t>
    </rPh>
    <phoneticPr fontId="31"/>
  </si>
  <si>
    <t>有限会社電研</t>
    <rPh sb="4" eb="5">
      <t>デン</t>
    </rPh>
    <rPh sb="5" eb="6">
      <t>ケン</t>
    </rPh>
    <phoneticPr fontId="31"/>
  </si>
  <si>
    <t>有限会社オリンピア運動具　名護事務所</t>
    <rPh sb="9" eb="11">
      <t>ウンドウ</t>
    </rPh>
    <rPh sb="11" eb="12">
      <t>グ</t>
    </rPh>
    <rPh sb="13" eb="18">
      <t>ナゴジムショ</t>
    </rPh>
    <phoneticPr fontId="31"/>
  </si>
  <si>
    <t>株式会社福本組</t>
    <rPh sb="0" eb="2">
      <t>かぶしき</t>
    </rPh>
    <rPh sb="2" eb="4">
      <t>かいしゃ</t>
    </rPh>
    <rPh sb="4" eb="6">
      <t>ふくもと</t>
    </rPh>
    <phoneticPr fontId="32" type="Hiragana"/>
  </si>
  <si>
    <t>株式会社トータルメディア開発研究所</t>
    <phoneticPr fontId="5"/>
  </si>
  <si>
    <t>株式会社大洋クラウドサービス</t>
    <phoneticPr fontId="5"/>
  </si>
  <si>
    <t>トラストコミュニケーション株式会社</t>
    <phoneticPr fontId="5"/>
  </si>
  <si>
    <t>株式会社新崎設計</t>
    <rPh sb="4" eb="6">
      <t>ニイサキ</t>
    </rPh>
    <rPh sb="6" eb="8">
      <t>セッケイ</t>
    </rPh>
    <phoneticPr fontId="5"/>
  </si>
  <si>
    <t>株式会社秀KEN</t>
    <rPh sb="4" eb="5">
      <t>ヒデ</t>
    </rPh>
    <phoneticPr fontId="31"/>
  </si>
  <si>
    <t>ヤンマー沖縄株式会社</t>
    <rPh sb="4" eb="6">
      <t>オキナワ</t>
    </rPh>
    <phoneticPr fontId="31"/>
  </si>
  <si>
    <t>株式会社アースプラン</t>
    <phoneticPr fontId="5"/>
  </si>
  <si>
    <t>株式会社ヨシダ機器サービス</t>
    <rPh sb="7" eb="9">
      <t>キキ</t>
    </rPh>
    <phoneticPr fontId="31"/>
  </si>
  <si>
    <t>株式会社大嶺建築設計</t>
    <rPh sb="4" eb="6">
      <t>オオミネ</t>
    </rPh>
    <rPh sb="6" eb="8">
      <t>ケンチク</t>
    </rPh>
    <rPh sb="8" eb="10">
      <t>セッケイ</t>
    </rPh>
    <phoneticPr fontId="31"/>
  </si>
  <si>
    <t>合同会社比嘉総建工業</t>
    <rPh sb="0" eb="2">
      <t>ゴウドウ</t>
    </rPh>
    <rPh sb="2" eb="4">
      <t>カイシャ</t>
    </rPh>
    <rPh sb="4" eb="6">
      <t>ヒガ</t>
    </rPh>
    <rPh sb="6" eb="7">
      <t>ソウ</t>
    </rPh>
    <rPh sb="7" eb="8">
      <t>ケン</t>
    </rPh>
    <rPh sb="8" eb="10">
      <t>コウギョウ</t>
    </rPh>
    <phoneticPr fontId="5"/>
  </si>
  <si>
    <t>株式会社ホカマ・有限会社神中組・有限会社仲正組JV</t>
    <rPh sb="0" eb="2">
      <t>カブシキ</t>
    </rPh>
    <rPh sb="2" eb="4">
      <t>カイシャ</t>
    </rPh>
    <rPh sb="8" eb="10">
      <t>ユウゲン</t>
    </rPh>
    <rPh sb="10" eb="12">
      <t>カイシャ</t>
    </rPh>
    <rPh sb="12" eb="15">
      <t>カミナカグミ</t>
    </rPh>
    <rPh sb="16" eb="18">
      <t>ユウゲン</t>
    </rPh>
    <rPh sb="18" eb="20">
      <t>カイシャ</t>
    </rPh>
    <rPh sb="20" eb="22">
      <t>ナカマサ</t>
    </rPh>
    <rPh sb="22" eb="23">
      <t>クミ</t>
    </rPh>
    <phoneticPr fontId="5"/>
  </si>
  <si>
    <t>-</t>
    <phoneticPr fontId="5"/>
  </si>
  <si>
    <t>R.株式会社ホカマ・有限会社神中組・有限会社仲正組JV</t>
    <rPh sb="2" eb="4">
      <t>カブシキ</t>
    </rPh>
    <rPh sb="4" eb="6">
      <t>カイシャ</t>
    </rPh>
    <rPh sb="10" eb="12">
      <t>ユウゲン</t>
    </rPh>
    <rPh sb="12" eb="14">
      <t>カイシャ</t>
    </rPh>
    <rPh sb="18" eb="20">
      <t>ユウゲン</t>
    </rPh>
    <rPh sb="20" eb="22">
      <t>カイシャ</t>
    </rPh>
    <phoneticPr fontId="5"/>
  </si>
  <si>
    <t>B.株式会社渡久地組・有限会社良三組JV</t>
    <rPh sb="2" eb="4">
      <t>カブシキ</t>
    </rPh>
    <rPh sb="4" eb="6">
      <t>カイシャ</t>
    </rPh>
    <rPh sb="11" eb="13">
      <t>ユウゲン</t>
    </rPh>
    <rPh sb="13" eb="15">
      <t>カイシャ</t>
    </rPh>
    <phoneticPr fontId="5"/>
  </si>
  <si>
    <t>D.有限会社真組・有限会社永山建設・島幸建設株式会社ＪＶ</t>
    <rPh sb="2" eb="4">
      <t>ユウゲン</t>
    </rPh>
    <rPh sb="4" eb="6">
      <t>カイシャ</t>
    </rPh>
    <rPh sb="9" eb="11">
      <t>ユウゲン</t>
    </rPh>
    <rPh sb="11" eb="13">
      <t>カイシャ</t>
    </rPh>
    <rPh sb="22" eb="24">
      <t>カブシキ</t>
    </rPh>
    <rPh sb="24" eb="26">
      <t>カイシャ</t>
    </rPh>
    <phoneticPr fontId="5"/>
  </si>
  <si>
    <t>F.有限会社陽功建設・有限会社昭建設JV</t>
    <rPh sb="2" eb="4">
      <t>ユウゲン</t>
    </rPh>
    <rPh sb="4" eb="6">
      <t>カイシャ</t>
    </rPh>
    <rPh sb="11" eb="13">
      <t>ユウゲン</t>
    </rPh>
    <rPh sb="13" eb="15">
      <t>カイシャ</t>
    </rPh>
    <phoneticPr fontId="5"/>
  </si>
  <si>
    <t>H.有限会社イシン産業・有限会社外間建設JV</t>
    <rPh sb="2" eb="4">
      <t>ユウゲン</t>
    </rPh>
    <rPh sb="4" eb="6">
      <t>カイシャ</t>
    </rPh>
    <rPh sb="12" eb="14">
      <t>ユウゲン</t>
    </rPh>
    <rPh sb="14" eb="16">
      <t>カイシャ</t>
    </rPh>
    <phoneticPr fontId="5"/>
  </si>
  <si>
    <t>株式会社渡久地組・有限会社良三組JV</t>
    <rPh sb="0" eb="2">
      <t>カブシキ</t>
    </rPh>
    <rPh sb="2" eb="4">
      <t>カイシャ</t>
    </rPh>
    <rPh sb="4" eb="8">
      <t>トクヂグミ</t>
    </rPh>
    <rPh sb="9" eb="11">
      <t>ユウゲン</t>
    </rPh>
    <rPh sb="11" eb="13">
      <t>カイシャ</t>
    </rPh>
    <rPh sb="13" eb="15">
      <t>リョウゾウ</t>
    </rPh>
    <rPh sb="15" eb="16">
      <t>グミ</t>
    </rPh>
    <phoneticPr fontId="5"/>
  </si>
  <si>
    <t>有限会社良和組・有限会社丸崎建設JV</t>
    <phoneticPr fontId="5"/>
  </si>
  <si>
    <t>株式会社渡久山設計・株式会社新崎設計共同企業体</t>
    <phoneticPr fontId="5"/>
  </si>
  <si>
    <t>有限会社真組・有限会社永山建設・島幸建設株式会社ＪＶ</t>
    <rPh sb="20" eb="22">
      <t>カブシキ</t>
    </rPh>
    <rPh sb="22" eb="24">
      <t>カイシャ</t>
    </rPh>
    <phoneticPr fontId="5"/>
  </si>
  <si>
    <t>有限会社金城土建・有限会社伊江島開発ＪＶ</t>
    <rPh sb="4" eb="8">
      <t>キンジョウドケン</t>
    </rPh>
    <rPh sb="13" eb="16">
      <t>イエジマ</t>
    </rPh>
    <rPh sb="16" eb="18">
      <t>カイハツ</t>
    </rPh>
    <phoneticPr fontId="5"/>
  </si>
  <si>
    <t>有限会社陽功建設・有限会社昭建設JV</t>
    <rPh sb="4" eb="6">
      <t>ヨウコウ</t>
    </rPh>
    <rPh sb="6" eb="8">
      <t>ケンセツ</t>
    </rPh>
    <rPh sb="13" eb="14">
      <t>アキラ</t>
    </rPh>
    <rPh sb="14" eb="16">
      <t>ケンセツ</t>
    </rPh>
    <phoneticPr fontId="5"/>
  </si>
  <si>
    <t>合同会社イシン産業・有限会社外間建設JV</t>
    <rPh sb="0" eb="2">
      <t>ゴウドウ</t>
    </rPh>
    <rPh sb="2" eb="4">
      <t>カイシャ</t>
    </rPh>
    <phoneticPr fontId="5"/>
  </si>
  <si>
    <t>株式会社丸政工務店・有限会社ナカムラ造園土木</t>
    <rPh sb="0" eb="2">
      <t>カブシキ</t>
    </rPh>
    <rPh sb="2" eb="4">
      <t>カイシャ</t>
    </rPh>
    <phoneticPr fontId="5"/>
  </si>
  <si>
    <t>株式会社翁長設計</t>
    <rPh sb="0" eb="2">
      <t>カブシキ</t>
    </rPh>
    <rPh sb="2" eb="4">
      <t>カイシャ</t>
    </rPh>
    <rPh sb="4" eb="6">
      <t>オナガ</t>
    </rPh>
    <rPh sb="6" eb="8">
      <t>セッケイ</t>
    </rPh>
    <phoneticPr fontId="5"/>
  </si>
  <si>
    <t>株式会社第一機行</t>
    <rPh sb="4" eb="6">
      <t>ダイイチ</t>
    </rPh>
    <rPh sb="6" eb="7">
      <t>キ</t>
    </rPh>
    <rPh sb="7" eb="8">
      <t>ギョウ</t>
    </rPh>
    <phoneticPr fontId="5"/>
  </si>
  <si>
    <t>株式会社加島事務機</t>
    <rPh sb="4" eb="6">
      <t>カシマ</t>
    </rPh>
    <rPh sb="6" eb="9">
      <t>ジムキ</t>
    </rPh>
    <phoneticPr fontId="5"/>
  </si>
  <si>
    <t>株式会社加島事務機</t>
    <rPh sb="4" eb="9">
      <t>カシマジムキ</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</si>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</sst>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6"/>
      <name val="ＭＳ Ｐゴシック"/>
      <family val="3"/>
    </font>
    <font>
      <sz val="6"/>
      <name val="游ゴシック"/>
      <family val="3"/>
      <charset val="128"/>
    </font>
    <font>
      <sz val="10"/>
      <name val="ＭＳ Ｐゴシック"/>
      <family val="3"/>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2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100"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0" borderId="11" xfId="0" applyBorder="1" applyAlignment="1" applyProtection="1">
      <alignment horizontal="left" vertical="center" wrapText="1"/>
      <protection locked="0"/>
    </xf>
    <xf numFmtId="181" fontId="0" fillId="5" borderId="11" xfId="0" applyNumberFormat="1" applyFill="1" applyBorder="1" applyAlignment="1" applyProtection="1">
      <alignment horizontal="center" vertical="center" wrapText="1"/>
      <protection locked="0"/>
    </xf>
    <xf numFmtId="49" fontId="0" fillId="5" borderId="11" xfId="0" applyNumberFormat="1" applyFill="1" applyBorder="1" applyAlignment="1" applyProtection="1">
      <alignment horizontal="left" vertical="center" wrapText="1"/>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49" fontId="0" fillId="5" borderId="11" xfId="0" applyNumberFormat="1" applyFill="1" applyBorder="1" applyAlignment="1" applyProtection="1">
      <alignment horizontal="center" vertical="center" wrapText="1" shrinkToFit="1"/>
      <protection locked="0"/>
    </xf>
    <xf numFmtId="49" fontId="0" fillId="5" borderId="11" xfId="0" applyNumberFormat="1" applyFill="1" applyBorder="1" applyAlignment="1" applyProtection="1">
      <alignment horizontal="center" vertical="center" shrinkToFit="1"/>
      <protection locked="0"/>
    </xf>
    <xf numFmtId="182" fontId="0" fillId="5" borderId="11" xfId="0" applyNumberFormat="1" applyFill="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177" fontId="0" fillId="0" borderId="26" xfId="0" applyNumberFormat="1" applyBorder="1" applyAlignment="1" applyProtection="1">
      <alignment horizontal="right" vertical="center" wrapText="1"/>
      <protection locked="0"/>
    </xf>
    <xf numFmtId="182" fontId="0" fillId="0" borderId="11" xfId="0" applyNumberFormat="1" applyBorder="1" applyAlignment="1" applyProtection="1">
      <alignment horizontal="right" vertical="center" wrapText="1"/>
      <protection locked="0"/>
    </xf>
    <xf numFmtId="182" fontId="3" fillId="0" borderId="11" xfId="0" applyNumberFormat="1" applyFont="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0" fillId="5" borderId="98"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01"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6"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7"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53" xfId="0" applyFont="1" applyBorder="1" applyAlignment="1">
      <alignment horizontal="center" vertical="center"/>
    </xf>
    <xf numFmtId="0" fontId="0" fillId="0" borderId="10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24"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2" borderId="12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6"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177" fontId="0" fillId="0" borderId="128"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7"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80"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33" fillId="0" borderId="70" xfId="0" applyFont="1" applyBorder="1" applyAlignment="1" applyProtection="1">
      <alignment horizontal="left" vertical="center" wrapText="1"/>
      <protection locked="0"/>
    </xf>
    <xf numFmtId="0" fontId="0" fillId="0" borderId="71" xfId="0" applyBorder="1" applyAlignment="1" applyProtection="1">
      <alignment horizontal="left" vertical="center"/>
      <protection locked="0"/>
    </xf>
    <xf numFmtId="0" fontId="0" fillId="0" borderId="93" xfId="0" applyBorder="1" applyAlignment="1" applyProtection="1">
      <alignment horizontal="left" vertical="center"/>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0" borderId="122" xfId="0" applyFont="1" applyBorder="1" applyAlignment="1">
      <alignment horizontal="center" vertical="center"/>
    </xf>
    <xf numFmtId="0" fontId="3" fillId="0" borderId="76" xfId="0" applyFont="1" applyBorder="1" applyAlignment="1">
      <alignment horizontal="center" vertical="center"/>
    </xf>
    <xf numFmtId="0" fontId="11" fillId="0" borderId="95" xfId="0" applyFont="1" applyBorder="1" applyAlignment="1">
      <alignment horizontal="center" vertical="center" wrapText="1"/>
    </xf>
    <xf numFmtId="0" fontId="3" fillId="0" borderId="96" xfId="0" applyFont="1" applyBorder="1" applyAlignment="1">
      <alignment horizontal="center" vertical="center"/>
    </xf>
    <xf numFmtId="0" fontId="3" fillId="0" borderId="97" xfId="0" applyFont="1" applyBorder="1" applyAlignment="1">
      <alignment horizontal="center" vertical="center"/>
    </xf>
    <xf numFmtId="177" fontId="0" fillId="0" borderId="98"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3"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0" fillId="5" borderId="11" xfId="0" applyFont="1" applyFill="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3" fillId="2" borderId="11" xfId="0" applyFont="1" applyFill="1" applyBorder="1" applyAlignment="1">
      <alignment vertical="center"/>
    </xf>
    <xf numFmtId="176" fontId="0" fillId="5" borderId="11" xfId="0" applyNumberFormat="1" applyFill="1" applyBorder="1" applyAlignment="1" applyProtection="1">
      <alignment horizontal="left" vertical="center" wrapText="1"/>
      <protection locked="0"/>
    </xf>
    <xf numFmtId="177" fontId="0" fillId="5" borderId="11" xfId="0" applyNumberFormat="1" applyFill="1" applyBorder="1" applyAlignment="1" applyProtection="1">
      <alignment horizontal="center" vertical="center" wrapText="1" shrinkToFit="1"/>
      <protection locked="0"/>
    </xf>
    <xf numFmtId="177" fontId="0" fillId="5" borderId="11" xfId="0" applyNumberFormat="1" applyFill="1" applyBorder="1" applyAlignment="1" applyProtection="1">
      <alignment horizontal="center" vertical="center" shrinkToFit="1"/>
      <protection locked="0"/>
    </xf>
    <xf numFmtId="181" fontId="0" fillId="0" borderId="11" xfId="0" applyNumberFormat="1" applyBorder="1" applyAlignment="1" applyProtection="1">
      <alignment horizontal="center" vertical="center" wrapText="1"/>
      <protection locked="0"/>
    </xf>
    <xf numFmtId="176" fontId="0" fillId="5" borderId="24" xfId="0" applyNumberFormat="1" applyFill="1" applyBorder="1" applyAlignment="1" applyProtection="1">
      <alignment horizontal="left" vertical="center" wrapText="1"/>
      <protection locked="0"/>
    </xf>
    <xf numFmtId="176" fontId="0" fillId="5" borderId="25" xfId="0" applyNumberFormat="1" applyFill="1" applyBorder="1" applyAlignment="1" applyProtection="1">
      <alignment horizontal="left" vertical="center" wrapText="1"/>
      <protection locked="0"/>
    </xf>
    <xf numFmtId="176" fontId="0" fillId="5" borderId="26" xfId="0" applyNumberFormat="1" applyFill="1" applyBorder="1" applyAlignment="1" applyProtection="1">
      <alignment horizontal="left" vertical="center" wrapText="1"/>
      <protection locked="0"/>
    </xf>
    <xf numFmtId="182" fontId="0" fillId="5" borderId="24" xfId="0" applyNumberFormat="1" applyFill="1" applyBorder="1" applyAlignment="1" applyProtection="1">
      <alignment horizontal="right" vertical="center" wrapText="1"/>
      <protection locked="0"/>
    </xf>
    <xf numFmtId="182" fontId="0" fillId="5" borderId="25" xfId="0" applyNumberFormat="1" applyFill="1" applyBorder="1" applyAlignment="1" applyProtection="1">
      <alignment horizontal="right" vertical="center" wrapText="1"/>
      <protection locked="0"/>
    </xf>
    <xf numFmtId="182" fontId="0" fillId="5" borderId="26" xfId="0" applyNumberForma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168538</xdr:colOff>
      <xdr:row>99</xdr:row>
      <xdr:rowOff>343647</xdr:rowOff>
    </xdr:from>
    <xdr:to>
      <xdr:col>30</xdr:col>
      <xdr:colOff>183283</xdr:colOff>
      <xdr:row>101</xdr:row>
      <xdr:rowOff>9852</xdr:rowOff>
    </xdr:to>
    <xdr:sp macro="" textlink="">
      <xdr:nvSpPr>
        <xdr:cNvPr id="2" name="正方形/長方形 1"/>
        <xdr:cNvSpPr/>
      </xdr:nvSpPr>
      <xdr:spPr>
        <a:xfrm>
          <a:off x="1662656" y="38137353"/>
          <a:ext cx="4123568" cy="3833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50">
              <a:solidFill>
                <a:sysClr val="windowText" lastClr="000000"/>
              </a:solidFill>
            </a:rPr>
            <a:t>内閣府　</a:t>
          </a:r>
          <a:r>
            <a:rPr lang="en-US" altLang="ja-JP" sz="1050">
              <a:solidFill>
                <a:sysClr val="windowText" lastClr="000000"/>
              </a:solidFill>
            </a:rPr>
            <a:t>3,831</a:t>
          </a:r>
          <a:r>
            <a:rPr kumimoji="1" lang="ja-JP" altLang="en-US" sz="1050">
              <a:solidFill>
                <a:sysClr val="windowText" lastClr="000000"/>
              </a:solidFill>
            </a:rPr>
            <a:t>百万円</a:t>
          </a:r>
          <a:endParaRPr kumimoji="1" lang="en-US" altLang="ja-JP" sz="1050">
            <a:solidFill>
              <a:sysClr val="windowText" lastClr="000000"/>
            </a:solidFill>
          </a:endParaRPr>
        </a:p>
        <a:p>
          <a:pPr algn="ctr"/>
          <a:r>
            <a:rPr kumimoji="1" lang="ja-JP" altLang="en-US" sz="1000">
              <a:solidFill>
                <a:sysClr val="windowText" lastClr="000000"/>
              </a:solidFill>
            </a:rPr>
            <a:t>（沖縄北部連携促進特別振興事業費の補助金、職員旅費の移替え等）</a:t>
          </a:r>
        </a:p>
      </xdr:txBody>
    </xdr:sp>
    <xdr:clientData/>
  </xdr:twoCellAnchor>
  <xdr:twoCellAnchor>
    <xdr:from>
      <xdr:col>8</xdr:col>
      <xdr:colOff>170210</xdr:colOff>
      <xdr:row>101</xdr:row>
      <xdr:rowOff>135052</xdr:rowOff>
    </xdr:from>
    <xdr:to>
      <xdr:col>26</xdr:col>
      <xdr:colOff>109864</xdr:colOff>
      <xdr:row>102</xdr:row>
      <xdr:rowOff>196902</xdr:rowOff>
    </xdr:to>
    <xdr:sp macro="" textlink="">
      <xdr:nvSpPr>
        <xdr:cNvPr id="3" name="正方形/長方形 2"/>
        <xdr:cNvSpPr/>
      </xdr:nvSpPr>
      <xdr:spPr>
        <a:xfrm>
          <a:off x="1643410" y="41143352"/>
          <a:ext cx="3254354" cy="417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50">
              <a:solidFill>
                <a:sysClr val="windowText" lastClr="000000"/>
              </a:solidFill>
            </a:rPr>
            <a:t>内閣府　</a:t>
          </a:r>
          <a:r>
            <a:rPr lang="en-US" altLang="ja-JP" sz="1050">
              <a:solidFill>
                <a:sysClr val="windowText" lastClr="000000"/>
              </a:solidFill>
            </a:rPr>
            <a:t>2,963</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執行</a:t>
          </a:r>
          <a:r>
            <a:rPr lang="en-US" altLang="ja-JP" sz="1050">
              <a:solidFill>
                <a:sysClr val="windowText" lastClr="000000"/>
              </a:solidFill>
            </a:rPr>
            <a:t>】</a:t>
          </a:r>
        </a:p>
        <a:p>
          <a:pPr algn="ctr"/>
          <a:r>
            <a:rPr kumimoji="1" lang="ja-JP" altLang="en-US" sz="1000">
              <a:solidFill>
                <a:sysClr val="windowText" lastClr="000000"/>
              </a:solidFill>
            </a:rPr>
            <a:t>（沖縄北部連携促進特別振興事業費の補助金の交付）</a:t>
          </a:r>
        </a:p>
      </xdr:txBody>
    </xdr:sp>
    <xdr:clientData/>
  </xdr:twoCellAnchor>
  <xdr:twoCellAnchor>
    <xdr:from>
      <xdr:col>28</xdr:col>
      <xdr:colOff>162706</xdr:colOff>
      <xdr:row>101</xdr:row>
      <xdr:rowOff>135053</xdr:rowOff>
    </xdr:from>
    <xdr:to>
      <xdr:col>37</xdr:col>
      <xdr:colOff>82142</xdr:colOff>
      <xdr:row>102</xdr:row>
      <xdr:rowOff>196903</xdr:rowOff>
    </xdr:to>
    <xdr:sp macro="" textlink="">
      <xdr:nvSpPr>
        <xdr:cNvPr id="4" name="正方形/長方形 3"/>
        <xdr:cNvSpPr/>
      </xdr:nvSpPr>
      <xdr:spPr>
        <a:xfrm>
          <a:off x="5318906" y="41143353"/>
          <a:ext cx="1576786" cy="417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ysClr val="windowText" lastClr="000000"/>
              </a:solidFill>
            </a:rPr>
            <a:t>事務費　</a:t>
          </a:r>
          <a:r>
            <a:rPr kumimoji="1" lang="en-US" altLang="ja-JP" sz="1050">
              <a:solidFill>
                <a:sysClr val="windowText" lastClr="000000"/>
              </a:solidFill>
            </a:rPr>
            <a:t>0</a:t>
          </a:r>
          <a:r>
            <a:rPr kumimoji="1" lang="ja-JP" altLang="en-US" sz="1050">
              <a:solidFill>
                <a:sysClr val="windowText" lastClr="000000"/>
              </a:solidFill>
            </a:rPr>
            <a:t>百万円</a:t>
          </a:r>
          <a:endParaRPr kumimoji="1" lang="en-US" altLang="ja-JP" sz="1050">
            <a:solidFill>
              <a:sysClr val="windowText" lastClr="000000"/>
            </a:solidFill>
          </a:endParaRPr>
        </a:p>
        <a:p>
          <a:pPr algn="ctr"/>
          <a:r>
            <a:rPr kumimoji="1" lang="ja-JP" altLang="en-US" sz="1000">
              <a:solidFill>
                <a:sysClr val="windowText" lastClr="000000"/>
              </a:solidFill>
            </a:rPr>
            <a:t>（職員旅費）</a:t>
          </a:r>
        </a:p>
      </xdr:txBody>
    </xdr:sp>
    <xdr:clientData/>
  </xdr:twoCellAnchor>
  <xdr:twoCellAnchor>
    <xdr:from>
      <xdr:col>9</xdr:col>
      <xdr:colOff>171579</xdr:colOff>
      <xdr:row>103</xdr:row>
      <xdr:rowOff>14941</xdr:rowOff>
    </xdr:from>
    <xdr:to>
      <xdr:col>28</xdr:col>
      <xdr:colOff>134471</xdr:colOff>
      <xdr:row>104</xdr:row>
      <xdr:rowOff>74706</xdr:rowOff>
    </xdr:to>
    <xdr:sp macro="" textlink="">
      <xdr:nvSpPr>
        <xdr:cNvPr id="5" name="正方形/長方形 4"/>
        <xdr:cNvSpPr/>
      </xdr:nvSpPr>
      <xdr:spPr>
        <a:xfrm>
          <a:off x="1852461" y="39243000"/>
          <a:ext cx="3511422" cy="41088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A.</a:t>
          </a:r>
          <a:r>
            <a:rPr lang="ja-JP" altLang="en-US" sz="1050">
              <a:solidFill>
                <a:sysClr val="windowText" lastClr="000000"/>
              </a:solidFill>
            </a:rPr>
            <a:t>本部町　</a:t>
          </a:r>
          <a:r>
            <a:rPr lang="en-US" altLang="ja-JP" sz="1050">
              <a:solidFill>
                <a:sysClr val="windowText" lastClr="000000"/>
              </a:solidFill>
            </a:rPr>
            <a:t>997</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lang="ja-JP" altLang="en-US" sz="1050">
              <a:solidFill>
                <a:sysClr val="windowText" lastClr="000000"/>
              </a:solidFill>
            </a:rPr>
            <a:t>（本部半島・伊江島ｴﾘｱ観光促進事業の実施）</a:t>
          </a:r>
        </a:p>
      </xdr:txBody>
    </xdr:sp>
    <xdr:clientData/>
  </xdr:twoCellAnchor>
  <xdr:twoCellAnchor>
    <xdr:from>
      <xdr:col>30</xdr:col>
      <xdr:colOff>43962</xdr:colOff>
      <xdr:row>103</xdr:row>
      <xdr:rowOff>14811</xdr:rowOff>
    </xdr:from>
    <xdr:to>
      <xdr:col>49</xdr:col>
      <xdr:colOff>186765</xdr:colOff>
      <xdr:row>104</xdr:row>
      <xdr:rowOff>78948</xdr:rowOff>
    </xdr:to>
    <xdr:sp macro="" textlink="">
      <xdr:nvSpPr>
        <xdr:cNvPr id="6" name="正方形/長方形 5"/>
        <xdr:cNvSpPr/>
      </xdr:nvSpPr>
      <xdr:spPr>
        <a:xfrm>
          <a:off x="5646903" y="39242870"/>
          <a:ext cx="3691333" cy="4152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B</a:t>
          </a:r>
          <a:r>
            <a:rPr lang="ja-JP" altLang="en-US" sz="1050">
              <a:solidFill>
                <a:sysClr val="windowText" lastClr="000000"/>
              </a:solidFill>
            </a:rPr>
            <a:t>．民間業者（</a:t>
          </a:r>
          <a:r>
            <a:rPr lang="en-US" altLang="ja-JP" sz="1050">
              <a:solidFill>
                <a:sysClr val="windowText" lastClr="000000"/>
              </a:solidFill>
            </a:rPr>
            <a:t>11</a:t>
          </a:r>
          <a:r>
            <a:rPr lang="ja-JP" altLang="en-US" sz="1050">
              <a:solidFill>
                <a:sysClr val="windowText" lastClr="000000"/>
              </a:solidFill>
            </a:rPr>
            <a:t>社）</a:t>
          </a:r>
          <a:r>
            <a:rPr lang="en-US" altLang="ja-JP" sz="1050">
              <a:solidFill>
                <a:sysClr val="windowText" lastClr="000000"/>
              </a:solidFill>
            </a:rPr>
            <a:t>997</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kumimoji="1" lang="ja-JP" altLang="en-US" sz="1000">
              <a:solidFill>
                <a:sysClr val="windowText" lastClr="000000"/>
              </a:solidFill>
            </a:rPr>
            <a:t>（建築等工事費）</a:t>
          </a:r>
        </a:p>
      </xdr:txBody>
    </xdr:sp>
    <xdr:clientData/>
  </xdr:twoCellAnchor>
  <xdr:twoCellAnchor>
    <xdr:from>
      <xdr:col>9</xdr:col>
      <xdr:colOff>179046</xdr:colOff>
      <xdr:row>104</xdr:row>
      <xdr:rowOff>201706</xdr:rowOff>
    </xdr:from>
    <xdr:to>
      <xdr:col>28</xdr:col>
      <xdr:colOff>126999</xdr:colOff>
      <xdr:row>105</xdr:row>
      <xdr:rowOff>268941</xdr:rowOff>
    </xdr:to>
    <xdr:sp macro="" textlink="">
      <xdr:nvSpPr>
        <xdr:cNvPr id="7" name="正方形/長方形 6"/>
        <xdr:cNvSpPr/>
      </xdr:nvSpPr>
      <xdr:spPr>
        <a:xfrm>
          <a:off x="1859928" y="39780882"/>
          <a:ext cx="3496483" cy="425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C</a:t>
          </a:r>
          <a:r>
            <a:rPr lang="ja-JP" altLang="en-US" sz="1050">
              <a:solidFill>
                <a:sysClr val="windowText" lastClr="000000"/>
              </a:solidFill>
            </a:rPr>
            <a:t>．伊江村　</a:t>
          </a:r>
          <a:r>
            <a:rPr lang="en-US" altLang="ja-JP" sz="1050">
              <a:solidFill>
                <a:sysClr val="windowText" lastClr="000000"/>
              </a:solidFill>
            </a:rPr>
            <a:t>922</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lang="ja-JP" altLang="en-US" sz="1050">
              <a:solidFill>
                <a:sysClr val="windowText" lastClr="000000"/>
              </a:solidFill>
            </a:rPr>
            <a:t>（伊江村畜産総合施設整備事業の実施）</a:t>
          </a:r>
        </a:p>
      </xdr:txBody>
    </xdr:sp>
    <xdr:clientData/>
  </xdr:twoCellAnchor>
  <xdr:twoCellAnchor>
    <xdr:from>
      <xdr:col>30</xdr:col>
      <xdr:colOff>36491</xdr:colOff>
      <xdr:row>104</xdr:row>
      <xdr:rowOff>160731</xdr:rowOff>
    </xdr:from>
    <xdr:to>
      <xdr:col>49</xdr:col>
      <xdr:colOff>184150</xdr:colOff>
      <xdr:row>105</xdr:row>
      <xdr:rowOff>274030</xdr:rowOff>
    </xdr:to>
    <xdr:sp macro="" textlink="">
      <xdr:nvSpPr>
        <xdr:cNvPr id="8" name="正方形/長方形 7"/>
        <xdr:cNvSpPr/>
      </xdr:nvSpPr>
      <xdr:spPr>
        <a:xfrm>
          <a:off x="5639432" y="39739907"/>
          <a:ext cx="3696189" cy="47188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D</a:t>
          </a:r>
          <a:r>
            <a:rPr lang="ja-JP" altLang="en-US" sz="1050">
              <a:solidFill>
                <a:sysClr val="windowText" lastClr="000000"/>
              </a:solidFill>
            </a:rPr>
            <a:t>．民間業者（</a:t>
          </a:r>
          <a:r>
            <a:rPr lang="en-US" altLang="ja-JP" sz="1050">
              <a:solidFill>
                <a:sysClr val="windowText" lastClr="000000"/>
              </a:solidFill>
            </a:rPr>
            <a:t>11</a:t>
          </a:r>
          <a:r>
            <a:rPr lang="ja-JP" altLang="en-US" sz="1050">
              <a:solidFill>
                <a:sysClr val="windowText" lastClr="000000"/>
              </a:solidFill>
            </a:rPr>
            <a:t>社）・個人</a:t>
          </a:r>
          <a:r>
            <a:rPr lang="en-US" altLang="ja-JP" sz="1050">
              <a:solidFill>
                <a:sysClr val="windowText" lastClr="000000"/>
              </a:solidFill>
            </a:rPr>
            <a:t>922</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kumimoji="1" lang="ja-JP" altLang="en-US" sz="1000">
              <a:solidFill>
                <a:sysClr val="windowText" lastClr="000000"/>
              </a:solidFill>
            </a:rPr>
            <a:t>（建築等工事費、用地取得費）</a:t>
          </a:r>
        </a:p>
      </xdr:txBody>
    </xdr:sp>
    <xdr:clientData/>
  </xdr:twoCellAnchor>
  <xdr:twoCellAnchor>
    <xdr:from>
      <xdr:col>9</xdr:col>
      <xdr:colOff>172487</xdr:colOff>
      <xdr:row>106</xdr:row>
      <xdr:rowOff>59764</xdr:rowOff>
    </xdr:from>
    <xdr:to>
      <xdr:col>28</xdr:col>
      <xdr:colOff>119529</xdr:colOff>
      <xdr:row>107</xdr:row>
      <xdr:rowOff>126999</xdr:rowOff>
    </xdr:to>
    <xdr:sp macro="" textlink="">
      <xdr:nvSpPr>
        <xdr:cNvPr id="9" name="正方形/長方形 8"/>
        <xdr:cNvSpPr/>
      </xdr:nvSpPr>
      <xdr:spPr>
        <a:xfrm>
          <a:off x="1853369" y="40356117"/>
          <a:ext cx="3495572" cy="4183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E</a:t>
          </a:r>
          <a:r>
            <a:rPr lang="ja-JP" altLang="en-US" sz="1050">
              <a:solidFill>
                <a:sysClr val="windowText" lastClr="000000"/>
              </a:solidFill>
            </a:rPr>
            <a:t>．国頭村　</a:t>
          </a:r>
          <a:r>
            <a:rPr lang="en-US" altLang="ja-JP" sz="1050">
              <a:solidFill>
                <a:sysClr val="windowText" lastClr="000000"/>
              </a:solidFill>
            </a:rPr>
            <a:t>326</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kumimoji="1" lang="ja-JP" altLang="en-US" sz="1000">
              <a:solidFill>
                <a:sysClr val="windowText" lastClr="000000"/>
              </a:solidFill>
            </a:rPr>
            <a:t>（やんばる３村観光連携推進事業の実施）</a:t>
          </a:r>
        </a:p>
      </xdr:txBody>
    </xdr:sp>
    <xdr:clientData/>
  </xdr:twoCellAnchor>
  <xdr:twoCellAnchor>
    <xdr:from>
      <xdr:col>30</xdr:col>
      <xdr:colOff>51432</xdr:colOff>
      <xdr:row>106</xdr:row>
      <xdr:rowOff>42049</xdr:rowOff>
    </xdr:from>
    <xdr:to>
      <xdr:col>49</xdr:col>
      <xdr:colOff>205441</xdr:colOff>
      <xdr:row>107</xdr:row>
      <xdr:rowOff>137476</xdr:rowOff>
    </xdr:to>
    <xdr:sp macro="" textlink="">
      <xdr:nvSpPr>
        <xdr:cNvPr id="10" name="正方形/長方形 9"/>
        <xdr:cNvSpPr/>
      </xdr:nvSpPr>
      <xdr:spPr>
        <a:xfrm>
          <a:off x="5654373" y="40338402"/>
          <a:ext cx="3702539" cy="446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F</a:t>
          </a:r>
          <a:r>
            <a:rPr lang="ja-JP" altLang="en-US" sz="1050">
              <a:solidFill>
                <a:sysClr val="windowText" lastClr="000000"/>
              </a:solidFill>
            </a:rPr>
            <a:t>．民間業者（</a:t>
          </a:r>
          <a:r>
            <a:rPr lang="en-US" altLang="ja-JP" sz="1050">
              <a:solidFill>
                <a:sysClr val="windowText" lastClr="000000"/>
              </a:solidFill>
            </a:rPr>
            <a:t>6</a:t>
          </a:r>
          <a:r>
            <a:rPr lang="ja-JP" altLang="en-US" sz="1050">
              <a:solidFill>
                <a:sysClr val="windowText" lastClr="000000"/>
              </a:solidFill>
            </a:rPr>
            <a:t>社）</a:t>
          </a:r>
          <a:r>
            <a:rPr lang="en-US" altLang="ja-JP" sz="1050">
              <a:solidFill>
                <a:sysClr val="windowText" lastClr="000000"/>
              </a:solidFill>
            </a:rPr>
            <a:t>326</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kumimoji="1" lang="ja-JP" altLang="en-US" sz="1000">
              <a:solidFill>
                <a:sysClr val="windowText" lastClr="000000"/>
              </a:solidFill>
            </a:rPr>
            <a:t>（建築等工事費）</a:t>
          </a:r>
        </a:p>
      </xdr:txBody>
    </xdr:sp>
    <xdr:clientData/>
  </xdr:twoCellAnchor>
  <xdr:twoCellAnchor>
    <xdr:from>
      <xdr:col>9</xdr:col>
      <xdr:colOff>179045</xdr:colOff>
      <xdr:row>107</xdr:row>
      <xdr:rowOff>273627</xdr:rowOff>
    </xdr:from>
    <xdr:to>
      <xdr:col>28</xdr:col>
      <xdr:colOff>127000</xdr:colOff>
      <xdr:row>109</xdr:row>
      <xdr:rowOff>7471</xdr:rowOff>
    </xdr:to>
    <xdr:sp macro="" textlink="">
      <xdr:nvSpPr>
        <xdr:cNvPr id="11" name="正方形/長方形 10"/>
        <xdr:cNvSpPr/>
      </xdr:nvSpPr>
      <xdr:spPr>
        <a:xfrm>
          <a:off x="1859927" y="40921098"/>
          <a:ext cx="3496485" cy="4510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G</a:t>
          </a:r>
          <a:r>
            <a:rPr lang="ja-JP" altLang="en-US" sz="1050">
              <a:solidFill>
                <a:sysClr val="windowText" lastClr="000000"/>
              </a:solidFill>
            </a:rPr>
            <a:t>．金武町　</a:t>
          </a:r>
          <a:r>
            <a:rPr lang="en-US" altLang="ja-JP" sz="1050">
              <a:solidFill>
                <a:sysClr val="windowText" lastClr="000000"/>
              </a:solidFill>
            </a:rPr>
            <a:t>263</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lang="ja-JP" altLang="en-US" sz="1050">
              <a:solidFill>
                <a:sysClr val="windowText" lastClr="000000"/>
              </a:solidFill>
            </a:rPr>
            <a:t>（ギンバル海岸周辺環境整備事業の実施）</a:t>
          </a:r>
        </a:p>
      </xdr:txBody>
    </xdr:sp>
    <xdr:clientData/>
  </xdr:twoCellAnchor>
  <xdr:twoCellAnchor>
    <xdr:from>
      <xdr:col>30</xdr:col>
      <xdr:colOff>36491</xdr:colOff>
      <xdr:row>107</xdr:row>
      <xdr:rowOff>264083</xdr:rowOff>
    </xdr:from>
    <xdr:to>
      <xdr:col>49</xdr:col>
      <xdr:colOff>177800</xdr:colOff>
      <xdr:row>109</xdr:row>
      <xdr:rowOff>7640</xdr:rowOff>
    </xdr:to>
    <xdr:sp macro="" textlink="">
      <xdr:nvSpPr>
        <xdr:cNvPr id="12" name="正方形/長方形 11"/>
        <xdr:cNvSpPr/>
      </xdr:nvSpPr>
      <xdr:spPr>
        <a:xfrm>
          <a:off x="5639432" y="40911554"/>
          <a:ext cx="3689839" cy="46073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H</a:t>
          </a:r>
          <a:r>
            <a:rPr lang="ja-JP" altLang="en-US" sz="1050">
              <a:solidFill>
                <a:sysClr val="windowText" lastClr="000000"/>
              </a:solidFill>
            </a:rPr>
            <a:t>．民間業者（</a:t>
          </a:r>
          <a:r>
            <a:rPr lang="en-US" altLang="ja-JP" sz="1050">
              <a:solidFill>
                <a:sysClr val="windowText" lastClr="000000"/>
              </a:solidFill>
            </a:rPr>
            <a:t>10</a:t>
          </a:r>
          <a:r>
            <a:rPr lang="ja-JP" altLang="en-US" sz="1050">
              <a:solidFill>
                <a:sysClr val="windowText" lastClr="000000"/>
              </a:solidFill>
            </a:rPr>
            <a:t>社）</a:t>
          </a:r>
          <a:r>
            <a:rPr lang="en-US" altLang="ja-JP" sz="1050">
              <a:solidFill>
                <a:sysClr val="windowText" lastClr="000000"/>
              </a:solidFill>
            </a:rPr>
            <a:t>263</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kumimoji="1" lang="ja-JP" altLang="en-US" sz="1000">
              <a:solidFill>
                <a:sysClr val="windowText" lastClr="000000"/>
              </a:solidFill>
            </a:rPr>
            <a:t>（建築等工事費）</a:t>
          </a:r>
        </a:p>
      </xdr:txBody>
    </xdr:sp>
    <xdr:clientData/>
  </xdr:twoCellAnchor>
  <xdr:twoCellAnchor>
    <xdr:from>
      <xdr:col>9</xdr:col>
      <xdr:colOff>179045</xdr:colOff>
      <xdr:row>109</xdr:row>
      <xdr:rowOff>149412</xdr:rowOff>
    </xdr:from>
    <xdr:to>
      <xdr:col>28</xdr:col>
      <xdr:colOff>127000</xdr:colOff>
      <xdr:row>110</xdr:row>
      <xdr:rowOff>228517</xdr:rowOff>
    </xdr:to>
    <xdr:sp macro="" textlink="">
      <xdr:nvSpPr>
        <xdr:cNvPr id="13" name="正方形/長方形 12"/>
        <xdr:cNvSpPr/>
      </xdr:nvSpPr>
      <xdr:spPr>
        <a:xfrm>
          <a:off x="1859927" y="41514059"/>
          <a:ext cx="3496485" cy="4376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I</a:t>
          </a:r>
          <a:r>
            <a:rPr lang="ja-JP" altLang="en-US" sz="1050">
              <a:solidFill>
                <a:sysClr val="windowText" lastClr="000000"/>
              </a:solidFill>
            </a:rPr>
            <a:t>．名護市　</a:t>
          </a:r>
          <a:r>
            <a:rPr lang="en-US" altLang="ja-JP" sz="1050">
              <a:solidFill>
                <a:sysClr val="windowText" lastClr="000000"/>
              </a:solidFill>
            </a:rPr>
            <a:t>173</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lang="ja-JP" altLang="en-US" sz="1050">
              <a:solidFill>
                <a:sysClr val="windowText" lastClr="000000"/>
              </a:solidFill>
            </a:rPr>
            <a:t>（名護・やんばるの自然と文化拠点施設整備事業の実施）</a:t>
          </a:r>
        </a:p>
      </xdr:txBody>
    </xdr:sp>
    <xdr:clientData/>
  </xdr:twoCellAnchor>
  <xdr:twoCellAnchor>
    <xdr:from>
      <xdr:col>30</xdr:col>
      <xdr:colOff>36491</xdr:colOff>
      <xdr:row>109</xdr:row>
      <xdr:rowOff>124108</xdr:rowOff>
    </xdr:from>
    <xdr:to>
      <xdr:col>49</xdr:col>
      <xdr:colOff>185218</xdr:colOff>
      <xdr:row>110</xdr:row>
      <xdr:rowOff>240913</xdr:rowOff>
    </xdr:to>
    <xdr:sp macro="" textlink="">
      <xdr:nvSpPr>
        <xdr:cNvPr id="14" name="正方形/長方形 13"/>
        <xdr:cNvSpPr/>
      </xdr:nvSpPr>
      <xdr:spPr>
        <a:xfrm>
          <a:off x="5639432" y="41488755"/>
          <a:ext cx="3697257" cy="4753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J</a:t>
          </a:r>
          <a:r>
            <a:rPr lang="ja-JP" altLang="en-US" sz="1050">
              <a:solidFill>
                <a:sysClr val="windowText" lastClr="000000"/>
              </a:solidFill>
            </a:rPr>
            <a:t>．民間業者（</a:t>
          </a:r>
          <a:r>
            <a:rPr lang="en-US" altLang="ja-JP" sz="1050">
              <a:solidFill>
                <a:sysClr val="windowText" lastClr="000000"/>
              </a:solidFill>
            </a:rPr>
            <a:t>15</a:t>
          </a:r>
          <a:r>
            <a:rPr lang="ja-JP" altLang="en-US" sz="1050">
              <a:solidFill>
                <a:sysClr val="windowText" lastClr="000000"/>
              </a:solidFill>
            </a:rPr>
            <a:t>社）</a:t>
          </a:r>
          <a:r>
            <a:rPr lang="en-US" altLang="ja-JP" sz="1050">
              <a:solidFill>
                <a:sysClr val="windowText" lastClr="000000"/>
              </a:solidFill>
            </a:rPr>
            <a:t>173</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kumimoji="1" lang="ja-JP" altLang="en-US" sz="1000">
              <a:solidFill>
                <a:sysClr val="windowText" lastClr="000000"/>
              </a:solidFill>
            </a:rPr>
            <a:t>（建築等工事費）</a:t>
          </a:r>
        </a:p>
      </xdr:txBody>
    </xdr:sp>
    <xdr:clientData/>
  </xdr:twoCellAnchor>
  <xdr:twoCellAnchor>
    <xdr:from>
      <xdr:col>9</xdr:col>
      <xdr:colOff>186517</xdr:colOff>
      <xdr:row>111</xdr:row>
      <xdr:rowOff>19816</xdr:rowOff>
    </xdr:from>
    <xdr:to>
      <xdr:col>28</xdr:col>
      <xdr:colOff>141941</xdr:colOff>
      <xdr:row>112</xdr:row>
      <xdr:rowOff>104575</xdr:rowOff>
    </xdr:to>
    <xdr:sp macro="" textlink="">
      <xdr:nvSpPr>
        <xdr:cNvPr id="15" name="正方形/長方形 14"/>
        <xdr:cNvSpPr/>
      </xdr:nvSpPr>
      <xdr:spPr>
        <a:xfrm>
          <a:off x="1867399" y="42101640"/>
          <a:ext cx="3503954" cy="44334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rPr>
            <a:t>K</a:t>
          </a:r>
          <a:r>
            <a:rPr lang="ja-JP" altLang="en-US" sz="1050">
              <a:solidFill>
                <a:sysClr val="windowText" lastClr="000000"/>
              </a:solidFill>
            </a:rPr>
            <a:t>．宜野座村　</a:t>
          </a:r>
          <a:r>
            <a:rPr lang="en-US" altLang="ja-JP" sz="1050">
              <a:solidFill>
                <a:sysClr val="windowText" lastClr="000000"/>
              </a:solidFill>
            </a:rPr>
            <a:t>124</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rPr>
            <a:t>（宜野座村</a:t>
          </a:r>
          <a:r>
            <a:rPr lang="en-US" altLang="ja-JP" sz="1000">
              <a:solidFill>
                <a:sysClr val="windowText" lastClr="000000"/>
              </a:solidFill>
            </a:rPr>
            <a:t>IT</a:t>
          </a:r>
          <a:r>
            <a:rPr lang="ja-JP" altLang="en-US" sz="1000">
              <a:solidFill>
                <a:sysClr val="windowText" lastClr="000000"/>
              </a:solidFill>
            </a:rPr>
            <a:t>オペレーションパーク機能高度化事業の実施）</a:t>
          </a:r>
        </a:p>
      </xdr:txBody>
    </xdr:sp>
    <xdr:clientData/>
  </xdr:twoCellAnchor>
  <xdr:twoCellAnchor>
    <xdr:from>
      <xdr:col>30</xdr:col>
      <xdr:colOff>43962</xdr:colOff>
      <xdr:row>111</xdr:row>
      <xdr:rowOff>19893</xdr:rowOff>
    </xdr:from>
    <xdr:to>
      <xdr:col>49</xdr:col>
      <xdr:colOff>172571</xdr:colOff>
      <xdr:row>112</xdr:row>
      <xdr:rowOff>105807</xdr:rowOff>
    </xdr:to>
    <xdr:sp macro="" textlink="">
      <xdr:nvSpPr>
        <xdr:cNvPr id="16" name="正方形/長方形 15"/>
        <xdr:cNvSpPr/>
      </xdr:nvSpPr>
      <xdr:spPr>
        <a:xfrm>
          <a:off x="5646903" y="42101717"/>
          <a:ext cx="3677139" cy="4445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L</a:t>
          </a:r>
          <a:r>
            <a:rPr lang="ja-JP" altLang="en-US" sz="1050">
              <a:solidFill>
                <a:sysClr val="windowText" lastClr="000000"/>
              </a:solidFill>
            </a:rPr>
            <a:t>．民間業者（</a:t>
          </a:r>
          <a:r>
            <a:rPr lang="en-US" altLang="ja-JP" sz="1050">
              <a:solidFill>
                <a:sysClr val="windowText" lastClr="000000"/>
              </a:solidFill>
            </a:rPr>
            <a:t>4</a:t>
          </a:r>
          <a:r>
            <a:rPr lang="ja-JP" altLang="en-US" sz="1050">
              <a:solidFill>
                <a:sysClr val="windowText" lastClr="000000"/>
              </a:solidFill>
            </a:rPr>
            <a:t>社）</a:t>
          </a:r>
          <a:r>
            <a:rPr lang="en-US" altLang="ja-JP" sz="1050">
              <a:solidFill>
                <a:sysClr val="windowText" lastClr="000000"/>
              </a:solidFill>
            </a:rPr>
            <a:t>124</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algn="l"/>
          <a:r>
            <a:rPr lang="ja-JP" altLang="en-US" sz="1050">
              <a:solidFill>
                <a:sysClr val="windowText" lastClr="000000"/>
              </a:solidFill>
            </a:rPr>
            <a:t>（建築等工事費）</a:t>
          </a:r>
        </a:p>
      </xdr:txBody>
    </xdr:sp>
    <xdr:clientData/>
  </xdr:twoCellAnchor>
  <xdr:twoCellAnchor>
    <xdr:from>
      <xdr:col>9</xdr:col>
      <xdr:colOff>179042</xdr:colOff>
      <xdr:row>112</xdr:row>
      <xdr:rowOff>231588</xdr:rowOff>
    </xdr:from>
    <xdr:to>
      <xdr:col>28</xdr:col>
      <xdr:colOff>156881</xdr:colOff>
      <xdr:row>113</xdr:row>
      <xdr:rowOff>268942</xdr:rowOff>
    </xdr:to>
    <xdr:sp macro="" textlink="">
      <xdr:nvSpPr>
        <xdr:cNvPr id="17" name="正方形/長方形 16"/>
        <xdr:cNvSpPr/>
      </xdr:nvSpPr>
      <xdr:spPr>
        <a:xfrm>
          <a:off x="1859924" y="42672000"/>
          <a:ext cx="3526369" cy="3884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M</a:t>
          </a:r>
          <a:r>
            <a:rPr lang="ja-JP" altLang="en-US" sz="1050">
              <a:solidFill>
                <a:sysClr val="windowText" lastClr="000000"/>
              </a:solidFill>
            </a:rPr>
            <a:t>．北部広域市町村圏事務組合　</a:t>
          </a:r>
          <a:r>
            <a:rPr lang="en-US" altLang="ja-JP" sz="1050">
              <a:solidFill>
                <a:sysClr val="windowText" lastClr="000000"/>
              </a:solidFill>
            </a:rPr>
            <a:t>111</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lang="ja-JP" altLang="en-US" sz="1050">
              <a:solidFill>
                <a:sysClr val="windowText" lastClr="000000"/>
              </a:solidFill>
            </a:rPr>
            <a:t>（沖縄北部地域救急・救助ヘリ運航事業の実施）</a:t>
          </a:r>
        </a:p>
      </xdr:txBody>
    </xdr:sp>
    <xdr:clientData/>
  </xdr:twoCellAnchor>
  <xdr:twoCellAnchor>
    <xdr:from>
      <xdr:col>9</xdr:col>
      <xdr:colOff>179044</xdr:colOff>
      <xdr:row>114</xdr:row>
      <xdr:rowOff>67236</xdr:rowOff>
    </xdr:from>
    <xdr:to>
      <xdr:col>28</xdr:col>
      <xdr:colOff>134470</xdr:colOff>
      <xdr:row>115</xdr:row>
      <xdr:rowOff>124836</xdr:rowOff>
    </xdr:to>
    <xdr:sp macro="" textlink="">
      <xdr:nvSpPr>
        <xdr:cNvPr id="18" name="正方形/長方形 17"/>
        <xdr:cNvSpPr/>
      </xdr:nvSpPr>
      <xdr:spPr>
        <a:xfrm>
          <a:off x="1859926" y="43217354"/>
          <a:ext cx="3503956" cy="41618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O</a:t>
          </a:r>
          <a:r>
            <a:rPr lang="ja-JP" altLang="en-US" sz="1050">
              <a:solidFill>
                <a:sysClr val="windowText" lastClr="000000"/>
              </a:solidFill>
            </a:rPr>
            <a:t>．今帰仁村　</a:t>
          </a:r>
          <a:r>
            <a:rPr lang="en-US" altLang="ja-JP" sz="1050">
              <a:solidFill>
                <a:sysClr val="windowText" lastClr="000000"/>
              </a:solidFill>
            </a:rPr>
            <a:t>45</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補助金</a:t>
          </a:r>
          <a:r>
            <a:rPr lang="en-US" altLang="ja-JP" sz="1050">
              <a:solidFill>
                <a:sysClr val="windowText" lastClr="000000"/>
              </a:solidFill>
            </a:rPr>
            <a:t>】</a:t>
          </a:r>
        </a:p>
        <a:p>
          <a:pPr algn="l"/>
          <a:r>
            <a:rPr kumimoji="1" lang="ja-JP" altLang="en-US" sz="1000">
              <a:solidFill>
                <a:sysClr val="windowText" lastClr="000000"/>
              </a:solidFill>
            </a:rPr>
            <a:t>（本部半島・伊江島ｴﾘｱ観光促進事業の実施）</a:t>
          </a:r>
        </a:p>
      </xdr:txBody>
    </xdr:sp>
    <xdr:clientData/>
  </xdr:twoCellAnchor>
  <xdr:twoCellAnchor>
    <xdr:from>
      <xdr:col>30</xdr:col>
      <xdr:colOff>36491</xdr:colOff>
      <xdr:row>114</xdr:row>
      <xdr:rowOff>36938</xdr:rowOff>
    </xdr:from>
    <xdr:to>
      <xdr:col>49</xdr:col>
      <xdr:colOff>171450</xdr:colOff>
      <xdr:row>115</xdr:row>
      <xdr:rowOff>152569</xdr:rowOff>
    </xdr:to>
    <xdr:sp macro="" textlink="">
      <xdr:nvSpPr>
        <xdr:cNvPr id="19" name="正方形/長方形 18"/>
        <xdr:cNvSpPr/>
      </xdr:nvSpPr>
      <xdr:spPr>
        <a:xfrm>
          <a:off x="5639432" y="43187056"/>
          <a:ext cx="3683489" cy="4742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rPr>
            <a:t>P</a:t>
          </a:r>
          <a:r>
            <a:rPr lang="ja-JP" altLang="en-US" sz="1050">
              <a:solidFill>
                <a:sysClr val="windowText" lastClr="000000"/>
              </a:solidFill>
            </a:rPr>
            <a:t>．民間業者（</a:t>
          </a:r>
          <a:r>
            <a:rPr lang="en-US" altLang="ja-JP" sz="1050">
              <a:solidFill>
                <a:sysClr val="windowText" lastClr="000000"/>
              </a:solidFill>
            </a:rPr>
            <a:t>2</a:t>
          </a:r>
          <a:r>
            <a:rPr lang="ja-JP" altLang="en-US" sz="1050">
              <a:solidFill>
                <a:sysClr val="windowText" lastClr="000000"/>
              </a:solidFill>
            </a:rPr>
            <a:t>社）</a:t>
          </a:r>
          <a:r>
            <a:rPr lang="en-US" altLang="ja-JP" sz="1050">
              <a:solidFill>
                <a:sysClr val="windowText" lastClr="000000"/>
              </a:solidFill>
            </a:rPr>
            <a:t>45</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指名競争契約</a:t>
          </a:r>
          <a:r>
            <a:rPr lang="en-US" altLang="ja-JP" sz="105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rPr>
            <a:t>（改修等工事費）</a:t>
          </a:r>
        </a:p>
      </xdr:txBody>
    </xdr:sp>
    <xdr:clientData/>
  </xdr:twoCellAnchor>
  <xdr:twoCellAnchor>
    <xdr:from>
      <xdr:col>30</xdr:col>
      <xdr:colOff>43962</xdr:colOff>
      <xdr:row>112</xdr:row>
      <xdr:rowOff>202531</xdr:rowOff>
    </xdr:from>
    <xdr:to>
      <xdr:col>49</xdr:col>
      <xdr:colOff>191621</xdr:colOff>
      <xdr:row>113</xdr:row>
      <xdr:rowOff>295310</xdr:rowOff>
    </xdr:to>
    <xdr:sp macro="" textlink="">
      <xdr:nvSpPr>
        <xdr:cNvPr id="20" name="正方形/長方形 19"/>
        <xdr:cNvSpPr/>
      </xdr:nvSpPr>
      <xdr:spPr>
        <a:xfrm>
          <a:off x="5646903" y="42642943"/>
          <a:ext cx="3696189" cy="4438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ysClr val="windowText" lastClr="000000"/>
              </a:solidFill>
            </a:rPr>
            <a:t>N</a:t>
          </a:r>
          <a:r>
            <a:rPr lang="ja-JP" altLang="en-US" sz="1050">
              <a:solidFill>
                <a:sysClr val="windowText" lastClr="000000"/>
              </a:solidFill>
            </a:rPr>
            <a:t>．特定非営利活動法人（</a:t>
          </a:r>
          <a:r>
            <a:rPr lang="en-US" altLang="ja-JP" sz="1050">
              <a:solidFill>
                <a:sysClr val="windowText" lastClr="000000"/>
              </a:solidFill>
            </a:rPr>
            <a:t>1</a:t>
          </a:r>
          <a:r>
            <a:rPr lang="ja-JP" altLang="en-US" sz="1050">
              <a:solidFill>
                <a:sysClr val="windowText" lastClr="000000"/>
              </a:solidFill>
            </a:rPr>
            <a:t>社）</a:t>
          </a:r>
          <a:r>
            <a:rPr lang="en-US" altLang="ja-JP" sz="1050">
              <a:solidFill>
                <a:sysClr val="windowText" lastClr="000000"/>
              </a:solidFill>
            </a:rPr>
            <a:t>111</a:t>
          </a:r>
          <a:r>
            <a:rPr lang="ja-JP" altLang="en-US" sz="1050">
              <a:solidFill>
                <a:sysClr val="windowText" lastClr="000000"/>
              </a:solidFill>
            </a:rPr>
            <a:t>百万円</a:t>
          </a:r>
          <a:r>
            <a:rPr lang="en-US" altLang="ja-JP" sz="1050">
              <a:solidFill>
                <a:sysClr val="windowText" lastClr="000000"/>
              </a:solidFill>
            </a:rPr>
            <a:t>【</a:t>
          </a:r>
          <a:r>
            <a:rPr lang="ja-JP" altLang="en-US" sz="1050">
              <a:solidFill>
                <a:sysClr val="windowText" lastClr="000000"/>
              </a:solidFill>
            </a:rPr>
            <a:t>随意契約</a:t>
          </a:r>
          <a:r>
            <a:rPr lang="en-US" altLang="ja-JP" sz="1050">
              <a:solidFill>
                <a:sysClr val="windowText" lastClr="000000"/>
              </a:solidFill>
            </a:rPr>
            <a:t>】</a:t>
          </a:r>
        </a:p>
        <a:p>
          <a:pPr algn="l"/>
          <a:r>
            <a:rPr lang="ja-JP" altLang="en-US" sz="1050">
              <a:solidFill>
                <a:sysClr val="windowText" lastClr="000000"/>
              </a:solidFill>
            </a:rPr>
            <a:t>（委託費）</a:t>
          </a:r>
        </a:p>
      </xdr:txBody>
    </xdr:sp>
    <xdr:clientData/>
  </xdr:twoCellAnchor>
  <xdr:twoCellAnchor>
    <xdr:from>
      <xdr:col>7</xdr:col>
      <xdr:colOff>170756</xdr:colOff>
      <xdr:row>100</xdr:row>
      <xdr:rowOff>165953</xdr:rowOff>
    </xdr:from>
    <xdr:to>
      <xdr:col>8</xdr:col>
      <xdr:colOff>179415</xdr:colOff>
      <xdr:row>101</xdr:row>
      <xdr:rowOff>318777</xdr:rowOff>
    </xdr:to>
    <xdr:cxnSp macro="">
      <xdr:nvCxnSpPr>
        <xdr:cNvPr id="21" name="カギ線コネクタ 20"/>
        <xdr:cNvCxnSpPr/>
      </xdr:nvCxnSpPr>
      <xdr:spPr>
        <a:xfrm rot="10800000" flipV="1">
          <a:off x="1478109" y="38318247"/>
          <a:ext cx="195424" cy="511412"/>
        </a:xfrm>
        <a:prstGeom prst="bentConnector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163289</xdr:colOff>
      <xdr:row>101</xdr:row>
      <xdr:rowOff>323003</xdr:rowOff>
    </xdr:from>
    <xdr:to>
      <xdr:col>8</xdr:col>
      <xdr:colOff>152067</xdr:colOff>
      <xdr:row>101</xdr:row>
      <xdr:rowOff>324243</xdr:rowOff>
    </xdr:to>
    <xdr:cxnSp macro="">
      <xdr:nvCxnSpPr>
        <xdr:cNvPr id="22" name="直線コネクタ 21"/>
        <xdr:cNvCxnSpPr/>
      </xdr:nvCxnSpPr>
      <xdr:spPr>
        <a:xfrm flipH="1">
          <a:off x="1452339" y="41331303"/>
          <a:ext cx="172928" cy="12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102</xdr:row>
      <xdr:rowOff>203200</xdr:rowOff>
    </xdr:from>
    <xdr:to>
      <xdr:col>9</xdr:col>
      <xdr:colOff>28579</xdr:colOff>
      <xdr:row>114</xdr:row>
      <xdr:rowOff>247650</xdr:rowOff>
    </xdr:to>
    <xdr:cxnSp macro="">
      <xdr:nvCxnSpPr>
        <xdr:cNvPr id="23" name="直線コネクタ 22"/>
        <xdr:cNvCxnSpPr/>
      </xdr:nvCxnSpPr>
      <xdr:spPr>
        <a:xfrm flipH="1">
          <a:off x="1682750" y="41567100"/>
          <a:ext cx="3179" cy="42926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28578</xdr:colOff>
      <xdr:row>103</xdr:row>
      <xdr:rowOff>214976</xdr:rowOff>
    </xdr:from>
    <xdr:to>
      <xdr:col>10</xdr:col>
      <xdr:colOff>1077</xdr:colOff>
      <xdr:row>103</xdr:row>
      <xdr:rowOff>216552</xdr:rowOff>
    </xdr:to>
    <xdr:cxnSp macro="">
      <xdr:nvCxnSpPr>
        <xdr:cNvPr id="24" name="直線コネクタ 23"/>
        <xdr:cNvCxnSpPr/>
      </xdr:nvCxnSpPr>
      <xdr:spPr>
        <a:xfrm flipV="1">
          <a:off x="1685928" y="41934476"/>
          <a:ext cx="156649" cy="15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37149</xdr:colOff>
      <xdr:row>105</xdr:row>
      <xdr:rowOff>29082</xdr:rowOff>
    </xdr:from>
    <xdr:to>
      <xdr:col>10</xdr:col>
      <xdr:colOff>9648</xdr:colOff>
      <xdr:row>105</xdr:row>
      <xdr:rowOff>29463</xdr:rowOff>
    </xdr:to>
    <xdr:cxnSp macro="">
      <xdr:nvCxnSpPr>
        <xdr:cNvPr id="25" name="直線コネクタ 24"/>
        <xdr:cNvCxnSpPr/>
      </xdr:nvCxnSpPr>
      <xdr:spPr>
        <a:xfrm>
          <a:off x="1694499" y="42453432"/>
          <a:ext cx="156649"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xdr:colOff>
      <xdr:row>106</xdr:row>
      <xdr:rowOff>240345</xdr:rowOff>
    </xdr:from>
    <xdr:to>
      <xdr:col>9</xdr:col>
      <xdr:colOff>183111</xdr:colOff>
      <xdr:row>106</xdr:row>
      <xdr:rowOff>240726</xdr:rowOff>
    </xdr:to>
    <xdr:cxnSp macro="">
      <xdr:nvCxnSpPr>
        <xdr:cNvPr id="26" name="直線コネクタ 25"/>
        <xdr:cNvCxnSpPr/>
      </xdr:nvCxnSpPr>
      <xdr:spPr>
        <a:xfrm>
          <a:off x="1670050" y="43020295"/>
          <a:ext cx="170411"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30875</xdr:colOff>
      <xdr:row>108</xdr:row>
      <xdr:rowOff>105256</xdr:rowOff>
    </xdr:from>
    <xdr:to>
      <xdr:col>10</xdr:col>
      <xdr:colOff>3374</xdr:colOff>
      <xdr:row>108</xdr:row>
      <xdr:rowOff>105637</xdr:rowOff>
    </xdr:to>
    <xdr:cxnSp macro="">
      <xdr:nvCxnSpPr>
        <xdr:cNvPr id="27" name="直線コネクタ 26"/>
        <xdr:cNvCxnSpPr/>
      </xdr:nvCxnSpPr>
      <xdr:spPr>
        <a:xfrm>
          <a:off x="1688225" y="43590056"/>
          <a:ext cx="156649"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15566</xdr:colOff>
      <xdr:row>109</xdr:row>
      <xdr:rowOff>348950</xdr:rowOff>
    </xdr:from>
    <xdr:to>
      <xdr:col>10</xdr:col>
      <xdr:colOff>5193</xdr:colOff>
      <xdr:row>109</xdr:row>
      <xdr:rowOff>349331</xdr:rowOff>
    </xdr:to>
    <xdr:cxnSp macro="">
      <xdr:nvCxnSpPr>
        <xdr:cNvPr id="28" name="直線コネクタ 27"/>
        <xdr:cNvCxnSpPr/>
      </xdr:nvCxnSpPr>
      <xdr:spPr>
        <a:xfrm>
          <a:off x="1672916" y="44189350"/>
          <a:ext cx="173777"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20045</xdr:colOff>
      <xdr:row>111</xdr:row>
      <xdr:rowOff>180055</xdr:rowOff>
    </xdr:from>
    <xdr:to>
      <xdr:col>9</xdr:col>
      <xdr:colOff>184106</xdr:colOff>
      <xdr:row>111</xdr:row>
      <xdr:rowOff>180436</xdr:rowOff>
    </xdr:to>
    <xdr:cxnSp macro="">
      <xdr:nvCxnSpPr>
        <xdr:cNvPr id="29" name="直線コネクタ 28"/>
        <xdr:cNvCxnSpPr/>
      </xdr:nvCxnSpPr>
      <xdr:spPr>
        <a:xfrm>
          <a:off x="1677395" y="44731655"/>
          <a:ext cx="164061"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14261</xdr:colOff>
      <xdr:row>113</xdr:row>
      <xdr:rowOff>57403</xdr:rowOff>
    </xdr:from>
    <xdr:to>
      <xdr:col>9</xdr:col>
      <xdr:colOff>178322</xdr:colOff>
      <xdr:row>113</xdr:row>
      <xdr:rowOff>57784</xdr:rowOff>
    </xdr:to>
    <xdr:cxnSp macro="">
      <xdr:nvCxnSpPr>
        <xdr:cNvPr id="30" name="直線コネクタ 29"/>
        <xdr:cNvCxnSpPr/>
      </xdr:nvCxnSpPr>
      <xdr:spPr>
        <a:xfrm>
          <a:off x="1671611" y="45313853"/>
          <a:ext cx="164061"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20045</xdr:colOff>
      <xdr:row>114</xdr:row>
      <xdr:rowOff>253429</xdr:rowOff>
    </xdr:from>
    <xdr:to>
      <xdr:col>9</xdr:col>
      <xdr:colOff>184106</xdr:colOff>
      <xdr:row>114</xdr:row>
      <xdr:rowOff>253810</xdr:rowOff>
    </xdr:to>
    <xdr:cxnSp macro="">
      <xdr:nvCxnSpPr>
        <xdr:cNvPr id="31" name="直線コネクタ 30"/>
        <xdr:cNvCxnSpPr/>
      </xdr:nvCxnSpPr>
      <xdr:spPr>
        <a:xfrm>
          <a:off x="1677395" y="45865479"/>
          <a:ext cx="164061" cy="3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134471</xdr:colOff>
      <xdr:row>103</xdr:row>
      <xdr:rowOff>220382</xdr:rowOff>
    </xdr:from>
    <xdr:to>
      <xdr:col>30</xdr:col>
      <xdr:colOff>43962</xdr:colOff>
      <xdr:row>103</xdr:row>
      <xdr:rowOff>222438</xdr:rowOff>
    </xdr:to>
    <xdr:cxnSp macro="">
      <xdr:nvCxnSpPr>
        <xdr:cNvPr id="32" name="直線コネクタ 31"/>
        <xdr:cNvCxnSpPr>
          <a:stCxn id="5" idx="3"/>
          <a:endCxn id="6" idx="1"/>
        </xdr:cNvCxnSpPr>
      </xdr:nvCxnSpPr>
      <xdr:spPr>
        <a:xfrm>
          <a:off x="5363883" y="39448441"/>
          <a:ext cx="283020" cy="205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105</xdr:row>
      <xdr:rowOff>53861</xdr:rowOff>
    </xdr:from>
    <xdr:to>
      <xdr:col>30</xdr:col>
      <xdr:colOff>35387</xdr:colOff>
      <xdr:row>105</xdr:row>
      <xdr:rowOff>56029</xdr:rowOff>
    </xdr:to>
    <xdr:cxnSp macro="">
      <xdr:nvCxnSpPr>
        <xdr:cNvPr id="33" name="直線コネクタ 32"/>
        <xdr:cNvCxnSpPr>
          <a:stCxn id="7" idx="3"/>
        </xdr:cNvCxnSpPr>
      </xdr:nvCxnSpPr>
      <xdr:spPr>
        <a:xfrm flipV="1">
          <a:off x="5356411" y="39991626"/>
          <a:ext cx="281917" cy="216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119529</xdr:colOff>
      <xdr:row>106</xdr:row>
      <xdr:rowOff>265322</xdr:rowOff>
    </xdr:from>
    <xdr:to>
      <xdr:col>30</xdr:col>
      <xdr:colOff>51432</xdr:colOff>
      <xdr:row>106</xdr:row>
      <xdr:rowOff>268941</xdr:rowOff>
    </xdr:to>
    <xdr:cxnSp macro="">
      <xdr:nvCxnSpPr>
        <xdr:cNvPr id="34" name="直線コネクタ 33"/>
        <xdr:cNvCxnSpPr>
          <a:stCxn id="9" idx="3"/>
          <a:endCxn id="10" idx="1"/>
        </xdr:cNvCxnSpPr>
      </xdr:nvCxnSpPr>
      <xdr:spPr>
        <a:xfrm flipV="1">
          <a:off x="5348941" y="40561675"/>
          <a:ext cx="305432" cy="36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127000</xdr:colOff>
      <xdr:row>108</xdr:row>
      <xdr:rowOff>135862</xdr:rowOff>
    </xdr:from>
    <xdr:to>
      <xdr:col>30</xdr:col>
      <xdr:colOff>36491</xdr:colOff>
      <xdr:row>108</xdr:row>
      <xdr:rowOff>140549</xdr:rowOff>
    </xdr:to>
    <xdr:cxnSp macro="">
      <xdr:nvCxnSpPr>
        <xdr:cNvPr id="35" name="直線コネクタ 34"/>
        <xdr:cNvCxnSpPr>
          <a:stCxn id="11" idx="3"/>
          <a:endCxn id="12" idx="1"/>
        </xdr:cNvCxnSpPr>
      </xdr:nvCxnSpPr>
      <xdr:spPr>
        <a:xfrm flipV="1">
          <a:off x="5356412" y="41141921"/>
          <a:ext cx="283020" cy="468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127000</xdr:colOff>
      <xdr:row>110</xdr:row>
      <xdr:rowOff>3217</xdr:rowOff>
    </xdr:from>
    <xdr:to>
      <xdr:col>30</xdr:col>
      <xdr:colOff>36491</xdr:colOff>
      <xdr:row>110</xdr:row>
      <xdr:rowOff>9671</xdr:rowOff>
    </xdr:to>
    <xdr:cxnSp macro="">
      <xdr:nvCxnSpPr>
        <xdr:cNvPr id="36" name="直線コネクタ 35"/>
        <xdr:cNvCxnSpPr>
          <a:stCxn id="13" idx="3"/>
          <a:endCxn id="14" idx="1"/>
        </xdr:cNvCxnSpPr>
      </xdr:nvCxnSpPr>
      <xdr:spPr>
        <a:xfrm flipV="1">
          <a:off x="5356412" y="41726452"/>
          <a:ext cx="283020" cy="645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141941</xdr:colOff>
      <xdr:row>111</xdr:row>
      <xdr:rowOff>241490</xdr:rowOff>
    </xdr:from>
    <xdr:to>
      <xdr:col>30</xdr:col>
      <xdr:colOff>43962</xdr:colOff>
      <xdr:row>111</xdr:row>
      <xdr:rowOff>242144</xdr:rowOff>
    </xdr:to>
    <xdr:cxnSp macro="">
      <xdr:nvCxnSpPr>
        <xdr:cNvPr id="37" name="直線コネクタ 36"/>
        <xdr:cNvCxnSpPr>
          <a:stCxn id="15" idx="3"/>
          <a:endCxn id="16" idx="1"/>
        </xdr:cNvCxnSpPr>
      </xdr:nvCxnSpPr>
      <xdr:spPr>
        <a:xfrm>
          <a:off x="5371353" y="42323314"/>
          <a:ext cx="275550" cy="65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156881</xdr:colOff>
      <xdr:row>113</xdr:row>
      <xdr:rowOff>73362</xdr:rowOff>
    </xdr:from>
    <xdr:to>
      <xdr:col>30</xdr:col>
      <xdr:colOff>43962</xdr:colOff>
      <xdr:row>113</xdr:row>
      <xdr:rowOff>74707</xdr:rowOff>
    </xdr:to>
    <xdr:cxnSp macro="">
      <xdr:nvCxnSpPr>
        <xdr:cNvPr id="38" name="直線コネクタ 37"/>
        <xdr:cNvCxnSpPr>
          <a:stCxn id="17" idx="3"/>
          <a:endCxn id="20" idx="1"/>
        </xdr:cNvCxnSpPr>
      </xdr:nvCxnSpPr>
      <xdr:spPr>
        <a:xfrm flipV="1">
          <a:off x="5386293" y="42864891"/>
          <a:ext cx="260610" cy="13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134470</xdr:colOff>
      <xdr:row>114</xdr:row>
      <xdr:rowOff>274048</xdr:rowOff>
    </xdr:from>
    <xdr:to>
      <xdr:col>30</xdr:col>
      <xdr:colOff>36491</xdr:colOff>
      <xdr:row>114</xdr:row>
      <xdr:rowOff>275330</xdr:rowOff>
    </xdr:to>
    <xdr:cxnSp macro="">
      <xdr:nvCxnSpPr>
        <xdr:cNvPr id="39" name="直線コネクタ 38"/>
        <xdr:cNvCxnSpPr>
          <a:stCxn id="18" idx="3"/>
          <a:endCxn id="19" idx="1"/>
        </xdr:cNvCxnSpPr>
      </xdr:nvCxnSpPr>
      <xdr:spPr>
        <a:xfrm flipV="1">
          <a:off x="5363882" y="43424166"/>
          <a:ext cx="275550" cy="128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171823</xdr:colOff>
      <xdr:row>101</xdr:row>
      <xdr:rowOff>313765</xdr:rowOff>
    </xdr:from>
    <xdr:to>
      <xdr:col>7</xdr:col>
      <xdr:colOff>171825</xdr:colOff>
      <xdr:row>116</xdr:row>
      <xdr:rowOff>209177</xdr:rowOff>
    </xdr:to>
    <xdr:cxnSp macro="">
      <xdr:nvCxnSpPr>
        <xdr:cNvPr id="40" name="直線コネクタ 39"/>
        <xdr:cNvCxnSpPr/>
      </xdr:nvCxnSpPr>
      <xdr:spPr>
        <a:xfrm flipH="1">
          <a:off x="1479176" y="38824647"/>
          <a:ext cx="2" cy="525182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109864</xdr:colOff>
      <xdr:row>101</xdr:row>
      <xdr:rowOff>343777</xdr:rowOff>
    </xdr:from>
    <xdr:to>
      <xdr:col>28</xdr:col>
      <xdr:colOff>162706</xdr:colOff>
      <xdr:row>101</xdr:row>
      <xdr:rowOff>343778</xdr:rowOff>
    </xdr:to>
    <xdr:cxnSp macro="">
      <xdr:nvCxnSpPr>
        <xdr:cNvPr id="43" name="直線コネクタ 42"/>
        <xdr:cNvCxnSpPr>
          <a:stCxn id="3" idx="3"/>
          <a:endCxn id="4" idx="1"/>
        </xdr:cNvCxnSpPr>
      </xdr:nvCxnSpPr>
      <xdr:spPr>
        <a:xfrm>
          <a:off x="4897764" y="41352077"/>
          <a:ext cx="421142"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29881</xdr:colOff>
      <xdr:row>115</xdr:row>
      <xdr:rowOff>327585</xdr:rowOff>
    </xdr:from>
    <xdr:to>
      <xdr:col>26</xdr:col>
      <xdr:colOff>125131</xdr:colOff>
      <xdr:row>116</xdr:row>
      <xdr:rowOff>425824</xdr:rowOff>
    </xdr:to>
    <xdr:sp macro="" textlink="">
      <xdr:nvSpPr>
        <xdr:cNvPr id="48" name="正方形/長方形 47"/>
        <xdr:cNvSpPr/>
      </xdr:nvSpPr>
      <xdr:spPr>
        <a:xfrm>
          <a:off x="1710763" y="43836291"/>
          <a:ext cx="3270250" cy="456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50">
              <a:solidFill>
                <a:schemeClr val="tx1"/>
              </a:solidFill>
            </a:rPr>
            <a:t>スポーツ庁　</a:t>
          </a:r>
          <a:r>
            <a:rPr lang="en-US" altLang="ja-JP" sz="1050">
              <a:solidFill>
                <a:schemeClr val="tx1"/>
              </a:solidFill>
            </a:rPr>
            <a:t>868</a:t>
          </a:r>
          <a:r>
            <a:rPr lang="ja-JP" altLang="en-US" sz="1050">
              <a:solidFill>
                <a:schemeClr val="tx1"/>
              </a:solidFill>
            </a:rPr>
            <a:t>百万円</a:t>
          </a:r>
          <a:r>
            <a:rPr lang="en-US" altLang="ja-JP" sz="1050">
              <a:solidFill>
                <a:schemeClr val="tx1"/>
              </a:solidFill>
            </a:rPr>
            <a:t>【</a:t>
          </a:r>
          <a:r>
            <a:rPr lang="ja-JP" altLang="en-US" sz="1050">
              <a:solidFill>
                <a:schemeClr val="tx1"/>
              </a:solidFill>
            </a:rPr>
            <a:t>移替え</a:t>
          </a:r>
          <a:r>
            <a:rPr lang="en-US" altLang="ja-JP" sz="1050">
              <a:solidFill>
                <a:schemeClr val="tx1"/>
              </a:solidFill>
            </a:rPr>
            <a:t>】</a:t>
          </a:r>
        </a:p>
        <a:p>
          <a:pPr algn="ctr"/>
          <a:r>
            <a:rPr kumimoji="1" lang="ja-JP" altLang="en-US" sz="1000">
              <a:solidFill>
                <a:schemeClr val="tx1"/>
              </a:solidFill>
            </a:rPr>
            <a:t>（沖縄北部連携促進特別振興事業費の補助金の交付）</a:t>
          </a:r>
        </a:p>
      </xdr:txBody>
    </xdr:sp>
    <xdr:clientData/>
  </xdr:twoCellAnchor>
  <xdr:twoCellAnchor>
    <xdr:from>
      <xdr:col>10</xdr:col>
      <xdr:colOff>117661</xdr:colOff>
      <xdr:row>117</xdr:row>
      <xdr:rowOff>31995</xdr:rowOff>
    </xdr:from>
    <xdr:to>
      <xdr:col>28</xdr:col>
      <xdr:colOff>54161</xdr:colOff>
      <xdr:row>117</xdr:row>
      <xdr:rowOff>514165</xdr:rowOff>
    </xdr:to>
    <xdr:sp macro="" textlink="">
      <xdr:nvSpPr>
        <xdr:cNvPr id="49" name="正方形/長方形 48"/>
        <xdr:cNvSpPr/>
      </xdr:nvSpPr>
      <xdr:spPr>
        <a:xfrm>
          <a:off x="1985308" y="44564171"/>
          <a:ext cx="3298265" cy="4821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chemeClr val="tx1"/>
              </a:solidFill>
            </a:rPr>
            <a:t>Q</a:t>
          </a:r>
          <a:r>
            <a:rPr lang="ja-JP" altLang="en-US" sz="1050">
              <a:solidFill>
                <a:schemeClr val="tx1"/>
              </a:solidFill>
            </a:rPr>
            <a:t>．金武町　</a:t>
          </a:r>
          <a:r>
            <a:rPr lang="en-US" altLang="ja-JP" sz="1050">
              <a:solidFill>
                <a:schemeClr val="tx1"/>
              </a:solidFill>
            </a:rPr>
            <a:t>510</a:t>
          </a:r>
          <a:r>
            <a:rPr lang="ja-JP" altLang="en-US" sz="1050">
              <a:solidFill>
                <a:schemeClr val="tx1"/>
              </a:solidFill>
            </a:rPr>
            <a:t>百万円</a:t>
          </a:r>
          <a:r>
            <a:rPr lang="en-US" altLang="ja-JP" sz="1050">
              <a:solidFill>
                <a:schemeClr val="tx1"/>
              </a:solidFill>
            </a:rPr>
            <a:t>【</a:t>
          </a:r>
          <a:r>
            <a:rPr lang="ja-JP" altLang="en-US" sz="1050">
              <a:solidFill>
                <a:schemeClr val="tx1"/>
              </a:solidFill>
            </a:rPr>
            <a:t>補助金</a:t>
          </a:r>
          <a:r>
            <a:rPr lang="en-US" altLang="ja-JP" sz="1050">
              <a:solidFill>
                <a:schemeClr val="tx1"/>
              </a:solidFill>
            </a:rPr>
            <a:t>】</a:t>
          </a:r>
        </a:p>
        <a:p>
          <a:pPr algn="ctr"/>
          <a:r>
            <a:rPr kumimoji="1" lang="ja-JP" altLang="en-US" sz="1000">
              <a:solidFill>
                <a:schemeClr val="tx1"/>
              </a:solidFill>
            </a:rPr>
            <a:t>（金武町多目的屋内運動場施設整備事業の実施）</a:t>
          </a:r>
        </a:p>
      </xdr:txBody>
    </xdr:sp>
    <xdr:clientData/>
  </xdr:twoCellAnchor>
  <xdr:twoCellAnchor>
    <xdr:from>
      <xdr:col>30</xdr:col>
      <xdr:colOff>98611</xdr:colOff>
      <xdr:row>117</xdr:row>
      <xdr:rowOff>59358</xdr:rowOff>
    </xdr:from>
    <xdr:to>
      <xdr:col>49</xdr:col>
      <xdr:colOff>193861</xdr:colOff>
      <xdr:row>117</xdr:row>
      <xdr:rowOff>562162</xdr:rowOff>
    </xdr:to>
    <xdr:sp macro="" textlink="">
      <xdr:nvSpPr>
        <xdr:cNvPr id="50" name="正方形/長方形 49"/>
        <xdr:cNvSpPr/>
      </xdr:nvSpPr>
      <xdr:spPr>
        <a:xfrm>
          <a:off x="5701552" y="44591534"/>
          <a:ext cx="3643780" cy="5028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chemeClr val="tx1"/>
              </a:solidFill>
            </a:rPr>
            <a:t>R</a:t>
          </a:r>
          <a:r>
            <a:rPr lang="ja-JP" altLang="en-US" sz="1050">
              <a:solidFill>
                <a:schemeClr val="tx1"/>
              </a:solidFill>
            </a:rPr>
            <a:t>．民間業者（</a:t>
          </a:r>
          <a:r>
            <a:rPr lang="en-US" altLang="ja-JP" sz="1050">
              <a:solidFill>
                <a:schemeClr val="tx1"/>
              </a:solidFill>
            </a:rPr>
            <a:t>2</a:t>
          </a:r>
          <a:r>
            <a:rPr lang="ja-JP" altLang="en-US" sz="1050">
              <a:solidFill>
                <a:schemeClr val="tx1"/>
              </a:solidFill>
            </a:rPr>
            <a:t>社）</a:t>
          </a:r>
          <a:r>
            <a:rPr lang="en-US" altLang="ja-JP" sz="1050">
              <a:solidFill>
                <a:schemeClr val="tx1"/>
              </a:solidFill>
            </a:rPr>
            <a:t>510</a:t>
          </a:r>
          <a:r>
            <a:rPr lang="ja-JP" altLang="en-US" sz="1050">
              <a:solidFill>
                <a:schemeClr val="tx1"/>
              </a:solidFill>
            </a:rPr>
            <a:t>百万円</a:t>
          </a:r>
          <a:r>
            <a:rPr lang="en-US" altLang="ja-JP" sz="1050">
              <a:solidFill>
                <a:schemeClr val="tx1"/>
              </a:solidFill>
            </a:rPr>
            <a:t>【</a:t>
          </a:r>
          <a:r>
            <a:rPr lang="ja-JP" altLang="en-US" sz="1050">
              <a:solidFill>
                <a:schemeClr val="tx1"/>
              </a:solidFill>
            </a:rPr>
            <a:t>指名競争契約</a:t>
          </a:r>
          <a:r>
            <a:rPr lang="en-US" altLang="ja-JP" sz="1050">
              <a:solidFill>
                <a:schemeClr val="tx1"/>
              </a:solidFill>
            </a:rPr>
            <a:t>】</a:t>
          </a:r>
        </a:p>
        <a:p>
          <a:pPr algn="l"/>
          <a:r>
            <a:rPr kumimoji="1" lang="ja-JP" altLang="en-US" sz="1000">
              <a:solidFill>
                <a:schemeClr val="tx1"/>
              </a:solidFill>
            </a:rPr>
            <a:t>（建築等工事費）</a:t>
          </a:r>
        </a:p>
      </xdr:txBody>
    </xdr:sp>
    <xdr:clientData/>
  </xdr:twoCellAnchor>
  <xdr:twoCellAnchor>
    <xdr:from>
      <xdr:col>9</xdr:col>
      <xdr:colOff>102720</xdr:colOff>
      <xdr:row>116</xdr:row>
      <xdr:rowOff>433111</xdr:rowOff>
    </xdr:from>
    <xdr:to>
      <xdr:col>9</xdr:col>
      <xdr:colOff>109070</xdr:colOff>
      <xdr:row>118</xdr:row>
      <xdr:rowOff>400424</xdr:rowOff>
    </xdr:to>
    <xdr:cxnSp macro="">
      <xdr:nvCxnSpPr>
        <xdr:cNvPr id="51" name="直線コネクタ 50"/>
        <xdr:cNvCxnSpPr/>
      </xdr:nvCxnSpPr>
      <xdr:spPr>
        <a:xfrm>
          <a:off x="1783602" y="44300405"/>
          <a:ext cx="6350" cy="129707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180414</xdr:colOff>
      <xdr:row>116</xdr:row>
      <xdr:rowOff>197970</xdr:rowOff>
    </xdr:from>
    <xdr:to>
      <xdr:col>9</xdr:col>
      <xdr:colOff>41694</xdr:colOff>
      <xdr:row>116</xdr:row>
      <xdr:rowOff>197970</xdr:rowOff>
    </xdr:to>
    <xdr:cxnSp macro="">
      <xdr:nvCxnSpPr>
        <xdr:cNvPr id="52" name="直線コネクタ 51"/>
        <xdr:cNvCxnSpPr/>
      </xdr:nvCxnSpPr>
      <xdr:spPr>
        <a:xfrm flipH="1">
          <a:off x="1487767" y="44065264"/>
          <a:ext cx="23480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59390</xdr:colOff>
      <xdr:row>117</xdr:row>
      <xdr:rowOff>308537</xdr:rowOff>
    </xdr:from>
    <xdr:to>
      <xdr:col>30</xdr:col>
      <xdr:colOff>88238</xdr:colOff>
      <xdr:row>117</xdr:row>
      <xdr:rowOff>311632</xdr:rowOff>
    </xdr:to>
    <xdr:cxnSp macro="">
      <xdr:nvCxnSpPr>
        <xdr:cNvPr id="53" name="直線コネクタ 52"/>
        <xdr:cNvCxnSpPr/>
      </xdr:nvCxnSpPr>
      <xdr:spPr>
        <a:xfrm flipV="1">
          <a:off x="5288802" y="44840713"/>
          <a:ext cx="402377" cy="30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98424</xdr:colOff>
      <xdr:row>117</xdr:row>
      <xdr:rowOff>264645</xdr:rowOff>
    </xdr:from>
    <xdr:to>
      <xdr:col>10</xdr:col>
      <xdr:colOff>92347</xdr:colOff>
      <xdr:row>117</xdr:row>
      <xdr:rowOff>267821</xdr:rowOff>
    </xdr:to>
    <xdr:cxnSp macro="">
      <xdr:nvCxnSpPr>
        <xdr:cNvPr id="54" name="直線コネクタ 53"/>
        <xdr:cNvCxnSpPr/>
      </xdr:nvCxnSpPr>
      <xdr:spPr>
        <a:xfrm>
          <a:off x="1779306" y="44796821"/>
          <a:ext cx="180688" cy="31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124011</xdr:colOff>
      <xdr:row>118</xdr:row>
      <xdr:rowOff>173035</xdr:rowOff>
    </xdr:from>
    <xdr:to>
      <xdr:col>28</xdr:col>
      <xdr:colOff>60511</xdr:colOff>
      <xdr:row>118</xdr:row>
      <xdr:rowOff>587969</xdr:rowOff>
    </xdr:to>
    <xdr:sp macro="" textlink="">
      <xdr:nvSpPr>
        <xdr:cNvPr id="55" name="正方形/長方形 54"/>
        <xdr:cNvSpPr/>
      </xdr:nvSpPr>
      <xdr:spPr>
        <a:xfrm>
          <a:off x="1991658" y="45370094"/>
          <a:ext cx="3298265" cy="4149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chemeClr val="tx1"/>
              </a:solidFill>
            </a:rPr>
            <a:t>S</a:t>
          </a:r>
          <a:r>
            <a:rPr lang="ja-JP" altLang="en-US" sz="1050">
              <a:solidFill>
                <a:schemeClr val="tx1"/>
              </a:solidFill>
            </a:rPr>
            <a:t>．名護市　</a:t>
          </a:r>
          <a:r>
            <a:rPr lang="en-US" altLang="ja-JP" sz="1050">
              <a:solidFill>
                <a:schemeClr val="tx1"/>
              </a:solidFill>
            </a:rPr>
            <a:t>358</a:t>
          </a:r>
          <a:r>
            <a:rPr lang="ja-JP" altLang="en-US" sz="1050">
              <a:solidFill>
                <a:schemeClr val="tx1"/>
              </a:solidFill>
            </a:rPr>
            <a:t>百万円</a:t>
          </a:r>
          <a:r>
            <a:rPr lang="en-US" altLang="ja-JP" sz="1050">
              <a:solidFill>
                <a:schemeClr val="tx1"/>
              </a:solidFill>
            </a:rPr>
            <a:t>【</a:t>
          </a:r>
          <a:r>
            <a:rPr lang="ja-JP" altLang="en-US" sz="1050">
              <a:solidFill>
                <a:schemeClr val="tx1"/>
              </a:solidFill>
            </a:rPr>
            <a:t>補助金</a:t>
          </a:r>
          <a:r>
            <a:rPr lang="en-US" altLang="ja-JP" sz="1050">
              <a:solidFill>
                <a:schemeClr val="tx1"/>
              </a:solidFill>
            </a:rPr>
            <a:t>】</a:t>
          </a:r>
        </a:p>
        <a:p>
          <a:pPr algn="ctr"/>
          <a:r>
            <a:rPr kumimoji="1" lang="ja-JP" altLang="en-US" sz="1000">
              <a:solidFill>
                <a:schemeClr val="tx1"/>
              </a:solidFill>
            </a:rPr>
            <a:t>（名護市スポーツコンベンション施設整備事業の実施）</a:t>
          </a:r>
        </a:p>
      </xdr:txBody>
    </xdr:sp>
    <xdr:clientData/>
  </xdr:twoCellAnchor>
  <xdr:twoCellAnchor>
    <xdr:from>
      <xdr:col>30</xdr:col>
      <xdr:colOff>102720</xdr:colOff>
      <xdr:row>118</xdr:row>
      <xdr:rowOff>188818</xdr:rowOff>
    </xdr:from>
    <xdr:to>
      <xdr:col>49</xdr:col>
      <xdr:colOff>197970</xdr:colOff>
      <xdr:row>118</xdr:row>
      <xdr:rowOff>624387</xdr:rowOff>
    </xdr:to>
    <xdr:sp macro="" textlink="">
      <xdr:nvSpPr>
        <xdr:cNvPr id="56" name="正方形/長方形 55"/>
        <xdr:cNvSpPr/>
      </xdr:nvSpPr>
      <xdr:spPr>
        <a:xfrm>
          <a:off x="5705661" y="45385877"/>
          <a:ext cx="3643780" cy="4355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050">
              <a:solidFill>
                <a:schemeClr val="tx1"/>
              </a:solidFill>
            </a:rPr>
            <a:t>T</a:t>
          </a:r>
          <a:r>
            <a:rPr lang="ja-JP" altLang="en-US" sz="1050">
              <a:solidFill>
                <a:schemeClr val="tx1"/>
              </a:solidFill>
            </a:rPr>
            <a:t>．民間業者（</a:t>
          </a:r>
          <a:r>
            <a:rPr lang="en-US" altLang="ja-JP" sz="1050">
              <a:solidFill>
                <a:schemeClr val="tx1"/>
              </a:solidFill>
            </a:rPr>
            <a:t>10</a:t>
          </a:r>
          <a:r>
            <a:rPr lang="ja-JP" altLang="en-US" sz="1050">
              <a:solidFill>
                <a:schemeClr val="tx1"/>
              </a:solidFill>
            </a:rPr>
            <a:t>社）</a:t>
          </a:r>
          <a:r>
            <a:rPr lang="en-US" altLang="ja-JP" sz="1050">
              <a:solidFill>
                <a:schemeClr val="tx1"/>
              </a:solidFill>
            </a:rPr>
            <a:t>358</a:t>
          </a:r>
          <a:r>
            <a:rPr lang="ja-JP" altLang="en-US" sz="1050">
              <a:solidFill>
                <a:schemeClr val="tx1"/>
              </a:solidFill>
            </a:rPr>
            <a:t>百万円</a:t>
          </a:r>
          <a:r>
            <a:rPr lang="en-US" altLang="ja-JP" sz="1050">
              <a:solidFill>
                <a:schemeClr val="tx1"/>
              </a:solidFill>
            </a:rPr>
            <a:t>【</a:t>
          </a:r>
          <a:r>
            <a:rPr lang="ja-JP" altLang="en-US" sz="1050">
              <a:solidFill>
                <a:schemeClr val="tx1"/>
              </a:solidFill>
            </a:rPr>
            <a:t>指名競争契約</a:t>
          </a:r>
          <a:r>
            <a:rPr lang="en-US" altLang="ja-JP" sz="1050">
              <a:solidFill>
                <a:schemeClr val="tx1"/>
              </a:solidFill>
            </a:rPr>
            <a:t>】</a:t>
          </a:r>
        </a:p>
        <a:p>
          <a:pPr algn="l"/>
          <a:r>
            <a:rPr kumimoji="1" lang="ja-JP" altLang="en-US" sz="1000">
              <a:solidFill>
                <a:schemeClr val="tx1"/>
              </a:solidFill>
            </a:rPr>
            <a:t>（土木等工事費）</a:t>
          </a:r>
        </a:p>
      </xdr:txBody>
    </xdr:sp>
    <xdr:clientData/>
  </xdr:twoCellAnchor>
  <xdr:twoCellAnchor>
    <xdr:from>
      <xdr:col>28</xdr:col>
      <xdr:colOff>80682</xdr:colOff>
      <xdr:row>118</xdr:row>
      <xdr:rowOff>398403</xdr:rowOff>
    </xdr:from>
    <xdr:to>
      <xdr:col>30</xdr:col>
      <xdr:colOff>109530</xdr:colOff>
      <xdr:row>118</xdr:row>
      <xdr:rowOff>401498</xdr:rowOff>
    </xdr:to>
    <xdr:cxnSp macro="">
      <xdr:nvCxnSpPr>
        <xdr:cNvPr id="57" name="直線コネクタ 56"/>
        <xdr:cNvCxnSpPr/>
      </xdr:nvCxnSpPr>
      <xdr:spPr>
        <a:xfrm flipV="1">
          <a:off x="5310094" y="45595462"/>
          <a:ext cx="402377" cy="30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97304</xdr:colOff>
      <xdr:row>118</xdr:row>
      <xdr:rowOff>396348</xdr:rowOff>
    </xdr:from>
    <xdr:to>
      <xdr:col>10</xdr:col>
      <xdr:colOff>91227</xdr:colOff>
      <xdr:row>118</xdr:row>
      <xdr:rowOff>399524</xdr:rowOff>
    </xdr:to>
    <xdr:cxnSp macro="">
      <xdr:nvCxnSpPr>
        <xdr:cNvPr id="58" name="直線コネクタ 57"/>
        <xdr:cNvCxnSpPr/>
      </xdr:nvCxnSpPr>
      <xdr:spPr>
        <a:xfrm>
          <a:off x="1778186" y="45593407"/>
          <a:ext cx="180688" cy="31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2"/>
      <c r="B2" s="72"/>
      <c r="C2" s="72"/>
      <c r="D2" s="72"/>
      <c r="E2" s="72"/>
      <c r="F2" s="72"/>
      <c r="G2" s="72"/>
      <c r="H2" s="72"/>
      <c r="I2" s="72"/>
      <c r="J2" s="72"/>
      <c r="K2" s="72"/>
      <c r="L2" s="72"/>
      <c r="M2" s="72"/>
      <c r="N2" s="72"/>
      <c r="O2" s="72"/>
      <c r="P2" s="72"/>
      <c r="Q2" s="72"/>
      <c r="R2" s="72"/>
      <c r="S2" s="72"/>
      <c r="T2" s="72"/>
      <c r="U2" s="72"/>
      <c r="V2" s="72"/>
      <c r="W2" s="72"/>
      <c r="X2" s="81" t="s">
        <v>0</v>
      </c>
      <c r="Y2" s="72"/>
      <c r="Z2" s="49"/>
      <c r="AA2" s="49"/>
      <c r="AB2" s="49"/>
      <c r="AC2" s="49"/>
      <c r="AD2" s="716">
        <v>2022</v>
      </c>
      <c r="AE2" s="716"/>
      <c r="AF2" s="716"/>
      <c r="AG2" s="716"/>
      <c r="AH2" s="716"/>
      <c r="AI2" s="83" t="s">
        <v>276</v>
      </c>
      <c r="AJ2" s="716" t="s">
        <v>624</v>
      </c>
      <c r="AK2" s="716"/>
      <c r="AL2" s="716"/>
      <c r="AM2" s="716"/>
      <c r="AN2" s="83" t="s">
        <v>276</v>
      </c>
      <c r="AO2" s="716">
        <v>21</v>
      </c>
      <c r="AP2" s="716"/>
      <c r="AQ2" s="716"/>
      <c r="AR2" s="84" t="s">
        <v>276</v>
      </c>
      <c r="AS2" s="717">
        <v>92</v>
      </c>
      <c r="AT2" s="717"/>
      <c r="AU2" s="717"/>
      <c r="AV2" s="83" t="str">
        <f>IF(AW2="","","-")</f>
        <v/>
      </c>
      <c r="AW2" s="718"/>
      <c r="AX2" s="718"/>
    </row>
    <row r="3" spans="1:50" ht="21" customHeight="1" thickBot="1" x14ac:dyDescent="0.2">
      <c r="A3" s="719" t="s">
        <v>586</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23" t="s">
        <v>60</v>
      </c>
      <c r="AJ3" s="721" t="s">
        <v>596</v>
      </c>
      <c r="AK3" s="721"/>
      <c r="AL3" s="721"/>
      <c r="AM3" s="721"/>
      <c r="AN3" s="721"/>
      <c r="AO3" s="721"/>
      <c r="AP3" s="721"/>
      <c r="AQ3" s="721"/>
      <c r="AR3" s="721"/>
      <c r="AS3" s="721"/>
      <c r="AT3" s="721"/>
      <c r="AU3" s="721"/>
      <c r="AV3" s="721"/>
      <c r="AW3" s="721"/>
      <c r="AX3" s="24" t="s">
        <v>61</v>
      </c>
    </row>
    <row r="4" spans="1:50" ht="24.75" customHeight="1" x14ac:dyDescent="0.15">
      <c r="A4" s="691" t="s">
        <v>23</v>
      </c>
      <c r="B4" s="692"/>
      <c r="C4" s="692"/>
      <c r="D4" s="692"/>
      <c r="E4" s="692"/>
      <c r="F4" s="692"/>
      <c r="G4" s="693" t="s">
        <v>597</v>
      </c>
      <c r="H4" s="694"/>
      <c r="I4" s="694"/>
      <c r="J4" s="694"/>
      <c r="K4" s="694"/>
      <c r="L4" s="694"/>
      <c r="M4" s="694"/>
      <c r="N4" s="694"/>
      <c r="O4" s="694"/>
      <c r="P4" s="694"/>
      <c r="Q4" s="694"/>
      <c r="R4" s="694"/>
      <c r="S4" s="694"/>
      <c r="T4" s="694"/>
      <c r="U4" s="694"/>
      <c r="V4" s="694"/>
      <c r="W4" s="694"/>
      <c r="X4" s="694"/>
      <c r="Y4" s="695" t="s">
        <v>1</v>
      </c>
      <c r="Z4" s="696"/>
      <c r="AA4" s="696"/>
      <c r="AB4" s="696"/>
      <c r="AC4" s="696"/>
      <c r="AD4" s="697"/>
      <c r="AE4" s="698" t="s">
        <v>598</v>
      </c>
      <c r="AF4" s="699"/>
      <c r="AG4" s="699"/>
      <c r="AH4" s="699"/>
      <c r="AI4" s="699"/>
      <c r="AJ4" s="699"/>
      <c r="AK4" s="699"/>
      <c r="AL4" s="699"/>
      <c r="AM4" s="699"/>
      <c r="AN4" s="699"/>
      <c r="AO4" s="699"/>
      <c r="AP4" s="700"/>
      <c r="AQ4" s="701" t="s">
        <v>2</v>
      </c>
      <c r="AR4" s="696"/>
      <c r="AS4" s="696"/>
      <c r="AT4" s="696"/>
      <c r="AU4" s="696"/>
      <c r="AV4" s="696"/>
      <c r="AW4" s="696"/>
      <c r="AX4" s="702"/>
    </row>
    <row r="5" spans="1:50" ht="30" customHeight="1" x14ac:dyDescent="0.15">
      <c r="A5" s="703" t="s">
        <v>63</v>
      </c>
      <c r="B5" s="704"/>
      <c r="C5" s="704"/>
      <c r="D5" s="704"/>
      <c r="E5" s="704"/>
      <c r="F5" s="705"/>
      <c r="G5" s="706" t="s">
        <v>600</v>
      </c>
      <c r="H5" s="707"/>
      <c r="I5" s="707"/>
      <c r="J5" s="707"/>
      <c r="K5" s="707"/>
      <c r="L5" s="707"/>
      <c r="M5" s="708" t="s">
        <v>62</v>
      </c>
      <c r="N5" s="709"/>
      <c r="O5" s="709"/>
      <c r="P5" s="709"/>
      <c r="Q5" s="709"/>
      <c r="R5" s="710"/>
      <c r="S5" s="711" t="s">
        <v>383</v>
      </c>
      <c r="T5" s="707"/>
      <c r="U5" s="707"/>
      <c r="V5" s="707"/>
      <c r="W5" s="707"/>
      <c r="X5" s="712"/>
      <c r="Y5" s="713" t="s">
        <v>3</v>
      </c>
      <c r="Z5" s="714"/>
      <c r="AA5" s="714"/>
      <c r="AB5" s="714"/>
      <c r="AC5" s="714"/>
      <c r="AD5" s="715"/>
      <c r="AE5" s="736" t="s">
        <v>601</v>
      </c>
      <c r="AF5" s="736"/>
      <c r="AG5" s="736"/>
      <c r="AH5" s="736"/>
      <c r="AI5" s="736"/>
      <c r="AJ5" s="736"/>
      <c r="AK5" s="736"/>
      <c r="AL5" s="736"/>
      <c r="AM5" s="736"/>
      <c r="AN5" s="736"/>
      <c r="AO5" s="736"/>
      <c r="AP5" s="737"/>
      <c r="AQ5" s="738" t="s">
        <v>599</v>
      </c>
      <c r="AR5" s="739"/>
      <c r="AS5" s="739"/>
      <c r="AT5" s="739"/>
      <c r="AU5" s="739"/>
      <c r="AV5" s="739"/>
      <c r="AW5" s="739"/>
      <c r="AX5" s="740"/>
    </row>
    <row r="6" spans="1:50" ht="42" customHeight="1" x14ac:dyDescent="0.15">
      <c r="A6" s="741" t="s">
        <v>4</v>
      </c>
      <c r="B6" s="742"/>
      <c r="C6" s="742"/>
      <c r="D6" s="742"/>
      <c r="E6" s="742"/>
      <c r="F6" s="742"/>
      <c r="G6" s="743" t="str">
        <f>入力規則等!F39</f>
        <v>一般会計</v>
      </c>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4"/>
      <c r="AR6" s="744"/>
      <c r="AS6" s="744"/>
      <c r="AT6" s="744"/>
      <c r="AU6" s="744"/>
      <c r="AV6" s="744"/>
      <c r="AW6" s="744"/>
      <c r="AX6" s="745"/>
    </row>
    <row r="7" spans="1:50" ht="65.099999999999994" customHeight="1" x14ac:dyDescent="0.15">
      <c r="A7" s="722" t="s">
        <v>20</v>
      </c>
      <c r="B7" s="723"/>
      <c r="C7" s="723"/>
      <c r="D7" s="723"/>
      <c r="E7" s="723"/>
      <c r="F7" s="724"/>
      <c r="G7" s="746" t="s">
        <v>602</v>
      </c>
      <c r="H7" s="747"/>
      <c r="I7" s="747"/>
      <c r="J7" s="747"/>
      <c r="K7" s="747"/>
      <c r="L7" s="747"/>
      <c r="M7" s="747"/>
      <c r="N7" s="747"/>
      <c r="O7" s="747"/>
      <c r="P7" s="747"/>
      <c r="Q7" s="747"/>
      <c r="R7" s="747"/>
      <c r="S7" s="747"/>
      <c r="T7" s="747"/>
      <c r="U7" s="747"/>
      <c r="V7" s="747"/>
      <c r="W7" s="747"/>
      <c r="X7" s="748"/>
      <c r="Y7" s="749" t="s">
        <v>261</v>
      </c>
      <c r="Z7" s="509"/>
      <c r="AA7" s="509"/>
      <c r="AB7" s="509"/>
      <c r="AC7" s="509"/>
      <c r="AD7" s="750"/>
      <c r="AE7" s="678" t="s">
        <v>780</v>
      </c>
      <c r="AF7" s="679"/>
      <c r="AG7" s="679"/>
      <c r="AH7" s="679"/>
      <c r="AI7" s="679"/>
      <c r="AJ7" s="679"/>
      <c r="AK7" s="679"/>
      <c r="AL7" s="679"/>
      <c r="AM7" s="679"/>
      <c r="AN7" s="679"/>
      <c r="AO7" s="679"/>
      <c r="AP7" s="679"/>
      <c r="AQ7" s="679"/>
      <c r="AR7" s="679"/>
      <c r="AS7" s="679"/>
      <c r="AT7" s="679"/>
      <c r="AU7" s="679"/>
      <c r="AV7" s="679"/>
      <c r="AW7" s="679"/>
      <c r="AX7" s="680"/>
    </row>
    <row r="8" spans="1:50" ht="53.25" customHeight="1" x14ac:dyDescent="0.15">
      <c r="A8" s="722" t="s">
        <v>193</v>
      </c>
      <c r="B8" s="723"/>
      <c r="C8" s="723"/>
      <c r="D8" s="723"/>
      <c r="E8" s="723"/>
      <c r="F8" s="724"/>
      <c r="G8" s="725" t="str">
        <f>入力規則等!A27</f>
        <v>沖縄振興、地方創生</v>
      </c>
      <c r="H8" s="726"/>
      <c r="I8" s="726"/>
      <c r="J8" s="726"/>
      <c r="K8" s="726"/>
      <c r="L8" s="726"/>
      <c r="M8" s="726"/>
      <c r="N8" s="726"/>
      <c r="O8" s="726"/>
      <c r="P8" s="726"/>
      <c r="Q8" s="726"/>
      <c r="R8" s="726"/>
      <c r="S8" s="726"/>
      <c r="T8" s="726"/>
      <c r="U8" s="726"/>
      <c r="V8" s="726"/>
      <c r="W8" s="726"/>
      <c r="X8" s="727"/>
      <c r="Y8" s="728" t="s">
        <v>194</v>
      </c>
      <c r="Z8" s="729"/>
      <c r="AA8" s="729"/>
      <c r="AB8" s="729"/>
      <c r="AC8" s="729"/>
      <c r="AD8" s="730"/>
      <c r="AE8" s="731" t="str">
        <f>入力規則等!K13</f>
        <v>文教及び科学振興、食料安定供給関係、その他の事項経費</v>
      </c>
      <c r="AF8" s="726"/>
      <c r="AG8" s="726"/>
      <c r="AH8" s="726"/>
      <c r="AI8" s="726"/>
      <c r="AJ8" s="726"/>
      <c r="AK8" s="726"/>
      <c r="AL8" s="726"/>
      <c r="AM8" s="726"/>
      <c r="AN8" s="726"/>
      <c r="AO8" s="726"/>
      <c r="AP8" s="726"/>
      <c r="AQ8" s="726"/>
      <c r="AR8" s="726"/>
      <c r="AS8" s="726"/>
      <c r="AT8" s="726"/>
      <c r="AU8" s="726"/>
      <c r="AV8" s="726"/>
      <c r="AW8" s="726"/>
      <c r="AX8" s="732"/>
    </row>
    <row r="9" spans="1:50" ht="62.45" customHeight="1" x14ac:dyDescent="0.15">
      <c r="A9" s="651" t="s">
        <v>21</v>
      </c>
      <c r="B9" s="652"/>
      <c r="C9" s="652"/>
      <c r="D9" s="652"/>
      <c r="E9" s="652"/>
      <c r="F9" s="652"/>
      <c r="G9" s="733" t="s">
        <v>779</v>
      </c>
      <c r="H9" s="734"/>
      <c r="I9" s="734"/>
      <c r="J9" s="734"/>
      <c r="K9" s="734"/>
      <c r="L9" s="734"/>
      <c r="M9" s="734"/>
      <c r="N9" s="734"/>
      <c r="O9" s="734"/>
      <c r="P9" s="734"/>
      <c r="Q9" s="734"/>
      <c r="R9" s="734"/>
      <c r="S9" s="734"/>
      <c r="T9" s="734"/>
      <c r="U9" s="734"/>
      <c r="V9" s="734"/>
      <c r="W9" s="734"/>
      <c r="X9" s="734"/>
      <c r="Y9" s="734"/>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5"/>
    </row>
    <row r="10" spans="1:50" ht="62.45" customHeight="1" x14ac:dyDescent="0.15">
      <c r="A10" s="639" t="s">
        <v>28</v>
      </c>
      <c r="B10" s="640"/>
      <c r="C10" s="640"/>
      <c r="D10" s="640"/>
      <c r="E10" s="640"/>
      <c r="F10" s="640"/>
      <c r="G10" s="641" t="s">
        <v>781</v>
      </c>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c r="AS10" s="642"/>
      <c r="AT10" s="642"/>
      <c r="AU10" s="642"/>
      <c r="AV10" s="642"/>
      <c r="AW10" s="642"/>
      <c r="AX10" s="643"/>
    </row>
    <row r="11" spans="1:50" ht="42" customHeight="1" x14ac:dyDescent="0.15">
      <c r="A11" s="639" t="s">
        <v>5</v>
      </c>
      <c r="B11" s="640"/>
      <c r="C11" s="640"/>
      <c r="D11" s="640"/>
      <c r="E11" s="640"/>
      <c r="F11" s="644"/>
      <c r="G11" s="645" t="str">
        <f>入力規則等!P10</f>
        <v>補助</v>
      </c>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6"/>
      <c r="AH11" s="646"/>
      <c r="AI11" s="646"/>
      <c r="AJ11" s="646"/>
      <c r="AK11" s="646"/>
      <c r="AL11" s="646"/>
      <c r="AM11" s="646"/>
      <c r="AN11" s="646"/>
      <c r="AO11" s="646"/>
      <c r="AP11" s="646"/>
      <c r="AQ11" s="646"/>
      <c r="AR11" s="646"/>
      <c r="AS11" s="646"/>
      <c r="AT11" s="646"/>
      <c r="AU11" s="646"/>
      <c r="AV11" s="646"/>
      <c r="AW11" s="646"/>
      <c r="AX11" s="647"/>
    </row>
    <row r="12" spans="1:50" ht="21" customHeight="1" x14ac:dyDescent="0.15">
      <c r="A12" s="648" t="s">
        <v>22</v>
      </c>
      <c r="B12" s="649"/>
      <c r="C12" s="649"/>
      <c r="D12" s="649"/>
      <c r="E12" s="649"/>
      <c r="F12" s="650"/>
      <c r="G12" s="654"/>
      <c r="H12" s="655"/>
      <c r="I12" s="655"/>
      <c r="J12" s="655"/>
      <c r="K12" s="655"/>
      <c r="L12" s="655"/>
      <c r="M12" s="655"/>
      <c r="N12" s="655"/>
      <c r="O12" s="655"/>
      <c r="P12" s="477" t="s">
        <v>408</v>
      </c>
      <c r="Q12" s="478"/>
      <c r="R12" s="478"/>
      <c r="S12" s="478"/>
      <c r="T12" s="478"/>
      <c r="U12" s="478"/>
      <c r="V12" s="479"/>
      <c r="W12" s="477" t="s">
        <v>560</v>
      </c>
      <c r="X12" s="478"/>
      <c r="Y12" s="478"/>
      <c r="Z12" s="478"/>
      <c r="AA12" s="478"/>
      <c r="AB12" s="478"/>
      <c r="AC12" s="479"/>
      <c r="AD12" s="477" t="s">
        <v>562</v>
      </c>
      <c r="AE12" s="478"/>
      <c r="AF12" s="478"/>
      <c r="AG12" s="478"/>
      <c r="AH12" s="478"/>
      <c r="AI12" s="478"/>
      <c r="AJ12" s="479"/>
      <c r="AK12" s="477" t="s">
        <v>577</v>
      </c>
      <c r="AL12" s="478"/>
      <c r="AM12" s="478"/>
      <c r="AN12" s="478"/>
      <c r="AO12" s="478"/>
      <c r="AP12" s="478"/>
      <c r="AQ12" s="479"/>
      <c r="AR12" s="477" t="s">
        <v>578</v>
      </c>
      <c r="AS12" s="478"/>
      <c r="AT12" s="478"/>
      <c r="AU12" s="478"/>
      <c r="AV12" s="478"/>
      <c r="AW12" s="478"/>
      <c r="AX12" s="684"/>
    </row>
    <row r="13" spans="1:50" ht="21" customHeight="1" x14ac:dyDescent="0.15">
      <c r="A13" s="299"/>
      <c r="B13" s="300"/>
      <c r="C13" s="300"/>
      <c r="D13" s="300"/>
      <c r="E13" s="300"/>
      <c r="F13" s="301"/>
      <c r="G13" s="668" t="s">
        <v>6</v>
      </c>
      <c r="H13" s="669"/>
      <c r="I13" s="685" t="s">
        <v>7</v>
      </c>
      <c r="J13" s="686"/>
      <c r="K13" s="686"/>
      <c r="L13" s="686"/>
      <c r="M13" s="686"/>
      <c r="N13" s="686"/>
      <c r="O13" s="687"/>
      <c r="P13" s="636">
        <v>3450</v>
      </c>
      <c r="Q13" s="637"/>
      <c r="R13" s="637"/>
      <c r="S13" s="637"/>
      <c r="T13" s="637"/>
      <c r="U13" s="637"/>
      <c r="V13" s="638"/>
      <c r="W13" s="636">
        <v>3450</v>
      </c>
      <c r="X13" s="637"/>
      <c r="Y13" s="637"/>
      <c r="Z13" s="637"/>
      <c r="AA13" s="637"/>
      <c r="AB13" s="637"/>
      <c r="AC13" s="638"/>
      <c r="AD13" s="636">
        <v>3450</v>
      </c>
      <c r="AE13" s="637"/>
      <c r="AF13" s="637"/>
      <c r="AG13" s="637"/>
      <c r="AH13" s="637"/>
      <c r="AI13" s="637"/>
      <c r="AJ13" s="638"/>
      <c r="AK13" s="636">
        <v>4450</v>
      </c>
      <c r="AL13" s="637"/>
      <c r="AM13" s="637"/>
      <c r="AN13" s="637"/>
      <c r="AO13" s="637"/>
      <c r="AP13" s="637"/>
      <c r="AQ13" s="638"/>
      <c r="AR13" s="616">
        <v>4450</v>
      </c>
      <c r="AS13" s="617"/>
      <c r="AT13" s="617"/>
      <c r="AU13" s="617"/>
      <c r="AV13" s="617"/>
      <c r="AW13" s="617"/>
      <c r="AX13" s="688"/>
    </row>
    <row r="14" spans="1:50" ht="21" customHeight="1" x14ac:dyDescent="0.15">
      <c r="A14" s="299"/>
      <c r="B14" s="300"/>
      <c r="C14" s="300"/>
      <c r="D14" s="300"/>
      <c r="E14" s="300"/>
      <c r="F14" s="301"/>
      <c r="G14" s="670"/>
      <c r="H14" s="671"/>
      <c r="I14" s="663" t="s">
        <v>8</v>
      </c>
      <c r="J14" s="664"/>
      <c r="K14" s="664"/>
      <c r="L14" s="664"/>
      <c r="M14" s="664"/>
      <c r="N14" s="664"/>
      <c r="O14" s="665"/>
      <c r="P14" s="636" t="s">
        <v>602</v>
      </c>
      <c r="Q14" s="637"/>
      <c r="R14" s="637"/>
      <c r="S14" s="637"/>
      <c r="T14" s="637"/>
      <c r="U14" s="637"/>
      <c r="V14" s="638"/>
      <c r="W14" s="636" t="s">
        <v>602</v>
      </c>
      <c r="X14" s="637"/>
      <c r="Y14" s="637"/>
      <c r="Z14" s="637"/>
      <c r="AA14" s="637"/>
      <c r="AB14" s="637"/>
      <c r="AC14" s="638"/>
      <c r="AD14" s="636" t="s">
        <v>602</v>
      </c>
      <c r="AE14" s="637"/>
      <c r="AF14" s="637"/>
      <c r="AG14" s="637"/>
      <c r="AH14" s="637"/>
      <c r="AI14" s="637"/>
      <c r="AJ14" s="638"/>
      <c r="AK14" s="636" t="s">
        <v>787</v>
      </c>
      <c r="AL14" s="637"/>
      <c r="AM14" s="637"/>
      <c r="AN14" s="637"/>
      <c r="AO14" s="637"/>
      <c r="AP14" s="637"/>
      <c r="AQ14" s="638"/>
      <c r="AR14" s="674"/>
      <c r="AS14" s="674"/>
      <c r="AT14" s="674"/>
      <c r="AU14" s="674"/>
      <c r="AV14" s="674"/>
      <c r="AW14" s="674"/>
      <c r="AX14" s="675"/>
    </row>
    <row r="15" spans="1:50" ht="21" customHeight="1" x14ac:dyDescent="0.15">
      <c r="A15" s="299"/>
      <c r="B15" s="300"/>
      <c r="C15" s="300"/>
      <c r="D15" s="300"/>
      <c r="E15" s="300"/>
      <c r="F15" s="301"/>
      <c r="G15" s="670"/>
      <c r="H15" s="671"/>
      <c r="I15" s="663" t="s">
        <v>48</v>
      </c>
      <c r="J15" s="676"/>
      <c r="K15" s="676"/>
      <c r="L15" s="676"/>
      <c r="M15" s="676"/>
      <c r="N15" s="676"/>
      <c r="O15" s="677"/>
      <c r="P15" s="636">
        <v>801</v>
      </c>
      <c r="Q15" s="637"/>
      <c r="R15" s="637"/>
      <c r="S15" s="637"/>
      <c r="T15" s="637"/>
      <c r="U15" s="637"/>
      <c r="V15" s="638"/>
      <c r="W15" s="636">
        <v>2316</v>
      </c>
      <c r="X15" s="637"/>
      <c r="Y15" s="637"/>
      <c r="Z15" s="637"/>
      <c r="AA15" s="637"/>
      <c r="AB15" s="637"/>
      <c r="AC15" s="638"/>
      <c r="AD15" s="636">
        <v>3578</v>
      </c>
      <c r="AE15" s="637"/>
      <c r="AF15" s="637"/>
      <c r="AG15" s="637"/>
      <c r="AH15" s="637"/>
      <c r="AI15" s="637"/>
      <c r="AJ15" s="638"/>
      <c r="AK15" s="636">
        <v>2998</v>
      </c>
      <c r="AL15" s="637"/>
      <c r="AM15" s="637"/>
      <c r="AN15" s="637"/>
      <c r="AO15" s="637"/>
      <c r="AP15" s="637"/>
      <c r="AQ15" s="638"/>
      <c r="AR15" s="636" t="s">
        <v>787</v>
      </c>
      <c r="AS15" s="637"/>
      <c r="AT15" s="637"/>
      <c r="AU15" s="637"/>
      <c r="AV15" s="637"/>
      <c r="AW15" s="637"/>
      <c r="AX15" s="689"/>
    </row>
    <row r="16" spans="1:50" ht="21" customHeight="1" x14ac:dyDescent="0.15">
      <c r="A16" s="299"/>
      <c r="B16" s="300"/>
      <c r="C16" s="300"/>
      <c r="D16" s="300"/>
      <c r="E16" s="300"/>
      <c r="F16" s="301"/>
      <c r="G16" s="670"/>
      <c r="H16" s="671"/>
      <c r="I16" s="663" t="s">
        <v>49</v>
      </c>
      <c r="J16" s="676"/>
      <c r="K16" s="676"/>
      <c r="L16" s="676"/>
      <c r="M16" s="676"/>
      <c r="N16" s="676"/>
      <c r="O16" s="677"/>
      <c r="P16" s="636">
        <v>-2316</v>
      </c>
      <c r="Q16" s="637"/>
      <c r="R16" s="637"/>
      <c r="S16" s="637"/>
      <c r="T16" s="637"/>
      <c r="U16" s="637"/>
      <c r="V16" s="638"/>
      <c r="W16" s="636">
        <v>-3578</v>
      </c>
      <c r="X16" s="637"/>
      <c r="Y16" s="637"/>
      <c r="Z16" s="637"/>
      <c r="AA16" s="637"/>
      <c r="AB16" s="637"/>
      <c r="AC16" s="638"/>
      <c r="AD16" s="636">
        <v>-2998</v>
      </c>
      <c r="AE16" s="637"/>
      <c r="AF16" s="637"/>
      <c r="AG16" s="637"/>
      <c r="AH16" s="637"/>
      <c r="AI16" s="637"/>
      <c r="AJ16" s="638"/>
      <c r="AK16" s="636" t="s">
        <v>787</v>
      </c>
      <c r="AL16" s="637"/>
      <c r="AM16" s="637"/>
      <c r="AN16" s="637"/>
      <c r="AO16" s="637"/>
      <c r="AP16" s="637"/>
      <c r="AQ16" s="638"/>
      <c r="AR16" s="681"/>
      <c r="AS16" s="682"/>
      <c r="AT16" s="682"/>
      <c r="AU16" s="682"/>
      <c r="AV16" s="682"/>
      <c r="AW16" s="682"/>
      <c r="AX16" s="683"/>
    </row>
    <row r="17" spans="1:50" ht="24.75" customHeight="1" x14ac:dyDescent="0.15">
      <c r="A17" s="299"/>
      <c r="B17" s="300"/>
      <c r="C17" s="300"/>
      <c r="D17" s="300"/>
      <c r="E17" s="300"/>
      <c r="F17" s="301"/>
      <c r="G17" s="670"/>
      <c r="H17" s="671"/>
      <c r="I17" s="663" t="s">
        <v>47</v>
      </c>
      <c r="J17" s="664"/>
      <c r="K17" s="664"/>
      <c r="L17" s="664"/>
      <c r="M17" s="664"/>
      <c r="N17" s="664"/>
      <c r="O17" s="665"/>
      <c r="P17" s="636" t="s">
        <v>602</v>
      </c>
      <c r="Q17" s="637"/>
      <c r="R17" s="637"/>
      <c r="S17" s="637"/>
      <c r="T17" s="637"/>
      <c r="U17" s="637"/>
      <c r="V17" s="638"/>
      <c r="W17" s="636" t="s">
        <v>602</v>
      </c>
      <c r="X17" s="637"/>
      <c r="Y17" s="637"/>
      <c r="Z17" s="637"/>
      <c r="AA17" s="637"/>
      <c r="AB17" s="637"/>
      <c r="AC17" s="638"/>
      <c r="AD17" s="636" t="s">
        <v>602</v>
      </c>
      <c r="AE17" s="637"/>
      <c r="AF17" s="637"/>
      <c r="AG17" s="637"/>
      <c r="AH17" s="637"/>
      <c r="AI17" s="637"/>
      <c r="AJ17" s="638"/>
      <c r="AK17" s="636" t="s">
        <v>787</v>
      </c>
      <c r="AL17" s="637"/>
      <c r="AM17" s="637"/>
      <c r="AN17" s="637"/>
      <c r="AO17" s="637"/>
      <c r="AP17" s="637"/>
      <c r="AQ17" s="638"/>
      <c r="AR17" s="666"/>
      <c r="AS17" s="666"/>
      <c r="AT17" s="666"/>
      <c r="AU17" s="666"/>
      <c r="AV17" s="666"/>
      <c r="AW17" s="666"/>
      <c r="AX17" s="667"/>
    </row>
    <row r="18" spans="1:50" ht="24.75" customHeight="1" x14ac:dyDescent="0.15">
      <c r="A18" s="299"/>
      <c r="B18" s="300"/>
      <c r="C18" s="300"/>
      <c r="D18" s="300"/>
      <c r="E18" s="300"/>
      <c r="F18" s="301"/>
      <c r="G18" s="672"/>
      <c r="H18" s="673"/>
      <c r="I18" s="656" t="s">
        <v>18</v>
      </c>
      <c r="J18" s="657"/>
      <c r="K18" s="657"/>
      <c r="L18" s="657"/>
      <c r="M18" s="657"/>
      <c r="N18" s="657"/>
      <c r="O18" s="658"/>
      <c r="P18" s="659">
        <f>SUM(P13:V17)</f>
        <v>1935</v>
      </c>
      <c r="Q18" s="660"/>
      <c r="R18" s="660"/>
      <c r="S18" s="660"/>
      <c r="T18" s="660"/>
      <c r="U18" s="660"/>
      <c r="V18" s="661"/>
      <c r="W18" s="659">
        <f>SUM(W13:AC17)</f>
        <v>2188</v>
      </c>
      <c r="X18" s="660"/>
      <c r="Y18" s="660"/>
      <c r="Z18" s="660"/>
      <c r="AA18" s="660"/>
      <c r="AB18" s="660"/>
      <c r="AC18" s="661"/>
      <c r="AD18" s="659">
        <f>SUM(AD13:AJ17)</f>
        <v>4030</v>
      </c>
      <c r="AE18" s="660"/>
      <c r="AF18" s="660"/>
      <c r="AG18" s="660"/>
      <c r="AH18" s="660"/>
      <c r="AI18" s="660"/>
      <c r="AJ18" s="661"/>
      <c r="AK18" s="659">
        <f>SUM(AK13:AQ17)</f>
        <v>7448</v>
      </c>
      <c r="AL18" s="660"/>
      <c r="AM18" s="660"/>
      <c r="AN18" s="660"/>
      <c r="AO18" s="660"/>
      <c r="AP18" s="660"/>
      <c r="AQ18" s="661"/>
      <c r="AR18" s="659">
        <f>SUM(AR13:AX17)</f>
        <v>4450</v>
      </c>
      <c r="AS18" s="660"/>
      <c r="AT18" s="660"/>
      <c r="AU18" s="660"/>
      <c r="AV18" s="660"/>
      <c r="AW18" s="660"/>
      <c r="AX18" s="662"/>
    </row>
    <row r="19" spans="1:50" ht="24.75" customHeight="1" x14ac:dyDescent="0.15">
      <c r="A19" s="299"/>
      <c r="B19" s="300"/>
      <c r="C19" s="300"/>
      <c r="D19" s="300"/>
      <c r="E19" s="300"/>
      <c r="F19" s="301"/>
      <c r="G19" s="634" t="s">
        <v>9</v>
      </c>
      <c r="H19" s="635"/>
      <c r="I19" s="635"/>
      <c r="J19" s="635"/>
      <c r="K19" s="635"/>
      <c r="L19" s="635"/>
      <c r="M19" s="635"/>
      <c r="N19" s="635"/>
      <c r="O19" s="635"/>
      <c r="P19" s="636">
        <v>1881</v>
      </c>
      <c r="Q19" s="637"/>
      <c r="R19" s="637"/>
      <c r="S19" s="637"/>
      <c r="T19" s="637"/>
      <c r="U19" s="637"/>
      <c r="V19" s="638"/>
      <c r="W19" s="636">
        <v>2054</v>
      </c>
      <c r="X19" s="637"/>
      <c r="Y19" s="637"/>
      <c r="Z19" s="637"/>
      <c r="AA19" s="637"/>
      <c r="AB19" s="637"/>
      <c r="AC19" s="638"/>
      <c r="AD19" s="636">
        <v>3831</v>
      </c>
      <c r="AE19" s="637"/>
      <c r="AF19" s="637"/>
      <c r="AG19" s="637"/>
      <c r="AH19" s="637"/>
      <c r="AI19" s="637"/>
      <c r="AJ19" s="638"/>
      <c r="AK19" s="631"/>
      <c r="AL19" s="631"/>
      <c r="AM19" s="631"/>
      <c r="AN19" s="631"/>
      <c r="AO19" s="631"/>
      <c r="AP19" s="631"/>
      <c r="AQ19" s="631"/>
      <c r="AR19" s="631"/>
      <c r="AS19" s="631"/>
      <c r="AT19" s="631"/>
      <c r="AU19" s="631"/>
      <c r="AV19" s="631"/>
      <c r="AW19" s="631"/>
      <c r="AX19" s="633"/>
    </row>
    <row r="20" spans="1:50" ht="24.75" customHeight="1" x14ac:dyDescent="0.15">
      <c r="A20" s="299"/>
      <c r="B20" s="300"/>
      <c r="C20" s="300"/>
      <c r="D20" s="300"/>
      <c r="E20" s="300"/>
      <c r="F20" s="301"/>
      <c r="G20" s="634" t="s">
        <v>10</v>
      </c>
      <c r="H20" s="635"/>
      <c r="I20" s="635"/>
      <c r="J20" s="635"/>
      <c r="K20" s="635"/>
      <c r="L20" s="635"/>
      <c r="M20" s="635"/>
      <c r="N20" s="635"/>
      <c r="O20" s="635"/>
      <c r="P20" s="630">
        <f>IF(P18=0, "-", SUM(P19)/P18)</f>
        <v>0.97209302325581393</v>
      </c>
      <c r="Q20" s="630"/>
      <c r="R20" s="630"/>
      <c r="S20" s="630"/>
      <c r="T20" s="630"/>
      <c r="U20" s="630"/>
      <c r="V20" s="630"/>
      <c r="W20" s="630">
        <f>IF(W18=0, "-", SUM(W19)/W18)</f>
        <v>0.93875685557586841</v>
      </c>
      <c r="X20" s="630"/>
      <c r="Y20" s="630"/>
      <c r="Z20" s="630"/>
      <c r="AA20" s="630"/>
      <c r="AB20" s="630"/>
      <c r="AC20" s="630"/>
      <c r="AD20" s="630">
        <f>IF(AD18=0, "-", SUM(AD19)/AD18)</f>
        <v>0.95062034739454093</v>
      </c>
      <c r="AE20" s="630"/>
      <c r="AF20" s="630"/>
      <c r="AG20" s="630"/>
      <c r="AH20" s="630"/>
      <c r="AI20" s="630"/>
      <c r="AJ20" s="630"/>
      <c r="AK20" s="631"/>
      <c r="AL20" s="631"/>
      <c r="AM20" s="631"/>
      <c r="AN20" s="631"/>
      <c r="AO20" s="631"/>
      <c r="AP20" s="631"/>
      <c r="AQ20" s="632"/>
      <c r="AR20" s="632"/>
      <c r="AS20" s="632"/>
      <c r="AT20" s="632"/>
      <c r="AU20" s="631"/>
      <c r="AV20" s="631"/>
      <c r="AW20" s="631"/>
      <c r="AX20" s="633"/>
    </row>
    <row r="21" spans="1:50" ht="25.5" customHeight="1" x14ac:dyDescent="0.15">
      <c r="A21" s="651"/>
      <c r="B21" s="652"/>
      <c r="C21" s="652"/>
      <c r="D21" s="652"/>
      <c r="E21" s="652"/>
      <c r="F21" s="653"/>
      <c r="G21" s="628" t="s">
        <v>236</v>
      </c>
      <c r="H21" s="629"/>
      <c r="I21" s="629"/>
      <c r="J21" s="629"/>
      <c r="K21" s="629"/>
      <c r="L21" s="629"/>
      <c r="M21" s="629"/>
      <c r="N21" s="629"/>
      <c r="O21" s="629"/>
      <c r="P21" s="630">
        <f>IF(P19=0, "-", SUM(P19)/SUM(P13,P14))</f>
        <v>0.54521739130434788</v>
      </c>
      <c r="Q21" s="630"/>
      <c r="R21" s="630"/>
      <c r="S21" s="630"/>
      <c r="T21" s="630"/>
      <c r="U21" s="630"/>
      <c r="V21" s="630"/>
      <c r="W21" s="630">
        <f>IF(W19=0, "-", SUM(W19)/SUM(W13,W14))</f>
        <v>0.59536231884057966</v>
      </c>
      <c r="X21" s="630"/>
      <c r="Y21" s="630"/>
      <c r="Z21" s="630"/>
      <c r="AA21" s="630"/>
      <c r="AB21" s="630"/>
      <c r="AC21" s="630"/>
      <c r="AD21" s="630">
        <f>IF(AD19=0, "-", SUM(AD19)/SUM(AD13,AD14))</f>
        <v>1.1104347826086955</v>
      </c>
      <c r="AE21" s="630"/>
      <c r="AF21" s="630"/>
      <c r="AG21" s="630"/>
      <c r="AH21" s="630"/>
      <c r="AI21" s="630"/>
      <c r="AJ21" s="630"/>
      <c r="AK21" s="631"/>
      <c r="AL21" s="631"/>
      <c r="AM21" s="631"/>
      <c r="AN21" s="631"/>
      <c r="AO21" s="631"/>
      <c r="AP21" s="631"/>
      <c r="AQ21" s="632"/>
      <c r="AR21" s="632"/>
      <c r="AS21" s="632"/>
      <c r="AT21" s="632"/>
      <c r="AU21" s="631"/>
      <c r="AV21" s="631"/>
      <c r="AW21" s="631"/>
      <c r="AX21" s="633"/>
    </row>
    <row r="22" spans="1:50" ht="18.75" customHeight="1" x14ac:dyDescent="0.15">
      <c r="A22" s="575" t="s">
        <v>581</v>
      </c>
      <c r="B22" s="576"/>
      <c r="C22" s="576"/>
      <c r="D22" s="576"/>
      <c r="E22" s="576"/>
      <c r="F22" s="577"/>
      <c r="G22" s="581" t="s">
        <v>228</v>
      </c>
      <c r="H22" s="582"/>
      <c r="I22" s="582"/>
      <c r="J22" s="582"/>
      <c r="K22" s="582"/>
      <c r="L22" s="582"/>
      <c r="M22" s="582"/>
      <c r="N22" s="582"/>
      <c r="O22" s="583"/>
      <c r="P22" s="584" t="s">
        <v>579</v>
      </c>
      <c r="Q22" s="582"/>
      <c r="R22" s="582"/>
      <c r="S22" s="582"/>
      <c r="T22" s="582"/>
      <c r="U22" s="582"/>
      <c r="V22" s="583"/>
      <c r="W22" s="584" t="s">
        <v>580</v>
      </c>
      <c r="X22" s="582"/>
      <c r="Y22" s="582"/>
      <c r="Z22" s="582"/>
      <c r="AA22" s="582"/>
      <c r="AB22" s="582"/>
      <c r="AC22" s="583"/>
      <c r="AD22" s="584" t="s">
        <v>227</v>
      </c>
      <c r="AE22" s="582"/>
      <c r="AF22" s="582"/>
      <c r="AG22" s="582"/>
      <c r="AH22" s="582"/>
      <c r="AI22" s="582"/>
      <c r="AJ22" s="582"/>
      <c r="AK22" s="582"/>
      <c r="AL22" s="582"/>
      <c r="AM22" s="582"/>
      <c r="AN22" s="582"/>
      <c r="AO22" s="582"/>
      <c r="AP22" s="582"/>
      <c r="AQ22" s="582"/>
      <c r="AR22" s="582"/>
      <c r="AS22" s="582"/>
      <c r="AT22" s="582"/>
      <c r="AU22" s="582"/>
      <c r="AV22" s="582"/>
      <c r="AW22" s="582"/>
      <c r="AX22" s="612"/>
    </row>
    <row r="23" spans="1:50" ht="25.5" customHeight="1" x14ac:dyDescent="0.15">
      <c r="A23" s="578"/>
      <c r="B23" s="579"/>
      <c r="C23" s="579"/>
      <c r="D23" s="579"/>
      <c r="E23" s="579"/>
      <c r="F23" s="580"/>
      <c r="G23" s="613" t="s">
        <v>603</v>
      </c>
      <c r="H23" s="614"/>
      <c r="I23" s="614"/>
      <c r="J23" s="614"/>
      <c r="K23" s="614"/>
      <c r="L23" s="614"/>
      <c r="M23" s="614"/>
      <c r="N23" s="614"/>
      <c r="O23" s="615"/>
      <c r="P23" s="616">
        <v>4447</v>
      </c>
      <c r="Q23" s="617"/>
      <c r="R23" s="617"/>
      <c r="S23" s="617"/>
      <c r="T23" s="617"/>
      <c r="U23" s="617"/>
      <c r="V23" s="618"/>
      <c r="W23" s="616">
        <v>4447</v>
      </c>
      <c r="X23" s="617"/>
      <c r="Y23" s="617"/>
      <c r="Z23" s="617"/>
      <c r="AA23" s="617"/>
      <c r="AB23" s="617"/>
      <c r="AC23" s="618"/>
      <c r="AD23" s="619" t="s">
        <v>853</v>
      </c>
      <c r="AE23" s="620"/>
      <c r="AF23" s="620"/>
      <c r="AG23" s="620"/>
      <c r="AH23" s="620"/>
      <c r="AI23" s="620"/>
      <c r="AJ23" s="620"/>
      <c r="AK23" s="620"/>
      <c r="AL23" s="620"/>
      <c r="AM23" s="620"/>
      <c r="AN23" s="620"/>
      <c r="AO23" s="620"/>
      <c r="AP23" s="620"/>
      <c r="AQ23" s="620"/>
      <c r="AR23" s="620"/>
      <c r="AS23" s="620"/>
      <c r="AT23" s="620"/>
      <c r="AU23" s="620"/>
      <c r="AV23" s="620"/>
      <c r="AW23" s="620"/>
      <c r="AX23" s="621"/>
    </row>
    <row r="24" spans="1:50" ht="25.5" customHeight="1" x14ac:dyDescent="0.15">
      <c r="A24" s="578"/>
      <c r="B24" s="579"/>
      <c r="C24" s="579"/>
      <c r="D24" s="579"/>
      <c r="E24" s="579"/>
      <c r="F24" s="580"/>
      <c r="G24" s="625" t="s">
        <v>604</v>
      </c>
      <c r="H24" s="626"/>
      <c r="I24" s="626"/>
      <c r="J24" s="626"/>
      <c r="K24" s="626"/>
      <c r="L24" s="626"/>
      <c r="M24" s="626"/>
      <c r="N24" s="626"/>
      <c r="O24" s="627"/>
      <c r="P24" s="636">
        <v>3</v>
      </c>
      <c r="Q24" s="637"/>
      <c r="R24" s="637"/>
      <c r="S24" s="637"/>
      <c r="T24" s="637"/>
      <c r="U24" s="637"/>
      <c r="V24" s="638"/>
      <c r="W24" s="636">
        <v>3</v>
      </c>
      <c r="X24" s="637"/>
      <c r="Y24" s="637"/>
      <c r="Z24" s="637"/>
      <c r="AA24" s="637"/>
      <c r="AB24" s="637"/>
      <c r="AC24" s="638"/>
      <c r="AD24" s="622"/>
      <c r="AE24" s="623"/>
      <c r="AF24" s="623"/>
      <c r="AG24" s="623"/>
      <c r="AH24" s="623"/>
      <c r="AI24" s="623"/>
      <c r="AJ24" s="623"/>
      <c r="AK24" s="623"/>
      <c r="AL24" s="623"/>
      <c r="AM24" s="623"/>
      <c r="AN24" s="623"/>
      <c r="AO24" s="623"/>
      <c r="AP24" s="623"/>
      <c r="AQ24" s="623"/>
      <c r="AR24" s="623"/>
      <c r="AS24" s="623"/>
      <c r="AT24" s="623"/>
      <c r="AU24" s="623"/>
      <c r="AV24" s="623"/>
      <c r="AW24" s="623"/>
      <c r="AX24" s="624"/>
    </row>
    <row r="25" spans="1:50" ht="25.5" customHeight="1" thickBot="1" x14ac:dyDescent="0.2">
      <c r="A25" s="578"/>
      <c r="B25" s="579"/>
      <c r="C25" s="579"/>
      <c r="D25" s="579"/>
      <c r="E25" s="579"/>
      <c r="F25" s="580"/>
      <c r="G25" s="290" t="s">
        <v>18</v>
      </c>
      <c r="H25" s="585"/>
      <c r="I25" s="585"/>
      <c r="J25" s="585"/>
      <c r="K25" s="585"/>
      <c r="L25" s="585"/>
      <c r="M25" s="585"/>
      <c r="N25" s="585"/>
      <c r="O25" s="586"/>
      <c r="P25" s="587">
        <f>AK13</f>
        <v>4450</v>
      </c>
      <c r="Q25" s="588"/>
      <c r="R25" s="588"/>
      <c r="S25" s="588"/>
      <c r="T25" s="588"/>
      <c r="U25" s="588"/>
      <c r="V25" s="589"/>
      <c r="W25" s="590">
        <f>AR13</f>
        <v>4450</v>
      </c>
      <c r="X25" s="591"/>
      <c r="Y25" s="591"/>
      <c r="Z25" s="591"/>
      <c r="AA25" s="591"/>
      <c r="AB25" s="591"/>
      <c r="AC25" s="592"/>
      <c r="AD25" s="623"/>
      <c r="AE25" s="623"/>
      <c r="AF25" s="623"/>
      <c r="AG25" s="623"/>
      <c r="AH25" s="623"/>
      <c r="AI25" s="623"/>
      <c r="AJ25" s="623"/>
      <c r="AK25" s="623"/>
      <c r="AL25" s="623"/>
      <c r="AM25" s="623"/>
      <c r="AN25" s="623"/>
      <c r="AO25" s="623"/>
      <c r="AP25" s="623"/>
      <c r="AQ25" s="623"/>
      <c r="AR25" s="623"/>
      <c r="AS25" s="623"/>
      <c r="AT25" s="623"/>
      <c r="AU25" s="623"/>
      <c r="AV25" s="623"/>
      <c r="AW25" s="623"/>
      <c r="AX25" s="624"/>
    </row>
    <row r="26" spans="1:50" ht="47.25" customHeight="1" x14ac:dyDescent="0.15">
      <c r="A26" s="593" t="s">
        <v>570</v>
      </c>
      <c r="B26" s="594"/>
      <c r="C26" s="594"/>
      <c r="D26" s="594"/>
      <c r="E26" s="594"/>
      <c r="F26" s="595"/>
      <c r="G26" s="596" t="s">
        <v>684</v>
      </c>
      <c r="H26" s="597"/>
      <c r="I26" s="597"/>
      <c r="J26" s="597"/>
      <c r="K26" s="597"/>
      <c r="L26" s="597"/>
      <c r="M26" s="597"/>
      <c r="N26" s="597"/>
      <c r="O26" s="597"/>
      <c r="P26" s="597"/>
      <c r="Q26" s="597"/>
      <c r="R26" s="597"/>
      <c r="S26" s="597"/>
      <c r="T26" s="597"/>
      <c r="U26" s="597"/>
      <c r="V26" s="597"/>
      <c r="W26" s="597"/>
      <c r="X26" s="597"/>
      <c r="Y26" s="597"/>
      <c r="Z26" s="597"/>
      <c r="AA26" s="597"/>
      <c r="AB26" s="597"/>
      <c r="AC26" s="597"/>
      <c r="AD26" s="597"/>
      <c r="AE26" s="597"/>
      <c r="AF26" s="597"/>
      <c r="AG26" s="597"/>
      <c r="AH26" s="597"/>
      <c r="AI26" s="597"/>
      <c r="AJ26" s="597"/>
      <c r="AK26" s="597"/>
      <c r="AL26" s="597"/>
      <c r="AM26" s="597"/>
      <c r="AN26" s="597"/>
      <c r="AO26" s="597"/>
      <c r="AP26" s="597"/>
      <c r="AQ26" s="597"/>
      <c r="AR26" s="597"/>
      <c r="AS26" s="597"/>
      <c r="AT26" s="597"/>
      <c r="AU26" s="597"/>
      <c r="AV26" s="597"/>
      <c r="AW26" s="597"/>
      <c r="AX26" s="598"/>
    </row>
    <row r="27" spans="1:50" ht="31.5" customHeight="1" x14ac:dyDescent="0.15">
      <c r="A27" s="521" t="s">
        <v>571</v>
      </c>
      <c r="B27" s="113"/>
      <c r="C27" s="113"/>
      <c r="D27" s="113"/>
      <c r="E27" s="113"/>
      <c r="F27" s="114"/>
      <c r="G27" s="522" t="s">
        <v>564</v>
      </c>
      <c r="H27" s="523"/>
      <c r="I27" s="523"/>
      <c r="J27" s="523"/>
      <c r="K27" s="523"/>
      <c r="L27" s="523"/>
      <c r="M27" s="523"/>
      <c r="N27" s="523"/>
      <c r="O27" s="523"/>
      <c r="P27" s="524" t="s">
        <v>563</v>
      </c>
      <c r="Q27" s="523"/>
      <c r="R27" s="523"/>
      <c r="S27" s="523"/>
      <c r="T27" s="523"/>
      <c r="U27" s="523"/>
      <c r="V27" s="523"/>
      <c r="W27" s="523"/>
      <c r="X27" s="525"/>
      <c r="Y27" s="526"/>
      <c r="Z27" s="527"/>
      <c r="AA27" s="528"/>
      <c r="AB27" s="529" t="s">
        <v>11</v>
      </c>
      <c r="AC27" s="529"/>
      <c r="AD27" s="529"/>
      <c r="AE27" s="129" t="s">
        <v>408</v>
      </c>
      <c r="AF27" s="530"/>
      <c r="AG27" s="530"/>
      <c r="AH27" s="531"/>
      <c r="AI27" s="129" t="s">
        <v>560</v>
      </c>
      <c r="AJ27" s="530"/>
      <c r="AK27" s="530"/>
      <c r="AL27" s="531"/>
      <c r="AM27" s="129" t="s">
        <v>376</v>
      </c>
      <c r="AN27" s="530"/>
      <c r="AO27" s="530"/>
      <c r="AP27" s="531"/>
      <c r="AQ27" s="543" t="s">
        <v>407</v>
      </c>
      <c r="AR27" s="544"/>
      <c r="AS27" s="544"/>
      <c r="AT27" s="545"/>
      <c r="AU27" s="543" t="s">
        <v>582</v>
      </c>
      <c r="AV27" s="544"/>
      <c r="AW27" s="544"/>
      <c r="AX27" s="546"/>
    </row>
    <row r="28" spans="1:50" ht="30" customHeight="1" x14ac:dyDescent="0.15">
      <c r="A28" s="521"/>
      <c r="B28" s="113"/>
      <c r="C28" s="113"/>
      <c r="D28" s="113"/>
      <c r="E28" s="113"/>
      <c r="F28" s="114"/>
      <c r="G28" s="599" t="s">
        <v>783</v>
      </c>
      <c r="H28" s="600"/>
      <c r="I28" s="600"/>
      <c r="J28" s="600"/>
      <c r="K28" s="600"/>
      <c r="L28" s="600"/>
      <c r="M28" s="600"/>
      <c r="N28" s="600"/>
      <c r="O28" s="600"/>
      <c r="P28" s="603" t="s">
        <v>609</v>
      </c>
      <c r="Q28" s="604"/>
      <c r="R28" s="604"/>
      <c r="S28" s="604"/>
      <c r="T28" s="604"/>
      <c r="U28" s="604"/>
      <c r="V28" s="604"/>
      <c r="W28" s="604"/>
      <c r="X28" s="605"/>
      <c r="Y28" s="609" t="s">
        <v>52</v>
      </c>
      <c r="Z28" s="610"/>
      <c r="AA28" s="611"/>
      <c r="AB28" s="542" t="s">
        <v>610</v>
      </c>
      <c r="AC28" s="542"/>
      <c r="AD28" s="542"/>
      <c r="AE28" s="535">
        <v>10</v>
      </c>
      <c r="AF28" s="535"/>
      <c r="AG28" s="535"/>
      <c r="AH28" s="535"/>
      <c r="AI28" s="535">
        <v>11</v>
      </c>
      <c r="AJ28" s="535"/>
      <c r="AK28" s="535"/>
      <c r="AL28" s="535"/>
      <c r="AM28" s="535">
        <v>10</v>
      </c>
      <c r="AN28" s="535"/>
      <c r="AO28" s="535"/>
      <c r="AP28" s="535"/>
      <c r="AQ28" s="536" t="s">
        <v>782</v>
      </c>
      <c r="AR28" s="535"/>
      <c r="AS28" s="535"/>
      <c r="AT28" s="535"/>
      <c r="AU28" s="97" t="s">
        <v>782</v>
      </c>
      <c r="AV28" s="537"/>
      <c r="AW28" s="537"/>
      <c r="AX28" s="538"/>
    </row>
    <row r="29" spans="1:50" ht="30" customHeight="1" x14ac:dyDescent="0.15">
      <c r="A29" s="470"/>
      <c r="B29" s="164"/>
      <c r="C29" s="164"/>
      <c r="D29" s="164"/>
      <c r="E29" s="164"/>
      <c r="F29" s="165"/>
      <c r="G29" s="601"/>
      <c r="H29" s="602"/>
      <c r="I29" s="602"/>
      <c r="J29" s="602"/>
      <c r="K29" s="602"/>
      <c r="L29" s="602"/>
      <c r="M29" s="602"/>
      <c r="N29" s="602"/>
      <c r="O29" s="602"/>
      <c r="P29" s="606"/>
      <c r="Q29" s="607"/>
      <c r="R29" s="607"/>
      <c r="S29" s="607"/>
      <c r="T29" s="607"/>
      <c r="U29" s="607"/>
      <c r="V29" s="607"/>
      <c r="W29" s="607"/>
      <c r="X29" s="608"/>
      <c r="Y29" s="539" t="s">
        <v>53</v>
      </c>
      <c r="Z29" s="540"/>
      <c r="AA29" s="541"/>
      <c r="AB29" s="542" t="s">
        <v>602</v>
      </c>
      <c r="AC29" s="542"/>
      <c r="AD29" s="542"/>
      <c r="AE29" s="535" t="s">
        <v>602</v>
      </c>
      <c r="AF29" s="535"/>
      <c r="AG29" s="535"/>
      <c r="AH29" s="535"/>
      <c r="AI29" s="535" t="s">
        <v>602</v>
      </c>
      <c r="AJ29" s="535"/>
      <c r="AK29" s="535"/>
      <c r="AL29" s="535"/>
      <c r="AM29" s="535" t="s">
        <v>602</v>
      </c>
      <c r="AN29" s="535"/>
      <c r="AO29" s="535"/>
      <c r="AP29" s="535"/>
      <c r="AQ29" s="536" t="s">
        <v>782</v>
      </c>
      <c r="AR29" s="535"/>
      <c r="AS29" s="535"/>
      <c r="AT29" s="535"/>
      <c r="AU29" s="97" t="s">
        <v>782</v>
      </c>
      <c r="AV29" s="537"/>
      <c r="AW29" s="537"/>
      <c r="AX29" s="538"/>
    </row>
    <row r="30" spans="1:50" ht="23.25" customHeight="1" x14ac:dyDescent="0.15">
      <c r="A30" s="502" t="s">
        <v>572</v>
      </c>
      <c r="B30" s="503"/>
      <c r="C30" s="503"/>
      <c r="D30" s="503"/>
      <c r="E30" s="503"/>
      <c r="F30" s="504"/>
      <c r="G30" s="478" t="s">
        <v>573</v>
      </c>
      <c r="H30" s="478"/>
      <c r="I30" s="478"/>
      <c r="J30" s="478"/>
      <c r="K30" s="478"/>
      <c r="L30" s="478"/>
      <c r="M30" s="478"/>
      <c r="N30" s="478"/>
      <c r="O30" s="478"/>
      <c r="P30" s="478"/>
      <c r="Q30" s="478"/>
      <c r="R30" s="478"/>
      <c r="S30" s="478"/>
      <c r="T30" s="478"/>
      <c r="U30" s="478"/>
      <c r="V30" s="478"/>
      <c r="W30" s="478"/>
      <c r="X30" s="479"/>
      <c r="Y30" s="511"/>
      <c r="Z30" s="512"/>
      <c r="AA30" s="513"/>
      <c r="AB30" s="477" t="s">
        <v>11</v>
      </c>
      <c r="AC30" s="478"/>
      <c r="AD30" s="479"/>
      <c r="AE30" s="477" t="s">
        <v>408</v>
      </c>
      <c r="AF30" s="478"/>
      <c r="AG30" s="478"/>
      <c r="AH30" s="479"/>
      <c r="AI30" s="477" t="s">
        <v>560</v>
      </c>
      <c r="AJ30" s="478"/>
      <c r="AK30" s="478"/>
      <c r="AL30" s="479"/>
      <c r="AM30" s="477" t="s">
        <v>376</v>
      </c>
      <c r="AN30" s="478"/>
      <c r="AO30" s="478"/>
      <c r="AP30" s="479"/>
      <c r="AQ30" s="547" t="s">
        <v>583</v>
      </c>
      <c r="AR30" s="548"/>
      <c r="AS30" s="548"/>
      <c r="AT30" s="548"/>
      <c r="AU30" s="548"/>
      <c r="AV30" s="548"/>
      <c r="AW30" s="548"/>
      <c r="AX30" s="549"/>
    </row>
    <row r="31" spans="1:50" ht="23.25" customHeight="1" x14ac:dyDescent="0.15">
      <c r="A31" s="505"/>
      <c r="B31" s="506"/>
      <c r="C31" s="506"/>
      <c r="D31" s="506"/>
      <c r="E31" s="506"/>
      <c r="F31" s="507"/>
      <c r="G31" s="569" t="s">
        <v>611</v>
      </c>
      <c r="H31" s="570"/>
      <c r="I31" s="570"/>
      <c r="J31" s="570"/>
      <c r="K31" s="570"/>
      <c r="L31" s="570"/>
      <c r="M31" s="570"/>
      <c r="N31" s="570"/>
      <c r="O31" s="570"/>
      <c r="P31" s="570"/>
      <c r="Q31" s="570"/>
      <c r="R31" s="570"/>
      <c r="S31" s="570"/>
      <c r="T31" s="570"/>
      <c r="U31" s="570"/>
      <c r="V31" s="570"/>
      <c r="W31" s="570"/>
      <c r="X31" s="570"/>
      <c r="Y31" s="550" t="s">
        <v>572</v>
      </c>
      <c r="Z31" s="551"/>
      <c r="AA31" s="552"/>
      <c r="AB31" s="553" t="s">
        <v>612</v>
      </c>
      <c r="AC31" s="554"/>
      <c r="AD31" s="555"/>
      <c r="AE31" s="536">
        <v>187.9</v>
      </c>
      <c r="AF31" s="536"/>
      <c r="AG31" s="536"/>
      <c r="AH31" s="536"/>
      <c r="AI31" s="536">
        <v>186.727272727273</v>
      </c>
      <c r="AJ31" s="536"/>
      <c r="AK31" s="536"/>
      <c r="AL31" s="536"/>
      <c r="AM31" s="536">
        <v>383</v>
      </c>
      <c r="AN31" s="536"/>
      <c r="AO31" s="536"/>
      <c r="AP31" s="536"/>
      <c r="AQ31" s="97" t="s">
        <v>782</v>
      </c>
      <c r="AR31" s="98"/>
      <c r="AS31" s="98"/>
      <c r="AT31" s="98"/>
      <c r="AU31" s="98"/>
      <c r="AV31" s="98"/>
      <c r="AW31" s="98"/>
      <c r="AX31" s="102"/>
    </row>
    <row r="32" spans="1:50" ht="46.5" customHeight="1" x14ac:dyDescent="0.15">
      <c r="A32" s="508"/>
      <c r="B32" s="509"/>
      <c r="C32" s="509"/>
      <c r="D32" s="509"/>
      <c r="E32" s="509"/>
      <c r="F32" s="510"/>
      <c r="G32" s="571"/>
      <c r="H32" s="572"/>
      <c r="I32" s="572"/>
      <c r="J32" s="572"/>
      <c r="K32" s="572"/>
      <c r="L32" s="572"/>
      <c r="M32" s="572"/>
      <c r="N32" s="572"/>
      <c r="O32" s="572"/>
      <c r="P32" s="572"/>
      <c r="Q32" s="572"/>
      <c r="R32" s="572"/>
      <c r="S32" s="572"/>
      <c r="T32" s="572"/>
      <c r="U32" s="572"/>
      <c r="V32" s="572"/>
      <c r="W32" s="572"/>
      <c r="X32" s="572"/>
      <c r="Y32" s="565" t="s">
        <v>574</v>
      </c>
      <c r="Z32" s="573"/>
      <c r="AA32" s="574"/>
      <c r="AB32" s="514" t="s">
        <v>613</v>
      </c>
      <c r="AC32" s="515"/>
      <c r="AD32" s="516"/>
      <c r="AE32" s="517" t="s">
        <v>614</v>
      </c>
      <c r="AF32" s="517"/>
      <c r="AG32" s="517"/>
      <c r="AH32" s="517"/>
      <c r="AI32" s="517" t="s">
        <v>615</v>
      </c>
      <c r="AJ32" s="517"/>
      <c r="AK32" s="517"/>
      <c r="AL32" s="517"/>
      <c r="AM32" s="517" t="s">
        <v>778</v>
      </c>
      <c r="AN32" s="517"/>
      <c r="AO32" s="517"/>
      <c r="AP32" s="517"/>
      <c r="AQ32" s="517" t="s">
        <v>782</v>
      </c>
      <c r="AR32" s="517"/>
      <c r="AS32" s="517"/>
      <c r="AT32" s="517"/>
      <c r="AU32" s="517"/>
      <c r="AV32" s="517"/>
      <c r="AW32" s="517"/>
      <c r="AX32" s="532"/>
    </row>
    <row r="33" spans="1:60" ht="18.75" customHeight="1" x14ac:dyDescent="0.15">
      <c r="A33" s="480" t="s">
        <v>233</v>
      </c>
      <c r="B33" s="481"/>
      <c r="C33" s="481"/>
      <c r="D33" s="481"/>
      <c r="E33" s="481"/>
      <c r="F33" s="482"/>
      <c r="G33" s="490" t="s">
        <v>140</v>
      </c>
      <c r="H33" s="166"/>
      <c r="I33" s="166"/>
      <c r="J33" s="166"/>
      <c r="K33" s="166"/>
      <c r="L33" s="166"/>
      <c r="M33" s="166"/>
      <c r="N33" s="166"/>
      <c r="O33" s="167"/>
      <c r="P33" s="168" t="s">
        <v>56</v>
      </c>
      <c r="Q33" s="166"/>
      <c r="R33" s="166"/>
      <c r="S33" s="166"/>
      <c r="T33" s="166"/>
      <c r="U33" s="166"/>
      <c r="V33" s="166"/>
      <c r="W33" s="166"/>
      <c r="X33" s="167"/>
      <c r="Y33" s="491"/>
      <c r="Z33" s="492"/>
      <c r="AA33" s="493"/>
      <c r="AB33" s="497" t="s">
        <v>11</v>
      </c>
      <c r="AC33" s="498"/>
      <c r="AD33" s="499"/>
      <c r="AE33" s="497" t="s">
        <v>408</v>
      </c>
      <c r="AF33" s="498"/>
      <c r="AG33" s="498"/>
      <c r="AH33" s="499"/>
      <c r="AI33" s="500" t="s">
        <v>560</v>
      </c>
      <c r="AJ33" s="500"/>
      <c r="AK33" s="500"/>
      <c r="AL33" s="497"/>
      <c r="AM33" s="500" t="s">
        <v>376</v>
      </c>
      <c r="AN33" s="500"/>
      <c r="AO33" s="500"/>
      <c r="AP33" s="497"/>
      <c r="AQ33" s="518" t="s">
        <v>184</v>
      </c>
      <c r="AR33" s="519"/>
      <c r="AS33" s="519"/>
      <c r="AT33" s="520"/>
      <c r="AU33" s="166" t="s">
        <v>129</v>
      </c>
      <c r="AV33" s="166"/>
      <c r="AW33" s="166"/>
      <c r="AX33" s="169"/>
    </row>
    <row r="34" spans="1:60" ht="18.75" customHeight="1" x14ac:dyDescent="0.15">
      <c r="A34" s="483"/>
      <c r="B34" s="484"/>
      <c r="C34" s="484"/>
      <c r="D34" s="484"/>
      <c r="E34" s="484"/>
      <c r="F34" s="485"/>
      <c r="G34" s="118"/>
      <c r="H34" s="119"/>
      <c r="I34" s="119"/>
      <c r="J34" s="119"/>
      <c r="K34" s="119"/>
      <c r="L34" s="119"/>
      <c r="M34" s="119"/>
      <c r="N34" s="119"/>
      <c r="O34" s="120"/>
      <c r="P34" s="122"/>
      <c r="Q34" s="119"/>
      <c r="R34" s="119"/>
      <c r="S34" s="119"/>
      <c r="T34" s="119"/>
      <c r="U34" s="119"/>
      <c r="V34" s="119"/>
      <c r="W34" s="119"/>
      <c r="X34" s="120"/>
      <c r="Y34" s="494"/>
      <c r="Z34" s="495"/>
      <c r="AA34" s="496"/>
      <c r="AB34" s="129"/>
      <c r="AC34" s="130"/>
      <c r="AD34" s="131"/>
      <c r="AE34" s="129"/>
      <c r="AF34" s="130"/>
      <c r="AG34" s="130"/>
      <c r="AH34" s="131"/>
      <c r="AI34" s="501"/>
      <c r="AJ34" s="501"/>
      <c r="AK34" s="501"/>
      <c r="AL34" s="129"/>
      <c r="AM34" s="501"/>
      <c r="AN34" s="501"/>
      <c r="AO34" s="501"/>
      <c r="AP34" s="129"/>
      <c r="AQ34" s="533" t="s">
        <v>602</v>
      </c>
      <c r="AR34" s="534"/>
      <c r="AS34" s="140" t="s">
        <v>185</v>
      </c>
      <c r="AT34" s="141"/>
      <c r="AU34" s="139" t="s">
        <v>602</v>
      </c>
      <c r="AV34" s="139"/>
      <c r="AW34" s="119" t="s">
        <v>167</v>
      </c>
      <c r="AX34" s="142"/>
    </row>
    <row r="35" spans="1:60" ht="23.25" customHeight="1" x14ac:dyDescent="0.15">
      <c r="A35" s="486"/>
      <c r="B35" s="484"/>
      <c r="C35" s="484"/>
      <c r="D35" s="484"/>
      <c r="E35" s="484"/>
      <c r="F35" s="485"/>
      <c r="G35" s="556" t="s">
        <v>602</v>
      </c>
      <c r="H35" s="557"/>
      <c r="I35" s="557"/>
      <c r="J35" s="557"/>
      <c r="K35" s="557"/>
      <c r="L35" s="557"/>
      <c r="M35" s="557"/>
      <c r="N35" s="557"/>
      <c r="O35" s="558"/>
      <c r="P35" s="144" t="s">
        <v>602</v>
      </c>
      <c r="Q35" s="144"/>
      <c r="R35" s="144"/>
      <c r="S35" s="144"/>
      <c r="T35" s="144"/>
      <c r="U35" s="144"/>
      <c r="V35" s="144"/>
      <c r="W35" s="144"/>
      <c r="X35" s="145"/>
      <c r="Y35" s="565" t="s">
        <v>12</v>
      </c>
      <c r="Z35" s="566"/>
      <c r="AA35" s="567"/>
      <c r="AB35" s="161" t="s">
        <v>602</v>
      </c>
      <c r="AC35" s="161"/>
      <c r="AD35" s="161"/>
      <c r="AE35" s="97" t="s">
        <v>602</v>
      </c>
      <c r="AF35" s="98"/>
      <c r="AG35" s="98"/>
      <c r="AH35" s="98"/>
      <c r="AI35" s="97" t="s">
        <v>602</v>
      </c>
      <c r="AJ35" s="98"/>
      <c r="AK35" s="98"/>
      <c r="AL35" s="98"/>
      <c r="AM35" s="97" t="s">
        <v>782</v>
      </c>
      <c r="AN35" s="98"/>
      <c r="AO35" s="98"/>
      <c r="AP35" s="98"/>
      <c r="AQ35" s="99" t="s">
        <v>602</v>
      </c>
      <c r="AR35" s="100"/>
      <c r="AS35" s="100"/>
      <c r="AT35" s="101"/>
      <c r="AU35" s="98" t="s">
        <v>602</v>
      </c>
      <c r="AV35" s="98"/>
      <c r="AW35" s="98"/>
      <c r="AX35" s="102"/>
    </row>
    <row r="36" spans="1:60" ht="23.25" customHeight="1" x14ac:dyDescent="0.15">
      <c r="A36" s="487"/>
      <c r="B36" s="488"/>
      <c r="C36" s="488"/>
      <c r="D36" s="488"/>
      <c r="E36" s="488"/>
      <c r="F36" s="489"/>
      <c r="G36" s="559"/>
      <c r="H36" s="560"/>
      <c r="I36" s="560"/>
      <c r="J36" s="560"/>
      <c r="K36" s="560"/>
      <c r="L36" s="560"/>
      <c r="M36" s="560"/>
      <c r="N36" s="560"/>
      <c r="O36" s="561"/>
      <c r="P36" s="147"/>
      <c r="Q36" s="147"/>
      <c r="R36" s="147"/>
      <c r="S36" s="147"/>
      <c r="T36" s="147"/>
      <c r="U36" s="147"/>
      <c r="V36" s="147"/>
      <c r="W36" s="147"/>
      <c r="X36" s="148"/>
      <c r="Y36" s="477" t="s">
        <v>51</v>
      </c>
      <c r="Z36" s="478"/>
      <c r="AA36" s="479"/>
      <c r="AB36" s="162" t="s">
        <v>602</v>
      </c>
      <c r="AC36" s="162"/>
      <c r="AD36" s="162"/>
      <c r="AE36" s="97" t="s">
        <v>602</v>
      </c>
      <c r="AF36" s="98"/>
      <c r="AG36" s="98"/>
      <c r="AH36" s="98"/>
      <c r="AI36" s="97" t="s">
        <v>602</v>
      </c>
      <c r="AJ36" s="98"/>
      <c r="AK36" s="98"/>
      <c r="AL36" s="98"/>
      <c r="AM36" s="97" t="s">
        <v>782</v>
      </c>
      <c r="AN36" s="98"/>
      <c r="AO36" s="98"/>
      <c r="AP36" s="98"/>
      <c r="AQ36" s="99" t="s">
        <v>602</v>
      </c>
      <c r="AR36" s="100"/>
      <c r="AS36" s="100"/>
      <c r="AT36" s="101"/>
      <c r="AU36" s="98" t="s">
        <v>602</v>
      </c>
      <c r="AV36" s="98"/>
      <c r="AW36" s="98"/>
      <c r="AX36" s="102"/>
    </row>
    <row r="37" spans="1:60" ht="23.25" customHeight="1" x14ac:dyDescent="0.15">
      <c r="A37" s="486"/>
      <c r="B37" s="484"/>
      <c r="C37" s="484"/>
      <c r="D37" s="484"/>
      <c r="E37" s="484"/>
      <c r="F37" s="485"/>
      <c r="G37" s="562"/>
      <c r="H37" s="563"/>
      <c r="I37" s="563"/>
      <c r="J37" s="563"/>
      <c r="K37" s="563"/>
      <c r="L37" s="563"/>
      <c r="M37" s="563"/>
      <c r="N37" s="563"/>
      <c r="O37" s="564"/>
      <c r="P37" s="150"/>
      <c r="Q37" s="150"/>
      <c r="R37" s="150"/>
      <c r="S37" s="150"/>
      <c r="T37" s="150"/>
      <c r="U37" s="150"/>
      <c r="V37" s="150"/>
      <c r="W37" s="150"/>
      <c r="X37" s="151"/>
      <c r="Y37" s="477" t="s">
        <v>13</v>
      </c>
      <c r="Z37" s="478"/>
      <c r="AA37" s="479"/>
      <c r="AB37" s="568" t="s">
        <v>14</v>
      </c>
      <c r="AC37" s="568"/>
      <c r="AD37" s="568"/>
      <c r="AE37" s="97" t="s">
        <v>602</v>
      </c>
      <c r="AF37" s="98"/>
      <c r="AG37" s="98"/>
      <c r="AH37" s="98"/>
      <c r="AI37" s="97" t="s">
        <v>602</v>
      </c>
      <c r="AJ37" s="98"/>
      <c r="AK37" s="98"/>
      <c r="AL37" s="98"/>
      <c r="AM37" s="97" t="s">
        <v>782</v>
      </c>
      <c r="AN37" s="98"/>
      <c r="AO37" s="98"/>
      <c r="AP37" s="98"/>
      <c r="AQ37" s="99" t="s">
        <v>602</v>
      </c>
      <c r="AR37" s="100"/>
      <c r="AS37" s="100"/>
      <c r="AT37" s="101"/>
      <c r="AU37" s="98" t="s">
        <v>602</v>
      </c>
      <c r="AV37" s="98"/>
      <c r="AW37" s="98"/>
      <c r="AX37" s="102"/>
    </row>
    <row r="38" spans="1:60" ht="30.6" customHeight="1" x14ac:dyDescent="0.15">
      <c r="A38" s="469" t="s">
        <v>253</v>
      </c>
      <c r="B38" s="110"/>
      <c r="C38" s="110"/>
      <c r="D38" s="110"/>
      <c r="E38" s="110"/>
      <c r="F38" s="111"/>
      <c r="G38" s="471" t="s">
        <v>602</v>
      </c>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2"/>
      <c r="AW38" s="472"/>
      <c r="AX38" s="473"/>
    </row>
    <row r="39" spans="1:60" ht="42.6" customHeight="1" x14ac:dyDescent="0.15">
      <c r="A39" s="470"/>
      <c r="B39" s="164"/>
      <c r="C39" s="164"/>
      <c r="D39" s="164"/>
      <c r="E39" s="164"/>
      <c r="F39" s="165"/>
      <c r="G39" s="474"/>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5"/>
      <c r="AW39" s="475"/>
      <c r="AX39" s="476"/>
    </row>
    <row r="40" spans="1:60" ht="18.75" customHeight="1" x14ac:dyDescent="0.15">
      <c r="A40" s="182" t="s">
        <v>565</v>
      </c>
      <c r="B40" s="112" t="s">
        <v>566</v>
      </c>
      <c r="C40" s="113"/>
      <c r="D40" s="113"/>
      <c r="E40" s="113"/>
      <c r="F40" s="114"/>
      <c r="G40" s="166" t="s">
        <v>567</v>
      </c>
      <c r="H40" s="166"/>
      <c r="I40" s="166"/>
      <c r="J40" s="166"/>
      <c r="K40" s="166"/>
      <c r="L40" s="166"/>
      <c r="M40" s="166"/>
      <c r="N40" s="166"/>
      <c r="O40" s="166"/>
      <c r="P40" s="166"/>
      <c r="Q40" s="166"/>
      <c r="R40" s="166"/>
      <c r="S40" s="166"/>
      <c r="T40" s="166"/>
      <c r="U40" s="166"/>
      <c r="V40" s="166"/>
      <c r="W40" s="166"/>
      <c r="X40" s="166"/>
      <c r="Y40" s="166"/>
      <c r="Z40" s="166"/>
      <c r="AA40" s="167"/>
      <c r="AB40" s="168" t="s">
        <v>584</v>
      </c>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9"/>
      <c r="AY40">
        <f>COUNTA($G$42)</f>
        <v>1</v>
      </c>
    </row>
    <row r="41" spans="1:60" ht="22.5" customHeight="1" x14ac:dyDescent="0.15">
      <c r="A41" s="183"/>
      <c r="B41" s="112"/>
      <c r="C41" s="113"/>
      <c r="D41" s="113"/>
      <c r="E41" s="113"/>
      <c r="F41" s="114"/>
      <c r="G41" s="119"/>
      <c r="H41" s="119"/>
      <c r="I41" s="119"/>
      <c r="J41" s="119"/>
      <c r="K41" s="119"/>
      <c r="L41" s="119"/>
      <c r="M41" s="119"/>
      <c r="N41" s="119"/>
      <c r="O41" s="119"/>
      <c r="P41" s="119"/>
      <c r="Q41" s="119"/>
      <c r="R41" s="119"/>
      <c r="S41" s="119"/>
      <c r="T41" s="119"/>
      <c r="U41" s="119"/>
      <c r="V41" s="119"/>
      <c r="W41" s="119"/>
      <c r="X41" s="119"/>
      <c r="Y41" s="119"/>
      <c r="Z41" s="119"/>
      <c r="AA41" s="120"/>
      <c r="AB41" s="122"/>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42"/>
      <c r="AY41">
        <f t="shared" ref="AY41:AY49" si="0">$AY$40</f>
        <v>1</v>
      </c>
    </row>
    <row r="42" spans="1:60" ht="40.5" customHeight="1" x14ac:dyDescent="0.15">
      <c r="A42" s="183"/>
      <c r="B42" s="112"/>
      <c r="C42" s="113"/>
      <c r="D42" s="113"/>
      <c r="E42" s="113"/>
      <c r="F42" s="114"/>
      <c r="G42" s="170" t="s">
        <v>682</v>
      </c>
      <c r="H42" s="170"/>
      <c r="I42" s="170"/>
      <c r="J42" s="170"/>
      <c r="K42" s="170"/>
      <c r="L42" s="170"/>
      <c r="M42" s="170"/>
      <c r="N42" s="170"/>
      <c r="O42" s="170"/>
      <c r="P42" s="170"/>
      <c r="Q42" s="170"/>
      <c r="R42" s="170"/>
      <c r="S42" s="170"/>
      <c r="T42" s="170"/>
      <c r="U42" s="170"/>
      <c r="V42" s="170"/>
      <c r="W42" s="170"/>
      <c r="X42" s="170"/>
      <c r="Y42" s="170"/>
      <c r="Z42" s="170"/>
      <c r="AA42" s="171"/>
      <c r="AB42" s="176" t="s">
        <v>683</v>
      </c>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7"/>
      <c r="AY42">
        <f t="shared" si="0"/>
        <v>1</v>
      </c>
    </row>
    <row r="43" spans="1:60" ht="40.5" customHeight="1" x14ac:dyDescent="0.15">
      <c r="A43" s="183"/>
      <c r="B43" s="112"/>
      <c r="C43" s="113"/>
      <c r="D43" s="113"/>
      <c r="E43" s="113"/>
      <c r="F43" s="114"/>
      <c r="G43" s="172"/>
      <c r="H43" s="172"/>
      <c r="I43" s="172"/>
      <c r="J43" s="172"/>
      <c r="K43" s="172"/>
      <c r="L43" s="172"/>
      <c r="M43" s="172"/>
      <c r="N43" s="172"/>
      <c r="O43" s="172"/>
      <c r="P43" s="172"/>
      <c r="Q43" s="172"/>
      <c r="R43" s="172"/>
      <c r="S43" s="172"/>
      <c r="T43" s="172"/>
      <c r="U43" s="172"/>
      <c r="V43" s="172"/>
      <c r="W43" s="172"/>
      <c r="X43" s="172"/>
      <c r="Y43" s="172"/>
      <c r="Z43" s="172"/>
      <c r="AA43" s="173"/>
      <c r="AB43" s="178"/>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9"/>
      <c r="AY43">
        <f t="shared" si="0"/>
        <v>1</v>
      </c>
    </row>
    <row r="44" spans="1:60" ht="40.5" customHeight="1" x14ac:dyDescent="0.15">
      <c r="A44" s="183"/>
      <c r="B44" s="163"/>
      <c r="C44" s="164"/>
      <c r="D44" s="164"/>
      <c r="E44" s="164"/>
      <c r="F44" s="165"/>
      <c r="G44" s="174"/>
      <c r="H44" s="174"/>
      <c r="I44" s="174"/>
      <c r="J44" s="174"/>
      <c r="K44" s="174"/>
      <c r="L44" s="174"/>
      <c r="M44" s="174"/>
      <c r="N44" s="174"/>
      <c r="O44" s="174"/>
      <c r="P44" s="174"/>
      <c r="Q44" s="174"/>
      <c r="R44" s="174"/>
      <c r="S44" s="174"/>
      <c r="T44" s="174"/>
      <c r="U44" s="174"/>
      <c r="V44" s="174"/>
      <c r="W44" s="174"/>
      <c r="X44" s="174"/>
      <c r="Y44" s="174"/>
      <c r="Z44" s="174"/>
      <c r="AA44" s="175"/>
      <c r="AB44" s="180"/>
      <c r="AC44" s="174"/>
      <c r="AD44" s="174"/>
      <c r="AE44" s="174"/>
      <c r="AF44" s="174"/>
      <c r="AG44" s="174"/>
      <c r="AH44" s="174"/>
      <c r="AI44" s="174"/>
      <c r="AJ44" s="174"/>
      <c r="AK44" s="174"/>
      <c r="AL44" s="174"/>
      <c r="AM44" s="174"/>
      <c r="AN44" s="174"/>
      <c r="AO44" s="174"/>
      <c r="AP44" s="174"/>
      <c r="AQ44" s="172"/>
      <c r="AR44" s="172"/>
      <c r="AS44" s="172"/>
      <c r="AT44" s="172"/>
      <c r="AU44" s="174"/>
      <c r="AV44" s="174"/>
      <c r="AW44" s="174"/>
      <c r="AX44" s="181"/>
      <c r="AY44">
        <f t="shared" si="0"/>
        <v>1</v>
      </c>
    </row>
    <row r="45" spans="1:60" ht="18.75" customHeight="1" x14ac:dyDescent="0.15">
      <c r="A45" s="183"/>
      <c r="B45" s="109" t="s">
        <v>139</v>
      </c>
      <c r="C45" s="110"/>
      <c r="D45" s="110"/>
      <c r="E45" s="110"/>
      <c r="F45" s="111"/>
      <c r="G45" s="115" t="s">
        <v>57</v>
      </c>
      <c r="H45" s="116"/>
      <c r="I45" s="116"/>
      <c r="J45" s="116"/>
      <c r="K45" s="116"/>
      <c r="L45" s="116"/>
      <c r="M45" s="116"/>
      <c r="N45" s="116"/>
      <c r="O45" s="117"/>
      <c r="P45" s="121" t="s">
        <v>59</v>
      </c>
      <c r="Q45" s="116"/>
      <c r="R45" s="116"/>
      <c r="S45" s="116"/>
      <c r="T45" s="116"/>
      <c r="U45" s="116"/>
      <c r="V45" s="116"/>
      <c r="W45" s="116"/>
      <c r="X45" s="117"/>
      <c r="Y45" s="123"/>
      <c r="Z45" s="124"/>
      <c r="AA45" s="125"/>
      <c r="AB45" s="126" t="s">
        <v>11</v>
      </c>
      <c r="AC45" s="127"/>
      <c r="AD45" s="128"/>
      <c r="AE45" s="132" t="s">
        <v>408</v>
      </c>
      <c r="AF45" s="132"/>
      <c r="AG45" s="132"/>
      <c r="AH45" s="132"/>
      <c r="AI45" s="132" t="s">
        <v>560</v>
      </c>
      <c r="AJ45" s="132"/>
      <c r="AK45" s="132"/>
      <c r="AL45" s="132"/>
      <c r="AM45" s="132" t="s">
        <v>376</v>
      </c>
      <c r="AN45" s="132"/>
      <c r="AO45" s="132"/>
      <c r="AP45" s="132"/>
      <c r="AQ45" s="133" t="s">
        <v>184</v>
      </c>
      <c r="AR45" s="134"/>
      <c r="AS45" s="134"/>
      <c r="AT45" s="135"/>
      <c r="AU45" s="136" t="s">
        <v>129</v>
      </c>
      <c r="AV45" s="136"/>
      <c r="AW45" s="136"/>
      <c r="AX45" s="137"/>
      <c r="AY45">
        <f t="shared" si="0"/>
        <v>1</v>
      </c>
      <c r="AZ45" s="10"/>
      <c r="BA45" s="10"/>
      <c r="BB45" s="10"/>
      <c r="BC45" s="10"/>
    </row>
    <row r="46" spans="1:60" ht="18.75" customHeight="1" x14ac:dyDescent="0.15">
      <c r="A46" s="183"/>
      <c r="B46" s="112"/>
      <c r="C46" s="113"/>
      <c r="D46" s="113"/>
      <c r="E46" s="113"/>
      <c r="F46" s="114"/>
      <c r="G46" s="118"/>
      <c r="H46" s="119"/>
      <c r="I46" s="119"/>
      <c r="J46" s="119"/>
      <c r="K46" s="119"/>
      <c r="L46" s="119"/>
      <c r="M46" s="119"/>
      <c r="N46" s="119"/>
      <c r="O46" s="120"/>
      <c r="P46" s="122"/>
      <c r="Q46" s="119"/>
      <c r="R46" s="119"/>
      <c r="S46" s="119"/>
      <c r="T46" s="119"/>
      <c r="U46" s="119"/>
      <c r="V46" s="119"/>
      <c r="W46" s="119"/>
      <c r="X46" s="120"/>
      <c r="Y46" s="123"/>
      <c r="Z46" s="124"/>
      <c r="AA46" s="125"/>
      <c r="AB46" s="129"/>
      <c r="AC46" s="130"/>
      <c r="AD46" s="131"/>
      <c r="AE46" s="132"/>
      <c r="AF46" s="132"/>
      <c r="AG46" s="132"/>
      <c r="AH46" s="132"/>
      <c r="AI46" s="132"/>
      <c r="AJ46" s="132"/>
      <c r="AK46" s="132"/>
      <c r="AL46" s="132"/>
      <c r="AM46" s="132"/>
      <c r="AN46" s="132"/>
      <c r="AO46" s="132"/>
      <c r="AP46" s="132"/>
      <c r="AQ46" s="138" t="s">
        <v>602</v>
      </c>
      <c r="AR46" s="139"/>
      <c r="AS46" s="140" t="s">
        <v>185</v>
      </c>
      <c r="AT46" s="141"/>
      <c r="AU46" s="139" t="s">
        <v>602</v>
      </c>
      <c r="AV46" s="139"/>
      <c r="AW46" s="119" t="s">
        <v>167</v>
      </c>
      <c r="AX46" s="142"/>
      <c r="AY46">
        <f t="shared" si="0"/>
        <v>1</v>
      </c>
      <c r="AZ46" s="10"/>
      <c r="BA46" s="10"/>
      <c r="BB46" s="10"/>
      <c r="BC46" s="10"/>
      <c r="BD46" s="10"/>
      <c r="BE46" s="10"/>
      <c r="BF46" s="10"/>
      <c r="BG46" s="10"/>
      <c r="BH46" s="10"/>
    </row>
    <row r="47" spans="1:60" ht="23.25" customHeight="1" x14ac:dyDescent="0.15">
      <c r="A47" s="183"/>
      <c r="B47" s="112"/>
      <c r="C47" s="113"/>
      <c r="D47" s="113"/>
      <c r="E47" s="113"/>
      <c r="F47" s="114"/>
      <c r="G47" s="143" t="s">
        <v>605</v>
      </c>
      <c r="H47" s="144"/>
      <c r="I47" s="144"/>
      <c r="J47" s="144"/>
      <c r="K47" s="144"/>
      <c r="L47" s="144"/>
      <c r="M47" s="144"/>
      <c r="N47" s="144"/>
      <c r="O47" s="145"/>
      <c r="P47" s="144" t="s">
        <v>606</v>
      </c>
      <c r="Q47" s="152"/>
      <c r="R47" s="152"/>
      <c r="S47" s="152"/>
      <c r="T47" s="152"/>
      <c r="U47" s="152"/>
      <c r="V47" s="152"/>
      <c r="W47" s="152"/>
      <c r="X47" s="153"/>
      <c r="Y47" s="158" t="s">
        <v>58</v>
      </c>
      <c r="Z47" s="159"/>
      <c r="AA47" s="160"/>
      <c r="AB47" s="161" t="s">
        <v>607</v>
      </c>
      <c r="AC47" s="161"/>
      <c r="AD47" s="161"/>
      <c r="AE47" s="97">
        <v>9</v>
      </c>
      <c r="AF47" s="98"/>
      <c r="AG47" s="98"/>
      <c r="AH47" s="98"/>
      <c r="AI47" s="97">
        <v>10</v>
      </c>
      <c r="AJ47" s="98"/>
      <c r="AK47" s="98"/>
      <c r="AL47" s="98"/>
      <c r="AM47" s="97">
        <v>14</v>
      </c>
      <c r="AN47" s="98"/>
      <c r="AO47" s="98"/>
      <c r="AP47" s="98"/>
      <c r="AQ47" s="99" t="s">
        <v>602</v>
      </c>
      <c r="AR47" s="100"/>
      <c r="AS47" s="100"/>
      <c r="AT47" s="101"/>
      <c r="AU47" s="98" t="s">
        <v>602</v>
      </c>
      <c r="AV47" s="98"/>
      <c r="AW47" s="98"/>
      <c r="AX47" s="102"/>
      <c r="AY47">
        <f t="shared" si="0"/>
        <v>1</v>
      </c>
    </row>
    <row r="48" spans="1:60" ht="23.25" customHeight="1" x14ac:dyDescent="0.15">
      <c r="A48" s="183"/>
      <c r="B48" s="112"/>
      <c r="C48" s="113"/>
      <c r="D48" s="113"/>
      <c r="E48" s="113"/>
      <c r="F48" s="114"/>
      <c r="G48" s="146"/>
      <c r="H48" s="147"/>
      <c r="I48" s="147"/>
      <c r="J48" s="147"/>
      <c r="K48" s="147"/>
      <c r="L48" s="147"/>
      <c r="M48" s="147"/>
      <c r="N48" s="147"/>
      <c r="O48" s="148"/>
      <c r="P48" s="154"/>
      <c r="Q48" s="154"/>
      <c r="R48" s="154"/>
      <c r="S48" s="154"/>
      <c r="T48" s="154"/>
      <c r="U48" s="154"/>
      <c r="V48" s="154"/>
      <c r="W48" s="154"/>
      <c r="X48" s="155"/>
      <c r="Y48" s="103" t="s">
        <v>51</v>
      </c>
      <c r="Z48" s="104"/>
      <c r="AA48" s="105"/>
      <c r="AB48" s="162" t="s">
        <v>608</v>
      </c>
      <c r="AC48" s="162"/>
      <c r="AD48" s="162"/>
      <c r="AE48" s="97">
        <v>13</v>
      </c>
      <c r="AF48" s="98"/>
      <c r="AG48" s="98"/>
      <c r="AH48" s="98"/>
      <c r="AI48" s="97">
        <v>19</v>
      </c>
      <c r="AJ48" s="98"/>
      <c r="AK48" s="98"/>
      <c r="AL48" s="98"/>
      <c r="AM48" s="97">
        <v>21</v>
      </c>
      <c r="AN48" s="98"/>
      <c r="AO48" s="98"/>
      <c r="AP48" s="98"/>
      <c r="AQ48" s="99" t="s">
        <v>602</v>
      </c>
      <c r="AR48" s="100"/>
      <c r="AS48" s="100"/>
      <c r="AT48" s="101"/>
      <c r="AU48" s="98" t="s">
        <v>602</v>
      </c>
      <c r="AV48" s="98"/>
      <c r="AW48" s="98"/>
      <c r="AX48" s="102"/>
      <c r="AY48">
        <f t="shared" si="0"/>
        <v>1</v>
      </c>
      <c r="AZ48" s="10"/>
      <c r="BA48" s="10"/>
      <c r="BB48" s="10"/>
      <c r="BC48" s="10"/>
    </row>
    <row r="49" spans="1:60" ht="23.25" customHeight="1" thickBot="1" x14ac:dyDescent="0.2">
      <c r="A49" s="183"/>
      <c r="B49" s="112"/>
      <c r="C49" s="113"/>
      <c r="D49" s="113"/>
      <c r="E49" s="113"/>
      <c r="F49" s="114"/>
      <c r="G49" s="149"/>
      <c r="H49" s="150"/>
      <c r="I49" s="150"/>
      <c r="J49" s="150"/>
      <c r="K49" s="150"/>
      <c r="L49" s="150"/>
      <c r="M49" s="150"/>
      <c r="N49" s="150"/>
      <c r="O49" s="151"/>
      <c r="P49" s="156"/>
      <c r="Q49" s="156"/>
      <c r="R49" s="156"/>
      <c r="S49" s="156"/>
      <c r="T49" s="156"/>
      <c r="U49" s="156"/>
      <c r="V49" s="156"/>
      <c r="W49" s="156"/>
      <c r="X49" s="157"/>
      <c r="Y49" s="103" t="s">
        <v>13</v>
      </c>
      <c r="Z49" s="104"/>
      <c r="AA49" s="105"/>
      <c r="AB49" s="106" t="s">
        <v>14</v>
      </c>
      <c r="AC49" s="106"/>
      <c r="AD49" s="106"/>
      <c r="AE49" s="107">
        <v>69.230769230769198</v>
      </c>
      <c r="AF49" s="108"/>
      <c r="AG49" s="108"/>
      <c r="AH49" s="108"/>
      <c r="AI49" s="107">
        <v>52.631578947368403</v>
      </c>
      <c r="AJ49" s="108"/>
      <c r="AK49" s="108"/>
      <c r="AL49" s="108"/>
      <c r="AM49" s="107">
        <v>66.599999999999994</v>
      </c>
      <c r="AN49" s="108"/>
      <c r="AO49" s="108"/>
      <c r="AP49" s="108"/>
      <c r="AQ49" s="99" t="s">
        <v>602</v>
      </c>
      <c r="AR49" s="100"/>
      <c r="AS49" s="100"/>
      <c r="AT49" s="101"/>
      <c r="AU49" s="98" t="s">
        <v>602</v>
      </c>
      <c r="AV49" s="98"/>
      <c r="AW49" s="98"/>
      <c r="AX49" s="102"/>
      <c r="AY49">
        <f t="shared" si="0"/>
        <v>1</v>
      </c>
      <c r="AZ49" s="10"/>
      <c r="BA49" s="10"/>
      <c r="BB49" s="10"/>
      <c r="BC49" s="10"/>
      <c r="BD49" s="10"/>
      <c r="BE49" s="10"/>
      <c r="BF49" s="10"/>
      <c r="BG49" s="10"/>
      <c r="BH49" s="10"/>
    </row>
    <row r="50" spans="1:60" ht="45" customHeight="1" x14ac:dyDescent="0.15">
      <c r="A50" s="384" t="s">
        <v>275</v>
      </c>
      <c r="B50" s="385"/>
      <c r="C50" s="388" t="s">
        <v>186</v>
      </c>
      <c r="D50" s="385"/>
      <c r="E50" s="390" t="s">
        <v>200</v>
      </c>
      <c r="F50" s="391"/>
      <c r="G50" s="392" t="s">
        <v>678</v>
      </c>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4"/>
    </row>
    <row r="51" spans="1:60" ht="32.25" customHeight="1" x14ac:dyDescent="0.15">
      <c r="A51" s="386"/>
      <c r="B51" s="387"/>
      <c r="C51" s="389"/>
      <c r="D51" s="387"/>
      <c r="E51" s="109" t="s">
        <v>199</v>
      </c>
      <c r="F51" s="111"/>
      <c r="G51" s="143" t="s">
        <v>679</v>
      </c>
      <c r="H51" s="144"/>
      <c r="I51" s="144"/>
      <c r="J51" s="144"/>
      <c r="K51" s="144"/>
      <c r="L51" s="144"/>
      <c r="M51" s="144"/>
      <c r="N51" s="144"/>
      <c r="O51" s="144"/>
      <c r="P51" s="144"/>
      <c r="Q51" s="144"/>
      <c r="R51" s="144"/>
      <c r="S51" s="144"/>
      <c r="T51" s="144"/>
      <c r="U51" s="144"/>
      <c r="V51" s="145"/>
      <c r="W51" s="455" t="s">
        <v>575</v>
      </c>
      <c r="X51" s="456"/>
      <c r="Y51" s="456"/>
      <c r="Z51" s="456"/>
      <c r="AA51" s="457"/>
      <c r="AB51" s="458" t="s">
        <v>680</v>
      </c>
      <c r="AC51" s="459"/>
      <c r="AD51" s="459"/>
      <c r="AE51" s="459"/>
      <c r="AF51" s="459"/>
      <c r="AG51" s="459"/>
      <c r="AH51" s="459"/>
      <c r="AI51" s="459"/>
      <c r="AJ51" s="459"/>
      <c r="AK51" s="459"/>
      <c r="AL51" s="459"/>
      <c r="AM51" s="459"/>
      <c r="AN51" s="459"/>
      <c r="AO51" s="459"/>
      <c r="AP51" s="459"/>
      <c r="AQ51" s="459"/>
      <c r="AR51" s="459"/>
      <c r="AS51" s="459"/>
      <c r="AT51" s="459"/>
      <c r="AU51" s="459"/>
      <c r="AV51" s="459"/>
      <c r="AW51" s="459"/>
      <c r="AX51" s="460"/>
    </row>
    <row r="52" spans="1:60" ht="21" customHeight="1" x14ac:dyDescent="0.15">
      <c r="A52" s="386"/>
      <c r="B52" s="387"/>
      <c r="C52" s="389"/>
      <c r="D52" s="387"/>
      <c r="E52" s="163"/>
      <c r="F52" s="165"/>
      <c r="G52" s="149"/>
      <c r="H52" s="150"/>
      <c r="I52" s="150"/>
      <c r="J52" s="150"/>
      <c r="K52" s="150"/>
      <c r="L52" s="150"/>
      <c r="M52" s="150"/>
      <c r="N52" s="150"/>
      <c r="O52" s="150"/>
      <c r="P52" s="150"/>
      <c r="Q52" s="150"/>
      <c r="R52" s="150"/>
      <c r="S52" s="150"/>
      <c r="T52" s="150"/>
      <c r="U52" s="150"/>
      <c r="V52" s="151"/>
      <c r="W52" s="461" t="s">
        <v>576</v>
      </c>
      <c r="X52" s="462"/>
      <c r="Y52" s="462"/>
      <c r="Z52" s="462"/>
      <c r="AA52" s="463"/>
      <c r="AB52" s="458" t="s">
        <v>681</v>
      </c>
      <c r="AC52" s="459"/>
      <c r="AD52" s="459"/>
      <c r="AE52" s="459"/>
      <c r="AF52" s="459"/>
      <c r="AG52" s="459"/>
      <c r="AH52" s="459"/>
      <c r="AI52" s="459"/>
      <c r="AJ52" s="459"/>
      <c r="AK52" s="459"/>
      <c r="AL52" s="459"/>
      <c r="AM52" s="459"/>
      <c r="AN52" s="459"/>
      <c r="AO52" s="459"/>
      <c r="AP52" s="459"/>
      <c r="AQ52" s="459"/>
      <c r="AR52" s="459"/>
      <c r="AS52" s="459"/>
      <c r="AT52" s="459"/>
      <c r="AU52" s="459"/>
      <c r="AV52" s="459"/>
      <c r="AW52" s="459"/>
      <c r="AX52" s="460"/>
    </row>
    <row r="53" spans="1:60" ht="34.5" customHeight="1" x14ac:dyDescent="0.15">
      <c r="A53" s="386"/>
      <c r="B53" s="387"/>
      <c r="C53" s="464" t="s">
        <v>588</v>
      </c>
      <c r="D53" s="465"/>
      <c r="E53" s="109" t="s">
        <v>271</v>
      </c>
      <c r="F53" s="111"/>
      <c r="G53" s="445" t="s">
        <v>189</v>
      </c>
      <c r="H53" s="446"/>
      <c r="I53" s="446"/>
      <c r="J53" s="466" t="s">
        <v>602</v>
      </c>
      <c r="K53" s="467"/>
      <c r="L53" s="467"/>
      <c r="M53" s="467"/>
      <c r="N53" s="467"/>
      <c r="O53" s="467"/>
      <c r="P53" s="467"/>
      <c r="Q53" s="467"/>
      <c r="R53" s="467"/>
      <c r="S53" s="467"/>
      <c r="T53" s="468"/>
      <c r="U53" s="443" t="s">
        <v>677</v>
      </c>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4"/>
      <c r="AY53" s="78"/>
    </row>
    <row r="54" spans="1:60" ht="34.5" customHeight="1" x14ac:dyDescent="0.15">
      <c r="A54" s="386"/>
      <c r="B54" s="387"/>
      <c r="C54" s="389"/>
      <c r="D54" s="387"/>
      <c r="E54" s="112"/>
      <c r="F54" s="114"/>
      <c r="G54" s="445" t="s">
        <v>589</v>
      </c>
      <c r="H54" s="446"/>
      <c r="I54" s="446"/>
      <c r="J54" s="446"/>
      <c r="K54" s="446"/>
      <c r="L54" s="446"/>
      <c r="M54" s="446"/>
      <c r="N54" s="446"/>
      <c r="O54" s="446"/>
      <c r="P54" s="446"/>
      <c r="Q54" s="446"/>
      <c r="R54" s="446"/>
      <c r="S54" s="446"/>
      <c r="T54" s="446"/>
      <c r="U54" s="442" t="s">
        <v>677</v>
      </c>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3"/>
      <c r="AW54" s="443"/>
      <c r="AX54" s="444"/>
      <c r="AY54" s="78"/>
    </row>
    <row r="55" spans="1:60" ht="34.5" customHeight="1" thickBot="1" x14ac:dyDescent="0.2">
      <c r="A55" s="386"/>
      <c r="B55" s="387"/>
      <c r="C55" s="389"/>
      <c r="D55" s="387"/>
      <c r="E55" s="163"/>
      <c r="F55" s="165"/>
      <c r="G55" s="445" t="s">
        <v>576</v>
      </c>
      <c r="H55" s="446"/>
      <c r="I55" s="446"/>
      <c r="J55" s="446"/>
      <c r="K55" s="446"/>
      <c r="L55" s="446"/>
      <c r="M55" s="446"/>
      <c r="N55" s="446"/>
      <c r="O55" s="446"/>
      <c r="P55" s="446"/>
      <c r="Q55" s="446"/>
      <c r="R55" s="446"/>
      <c r="S55" s="446"/>
      <c r="T55" s="446"/>
      <c r="U55" s="690" t="s">
        <v>677</v>
      </c>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6"/>
      <c r="AY55" s="78"/>
    </row>
    <row r="56" spans="1:60" ht="27" customHeight="1" x14ac:dyDescent="0.15">
      <c r="A56" s="447" t="s">
        <v>45</v>
      </c>
      <c r="B56" s="448"/>
      <c r="C56" s="448"/>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448"/>
      <c r="AX56" s="449"/>
    </row>
    <row r="57" spans="1:60" ht="27" customHeight="1" x14ac:dyDescent="0.15">
      <c r="A57" s="5"/>
      <c r="B57" s="6"/>
      <c r="C57" s="450" t="s">
        <v>30</v>
      </c>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2"/>
      <c r="AD57" s="451" t="s">
        <v>34</v>
      </c>
      <c r="AE57" s="451"/>
      <c r="AF57" s="451"/>
      <c r="AG57" s="453" t="s">
        <v>29</v>
      </c>
      <c r="AH57" s="451"/>
      <c r="AI57" s="451"/>
      <c r="AJ57" s="451"/>
      <c r="AK57" s="451"/>
      <c r="AL57" s="451"/>
      <c r="AM57" s="451"/>
      <c r="AN57" s="451"/>
      <c r="AO57" s="451"/>
      <c r="AP57" s="451"/>
      <c r="AQ57" s="451"/>
      <c r="AR57" s="451"/>
      <c r="AS57" s="451"/>
      <c r="AT57" s="451"/>
      <c r="AU57" s="451"/>
      <c r="AV57" s="451"/>
      <c r="AW57" s="451"/>
      <c r="AX57" s="454"/>
    </row>
    <row r="58" spans="1:60" ht="27" customHeight="1" x14ac:dyDescent="0.15">
      <c r="A58" s="415" t="s">
        <v>134</v>
      </c>
      <c r="B58" s="416"/>
      <c r="C58" s="421" t="s">
        <v>135</v>
      </c>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3"/>
      <c r="AD58" s="424" t="s">
        <v>623</v>
      </c>
      <c r="AE58" s="425"/>
      <c r="AF58" s="425"/>
      <c r="AG58" s="426" t="s">
        <v>661</v>
      </c>
      <c r="AH58" s="427"/>
      <c r="AI58" s="427"/>
      <c r="AJ58" s="427"/>
      <c r="AK58" s="427"/>
      <c r="AL58" s="427"/>
      <c r="AM58" s="427"/>
      <c r="AN58" s="427"/>
      <c r="AO58" s="427"/>
      <c r="AP58" s="427"/>
      <c r="AQ58" s="427"/>
      <c r="AR58" s="427"/>
      <c r="AS58" s="427"/>
      <c r="AT58" s="427"/>
      <c r="AU58" s="427"/>
      <c r="AV58" s="427"/>
      <c r="AW58" s="427"/>
      <c r="AX58" s="428"/>
    </row>
    <row r="59" spans="1:60" ht="27" customHeight="1" x14ac:dyDescent="0.15">
      <c r="A59" s="417"/>
      <c r="B59" s="418"/>
      <c r="C59" s="429" t="s">
        <v>35</v>
      </c>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355"/>
      <c r="AD59" s="356" t="s">
        <v>623</v>
      </c>
      <c r="AE59" s="357"/>
      <c r="AF59" s="357"/>
      <c r="AG59" s="351" t="s">
        <v>662</v>
      </c>
      <c r="AH59" s="352"/>
      <c r="AI59" s="352"/>
      <c r="AJ59" s="352"/>
      <c r="AK59" s="352"/>
      <c r="AL59" s="352"/>
      <c r="AM59" s="352"/>
      <c r="AN59" s="352"/>
      <c r="AO59" s="352"/>
      <c r="AP59" s="352"/>
      <c r="AQ59" s="352"/>
      <c r="AR59" s="352"/>
      <c r="AS59" s="352"/>
      <c r="AT59" s="352"/>
      <c r="AU59" s="352"/>
      <c r="AV59" s="352"/>
      <c r="AW59" s="352"/>
      <c r="AX59" s="353"/>
    </row>
    <row r="60" spans="1:60" ht="27" customHeight="1" x14ac:dyDescent="0.15">
      <c r="A60" s="419"/>
      <c r="B60" s="420"/>
      <c r="C60" s="431" t="s">
        <v>136</v>
      </c>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3"/>
      <c r="AD60" s="434" t="s">
        <v>623</v>
      </c>
      <c r="AE60" s="435"/>
      <c r="AF60" s="435"/>
      <c r="AG60" s="370" t="s">
        <v>663</v>
      </c>
      <c r="AH60" s="147"/>
      <c r="AI60" s="147"/>
      <c r="AJ60" s="147"/>
      <c r="AK60" s="147"/>
      <c r="AL60" s="147"/>
      <c r="AM60" s="147"/>
      <c r="AN60" s="147"/>
      <c r="AO60" s="147"/>
      <c r="AP60" s="147"/>
      <c r="AQ60" s="147"/>
      <c r="AR60" s="147"/>
      <c r="AS60" s="147"/>
      <c r="AT60" s="147"/>
      <c r="AU60" s="147"/>
      <c r="AV60" s="147"/>
      <c r="AW60" s="147"/>
      <c r="AX60" s="371"/>
    </row>
    <row r="61" spans="1:60" ht="27" customHeight="1" x14ac:dyDescent="0.15">
      <c r="A61" s="331" t="s">
        <v>37</v>
      </c>
      <c r="B61" s="395"/>
      <c r="C61" s="397" t="s">
        <v>39</v>
      </c>
      <c r="D61" s="364"/>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9"/>
      <c r="AD61" s="365" t="s">
        <v>623</v>
      </c>
      <c r="AE61" s="366"/>
      <c r="AF61" s="366"/>
      <c r="AG61" s="368" t="s">
        <v>664</v>
      </c>
      <c r="AH61" s="144"/>
      <c r="AI61" s="144"/>
      <c r="AJ61" s="144"/>
      <c r="AK61" s="144"/>
      <c r="AL61" s="144"/>
      <c r="AM61" s="144"/>
      <c r="AN61" s="144"/>
      <c r="AO61" s="144"/>
      <c r="AP61" s="144"/>
      <c r="AQ61" s="144"/>
      <c r="AR61" s="144"/>
      <c r="AS61" s="144"/>
      <c r="AT61" s="144"/>
      <c r="AU61" s="144"/>
      <c r="AV61" s="144"/>
      <c r="AW61" s="144"/>
      <c r="AX61" s="369"/>
    </row>
    <row r="62" spans="1:60" ht="35.25" customHeight="1" x14ac:dyDescent="0.15">
      <c r="A62" s="333"/>
      <c r="B62" s="396"/>
      <c r="C62" s="400"/>
      <c r="D62" s="401"/>
      <c r="E62" s="404" t="s">
        <v>254</v>
      </c>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6"/>
      <c r="AD62" s="356" t="s">
        <v>665</v>
      </c>
      <c r="AE62" s="357"/>
      <c r="AF62" s="407"/>
      <c r="AG62" s="370"/>
      <c r="AH62" s="147"/>
      <c r="AI62" s="147"/>
      <c r="AJ62" s="147"/>
      <c r="AK62" s="147"/>
      <c r="AL62" s="147"/>
      <c r="AM62" s="147"/>
      <c r="AN62" s="147"/>
      <c r="AO62" s="147"/>
      <c r="AP62" s="147"/>
      <c r="AQ62" s="147"/>
      <c r="AR62" s="147"/>
      <c r="AS62" s="147"/>
      <c r="AT62" s="147"/>
      <c r="AU62" s="147"/>
      <c r="AV62" s="147"/>
      <c r="AW62" s="147"/>
      <c r="AX62" s="371"/>
    </row>
    <row r="63" spans="1:60" ht="26.25" customHeight="1" x14ac:dyDescent="0.15">
      <c r="A63" s="333"/>
      <c r="B63" s="396"/>
      <c r="C63" s="402"/>
      <c r="D63" s="403"/>
      <c r="E63" s="408" t="s">
        <v>219</v>
      </c>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10"/>
      <c r="AD63" s="411" t="s">
        <v>665</v>
      </c>
      <c r="AE63" s="412"/>
      <c r="AF63" s="412"/>
      <c r="AG63" s="370"/>
      <c r="AH63" s="147"/>
      <c r="AI63" s="147"/>
      <c r="AJ63" s="147"/>
      <c r="AK63" s="147"/>
      <c r="AL63" s="147"/>
      <c r="AM63" s="147"/>
      <c r="AN63" s="147"/>
      <c r="AO63" s="147"/>
      <c r="AP63" s="147"/>
      <c r="AQ63" s="147"/>
      <c r="AR63" s="147"/>
      <c r="AS63" s="147"/>
      <c r="AT63" s="147"/>
      <c r="AU63" s="147"/>
      <c r="AV63" s="147"/>
      <c r="AW63" s="147"/>
      <c r="AX63" s="371"/>
    </row>
    <row r="64" spans="1:60" ht="26.25" customHeight="1" x14ac:dyDescent="0.15">
      <c r="A64" s="333"/>
      <c r="B64" s="334"/>
      <c r="C64" s="413" t="s">
        <v>40</v>
      </c>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340" t="s">
        <v>623</v>
      </c>
      <c r="AE64" s="341"/>
      <c r="AF64" s="341"/>
      <c r="AG64" s="343" t="s">
        <v>666</v>
      </c>
      <c r="AH64" s="344"/>
      <c r="AI64" s="344"/>
      <c r="AJ64" s="344"/>
      <c r="AK64" s="344"/>
      <c r="AL64" s="344"/>
      <c r="AM64" s="344"/>
      <c r="AN64" s="344"/>
      <c r="AO64" s="344"/>
      <c r="AP64" s="344"/>
      <c r="AQ64" s="344"/>
      <c r="AR64" s="344"/>
      <c r="AS64" s="344"/>
      <c r="AT64" s="344"/>
      <c r="AU64" s="344"/>
      <c r="AV64" s="344"/>
      <c r="AW64" s="344"/>
      <c r="AX64" s="345"/>
    </row>
    <row r="65" spans="1:50" ht="26.25" customHeight="1" x14ac:dyDescent="0.15">
      <c r="A65" s="333"/>
      <c r="B65" s="334"/>
      <c r="C65" s="354" t="s">
        <v>137</v>
      </c>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6" t="s">
        <v>623</v>
      </c>
      <c r="AE65" s="357"/>
      <c r="AF65" s="357"/>
      <c r="AG65" s="351" t="s">
        <v>667</v>
      </c>
      <c r="AH65" s="352"/>
      <c r="AI65" s="352"/>
      <c r="AJ65" s="352"/>
      <c r="AK65" s="352"/>
      <c r="AL65" s="352"/>
      <c r="AM65" s="352"/>
      <c r="AN65" s="352"/>
      <c r="AO65" s="352"/>
      <c r="AP65" s="352"/>
      <c r="AQ65" s="352"/>
      <c r="AR65" s="352"/>
      <c r="AS65" s="352"/>
      <c r="AT65" s="352"/>
      <c r="AU65" s="352"/>
      <c r="AV65" s="352"/>
      <c r="AW65" s="352"/>
      <c r="AX65" s="353"/>
    </row>
    <row r="66" spans="1:50" ht="26.25" customHeight="1" x14ac:dyDescent="0.15">
      <c r="A66" s="333"/>
      <c r="B66" s="334"/>
      <c r="C66" s="354" t="s">
        <v>36</v>
      </c>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6" t="s">
        <v>623</v>
      </c>
      <c r="AE66" s="357"/>
      <c r="AF66" s="357"/>
      <c r="AG66" s="351" t="s">
        <v>668</v>
      </c>
      <c r="AH66" s="352"/>
      <c r="AI66" s="352"/>
      <c r="AJ66" s="352"/>
      <c r="AK66" s="352"/>
      <c r="AL66" s="352"/>
      <c r="AM66" s="352"/>
      <c r="AN66" s="352"/>
      <c r="AO66" s="352"/>
      <c r="AP66" s="352"/>
      <c r="AQ66" s="352"/>
      <c r="AR66" s="352"/>
      <c r="AS66" s="352"/>
      <c r="AT66" s="352"/>
      <c r="AU66" s="352"/>
      <c r="AV66" s="352"/>
      <c r="AW66" s="352"/>
      <c r="AX66" s="353"/>
    </row>
    <row r="67" spans="1:50" ht="26.25" customHeight="1" x14ac:dyDescent="0.15">
      <c r="A67" s="333"/>
      <c r="B67" s="334"/>
      <c r="C67" s="354" t="s">
        <v>41</v>
      </c>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78"/>
      <c r="AD67" s="356" t="s">
        <v>623</v>
      </c>
      <c r="AE67" s="357"/>
      <c r="AF67" s="357"/>
      <c r="AG67" s="351" t="s">
        <v>669</v>
      </c>
      <c r="AH67" s="352"/>
      <c r="AI67" s="352"/>
      <c r="AJ67" s="352"/>
      <c r="AK67" s="352"/>
      <c r="AL67" s="352"/>
      <c r="AM67" s="352"/>
      <c r="AN67" s="352"/>
      <c r="AO67" s="352"/>
      <c r="AP67" s="352"/>
      <c r="AQ67" s="352"/>
      <c r="AR67" s="352"/>
      <c r="AS67" s="352"/>
      <c r="AT67" s="352"/>
      <c r="AU67" s="352"/>
      <c r="AV67" s="352"/>
      <c r="AW67" s="352"/>
      <c r="AX67" s="353"/>
    </row>
    <row r="68" spans="1:50" ht="26.25" customHeight="1" x14ac:dyDescent="0.15">
      <c r="A68" s="333"/>
      <c r="B68" s="334"/>
      <c r="C68" s="354" t="s">
        <v>231</v>
      </c>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78"/>
      <c r="AD68" s="356" t="s">
        <v>670</v>
      </c>
      <c r="AE68" s="357"/>
      <c r="AF68" s="357"/>
      <c r="AG68" s="379" t="s">
        <v>276</v>
      </c>
      <c r="AH68" s="380"/>
      <c r="AI68" s="380"/>
      <c r="AJ68" s="380"/>
      <c r="AK68" s="380"/>
      <c r="AL68" s="380"/>
      <c r="AM68" s="380"/>
      <c r="AN68" s="380"/>
      <c r="AO68" s="380"/>
      <c r="AP68" s="380"/>
      <c r="AQ68" s="380"/>
      <c r="AR68" s="380"/>
      <c r="AS68" s="380"/>
      <c r="AT68" s="380"/>
      <c r="AU68" s="380"/>
      <c r="AV68" s="380"/>
      <c r="AW68" s="380"/>
      <c r="AX68" s="381"/>
    </row>
    <row r="69" spans="1:50" ht="66" customHeight="1" x14ac:dyDescent="0.15">
      <c r="A69" s="333"/>
      <c r="B69" s="334"/>
      <c r="C69" s="436" t="s">
        <v>232</v>
      </c>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8"/>
      <c r="AD69" s="356" t="s">
        <v>623</v>
      </c>
      <c r="AE69" s="357"/>
      <c r="AF69" s="357"/>
      <c r="AG69" s="351" t="s">
        <v>674</v>
      </c>
      <c r="AH69" s="352"/>
      <c r="AI69" s="352"/>
      <c r="AJ69" s="352"/>
      <c r="AK69" s="352"/>
      <c r="AL69" s="352"/>
      <c r="AM69" s="352"/>
      <c r="AN69" s="352"/>
      <c r="AO69" s="352"/>
      <c r="AP69" s="352"/>
      <c r="AQ69" s="352"/>
      <c r="AR69" s="352"/>
      <c r="AS69" s="352"/>
      <c r="AT69" s="352"/>
      <c r="AU69" s="352"/>
      <c r="AV69" s="352"/>
      <c r="AW69" s="352"/>
      <c r="AX69" s="353"/>
    </row>
    <row r="70" spans="1:50" ht="26.25" customHeight="1" x14ac:dyDescent="0.15">
      <c r="A70" s="335"/>
      <c r="B70" s="336"/>
      <c r="C70" s="439" t="s">
        <v>223</v>
      </c>
      <c r="D70" s="440"/>
      <c r="E70" s="440"/>
      <c r="F70" s="440"/>
      <c r="G70" s="440"/>
      <c r="H70" s="440"/>
      <c r="I70" s="440"/>
      <c r="J70" s="440"/>
      <c r="K70" s="440"/>
      <c r="L70" s="440"/>
      <c r="M70" s="440"/>
      <c r="N70" s="440"/>
      <c r="O70" s="440"/>
      <c r="P70" s="440"/>
      <c r="Q70" s="440"/>
      <c r="R70" s="440"/>
      <c r="S70" s="440"/>
      <c r="T70" s="440"/>
      <c r="U70" s="440"/>
      <c r="V70" s="440"/>
      <c r="W70" s="440"/>
      <c r="X70" s="440"/>
      <c r="Y70" s="440"/>
      <c r="Z70" s="440"/>
      <c r="AA70" s="440"/>
      <c r="AB70" s="440"/>
      <c r="AC70" s="441"/>
      <c r="AD70" s="372" t="s">
        <v>670</v>
      </c>
      <c r="AE70" s="373"/>
      <c r="AF70" s="374"/>
      <c r="AG70" s="375" t="s">
        <v>276</v>
      </c>
      <c r="AH70" s="376"/>
      <c r="AI70" s="376"/>
      <c r="AJ70" s="376"/>
      <c r="AK70" s="376"/>
      <c r="AL70" s="376"/>
      <c r="AM70" s="376"/>
      <c r="AN70" s="376"/>
      <c r="AO70" s="376"/>
      <c r="AP70" s="376"/>
      <c r="AQ70" s="376"/>
      <c r="AR70" s="376"/>
      <c r="AS70" s="376"/>
      <c r="AT70" s="376"/>
      <c r="AU70" s="376"/>
      <c r="AV70" s="376"/>
      <c r="AW70" s="376"/>
      <c r="AX70" s="377"/>
    </row>
    <row r="71" spans="1:50" ht="27" customHeight="1" x14ac:dyDescent="0.15">
      <c r="A71" s="331" t="s">
        <v>38</v>
      </c>
      <c r="B71" s="332"/>
      <c r="C71" s="337" t="s">
        <v>224</v>
      </c>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8"/>
      <c r="AC71" s="339"/>
      <c r="AD71" s="340" t="s">
        <v>623</v>
      </c>
      <c r="AE71" s="341"/>
      <c r="AF71" s="342"/>
      <c r="AG71" s="343" t="s">
        <v>671</v>
      </c>
      <c r="AH71" s="344"/>
      <c r="AI71" s="344"/>
      <c r="AJ71" s="344"/>
      <c r="AK71" s="344"/>
      <c r="AL71" s="344"/>
      <c r="AM71" s="344"/>
      <c r="AN71" s="344"/>
      <c r="AO71" s="344"/>
      <c r="AP71" s="344"/>
      <c r="AQ71" s="344"/>
      <c r="AR71" s="344"/>
      <c r="AS71" s="344"/>
      <c r="AT71" s="344"/>
      <c r="AU71" s="344"/>
      <c r="AV71" s="344"/>
      <c r="AW71" s="344"/>
      <c r="AX71" s="345"/>
    </row>
    <row r="72" spans="1:50" ht="35.25" customHeight="1" x14ac:dyDescent="0.15">
      <c r="A72" s="333"/>
      <c r="B72" s="334"/>
      <c r="C72" s="346" t="s">
        <v>43</v>
      </c>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8"/>
      <c r="AD72" s="349" t="s">
        <v>670</v>
      </c>
      <c r="AE72" s="350"/>
      <c r="AF72" s="350"/>
      <c r="AG72" s="351" t="s">
        <v>276</v>
      </c>
      <c r="AH72" s="352"/>
      <c r="AI72" s="352"/>
      <c r="AJ72" s="352"/>
      <c r="AK72" s="352"/>
      <c r="AL72" s="352"/>
      <c r="AM72" s="352"/>
      <c r="AN72" s="352"/>
      <c r="AO72" s="352"/>
      <c r="AP72" s="352"/>
      <c r="AQ72" s="352"/>
      <c r="AR72" s="352"/>
      <c r="AS72" s="352"/>
      <c r="AT72" s="352"/>
      <c r="AU72" s="352"/>
      <c r="AV72" s="352"/>
      <c r="AW72" s="352"/>
      <c r="AX72" s="353"/>
    </row>
    <row r="73" spans="1:50" ht="27" customHeight="1" x14ac:dyDescent="0.15">
      <c r="A73" s="333"/>
      <c r="B73" s="334"/>
      <c r="C73" s="354" t="s">
        <v>187</v>
      </c>
      <c r="D73" s="355"/>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5"/>
      <c r="AD73" s="356" t="s">
        <v>670</v>
      </c>
      <c r="AE73" s="357"/>
      <c r="AF73" s="357"/>
      <c r="AG73" s="351" t="s">
        <v>276</v>
      </c>
      <c r="AH73" s="352"/>
      <c r="AI73" s="352"/>
      <c r="AJ73" s="352"/>
      <c r="AK73" s="352"/>
      <c r="AL73" s="352"/>
      <c r="AM73" s="352"/>
      <c r="AN73" s="352"/>
      <c r="AO73" s="352"/>
      <c r="AP73" s="352"/>
      <c r="AQ73" s="352"/>
      <c r="AR73" s="352"/>
      <c r="AS73" s="352"/>
      <c r="AT73" s="352"/>
      <c r="AU73" s="352"/>
      <c r="AV73" s="352"/>
      <c r="AW73" s="352"/>
      <c r="AX73" s="353"/>
    </row>
    <row r="74" spans="1:50" ht="27" customHeight="1" x14ac:dyDescent="0.15">
      <c r="A74" s="335"/>
      <c r="B74" s="336"/>
      <c r="C74" s="354" t="s">
        <v>42</v>
      </c>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6" t="s">
        <v>623</v>
      </c>
      <c r="AE74" s="357"/>
      <c r="AF74" s="357"/>
      <c r="AG74" s="382" t="s">
        <v>672</v>
      </c>
      <c r="AH74" s="150"/>
      <c r="AI74" s="150"/>
      <c r="AJ74" s="150"/>
      <c r="AK74" s="150"/>
      <c r="AL74" s="150"/>
      <c r="AM74" s="150"/>
      <c r="AN74" s="150"/>
      <c r="AO74" s="150"/>
      <c r="AP74" s="150"/>
      <c r="AQ74" s="150"/>
      <c r="AR74" s="150"/>
      <c r="AS74" s="150"/>
      <c r="AT74" s="150"/>
      <c r="AU74" s="150"/>
      <c r="AV74" s="150"/>
      <c r="AW74" s="150"/>
      <c r="AX74" s="383"/>
    </row>
    <row r="75" spans="1:50" ht="41.25" customHeight="1" x14ac:dyDescent="0.15">
      <c r="A75" s="358" t="s">
        <v>55</v>
      </c>
      <c r="B75" s="359"/>
      <c r="C75" s="362" t="s">
        <v>138</v>
      </c>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4"/>
      <c r="AD75" s="365" t="s">
        <v>623</v>
      </c>
      <c r="AE75" s="366"/>
      <c r="AF75" s="367"/>
      <c r="AG75" s="368" t="s">
        <v>673</v>
      </c>
      <c r="AH75" s="144"/>
      <c r="AI75" s="144"/>
      <c r="AJ75" s="144"/>
      <c r="AK75" s="144"/>
      <c r="AL75" s="144"/>
      <c r="AM75" s="144"/>
      <c r="AN75" s="144"/>
      <c r="AO75" s="144"/>
      <c r="AP75" s="144"/>
      <c r="AQ75" s="144"/>
      <c r="AR75" s="144"/>
      <c r="AS75" s="144"/>
      <c r="AT75" s="144"/>
      <c r="AU75" s="144"/>
      <c r="AV75" s="144"/>
      <c r="AW75" s="144"/>
      <c r="AX75" s="369"/>
    </row>
    <row r="76" spans="1:50" ht="19.7" customHeight="1" x14ac:dyDescent="0.15">
      <c r="A76" s="360"/>
      <c r="B76" s="361"/>
      <c r="C76" s="763" t="s">
        <v>0</v>
      </c>
      <c r="D76" s="764"/>
      <c r="E76" s="764"/>
      <c r="F76" s="764"/>
      <c r="G76" s="764"/>
      <c r="H76" s="764"/>
      <c r="I76" s="764"/>
      <c r="J76" s="764"/>
      <c r="K76" s="764"/>
      <c r="L76" s="764"/>
      <c r="M76" s="764"/>
      <c r="N76" s="764"/>
      <c r="O76" s="760" t="s">
        <v>594</v>
      </c>
      <c r="P76" s="761"/>
      <c r="Q76" s="761"/>
      <c r="R76" s="761"/>
      <c r="S76" s="761"/>
      <c r="T76" s="761"/>
      <c r="U76" s="761"/>
      <c r="V76" s="761"/>
      <c r="W76" s="761"/>
      <c r="X76" s="761"/>
      <c r="Y76" s="761"/>
      <c r="Z76" s="761"/>
      <c r="AA76" s="761"/>
      <c r="AB76" s="761"/>
      <c r="AC76" s="761"/>
      <c r="AD76" s="761"/>
      <c r="AE76" s="761"/>
      <c r="AF76" s="762"/>
      <c r="AG76" s="370"/>
      <c r="AH76" s="147"/>
      <c r="AI76" s="147"/>
      <c r="AJ76" s="147"/>
      <c r="AK76" s="147"/>
      <c r="AL76" s="147"/>
      <c r="AM76" s="147"/>
      <c r="AN76" s="147"/>
      <c r="AO76" s="147"/>
      <c r="AP76" s="147"/>
      <c r="AQ76" s="147"/>
      <c r="AR76" s="147"/>
      <c r="AS76" s="147"/>
      <c r="AT76" s="147"/>
      <c r="AU76" s="147"/>
      <c r="AV76" s="147"/>
      <c r="AW76" s="147"/>
      <c r="AX76" s="371"/>
    </row>
    <row r="77" spans="1:50" ht="24.75" customHeight="1" x14ac:dyDescent="0.15">
      <c r="A77" s="360"/>
      <c r="B77" s="361"/>
      <c r="C77" s="751">
        <v>2022</v>
      </c>
      <c r="D77" s="752"/>
      <c r="E77" s="753" t="s">
        <v>596</v>
      </c>
      <c r="F77" s="753"/>
      <c r="G77" s="753"/>
      <c r="H77" s="754">
        <v>21</v>
      </c>
      <c r="I77" s="754"/>
      <c r="J77" s="755">
        <v>74</v>
      </c>
      <c r="K77" s="755"/>
      <c r="L77" s="755"/>
      <c r="M77" s="754"/>
      <c r="N77" s="756"/>
      <c r="O77" s="757" t="s">
        <v>616</v>
      </c>
      <c r="P77" s="758"/>
      <c r="Q77" s="758"/>
      <c r="R77" s="758"/>
      <c r="S77" s="758"/>
      <c r="T77" s="758"/>
      <c r="U77" s="758"/>
      <c r="V77" s="758"/>
      <c r="W77" s="758"/>
      <c r="X77" s="758"/>
      <c r="Y77" s="758"/>
      <c r="Z77" s="758"/>
      <c r="AA77" s="758"/>
      <c r="AB77" s="758"/>
      <c r="AC77" s="758"/>
      <c r="AD77" s="758"/>
      <c r="AE77" s="758"/>
      <c r="AF77" s="759"/>
      <c r="AG77" s="370"/>
      <c r="AH77" s="147"/>
      <c r="AI77" s="147"/>
      <c r="AJ77" s="147"/>
      <c r="AK77" s="147"/>
      <c r="AL77" s="147"/>
      <c r="AM77" s="147"/>
      <c r="AN77" s="147"/>
      <c r="AO77" s="147"/>
      <c r="AP77" s="147"/>
      <c r="AQ77" s="147"/>
      <c r="AR77" s="147"/>
      <c r="AS77" s="147"/>
      <c r="AT77" s="147"/>
      <c r="AU77" s="147"/>
      <c r="AV77" s="147"/>
      <c r="AW77" s="147"/>
      <c r="AX77" s="371"/>
    </row>
    <row r="78" spans="1:50" ht="67.5" customHeight="1" x14ac:dyDescent="0.15">
      <c r="A78" s="331" t="s">
        <v>46</v>
      </c>
      <c r="B78" s="772"/>
      <c r="C78" s="290" t="s">
        <v>50</v>
      </c>
      <c r="D78" s="585"/>
      <c r="E78" s="585"/>
      <c r="F78" s="586"/>
      <c r="G78" s="775" t="s">
        <v>675</v>
      </c>
      <c r="H78" s="775"/>
      <c r="I78" s="775"/>
      <c r="J78" s="775"/>
      <c r="K78" s="775"/>
      <c r="L78" s="775"/>
      <c r="M78" s="775"/>
      <c r="N78" s="775"/>
      <c r="O78" s="775"/>
      <c r="P78" s="775"/>
      <c r="Q78" s="775"/>
      <c r="R78" s="775"/>
      <c r="S78" s="775"/>
      <c r="T78" s="775"/>
      <c r="U78" s="775"/>
      <c r="V78" s="775"/>
      <c r="W78" s="775"/>
      <c r="X78" s="775"/>
      <c r="Y78" s="775"/>
      <c r="Z78" s="775"/>
      <c r="AA78" s="775"/>
      <c r="AB78" s="775"/>
      <c r="AC78" s="775"/>
      <c r="AD78" s="775"/>
      <c r="AE78" s="775"/>
      <c r="AF78" s="775"/>
      <c r="AG78" s="775"/>
      <c r="AH78" s="775"/>
      <c r="AI78" s="775"/>
      <c r="AJ78" s="775"/>
      <c r="AK78" s="775"/>
      <c r="AL78" s="775"/>
      <c r="AM78" s="775"/>
      <c r="AN78" s="775"/>
      <c r="AO78" s="775"/>
      <c r="AP78" s="775"/>
      <c r="AQ78" s="775"/>
      <c r="AR78" s="775"/>
      <c r="AS78" s="775"/>
      <c r="AT78" s="775"/>
      <c r="AU78" s="775"/>
      <c r="AV78" s="775"/>
      <c r="AW78" s="775"/>
      <c r="AX78" s="776"/>
    </row>
    <row r="79" spans="1:50" ht="67.5" customHeight="1" thickBot="1" x14ac:dyDescent="0.2">
      <c r="A79" s="773"/>
      <c r="B79" s="774"/>
      <c r="C79" s="777" t="s">
        <v>54</v>
      </c>
      <c r="D79" s="778"/>
      <c r="E79" s="778"/>
      <c r="F79" s="779"/>
      <c r="G79" s="780" t="s">
        <v>676</v>
      </c>
      <c r="H79" s="780"/>
      <c r="I79" s="780"/>
      <c r="J79" s="780"/>
      <c r="K79" s="780"/>
      <c r="L79" s="780"/>
      <c r="M79" s="780"/>
      <c r="N79" s="780"/>
      <c r="O79" s="780"/>
      <c r="P79" s="780"/>
      <c r="Q79" s="780"/>
      <c r="R79" s="780"/>
      <c r="S79" s="780"/>
      <c r="T79" s="780"/>
      <c r="U79" s="780"/>
      <c r="V79" s="780"/>
      <c r="W79" s="780"/>
      <c r="X79" s="780"/>
      <c r="Y79" s="780"/>
      <c r="Z79" s="780"/>
      <c r="AA79" s="780"/>
      <c r="AB79" s="780"/>
      <c r="AC79" s="780"/>
      <c r="AD79" s="780"/>
      <c r="AE79" s="780"/>
      <c r="AF79" s="780"/>
      <c r="AG79" s="780"/>
      <c r="AH79" s="780"/>
      <c r="AI79" s="780"/>
      <c r="AJ79" s="780"/>
      <c r="AK79" s="780"/>
      <c r="AL79" s="780"/>
      <c r="AM79" s="780"/>
      <c r="AN79" s="780"/>
      <c r="AO79" s="780"/>
      <c r="AP79" s="780"/>
      <c r="AQ79" s="780"/>
      <c r="AR79" s="780"/>
      <c r="AS79" s="780"/>
      <c r="AT79" s="780"/>
      <c r="AU79" s="780"/>
      <c r="AV79" s="780"/>
      <c r="AW79" s="780"/>
      <c r="AX79" s="781"/>
    </row>
    <row r="80" spans="1:50" ht="24" customHeight="1" x14ac:dyDescent="0.15">
      <c r="A80" s="765" t="s">
        <v>31</v>
      </c>
      <c r="B80" s="766"/>
      <c r="C80" s="766"/>
      <c r="D80" s="766"/>
      <c r="E80" s="766"/>
      <c r="F80" s="766"/>
      <c r="G80" s="766"/>
      <c r="H80" s="766"/>
      <c r="I80" s="766"/>
      <c r="J80" s="766"/>
      <c r="K80" s="766"/>
      <c r="L80" s="766"/>
      <c r="M80" s="766"/>
      <c r="N80" s="766"/>
      <c r="O80" s="766"/>
      <c r="P80" s="766"/>
      <c r="Q80" s="766"/>
      <c r="R80" s="766"/>
      <c r="S80" s="766"/>
      <c r="T80" s="766"/>
      <c r="U80" s="766"/>
      <c r="V80" s="766"/>
      <c r="W80" s="766"/>
      <c r="X80" s="766"/>
      <c r="Y80" s="766"/>
      <c r="Z80" s="766"/>
      <c r="AA80" s="766"/>
      <c r="AB80" s="766"/>
      <c r="AC80" s="766"/>
      <c r="AD80" s="766"/>
      <c r="AE80" s="766"/>
      <c r="AF80" s="766"/>
      <c r="AG80" s="766"/>
      <c r="AH80" s="766"/>
      <c r="AI80" s="766"/>
      <c r="AJ80" s="766"/>
      <c r="AK80" s="766"/>
      <c r="AL80" s="766"/>
      <c r="AM80" s="766"/>
      <c r="AN80" s="766"/>
      <c r="AO80" s="766"/>
      <c r="AP80" s="766"/>
      <c r="AQ80" s="766"/>
      <c r="AR80" s="766"/>
      <c r="AS80" s="766"/>
      <c r="AT80" s="766"/>
      <c r="AU80" s="766"/>
      <c r="AV80" s="766"/>
      <c r="AW80" s="766"/>
      <c r="AX80" s="767"/>
    </row>
    <row r="81" spans="1:52" ht="67.5" customHeight="1" thickBot="1" x14ac:dyDescent="0.2">
      <c r="A81" s="768" t="s">
        <v>784</v>
      </c>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20"/>
    </row>
    <row r="82" spans="1:52" ht="24.75" customHeight="1" x14ac:dyDescent="0.15">
      <c r="A82" s="769" t="s">
        <v>32</v>
      </c>
      <c r="B82" s="770"/>
      <c r="C82" s="770"/>
      <c r="D82" s="770"/>
      <c r="E82" s="770"/>
      <c r="F82" s="770"/>
      <c r="G82" s="770"/>
      <c r="H82" s="770"/>
      <c r="I82" s="770"/>
      <c r="J82" s="770"/>
      <c r="K82" s="770"/>
      <c r="L82" s="770"/>
      <c r="M82" s="770"/>
      <c r="N82" s="770"/>
      <c r="O82" s="770"/>
      <c r="P82" s="770"/>
      <c r="Q82" s="770"/>
      <c r="R82" s="770"/>
      <c r="S82" s="770"/>
      <c r="T82" s="770"/>
      <c r="U82" s="770"/>
      <c r="V82" s="770"/>
      <c r="W82" s="770"/>
      <c r="X82" s="770"/>
      <c r="Y82" s="770"/>
      <c r="Z82" s="770"/>
      <c r="AA82" s="770"/>
      <c r="AB82" s="770"/>
      <c r="AC82" s="770"/>
      <c r="AD82" s="770"/>
      <c r="AE82" s="770"/>
      <c r="AF82" s="770"/>
      <c r="AG82" s="770"/>
      <c r="AH82" s="770"/>
      <c r="AI82" s="770"/>
      <c r="AJ82" s="770"/>
      <c r="AK82" s="770"/>
      <c r="AL82" s="770"/>
      <c r="AM82" s="770"/>
      <c r="AN82" s="770"/>
      <c r="AO82" s="770"/>
      <c r="AP82" s="770"/>
      <c r="AQ82" s="770"/>
      <c r="AR82" s="770"/>
      <c r="AS82" s="770"/>
      <c r="AT82" s="770"/>
      <c r="AU82" s="770"/>
      <c r="AV82" s="770"/>
      <c r="AW82" s="770"/>
      <c r="AX82" s="771"/>
    </row>
    <row r="83" spans="1:52" ht="67.5" customHeight="1" thickBot="1" x14ac:dyDescent="0.2">
      <c r="A83" s="315" t="s">
        <v>133</v>
      </c>
      <c r="B83" s="316"/>
      <c r="C83" s="316"/>
      <c r="D83" s="316"/>
      <c r="E83" s="317"/>
      <c r="F83" s="318" t="s">
        <v>785</v>
      </c>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20"/>
    </row>
    <row r="84" spans="1:52" ht="24.75" customHeight="1" x14ac:dyDescent="0.15">
      <c r="A84" s="769" t="s">
        <v>44</v>
      </c>
      <c r="B84" s="770"/>
      <c r="C84" s="770"/>
      <c r="D84" s="770"/>
      <c r="E84" s="770"/>
      <c r="F84" s="770"/>
      <c r="G84" s="770"/>
      <c r="H84" s="770"/>
      <c r="I84" s="770"/>
      <c r="J84" s="770"/>
      <c r="K84" s="770"/>
      <c r="L84" s="770"/>
      <c r="M84" s="770"/>
      <c r="N84" s="770"/>
      <c r="O84" s="770"/>
      <c r="P84" s="770"/>
      <c r="Q84" s="770"/>
      <c r="R84" s="770"/>
      <c r="S84" s="770"/>
      <c r="T84" s="770"/>
      <c r="U84" s="770"/>
      <c r="V84" s="770"/>
      <c r="W84" s="770"/>
      <c r="X84" s="770"/>
      <c r="Y84" s="770"/>
      <c r="Z84" s="770"/>
      <c r="AA84" s="770"/>
      <c r="AB84" s="770"/>
      <c r="AC84" s="770"/>
      <c r="AD84" s="770"/>
      <c r="AE84" s="770"/>
      <c r="AF84" s="770"/>
      <c r="AG84" s="770"/>
      <c r="AH84" s="770"/>
      <c r="AI84" s="770"/>
      <c r="AJ84" s="770"/>
      <c r="AK84" s="770"/>
      <c r="AL84" s="770"/>
      <c r="AM84" s="770"/>
      <c r="AN84" s="770"/>
      <c r="AO84" s="770"/>
      <c r="AP84" s="770"/>
      <c r="AQ84" s="770"/>
      <c r="AR84" s="770"/>
      <c r="AS84" s="770"/>
      <c r="AT84" s="770"/>
      <c r="AU84" s="770"/>
      <c r="AV84" s="770"/>
      <c r="AW84" s="770"/>
      <c r="AX84" s="771"/>
    </row>
    <row r="85" spans="1:52" ht="66" customHeight="1" thickBot="1" x14ac:dyDescent="0.2">
      <c r="A85" s="315" t="s">
        <v>133</v>
      </c>
      <c r="B85" s="316"/>
      <c r="C85" s="316"/>
      <c r="D85" s="316"/>
      <c r="E85" s="317"/>
      <c r="F85" s="318" t="s">
        <v>786</v>
      </c>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20"/>
    </row>
    <row r="86" spans="1:52" ht="24.75" customHeight="1" x14ac:dyDescent="0.15">
      <c r="A86" s="321" t="s">
        <v>33</v>
      </c>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3"/>
    </row>
    <row r="87" spans="1:52" ht="67.5" customHeight="1" thickBot="1" x14ac:dyDescent="0.2">
      <c r="A87" s="324" t="s">
        <v>853</v>
      </c>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c r="AN87" s="325"/>
      <c r="AO87" s="325"/>
      <c r="AP87" s="325"/>
      <c r="AQ87" s="325"/>
      <c r="AR87" s="325"/>
      <c r="AS87" s="325"/>
      <c r="AT87" s="325"/>
      <c r="AU87" s="325"/>
      <c r="AV87" s="325"/>
      <c r="AW87" s="325"/>
      <c r="AX87" s="326"/>
    </row>
    <row r="88" spans="1:52" ht="24.75" customHeight="1" x14ac:dyDescent="0.15">
      <c r="A88" s="327" t="s">
        <v>234</v>
      </c>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9"/>
      <c r="AZ88" s="10"/>
    </row>
    <row r="89" spans="1:52" ht="24.75" customHeight="1" x14ac:dyDescent="0.15">
      <c r="A89" s="330" t="s">
        <v>269</v>
      </c>
      <c r="B89" s="104"/>
      <c r="C89" s="104"/>
      <c r="D89" s="105"/>
      <c r="E89" s="311" t="s">
        <v>602</v>
      </c>
      <c r="F89" s="312"/>
      <c r="G89" s="312"/>
      <c r="H89" s="312"/>
      <c r="I89" s="312"/>
      <c r="J89" s="312"/>
      <c r="K89" s="312"/>
      <c r="L89" s="312"/>
      <c r="M89" s="312"/>
      <c r="N89" s="312"/>
      <c r="O89" s="312"/>
      <c r="P89" s="313"/>
      <c r="Q89" s="311"/>
      <c r="R89" s="312"/>
      <c r="S89" s="312"/>
      <c r="T89" s="312"/>
      <c r="U89" s="312"/>
      <c r="V89" s="312"/>
      <c r="W89" s="312"/>
      <c r="X89" s="312"/>
      <c r="Y89" s="312"/>
      <c r="Z89" s="312"/>
      <c r="AA89" s="312"/>
      <c r="AB89" s="313"/>
      <c r="AC89" s="311"/>
      <c r="AD89" s="312"/>
      <c r="AE89" s="312"/>
      <c r="AF89" s="312"/>
      <c r="AG89" s="312"/>
      <c r="AH89" s="312"/>
      <c r="AI89" s="312"/>
      <c r="AJ89" s="312"/>
      <c r="AK89" s="312"/>
      <c r="AL89" s="312"/>
      <c r="AM89" s="312"/>
      <c r="AN89" s="313"/>
      <c r="AO89" s="311"/>
      <c r="AP89" s="312"/>
      <c r="AQ89" s="312"/>
      <c r="AR89" s="312"/>
      <c r="AS89" s="312"/>
      <c r="AT89" s="312"/>
      <c r="AU89" s="312"/>
      <c r="AV89" s="312"/>
      <c r="AW89" s="312"/>
      <c r="AX89" s="314"/>
      <c r="AY89" s="82"/>
    </row>
    <row r="90" spans="1:52" ht="24.75" customHeight="1" x14ac:dyDescent="0.15">
      <c r="A90" s="223" t="s">
        <v>268</v>
      </c>
      <c r="B90" s="223"/>
      <c r="C90" s="223"/>
      <c r="D90" s="223"/>
      <c r="E90" s="311" t="s">
        <v>617</v>
      </c>
      <c r="F90" s="312"/>
      <c r="G90" s="312"/>
      <c r="H90" s="312"/>
      <c r="I90" s="312"/>
      <c r="J90" s="312"/>
      <c r="K90" s="312"/>
      <c r="L90" s="312"/>
      <c r="M90" s="312"/>
      <c r="N90" s="312"/>
      <c r="O90" s="312"/>
      <c r="P90" s="313"/>
      <c r="Q90" s="311"/>
      <c r="R90" s="312"/>
      <c r="S90" s="312"/>
      <c r="T90" s="312"/>
      <c r="U90" s="312"/>
      <c r="V90" s="312"/>
      <c r="W90" s="312"/>
      <c r="X90" s="312"/>
      <c r="Y90" s="312"/>
      <c r="Z90" s="312"/>
      <c r="AA90" s="312"/>
      <c r="AB90" s="313"/>
      <c r="AC90" s="311"/>
      <c r="AD90" s="312"/>
      <c r="AE90" s="312"/>
      <c r="AF90" s="312"/>
      <c r="AG90" s="312"/>
      <c r="AH90" s="312"/>
      <c r="AI90" s="312"/>
      <c r="AJ90" s="312"/>
      <c r="AK90" s="312"/>
      <c r="AL90" s="312"/>
      <c r="AM90" s="312"/>
      <c r="AN90" s="313"/>
      <c r="AO90" s="311"/>
      <c r="AP90" s="312"/>
      <c r="AQ90" s="312"/>
      <c r="AR90" s="312"/>
      <c r="AS90" s="312"/>
      <c r="AT90" s="312"/>
      <c r="AU90" s="312"/>
      <c r="AV90" s="312"/>
      <c r="AW90" s="312"/>
      <c r="AX90" s="314"/>
    </row>
    <row r="91" spans="1:52" ht="24.75" customHeight="1" x14ac:dyDescent="0.15">
      <c r="A91" s="223" t="s">
        <v>267</v>
      </c>
      <c r="B91" s="223"/>
      <c r="C91" s="223"/>
      <c r="D91" s="223"/>
      <c r="E91" s="311" t="s">
        <v>618</v>
      </c>
      <c r="F91" s="312"/>
      <c r="G91" s="312"/>
      <c r="H91" s="312"/>
      <c r="I91" s="312"/>
      <c r="J91" s="312"/>
      <c r="K91" s="312"/>
      <c r="L91" s="312"/>
      <c r="M91" s="312"/>
      <c r="N91" s="312"/>
      <c r="O91" s="312"/>
      <c r="P91" s="313"/>
      <c r="Q91" s="311"/>
      <c r="R91" s="312"/>
      <c r="S91" s="312"/>
      <c r="T91" s="312"/>
      <c r="U91" s="312"/>
      <c r="V91" s="312"/>
      <c r="W91" s="312"/>
      <c r="X91" s="312"/>
      <c r="Y91" s="312"/>
      <c r="Z91" s="312"/>
      <c r="AA91" s="312"/>
      <c r="AB91" s="313"/>
      <c r="AC91" s="311"/>
      <c r="AD91" s="312"/>
      <c r="AE91" s="312"/>
      <c r="AF91" s="312"/>
      <c r="AG91" s="312"/>
      <c r="AH91" s="312"/>
      <c r="AI91" s="312"/>
      <c r="AJ91" s="312"/>
      <c r="AK91" s="312"/>
      <c r="AL91" s="312"/>
      <c r="AM91" s="312"/>
      <c r="AN91" s="313"/>
      <c r="AO91" s="311"/>
      <c r="AP91" s="312"/>
      <c r="AQ91" s="312"/>
      <c r="AR91" s="312"/>
      <c r="AS91" s="312"/>
      <c r="AT91" s="312"/>
      <c r="AU91" s="312"/>
      <c r="AV91" s="312"/>
      <c r="AW91" s="312"/>
      <c r="AX91" s="314"/>
    </row>
    <row r="92" spans="1:52" ht="24.75" customHeight="1" x14ac:dyDescent="0.15">
      <c r="A92" s="223" t="s">
        <v>266</v>
      </c>
      <c r="B92" s="223"/>
      <c r="C92" s="223"/>
      <c r="D92" s="223"/>
      <c r="E92" s="311" t="s">
        <v>619</v>
      </c>
      <c r="F92" s="312"/>
      <c r="G92" s="312"/>
      <c r="H92" s="312"/>
      <c r="I92" s="312"/>
      <c r="J92" s="312"/>
      <c r="K92" s="312"/>
      <c r="L92" s="312"/>
      <c r="M92" s="312"/>
      <c r="N92" s="312"/>
      <c r="O92" s="312"/>
      <c r="P92" s="313"/>
      <c r="Q92" s="311"/>
      <c r="R92" s="312"/>
      <c r="S92" s="312"/>
      <c r="T92" s="312"/>
      <c r="U92" s="312"/>
      <c r="V92" s="312"/>
      <c r="W92" s="312"/>
      <c r="X92" s="312"/>
      <c r="Y92" s="312"/>
      <c r="Z92" s="312"/>
      <c r="AA92" s="312"/>
      <c r="AB92" s="313"/>
      <c r="AC92" s="311"/>
      <c r="AD92" s="312"/>
      <c r="AE92" s="312"/>
      <c r="AF92" s="312"/>
      <c r="AG92" s="312"/>
      <c r="AH92" s="312"/>
      <c r="AI92" s="312"/>
      <c r="AJ92" s="312"/>
      <c r="AK92" s="312"/>
      <c r="AL92" s="312"/>
      <c r="AM92" s="312"/>
      <c r="AN92" s="313"/>
      <c r="AO92" s="311"/>
      <c r="AP92" s="312"/>
      <c r="AQ92" s="312"/>
      <c r="AR92" s="312"/>
      <c r="AS92" s="312"/>
      <c r="AT92" s="312"/>
      <c r="AU92" s="312"/>
      <c r="AV92" s="312"/>
      <c r="AW92" s="312"/>
      <c r="AX92" s="314"/>
    </row>
    <row r="93" spans="1:52" ht="24.75" customHeight="1" x14ac:dyDescent="0.15">
      <c r="A93" s="223" t="s">
        <v>265</v>
      </c>
      <c r="B93" s="223"/>
      <c r="C93" s="223"/>
      <c r="D93" s="223"/>
      <c r="E93" s="311" t="s">
        <v>620</v>
      </c>
      <c r="F93" s="312"/>
      <c r="G93" s="312"/>
      <c r="H93" s="312"/>
      <c r="I93" s="312"/>
      <c r="J93" s="312"/>
      <c r="K93" s="312"/>
      <c r="L93" s="312"/>
      <c r="M93" s="312"/>
      <c r="N93" s="312"/>
      <c r="O93" s="312"/>
      <c r="P93" s="313"/>
      <c r="Q93" s="311"/>
      <c r="R93" s="312"/>
      <c r="S93" s="312"/>
      <c r="T93" s="312"/>
      <c r="U93" s="312"/>
      <c r="V93" s="312"/>
      <c r="W93" s="312"/>
      <c r="X93" s="312"/>
      <c r="Y93" s="312"/>
      <c r="Z93" s="312"/>
      <c r="AA93" s="312"/>
      <c r="AB93" s="313"/>
      <c r="AC93" s="311"/>
      <c r="AD93" s="312"/>
      <c r="AE93" s="312"/>
      <c r="AF93" s="312"/>
      <c r="AG93" s="312"/>
      <c r="AH93" s="312"/>
      <c r="AI93" s="312"/>
      <c r="AJ93" s="312"/>
      <c r="AK93" s="312"/>
      <c r="AL93" s="312"/>
      <c r="AM93" s="312"/>
      <c r="AN93" s="313"/>
      <c r="AO93" s="311"/>
      <c r="AP93" s="312"/>
      <c r="AQ93" s="312"/>
      <c r="AR93" s="312"/>
      <c r="AS93" s="312"/>
      <c r="AT93" s="312"/>
      <c r="AU93" s="312"/>
      <c r="AV93" s="312"/>
      <c r="AW93" s="312"/>
      <c r="AX93" s="314"/>
    </row>
    <row r="94" spans="1:52" ht="24.75" customHeight="1" x14ac:dyDescent="0.15">
      <c r="A94" s="223" t="s">
        <v>264</v>
      </c>
      <c r="B94" s="223"/>
      <c r="C94" s="223"/>
      <c r="D94" s="223"/>
      <c r="E94" s="311" t="s">
        <v>621</v>
      </c>
      <c r="F94" s="312"/>
      <c r="G94" s="312"/>
      <c r="H94" s="312"/>
      <c r="I94" s="312"/>
      <c r="J94" s="312"/>
      <c r="K94" s="312"/>
      <c r="L94" s="312"/>
      <c r="M94" s="312"/>
      <c r="N94" s="312"/>
      <c r="O94" s="312"/>
      <c r="P94" s="313"/>
      <c r="Q94" s="311"/>
      <c r="R94" s="312"/>
      <c r="S94" s="312"/>
      <c r="T94" s="312"/>
      <c r="U94" s="312"/>
      <c r="V94" s="312"/>
      <c r="W94" s="312"/>
      <c r="X94" s="312"/>
      <c r="Y94" s="312"/>
      <c r="Z94" s="312"/>
      <c r="AA94" s="312"/>
      <c r="AB94" s="313"/>
      <c r="AC94" s="311"/>
      <c r="AD94" s="312"/>
      <c r="AE94" s="312"/>
      <c r="AF94" s="312"/>
      <c r="AG94" s="312"/>
      <c r="AH94" s="312"/>
      <c r="AI94" s="312"/>
      <c r="AJ94" s="312"/>
      <c r="AK94" s="312"/>
      <c r="AL94" s="312"/>
      <c r="AM94" s="312"/>
      <c r="AN94" s="313"/>
      <c r="AO94" s="311"/>
      <c r="AP94" s="312"/>
      <c r="AQ94" s="312"/>
      <c r="AR94" s="312"/>
      <c r="AS94" s="312"/>
      <c r="AT94" s="312"/>
      <c r="AU94" s="312"/>
      <c r="AV94" s="312"/>
      <c r="AW94" s="312"/>
      <c r="AX94" s="314"/>
    </row>
    <row r="95" spans="1:52" ht="24.75" customHeight="1" x14ac:dyDescent="0.15">
      <c r="A95" s="223" t="s">
        <v>263</v>
      </c>
      <c r="B95" s="223"/>
      <c r="C95" s="223"/>
      <c r="D95" s="223"/>
      <c r="E95" s="311" t="s">
        <v>622</v>
      </c>
      <c r="F95" s="312"/>
      <c r="G95" s="312"/>
      <c r="H95" s="312"/>
      <c r="I95" s="312"/>
      <c r="J95" s="312"/>
      <c r="K95" s="312"/>
      <c r="L95" s="312"/>
      <c r="M95" s="312"/>
      <c r="N95" s="312"/>
      <c r="O95" s="312"/>
      <c r="P95" s="313"/>
      <c r="Q95" s="311"/>
      <c r="R95" s="312"/>
      <c r="S95" s="312"/>
      <c r="T95" s="312"/>
      <c r="U95" s="312"/>
      <c r="V95" s="312"/>
      <c r="W95" s="312"/>
      <c r="X95" s="312"/>
      <c r="Y95" s="312"/>
      <c r="Z95" s="312"/>
      <c r="AA95" s="312"/>
      <c r="AB95" s="313"/>
      <c r="AC95" s="311"/>
      <c r="AD95" s="312"/>
      <c r="AE95" s="312"/>
      <c r="AF95" s="312"/>
      <c r="AG95" s="312"/>
      <c r="AH95" s="312"/>
      <c r="AI95" s="312"/>
      <c r="AJ95" s="312"/>
      <c r="AK95" s="312"/>
      <c r="AL95" s="312"/>
      <c r="AM95" s="312"/>
      <c r="AN95" s="313"/>
      <c r="AO95" s="311"/>
      <c r="AP95" s="312"/>
      <c r="AQ95" s="312"/>
      <c r="AR95" s="312"/>
      <c r="AS95" s="312"/>
      <c r="AT95" s="312"/>
      <c r="AU95" s="312"/>
      <c r="AV95" s="312"/>
      <c r="AW95" s="312"/>
      <c r="AX95" s="314"/>
    </row>
    <row r="96" spans="1:52" ht="24.75" customHeight="1" x14ac:dyDescent="0.15">
      <c r="A96" s="223" t="s">
        <v>262</v>
      </c>
      <c r="B96" s="223"/>
      <c r="C96" s="223"/>
      <c r="D96" s="223"/>
      <c r="E96" s="311" t="s">
        <v>618</v>
      </c>
      <c r="F96" s="312"/>
      <c r="G96" s="312"/>
      <c r="H96" s="312"/>
      <c r="I96" s="312"/>
      <c r="J96" s="312"/>
      <c r="K96" s="312"/>
      <c r="L96" s="312"/>
      <c r="M96" s="312"/>
      <c r="N96" s="312"/>
      <c r="O96" s="312"/>
      <c r="P96" s="313"/>
      <c r="Q96" s="311"/>
      <c r="R96" s="312"/>
      <c r="S96" s="312"/>
      <c r="T96" s="312"/>
      <c r="U96" s="312"/>
      <c r="V96" s="312"/>
      <c r="W96" s="312"/>
      <c r="X96" s="312"/>
      <c r="Y96" s="312"/>
      <c r="Z96" s="312"/>
      <c r="AA96" s="312"/>
      <c r="AB96" s="313"/>
      <c r="AC96" s="311"/>
      <c r="AD96" s="312"/>
      <c r="AE96" s="312"/>
      <c r="AF96" s="312"/>
      <c r="AG96" s="312"/>
      <c r="AH96" s="312"/>
      <c r="AI96" s="312"/>
      <c r="AJ96" s="312"/>
      <c r="AK96" s="312"/>
      <c r="AL96" s="312"/>
      <c r="AM96" s="312"/>
      <c r="AN96" s="313"/>
      <c r="AO96" s="311"/>
      <c r="AP96" s="312"/>
      <c r="AQ96" s="312"/>
      <c r="AR96" s="312"/>
      <c r="AS96" s="312"/>
      <c r="AT96" s="312"/>
      <c r="AU96" s="312"/>
      <c r="AV96" s="312"/>
      <c r="AW96" s="312"/>
      <c r="AX96" s="314"/>
    </row>
    <row r="97" spans="1:50" ht="24.75" customHeight="1" x14ac:dyDescent="0.15">
      <c r="A97" s="223" t="s">
        <v>408</v>
      </c>
      <c r="B97" s="223"/>
      <c r="C97" s="223"/>
      <c r="D97" s="223"/>
      <c r="E97" s="93" t="s">
        <v>596</v>
      </c>
      <c r="F97" s="92"/>
      <c r="G97" s="92"/>
      <c r="H97" s="85" t="str">
        <f>IF(E97="","","-")</f>
        <v>-</v>
      </c>
      <c r="I97" s="92"/>
      <c r="J97" s="92"/>
      <c r="K97" s="85" t="str">
        <f>IF(I97="","","-")</f>
        <v/>
      </c>
      <c r="L97" s="94">
        <v>86</v>
      </c>
      <c r="M97" s="94"/>
      <c r="N97" s="85" t="str">
        <f>IF(O97="","","-")</f>
        <v/>
      </c>
      <c r="O97" s="95"/>
      <c r="P97" s="96"/>
      <c r="Q97" s="93"/>
      <c r="R97" s="92"/>
      <c r="S97" s="92"/>
      <c r="T97" s="85" t="str">
        <f>IF(Q97="","","-")</f>
        <v/>
      </c>
      <c r="U97" s="92"/>
      <c r="V97" s="92"/>
      <c r="W97" s="85" t="str">
        <f>IF(U97="","","-")</f>
        <v/>
      </c>
      <c r="X97" s="94"/>
      <c r="Y97" s="94"/>
      <c r="Z97" s="85" t="str">
        <f>IF(AA97="","","-")</f>
        <v/>
      </c>
      <c r="AA97" s="95"/>
      <c r="AB97" s="96"/>
      <c r="AC97" s="93"/>
      <c r="AD97" s="92"/>
      <c r="AE97" s="92"/>
      <c r="AF97" s="85" t="str">
        <f>IF(AC97="","","-")</f>
        <v/>
      </c>
      <c r="AG97" s="92"/>
      <c r="AH97" s="92"/>
      <c r="AI97" s="85" t="str">
        <f>IF(AG97="","","-")</f>
        <v/>
      </c>
      <c r="AJ97" s="94"/>
      <c r="AK97" s="94"/>
      <c r="AL97" s="85" t="str">
        <f>IF(AM97="","","-")</f>
        <v/>
      </c>
      <c r="AM97" s="95"/>
      <c r="AN97" s="96"/>
      <c r="AO97" s="93"/>
      <c r="AP97" s="92"/>
      <c r="AQ97" s="85" t="str">
        <f>IF(AO97="","","-")</f>
        <v/>
      </c>
      <c r="AR97" s="92"/>
      <c r="AS97" s="92"/>
      <c r="AT97" s="85" t="str">
        <f>IF(AR97="","","-")</f>
        <v/>
      </c>
      <c r="AU97" s="94"/>
      <c r="AV97" s="94"/>
      <c r="AW97" s="85" t="str">
        <f>IF(AX97="","","-")</f>
        <v/>
      </c>
      <c r="AX97" s="88"/>
    </row>
    <row r="98" spans="1:50" ht="24.75" customHeight="1" x14ac:dyDescent="0.15">
      <c r="A98" s="223" t="s">
        <v>585</v>
      </c>
      <c r="B98" s="223"/>
      <c r="C98" s="223"/>
      <c r="D98" s="223"/>
      <c r="E98" s="93" t="s">
        <v>596</v>
      </c>
      <c r="F98" s="92"/>
      <c r="G98" s="92"/>
      <c r="H98" s="85"/>
      <c r="I98" s="92"/>
      <c r="J98" s="92"/>
      <c r="K98" s="85"/>
      <c r="L98" s="94">
        <v>85</v>
      </c>
      <c r="M98" s="94"/>
      <c r="N98" s="85" t="str">
        <f>IF(O98="","","-")</f>
        <v/>
      </c>
      <c r="O98" s="95"/>
      <c r="P98" s="96"/>
      <c r="Q98" s="93"/>
      <c r="R98" s="92"/>
      <c r="S98" s="92"/>
      <c r="T98" s="85" t="str">
        <f>IF(Q98="","","-")</f>
        <v/>
      </c>
      <c r="U98" s="92"/>
      <c r="V98" s="92"/>
      <c r="W98" s="85" t="str">
        <f>IF(U98="","","-")</f>
        <v/>
      </c>
      <c r="X98" s="94"/>
      <c r="Y98" s="94"/>
      <c r="Z98" s="85" t="str">
        <f>IF(AA98="","","-")</f>
        <v/>
      </c>
      <c r="AA98" s="95"/>
      <c r="AB98" s="96"/>
      <c r="AC98" s="93"/>
      <c r="AD98" s="92"/>
      <c r="AE98" s="92"/>
      <c r="AF98" s="85" t="str">
        <f>IF(AC98="","","-")</f>
        <v/>
      </c>
      <c r="AG98" s="92"/>
      <c r="AH98" s="92"/>
      <c r="AI98" s="85" t="str">
        <f>IF(AG98="","","-")</f>
        <v/>
      </c>
      <c r="AJ98" s="94"/>
      <c r="AK98" s="94"/>
      <c r="AL98" s="85" t="str">
        <f>IF(AM98="","","-")</f>
        <v/>
      </c>
      <c r="AM98" s="95"/>
      <c r="AN98" s="96"/>
      <c r="AO98" s="93"/>
      <c r="AP98" s="92"/>
      <c r="AQ98" s="85" t="str">
        <f>IF(AO98="","","-")</f>
        <v/>
      </c>
      <c r="AR98" s="92"/>
      <c r="AS98" s="92"/>
      <c r="AT98" s="85" t="str">
        <f>IF(AR98="","","-")</f>
        <v/>
      </c>
      <c r="AU98" s="94"/>
      <c r="AV98" s="94"/>
      <c r="AW98" s="85" t="str">
        <f>IF(AX98="","","-")</f>
        <v/>
      </c>
      <c r="AX98" s="88"/>
    </row>
    <row r="99" spans="1:50" ht="24.75" customHeight="1" x14ac:dyDescent="0.15">
      <c r="A99" s="223" t="s">
        <v>376</v>
      </c>
      <c r="B99" s="223"/>
      <c r="C99" s="223"/>
      <c r="D99" s="223"/>
      <c r="E99" s="90">
        <v>2021</v>
      </c>
      <c r="F99" s="91"/>
      <c r="G99" s="92" t="s">
        <v>624</v>
      </c>
      <c r="H99" s="92"/>
      <c r="I99" s="92"/>
      <c r="J99" s="91">
        <v>20</v>
      </c>
      <c r="K99" s="91"/>
      <c r="L99" s="94">
        <v>96</v>
      </c>
      <c r="M99" s="94"/>
      <c r="N99" s="94"/>
      <c r="O99" s="91"/>
      <c r="P99" s="91"/>
      <c r="Q99" s="90"/>
      <c r="R99" s="91"/>
      <c r="S99" s="92"/>
      <c r="T99" s="92"/>
      <c r="U99" s="92"/>
      <c r="V99" s="91"/>
      <c r="W99" s="91"/>
      <c r="X99" s="94"/>
      <c r="Y99" s="94"/>
      <c r="Z99" s="94"/>
      <c r="AA99" s="91"/>
      <c r="AB99" s="298"/>
      <c r="AC99" s="90"/>
      <c r="AD99" s="91"/>
      <c r="AE99" s="92"/>
      <c r="AF99" s="92"/>
      <c r="AG99" s="92"/>
      <c r="AH99" s="91"/>
      <c r="AI99" s="91"/>
      <c r="AJ99" s="94"/>
      <c r="AK99" s="94"/>
      <c r="AL99" s="94"/>
      <c r="AM99" s="91"/>
      <c r="AN99" s="298"/>
      <c r="AO99" s="90"/>
      <c r="AP99" s="91"/>
      <c r="AQ99" s="92"/>
      <c r="AR99" s="92"/>
      <c r="AS99" s="92"/>
      <c r="AT99" s="91"/>
      <c r="AU99" s="91"/>
      <c r="AV99" s="94"/>
      <c r="AW99" s="94"/>
      <c r="AX99" s="88"/>
    </row>
    <row r="100" spans="1:50" ht="28.35" customHeight="1" x14ac:dyDescent="0.15">
      <c r="A100" s="299" t="s">
        <v>256</v>
      </c>
      <c r="B100" s="300"/>
      <c r="C100" s="300"/>
      <c r="D100" s="300"/>
      <c r="E100" s="300"/>
      <c r="F100" s="301"/>
      <c r="G100" s="71" t="s">
        <v>587</v>
      </c>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2"/>
    </row>
    <row r="101" spans="1:50" ht="28.35" customHeight="1" x14ac:dyDescent="0.15">
      <c r="A101" s="299"/>
      <c r="B101" s="300"/>
      <c r="C101" s="300"/>
      <c r="D101" s="300"/>
      <c r="E101" s="300"/>
      <c r="F101" s="301"/>
      <c r="G101" s="40"/>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2"/>
    </row>
    <row r="102" spans="1:50" ht="28.35" customHeight="1" x14ac:dyDescent="0.15">
      <c r="A102" s="299"/>
      <c r="B102" s="300"/>
      <c r="C102" s="300"/>
      <c r="D102" s="300"/>
      <c r="E102" s="300"/>
      <c r="F102" s="301"/>
      <c r="G102" s="40"/>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2"/>
    </row>
    <row r="103" spans="1:50" ht="28.35" customHeight="1" x14ac:dyDescent="0.15">
      <c r="A103" s="299"/>
      <c r="B103" s="300"/>
      <c r="C103" s="300"/>
      <c r="D103" s="300"/>
      <c r="E103" s="300"/>
      <c r="F103" s="301"/>
      <c r="G103" s="40"/>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2"/>
    </row>
    <row r="104" spans="1:50" ht="27.75" customHeight="1" x14ac:dyDescent="0.15">
      <c r="A104" s="299"/>
      <c r="B104" s="300"/>
      <c r="C104" s="300"/>
      <c r="D104" s="300"/>
      <c r="E104" s="300"/>
      <c r="F104" s="301"/>
      <c r="G104" s="40"/>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2"/>
    </row>
    <row r="105" spans="1:50" ht="28.35" customHeight="1" x14ac:dyDescent="0.15">
      <c r="A105" s="299"/>
      <c r="B105" s="300"/>
      <c r="C105" s="300"/>
      <c r="D105" s="300"/>
      <c r="E105" s="300"/>
      <c r="F105" s="301"/>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2"/>
    </row>
    <row r="106" spans="1:50" ht="28.35" customHeight="1" x14ac:dyDescent="0.15">
      <c r="A106" s="299"/>
      <c r="B106" s="300"/>
      <c r="C106" s="300"/>
      <c r="D106" s="300"/>
      <c r="E106" s="300"/>
      <c r="F106" s="301"/>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2"/>
    </row>
    <row r="107" spans="1:50" ht="27.75" customHeight="1" x14ac:dyDescent="0.15">
      <c r="A107" s="299"/>
      <c r="B107" s="300"/>
      <c r="C107" s="300"/>
      <c r="D107" s="300"/>
      <c r="E107" s="300"/>
      <c r="F107" s="301"/>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2"/>
    </row>
    <row r="108" spans="1:50" ht="28.35" customHeight="1" x14ac:dyDescent="0.15">
      <c r="A108" s="299"/>
      <c r="B108" s="300"/>
      <c r="C108" s="300"/>
      <c r="D108" s="300"/>
      <c r="E108" s="300"/>
      <c r="F108" s="301"/>
      <c r="G108" s="40"/>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2"/>
    </row>
    <row r="109" spans="1:50" ht="28.35" customHeight="1" x14ac:dyDescent="0.15">
      <c r="A109" s="299"/>
      <c r="B109" s="300"/>
      <c r="C109" s="300"/>
      <c r="D109" s="300"/>
      <c r="E109" s="300"/>
      <c r="F109" s="301"/>
      <c r="G109" s="40"/>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2"/>
    </row>
    <row r="110" spans="1:50" ht="28.35" customHeight="1" x14ac:dyDescent="0.15">
      <c r="A110" s="299"/>
      <c r="B110" s="300"/>
      <c r="C110" s="300"/>
      <c r="D110" s="300"/>
      <c r="E110" s="300"/>
      <c r="F110" s="301"/>
      <c r="G110" s="40"/>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2"/>
    </row>
    <row r="111" spans="1:50" ht="28.35" customHeight="1" x14ac:dyDescent="0.15">
      <c r="A111" s="299"/>
      <c r="B111" s="300"/>
      <c r="C111" s="300"/>
      <c r="D111" s="300"/>
      <c r="E111" s="300"/>
      <c r="F111" s="301"/>
      <c r="G111" s="40"/>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2"/>
    </row>
    <row r="112" spans="1:50" ht="28.35" customHeight="1" x14ac:dyDescent="0.15">
      <c r="A112" s="299"/>
      <c r="B112" s="300"/>
      <c r="C112" s="300"/>
      <c r="D112" s="300"/>
      <c r="E112" s="300"/>
      <c r="F112" s="301"/>
      <c r="G112" s="40"/>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2"/>
    </row>
    <row r="113" spans="1:51" ht="27.75" customHeight="1" x14ac:dyDescent="0.15">
      <c r="A113" s="299"/>
      <c r="B113" s="300"/>
      <c r="C113" s="300"/>
      <c r="D113" s="300"/>
      <c r="E113" s="300"/>
      <c r="F113" s="301"/>
      <c r="G113" s="40"/>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2"/>
    </row>
    <row r="114" spans="1:51" ht="28.35" customHeight="1" x14ac:dyDescent="0.15">
      <c r="A114" s="299"/>
      <c r="B114" s="300"/>
      <c r="C114" s="300"/>
      <c r="D114" s="300"/>
      <c r="E114" s="300"/>
      <c r="F114" s="301"/>
      <c r="G114" s="40"/>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2"/>
    </row>
    <row r="115" spans="1:51" ht="28.35" customHeight="1" x14ac:dyDescent="0.15">
      <c r="A115" s="299"/>
      <c r="B115" s="300"/>
      <c r="C115" s="300"/>
      <c r="D115" s="300"/>
      <c r="E115" s="300"/>
      <c r="F115" s="301"/>
      <c r="G115" s="40"/>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2"/>
    </row>
    <row r="116" spans="1:51" ht="28.35" customHeight="1" x14ac:dyDescent="0.15">
      <c r="A116" s="299"/>
      <c r="B116" s="300"/>
      <c r="C116" s="300"/>
      <c r="D116" s="300"/>
      <c r="E116" s="300"/>
      <c r="F116" s="301"/>
      <c r="G116" s="40"/>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2"/>
    </row>
    <row r="117" spans="1:51" ht="52.5" customHeight="1" x14ac:dyDescent="0.15">
      <c r="A117" s="299"/>
      <c r="B117" s="300"/>
      <c r="C117" s="300"/>
      <c r="D117" s="300"/>
      <c r="E117" s="300"/>
      <c r="F117" s="301"/>
      <c r="G117" s="40"/>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2"/>
    </row>
    <row r="118" spans="1:51" ht="52.5" customHeight="1" x14ac:dyDescent="0.15">
      <c r="A118" s="299"/>
      <c r="B118" s="300"/>
      <c r="C118" s="300"/>
      <c r="D118" s="300"/>
      <c r="E118" s="300"/>
      <c r="F118" s="301"/>
      <c r="G118" s="40"/>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2"/>
    </row>
    <row r="119" spans="1:51" ht="52.5" customHeight="1" x14ac:dyDescent="0.15">
      <c r="A119" s="299"/>
      <c r="B119" s="300"/>
      <c r="C119" s="300"/>
      <c r="D119" s="300"/>
      <c r="E119" s="300"/>
      <c r="F119" s="301"/>
      <c r="G119" s="40"/>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2"/>
    </row>
    <row r="120" spans="1:51" ht="24.75" customHeight="1" thickBot="1" x14ac:dyDescent="0.2">
      <c r="A120" s="302"/>
      <c r="B120" s="303"/>
      <c r="C120" s="303"/>
      <c r="D120" s="303"/>
      <c r="E120" s="303"/>
      <c r="F120" s="304"/>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1" ht="24.75" customHeight="1" x14ac:dyDescent="0.15">
      <c r="A121" s="305" t="s">
        <v>258</v>
      </c>
      <c r="B121" s="306"/>
      <c r="C121" s="306"/>
      <c r="D121" s="306"/>
      <c r="E121" s="306"/>
      <c r="F121" s="307"/>
      <c r="G121" s="286" t="s">
        <v>625</v>
      </c>
      <c r="H121" s="287"/>
      <c r="I121" s="287"/>
      <c r="J121" s="287"/>
      <c r="K121" s="287"/>
      <c r="L121" s="287"/>
      <c r="M121" s="287"/>
      <c r="N121" s="287"/>
      <c r="O121" s="287"/>
      <c r="P121" s="287"/>
      <c r="Q121" s="287"/>
      <c r="R121" s="287"/>
      <c r="S121" s="287"/>
      <c r="T121" s="287"/>
      <c r="U121" s="287"/>
      <c r="V121" s="287"/>
      <c r="W121" s="287"/>
      <c r="X121" s="287"/>
      <c r="Y121" s="287"/>
      <c r="Z121" s="287"/>
      <c r="AA121" s="287"/>
      <c r="AB121" s="288"/>
      <c r="AC121" s="286" t="s">
        <v>837</v>
      </c>
      <c r="AD121" s="287"/>
      <c r="AE121" s="287"/>
      <c r="AF121" s="287"/>
      <c r="AG121" s="287"/>
      <c r="AH121" s="287"/>
      <c r="AI121" s="287"/>
      <c r="AJ121" s="287"/>
      <c r="AK121" s="287"/>
      <c r="AL121" s="287"/>
      <c r="AM121" s="287"/>
      <c r="AN121" s="287"/>
      <c r="AO121" s="287"/>
      <c r="AP121" s="287"/>
      <c r="AQ121" s="287"/>
      <c r="AR121" s="287"/>
      <c r="AS121" s="287"/>
      <c r="AT121" s="287"/>
      <c r="AU121" s="287"/>
      <c r="AV121" s="287"/>
      <c r="AW121" s="287"/>
      <c r="AX121" s="289"/>
    </row>
    <row r="122" spans="1:51" ht="24.75" customHeight="1" x14ac:dyDescent="0.15">
      <c r="A122" s="308"/>
      <c r="B122" s="309"/>
      <c r="C122" s="309"/>
      <c r="D122" s="309"/>
      <c r="E122" s="309"/>
      <c r="F122" s="310"/>
      <c r="G122" s="290" t="s">
        <v>15</v>
      </c>
      <c r="H122" s="291"/>
      <c r="I122" s="291"/>
      <c r="J122" s="291"/>
      <c r="K122" s="291"/>
      <c r="L122" s="292" t="s">
        <v>16</v>
      </c>
      <c r="M122" s="291"/>
      <c r="N122" s="291"/>
      <c r="O122" s="291"/>
      <c r="P122" s="291"/>
      <c r="Q122" s="291"/>
      <c r="R122" s="291"/>
      <c r="S122" s="291"/>
      <c r="T122" s="291"/>
      <c r="U122" s="291"/>
      <c r="V122" s="291"/>
      <c r="W122" s="291"/>
      <c r="X122" s="293"/>
      <c r="Y122" s="294" t="s">
        <v>17</v>
      </c>
      <c r="Z122" s="295"/>
      <c r="AA122" s="295"/>
      <c r="AB122" s="296"/>
      <c r="AC122" s="290" t="s">
        <v>15</v>
      </c>
      <c r="AD122" s="291"/>
      <c r="AE122" s="291"/>
      <c r="AF122" s="291"/>
      <c r="AG122" s="291"/>
      <c r="AH122" s="292" t="s">
        <v>16</v>
      </c>
      <c r="AI122" s="291"/>
      <c r="AJ122" s="291"/>
      <c r="AK122" s="291"/>
      <c r="AL122" s="291"/>
      <c r="AM122" s="291"/>
      <c r="AN122" s="291"/>
      <c r="AO122" s="291"/>
      <c r="AP122" s="291"/>
      <c r="AQ122" s="291"/>
      <c r="AR122" s="291"/>
      <c r="AS122" s="291"/>
      <c r="AT122" s="293"/>
      <c r="AU122" s="294" t="s">
        <v>17</v>
      </c>
      <c r="AV122" s="295"/>
      <c r="AW122" s="295"/>
      <c r="AX122" s="297"/>
    </row>
    <row r="123" spans="1:51" ht="24.75" customHeight="1" x14ac:dyDescent="0.15">
      <c r="A123" s="308"/>
      <c r="B123" s="309"/>
      <c r="C123" s="309"/>
      <c r="D123" s="309"/>
      <c r="E123" s="309"/>
      <c r="F123" s="310"/>
      <c r="G123" s="276" t="s">
        <v>628</v>
      </c>
      <c r="H123" s="277"/>
      <c r="I123" s="277"/>
      <c r="J123" s="277"/>
      <c r="K123" s="278"/>
      <c r="L123" s="279" t="s">
        <v>629</v>
      </c>
      <c r="M123" s="280"/>
      <c r="N123" s="280"/>
      <c r="O123" s="280"/>
      <c r="P123" s="280"/>
      <c r="Q123" s="280"/>
      <c r="R123" s="280"/>
      <c r="S123" s="280"/>
      <c r="T123" s="280"/>
      <c r="U123" s="280"/>
      <c r="V123" s="280"/>
      <c r="W123" s="280"/>
      <c r="X123" s="281"/>
      <c r="Y123" s="282">
        <v>997</v>
      </c>
      <c r="Z123" s="283"/>
      <c r="AA123" s="283"/>
      <c r="AB123" s="284"/>
      <c r="AC123" s="276" t="s">
        <v>691</v>
      </c>
      <c r="AD123" s="277"/>
      <c r="AE123" s="277"/>
      <c r="AF123" s="277"/>
      <c r="AG123" s="278"/>
      <c r="AH123" s="279" t="s">
        <v>731</v>
      </c>
      <c r="AI123" s="280"/>
      <c r="AJ123" s="280"/>
      <c r="AK123" s="280"/>
      <c r="AL123" s="280"/>
      <c r="AM123" s="280"/>
      <c r="AN123" s="280"/>
      <c r="AO123" s="280"/>
      <c r="AP123" s="280"/>
      <c r="AQ123" s="280"/>
      <c r="AR123" s="280"/>
      <c r="AS123" s="280"/>
      <c r="AT123" s="281"/>
      <c r="AU123" s="282">
        <v>390</v>
      </c>
      <c r="AV123" s="283"/>
      <c r="AW123" s="283"/>
      <c r="AX123" s="285"/>
    </row>
    <row r="124" spans="1:51" ht="24.75" customHeight="1" thickBot="1" x14ac:dyDescent="0.2">
      <c r="A124" s="308"/>
      <c r="B124" s="309"/>
      <c r="C124" s="309"/>
      <c r="D124" s="309"/>
      <c r="E124" s="309"/>
      <c r="F124" s="310"/>
      <c r="G124" s="267" t="s">
        <v>18</v>
      </c>
      <c r="H124" s="268"/>
      <c r="I124" s="268"/>
      <c r="J124" s="268"/>
      <c r="K124" s="268"/>
      <c r="L124" s="269"/>
      <c r="M124" s="270"/>
      <c r="N124" s="270"/>
      <c r="O124" s="270"/>
      <c r="P124" s="270"/>
      <c r="Q124" s="270"/>
      <c r="R124" s="270"/>
      <c r="S124" s="270"/>
      <c r="T124" s="270"/>
      <c r="U124" s="270"/>
      <c r="V124" s="270"/>
      <c r="W124" s="270"/>
      <c r="X124" s="271"/>
      <c r="Y124" s="272">
        <f>SUM(Y123:AB123)</f>
        <v>997</v>
      </c>
      <c r="Z124" s="273"/>
      <c r="AA124" s="273"/>
      <c r="AB124" s="274"/>
      <c r="AC124" s="267" t="s">
        <v>18</v>
      </c>
      <c r="AD124" s="268"/>
      <c r="AE124" s="268"/>
      <c r="AF124" s="268"/>
      <c r="AG124" s="268"/>
      <c r="AH124" s="269"/>
      <c r="AI124" s="270"/>
      <c r="AJ124" s="270"/>
      <c r="AK124" s="270"/>
      <c r="AL124" s="270"/>
      <c r="AM124" s="270"/>
      <c r="AN124" s="270"/>
      <c r="AO124" s="270"/>
      <c r="AP124" s="270"/>
      <c r="AQ124" s="270"/>
      <c r="AR124" s="270"/>
      <c r="AS124" s="270"/>
      <c r="AT124" s="271"/>
      <c r="AU124" s="272">
        <f>SUM(AU123:AX123)</f>
        <v>390</v>
      </c>
      <c r="AV124" s="273"/>
      <c r="AW124" s="273"/>
      <c r="AX124" s="275"/>
    </row>
    <row r="125" spans="1:51" ht="30" customHeight="1" x14ac:dyDescent="0.15">
      <c r="A125" s="308"/>
      <c r="B125" s="309"/>
      <c r="C125" s="309"/>
      <c r="D125" s="309"/>
      <c r="E125" s="309"/>
      <c r="F125" s="310"/>
      <c r="G125" s="286" t="s">
        <v>626</v>
      </c>
      <c r="H125" s="287"/>
      <c r="I125" s="287"/>
      <c r="J125" s="287"/>
      <c r="K125" s="287"/>
      <c r="L125" s="287"/>
      <c r="M125" s="287"/>
      <c r="N125" s="287"/>
      <c r="O125" s="287"/>
      <c r="P125" s="287"/>
      <c r="Q125" s="287"/>
      <c r="R125" s="287"/>
      <c r="S125" s="287"/>
      <c r="T125" s="287"/>
      <c r="U125" s="287"/>
      <c r="V125" s="287"/>
      <c r="W125" s="287"/>
      <c r="X125" s="287"/>
      <c r="Y125" s="287"/>
      <c r="Z125" s="287"/>
      <c r="AA125" s="287"/>
      <c r="AB125" s="288"/>
      <c r="AC125" s="286" t="s">
        <v>838</v>
      </c>
      <c r="AD125" s="287"/>
      <c r="AE125" s="287"/>
      <c r="AF125" s="287"/>
      <c r="AG125" s="287"/>
      <c r="AH125" s="287"/>
      <c r="AI125" s="287"/>
      <c r="AJ125" s="287"/>
      <c r="AK125" s="287"/>
      <c r="AL125" s="287"/>
      <c r="AM125" s="287"/>
      <c r="AN125" s="287"/>
      <c r="AO125" s="287"/>
      <c r="AP125" s="287"/>
      <c r="AQ125" s="287"/>
      <c r="AR125" s="287"/>
      <c r="AS125" s="287"/>
      <c r="AT125" s="287"/>
      <c r="AU125" s="287"/>
      <c r="AV125" s="287"/>
      <c r="AW125" s="287"/>
      <c r="AX125" s="289"/>
      <c r="AY125">
        <f>COUNTA($G$127,$AC$127)</f>
        <v>2</v>
      </c>
    </row>
    <row r="126" spans="1:51" ht="24.75" customHeight="1" x14ac:dyDescent="0.15">
      <c r="A126" s="308"/>
      <c r="B126" s="309"/>
      <c r="C126" s="309"/>
      <c r="D126" s="309"/>
      <c r="E126" s="309"/>
      <c r="F126" s="310"/>
      <c r="G126" s="290" t="s">
        <v>15</v>
      </c>
      <c r="H126" s="291"/>
      <c r="I126" s="291"/>
      <c r="J126" s="291"/>
      <c r="K126" s="291"/>
      <c r="L126" s="292" t="s">
        <v>16</v>
      </c>
      <c r="M126" s="291"/>
      <c r="N126" s="291"/>
      <c r="O126" s="291"/>
      <c r="P126" s="291"/>
      <c r="Q126" s="291"/>
      <c r="R126" s="291"/>
      <c r="S126" s="291"/>
      <c r="T126" s="291"/>
      <c r="U126" s="291"/>
      <c r="V126" s="291"/>
      <c r="W126" s="291"/>
      <c r="X126" s="293"/>
      <c r="Y126" s="294" t="s">
        <v>17</v>
      </c>
      <c r="Z126" s="295"/>
      <c r="AA126" s="295"/>
      <c r="AB126" s="296"/>
      <c r="AC126" s="290" t="s">
        <v>15</v>
      </c>
      <c r="AD126" s="291"/>
      <c r="AE126" s="291"/>
      <c r="AF126" s="291"/>
      <c r="AG126" s="291"/>
      <c r="AH126" s="292" t="s">
        <v>16</v>
      </c>
      <c r="AI126" s="291"/>
      <c r="AJ126" s="291"/>
      <c r="AK126" s="291"/>
      <c r="AL126" s="291"/>
      <c r="AM126" s="291"/>
      <c r="AN126" s="291"/>
      <c r="AO126" s="291"/>
      <c r="AP126" s="291"/>
      <c r="AQ126" s="291"/>
      <c r="AR126" s="291"/>
      <c r="AS126" s="291"/>
      <c r="AT126" s="293"/>
      <c r="AU126" s="294" t="s">
        <v>17</v>
      </c>
      <c r="AV126" s="295"/>
      <c r="AW126" s="295"/>
      <c r="AX126" s="297"/>
      <c r="AY126">
        <f>$AY$125</f>
        <v>2</v>
      </c>
    </row>
    <row r="127" spans="1:51" ht="24.75" customHeight="1" x14ac:dyDescent="0.15">
      <c r="A127" s="308"/>
      <c r="B127" s="309"/>
      <c r="C127" s="309"/>
      <c r="D127" s="309"/>
      <c r="E127" s="309"/>
      <c r="F127" s="310"/>
      <c r="G127" s="276" t="s">
        <v>628</v>
      </c>
      <c r="H127" s="277"/>
      <c r="I127" s="277"/>
      <c r="J127" s="277"/>
      <c r="K127" s="278"/>
      <c r="L127" s="279" t="s">
        <v>627</v>
      </c>
      <c r="M127" s="280"/>
      <c r="N127" s="280"/>
      <c r="O127" s="280"/>
      <c r="P127" s="280"/>
      <c r="Q127" s="280"/>
      <c r="R127" s="280"/>
      <c r="S127" s="280"/>
      <c r="T127" s="280"/>
      <c r="U127" s="280"/>
      <c r="V127" s="280"/>
      <c r="W127" s="280"/>
      <c r="X127" s="281"/>
      <c r="Y127" s="282">
        <v>922</v>
      </c>
      <c r="Z127" s="283"/>
      <c r="AA127" s="283"/>
      <c r="AB127" s="284"/>
      <c r="AC127" s="276" t="s">
        <v>691</v>
      </c>
      <c r="AD127" s="277"/>
      <c r="AE127" s="277"/>
      <c r="AF127" s="277"/>
      <c r="AG127" s="278"/>
      <c r="AH127" s="279" t="s">
        <v>692</v>
      </c>
      <c r="AI127" s="280"/>
      <c r="AJ127" s="280"/>
      <c r="AK127" s="280"/>
      <c r="AL127" s="280"/>
      <c r="AM127" s="280"/>
      <c r="AN127" s="280"/>
      <c r="AO127" s="280"/>
      <c r="AP127" s="280"/>
      <c r="AQ127" s="280"/>
      <c r="AR127" s="280"/>
      <c r="AS127" s="280"/>
      <c r="AT127" s="281"/>
      <c r="AU127" s="282">
        <v>322</v>
      </c>
      <c r="AV127" s="283"/>
      <c r="AW127" s="283"/>
      <c r="AX127" s="285"/>
      <c r="AY127">
        <f>$AY$125</f>
        <v>2</v>
      </c>
    </row>
    <row r="128" spans="1:51" ht="24.75" customHeight="1" thickBot="1" x14ac:dyDescent="0.2">
      <c r="A128" s="308"/>
      <c r="B128" s="309"/>
      <c r="C128" s="309"/>
      <c r="D128" s="309"/>
      <c r="E128" s="309"/>
      <c r="F128" s="310"/>
      <c r="G128" s="267" t="s">
        <v>18</v>
      </c>
      <c r="H128" s="268"/>
      <c r="I128" s="268"/>
      <c r="J128" s="268"/>
      <c r="K128" s="268"/>
      <c r="L128" s="269"/>
      <c r="M128" s="270"/>
      <c r="N128" s="270"/>
      <c r="O128" s="270"/>
      <c r="P128" s="270"/>
      <c r="Q128" s="270"/>
      <c r="R128" s="270"/>
      <c r="S128" s="270"/>
      <c r="T128" s="270"/>
      <c r="U128" s="270"/>
      <c r="V128" s="270"/>
      <c r="W128" s="270"/>
      <c r="X128" s="271"/>
      <c r="Y128" s="272">
        <f>SUM(Y127:AB127)</f>
        <v>922</v>
      </c>
      <c r="Z128" s="273"/>
      <c r="AA128" s="273"/>
      <c r="AB128" s="274"/>
      <c r="AC128" s="267" t="s">
        <v>18</v>
      </c>
      <c r="AD128" s="268"/>
      <c r="AE128" s="268"/>
      <c r="AF128" s="268"/>
      <c r="AG128" s="268"/>
      <c r="AH128" s="269"/>
      <c r="AI128" s="270"/>
      <c r="AJ128" s="270"/>
      <c r="AK128" s="270"/>
      <c r="AL128" s="270"/>
      <c r="AM128" s="270"/>
      <c r="AN128" s="270"/>
      <c r="AO128" s="270"/>
      <c r="AP128" s="270"/>
      <c r="AQ128" s="270"/>
      <c r="AR128" s="270"/>
      <c r="AS128" s="270"/>
      <c r="AT128" s="271"/>
      <c r="AU128" s="272">
        <f>SUM(AU127:AX127)</f>
        <v>322</v>
      </c>
      <c r="AV128" s="273"/>
      <c r="AW128" s="273"/>
      <c r="AX128" s="275"/>
      <c r="AY128">
        <f>$AY$125</f>
        <v>2</v>
      </c>
    </row>
    <row r="129" spans="1:51" ht="24.75" customHeight="1" x14ac:dyDescent="0.15">
      <c r="A129" s="308"/>
      <c r="B129" s="309"/>
      <c r="C129" s="309"/>
      <c r="D129" s="309"/>
      <c r="E129" s="309"/>
      <c r="F129" s="310"/>
      <c r="G129" s="286" t="s">
        <v>631</v>
      </c>
      <c r="H129" s="287"/>
      <c r="I129" s="287"/>
      <c r="J129" s="287"/>
      <c r="K129" s="287"/>
      <c r="L129" s="287"/>
      <c r="M129" s="287"/>
      <c r="N129" s="287"/>
      <c r="O129" s="287"/>
      <c r="P129" s="287"/>
      <c r="Q129" s="287"/>
      <c r="R129" s="287"/>
      <c r="S129" s="287"/>
      <c r="T129" s="287"/>
      <c r="U129" s="287"/>
      <c r="V129" s="287"/>
      <c r="W129" s="287"/>
      <c r="X129" s="287"/>
      <c r="Y129" s="287"/>
      <c r="Z129" s="287"/>
      <c r="AA129" s="287"/>
      <c r="AB129" s="288"/>
      <c r="AC129" s="286" t="s">
        <v>839</v>
      </c>
      <c r="AD129" s="287"/>
      <c r="AE129" s="287"/>
      <c r="AF129" s="287"/>
      <c r="AG129" s="287"/>
      <c r="AH129" s="287"/>
      <c r="AI129" s="287"/>
      <c r="AJ129" s="287"/>
      <c r="AK129" s="287"/>
      <c r="AL129" s="287"/>
      <c r="AM129" s="287"/>
      <c r="AN129" s="287"/>
      <c r="AO129" s="287"/>
      <c r="AP129" s="287"/>
      <c r="AQ129" s="287"/>
      <c r="AR129" s="287"/>
      <c r="AS129" s="287"/>
      <c r="AT129" s="287"/>
      <c r="AU129" s="287"/>
      <c r="AV129" s="287"/>
      <c r="AW129" s="287"/>
      <c r="AX129" s="289"/>
      <c r="AY129">
        <f>COUNTA($G$131,$AC$131)</f>
        <v>2</v>
      </c>
    </row>
    <row r="130" spans="1:51" ht="24.75" customHeight="1" x14ac:dyDescent="0.15">
      <c r="A130" s="308"/>
      <c r="B130" s="309"/>
      <c r="C130" s="309"/>
      <c r="D130" s="309"/>
      <c r="E130" s="309"/>
      <c r="F130" s="310"/>
      <c r="G130" s="290" t="s">
        <v>15</v>
      </c>
      <c r="H130" s="291"/>
      <c r="I130" s="291"/>
      <c r="J130" s="291"/>
      <c r="K130" s="291"/>
      <c r="L130" s="292" t="s">
        <v>16</v>
      </c>
      <c r="M130" s="291"/>
      <c r="N130" s="291"/>
      <c r="O130" s="291"/>
      <c r="P130" s="291"/>
      <c r="Q130" s="291"/>
      <c r="R130" s="291"/>
      <c r="S130" s="291"/>
      <c r="T130" s="291"/>
      <c r="U130" s="291"/>
      <c r="V130" s="291"/>
      <c r="W130" s="291"/>
      <c r="X130" s="293"/>
      <c r="Y130" s="294" t="s">
        <v>17</v>
      </c>
      <c r="Z130" s="295"/>
      <c r="AA130" s="295"/>
      <c r="AB130" s="296"/>
      <c r="AC130" s="290" t="s">
        <v>15</v>
      </c>
      <c r="AD130" s="291"/>
      <c r="AE130" s="291"/>
      <c r="AF130" s="291"/>
      <c r="AG130" s="291"/>
      <c r="AH130" s="292" t="s">
        <v>16</v>
      </c>
      <c r="AI130" s="291"/>
      <c r="AJ130" s="291"/>
      <c r="AK130" s="291"/>
      <c r="AL130" s="291"/>
      <c r="AM130" s="291"/>
      <c r="AN130" s="291"/>
      <c r="AO130" s="291"/>
      <c r="AP130" s="291"/>
      <c r="AQ130" s="291"/>
      <c r="AR130" s="291"/>
      <c r="AS130" s="291"/>
      <c r="AT130" s="293"/>
      <c r="AU130" s="294" t="s">
        <v>17</v>
      </c>
      <c r="AV130" s="295"/>
      <c r="AW130" s="295"/>
      <c r="AX130" s="297"/>
      <c r="AY130">
        <f>$AY$129</f>
        <v>2</v>
      </c>
    </row>
    <row r="131" spans="1:51" ht="24.75" customHeight="1" x14ac:dyDescent="0.15">
      <c r="A131" s="308"/>
      <c r="B131" s="309"/>
      <c r="C131" s="309"/>
      <c r="D131" s="309"/>
      <c r="E131" s="309"/>
      <c r="F131" s="310"/>
      <c r="G131" s="276" t="s">
        <v>628</v>
      </c>
      <c r="H131" s="277"/>
      <c r="I131" s="277"/>
      <c r="J131" s="277"/>
      <c r="K131" s="278"/>
      <c r="L131" s="279" t="s">
        <v>630</v>
      </c>
      <c r="M131" s="280"/>
      <c r="N131" s="280"/>
      <c r="O131" s="280"/>
      <c r="P131" s="280"/>
      <c r="Q131" s="280"/>
      <c r="R131" s="280"/>
      <c r="S131" s="280"/>
      <c r="T131" s="280"/>
      <c r="U131" s="280"/>
      <c r="V131" s="280"/>
      <c r="W131" s="280"/>
      <c r="X131" s="281"/>
      <c r="Y131" s="282">
        <v>326</v>
      </c>
      <c r="Z131" s="283"/>
      <c r="AA131" s="283"/>
      <c r="AB131" s="284"/>
      <c r="AC131" s="276" t="s">
        <v>691</v>
      </c>
      <c r="AD131" s="277"/>
      <c r="AE131" s="277"/>
      <c r="AF131" s="277"/>
      <c r="AG131" s="278"/>
      <c r="AH131" s="279" t="s">
        <v>692</v>
      </c>
      <c r="AI131" s="280"/>
      <c r="AJ131" s="280"/>
      <c r="AK131" s="280"/>
      <c r="AL131" s="280"/>
      <c r="AM131" s="280"/>
      <c r="AN131" s="280"/>
      <c r="AO131" s="280"/>
      <c r="AP131" s="280"/>
      <c r="AQ131" s="280"/>
      <c r="AR131" s="280"/>
      <c r="AS131" s="280"/>
      <c r="AT131" s="281"/>
      <c r="AU131" s="282">
        <v>274</v>
      </c>
      <c r="AV131" s="283"/>
      <c r="AW131" s="283"/>
      <c r="AX131" s="285"/>
      <c r="AY131">
        <f>$AY$129</f>
        <v>2</v>
      </c>
    </row>
    <row r="132" spans="1:51" ht="24.75" customHeight="1" thickBot="1" x14ac:dyDescent="0.2">
      <c r="A132" s="308"/>
      <c r="B132" s="309"/>
      <c r="C132" s="309"/>
      <c r="D132" s="309"/>
      <c r="E132" s="309"/>
      <c r="F132" s="310"/>
      <c r="G132" s="267" t="s">
        <v>18</v>
      </c>
      <c r="H132" s="268"/>
      <c r="I132" s="268"/>
      <c r="J132" s="268"/>
      <c r="K132" s="268"/>
      <c r="L132" s="269"/>
      <c r="M132" s="270"/>
      <c r="N132" s="270"/>
      <c r="O132" s="270"/>
      <c r="P132" s="270"/>
      <c r="Q132" s="270"/>
      <c r="R132" s="270"/>
      <c r="S132" s="270"/>
      <c r="T132" s="270"/>
      <c r="U132" s="270"/>
      <c r="V132" s="270"/>
      <c r="W132" s="270"/>
      <c r="X132" s="271"/>
      <c r="Y132" s="272">
        <f>SUM(Y131:AB131)</f>
        <v>326</v>
      </c>
      <c r="Z132" s="273"/>
      <c r="AA132" s="273"/>
      <c r="AB132" s="274"/>
      <c r="AC132" s="267" t="s">
        <v>18</v>
      </c>
      <c r="AD132" s="268"/>
      <c r="AE132" s="268"/>
      <c r="AF132" s="268"/>
      <c r="AG132" s="268"/>
      <c r="AH132" s="269"/>
      <c r="AI132" s="270"/>
      <c r="AJ132" s="270"/>
      <c r="AK132" s="270"/>
      <c r="AL132" s="270"/>
      <c r="AM132" s="270"/>
      <c r="AN132" s="270"/>
      <c r="AO132" s="270"/>
      <c r="AP132" s="270"/>
      <c r="AQ132" s="270"/>
      <c r="AR132" s="270"/>
      <c r="AS132" s="270"/>
      <c r="AT132" s="271"/>
      <c r="AU132" s="272">
        <f>SUM(AU131:AX131)</f>
        <v>274</v>
      </c>
      <c r="AV132" s="273"/>
      <c r="AW132" s="273"/>
      <c r="AX132" s="275"/>
      <c r="AY132">
        <f>$AY$129</f>
        <v>2</v>
      </c>
    </row>
    <row r="133" spans="1:51" ht="24.75" customHeight="1" x14ac:dyDescent="0.15">
      <c r="A133" s="308"/>
      <c r="B133" s="309"/>
      <c r="C133" s="309"/>
      <c r="D133" s="309"/>
      <c r="E133" s="309"/>
      <c r="F133" s="310"/>
      <c r="G133" s="286" t="s">
        <v>633</v>
      </c>
      <c r="H133" s="287"/>
      <c r="I133" s="287"/>
      <c r="J133" s="287"/>
      <c r="K133" s="287"/>
      <c r="L133" s="287"/>
      <c r="M133" s="287"/>
      <c r="N133" s="287"/>
      <c r="O133" s="287"/>
      <c r="P133" s="287"/>
      <c r="Q133" s="287"/>
      <c r="R133" s="287"/>
      <c r="S133" s="287"/>
      <c r="T133" s="287"/>
      <c r="U133" s="287"/>
      <c r="V133" s="287"/>
      <c r="W133" s="287"/>
      <c r="X133" s="287"/>
      <c r="Y133" s="287"/>
      <c r="Z133" s="287"/>
      <c r="AA133" s="287"/>
      <c r="AB133" s="288"/>
      <c r="AC133" s="286" t="s">
        <v>840</v>
      </c>
      <c r="AD133" s="287"/>
      <c r="AE133" s="287"/>
      <c r="AF133" s="287"/>
      <c r="AG133" s="287"/>
      <c r="AH133" s="287"/>
      <c r="AI133" s="287"/>
      <c r="AJ133" s="287"/>
      <c r="AK133" s="287"/>
      <c r="AL133" s="287"/>
      <c r="AM133" s="287"/>
      <c r="AN133" s="287"/>
      <c r="AO133" s="287"/>
      <c r="AP133" s="287"/>
      <c r="AQ133" s="287"/>
      <c r="AR133" s="287"/>
      <c r="AS133" s="287"/>
      <c r="AT133" s="287"/>
      <c r="AU133" s="287"/>
      <c r="AV133" s="287"/>
      <c r="AW133" s="287"/>
      <c r="AX133" s="289"/>
      <c r="AY133">
        <f>COUNTA($G$135,$AC$135)</f>
        <v>2</v>
      </c>
    </row>
    <row r="134" spans="1:51" ht="24.75" customHeight="1" x14ac:dyDescent="0.15">
      <c r="A134" s="308"/>
      <c r="B134" s="309"/>
      <c r="C134" s="309"/>
      <c r="D134" s="309"/>
      <c r="E134" s="309"/>
      <c r="F134" s="310"/>
      <c r="G134" s="290" t="s">
        <v>15</v>
      </c>
      <c r="H134" s="291"/>
      <c r="I134" s="291"/>
      <c r="J134" s="291"/>
      <c r="K134" s="291"/>
      <c r="L134" s="292" t="s">
        <v>16</v>
      </c>
      <c r="M134" s="291"/>
      <c r="N134" s="291"/>
      <c r="O134" s="291"/>
      <c r="P134" s="291"/>
      <c r="Q134" s="291"/>
      <c r="R134" s="291"/>
      <c r="S134" s="291"/>
      <c r="T134" s="291"/>
      <c r="U134" s="291"/>
      <c r="V134" s="291"/>
      <c r="W134" s="291"/>
      <c r="X134" s="293"/>
      <c r="Y134" s="294" t="s">
        <v>17</v>
      </c>
      <c r="Z134" s="295"/>
      <c r="AA134" s="295"/>
      <c r="AB134" s="296"/>
      <c r="AC134" s="290" t="s">
        <v>15</v>
      </c>
      <c r="AD134" s="291"/>
      <c r="AE134" s="291"/>
      <c r="AF134" s="291"/>
      <c r="AG134" s="291"/>
      <c r="AH134" s="292" t="s">
        <v>16</v>
      </c>
      <c r="AI134" s="291"/>
      <c r="AJ134" s="291"/>
      <c r="AK134" s="291"/>
      <c r="AL134" s="291"/>
      <c r="AM134" s="291"/>
      <c r="AN134" s="291"/>
      <c r="AO134" s="291"/>
      <c r="AP134" s="291"/>
      <c r="AQ134" s="291"/>
      <c r="AR134" s="291"/>
      <c r="AS134" s="291"/>
      <c r="AT134" s="293"/>
      <c r="AU134" s="294" t="s">
        <v>17</v>
      </c>
      <c r="AV134" s="295"/>
      <c r="AW134" s="295"/>
      <c r="AX134" s="297"/>
      <c r="AY134">
        <f>$AY$133</f>
        <v>2</v>
      </c>
    </row>
    <row r="135" spans="1:51" s="16" customFormat="1" ht="24.75" customHeight="1" x14ac:dyDescent="0.15">
      <c r="A135" s="308"/>
      <c r="B135" s="309"/>
      <c r="C135" s="309"/>
      <c r="D135" s="309"/>
      <c r="E135" s="309"/>
      <c r="F135" s="310"/>
      <c r="G135" s="276" t="s">
        <v>628</v>
      </c>
      <c r="H135" s="277"/>
      <c r="I135" s="277"/>
      <c r="J135" s="277"/>
      <c r="K135" s="278"/>
      <c r="L135" s="279" t="s">
        <v>632</v>
      </c>
      <c r="M135" s="280"/>
      <c r="N135" s="280"/>
      <c r="O135" s="280"/>
      <c r="P135" s="280"/>
      <c r="Q135" s="280"/>
      <c r="R135" s="280"/>
      <c r="S135" s="280"/>
      <c r="T135" s="280"/>
      <c r="U135" s="280"/>
      <c r="V135" s="280"/>
      <c r="W135" s="280"/>
      <c r="X135" s="281"/>
      <c r="Y135" s="282">
        <v>263</v>
      </c>
      <c r="Z135" s="283"/>
      <c r="AA135" s="283"/>
      <c r="AB135" s="284"/>
      <c r="AC135" s="276" t="s">
        <v>748</v>
      </c>
      <c r="AD135" s="277"/>
      <c r="AE135" s="277"/>
      <c r="AF135" s="277"/>
      <c r="AG135" s="278"/>
      <c r="AH135" s="279" t="s">
        <v>749</v>
      </c>
      <c r="AI135" s="280"/>
      <c r="AJ135" s="280"/>
      <c r="AK135" s="280"/>
      <c r="AL135" s="280"/>
      <c r="AM135" s="280"/>
      <c r="AN135" s="280"/>
      <c r="AO135" s="280"/>
      <c r="AP135" s="280"/>
      <c r="AQ135" s="280"/>
      <c r="AR135" s="280"/>
      <c r="AS135" s="280"/>
      <c r="AT135" s="281"/>
      <c r="AU135" s="282">
        <v>72</v>
      </c>
      <c r="AV135" s="283"/>
      <c r="AW135" s="283"/>
      <c r="AX135" s="285"/>
      <c r="AY135">
        <f>$AY$133</f>
        <v>2</v>
      </c>
    </row>
    <row r="136" spans="1:51" ht="24.75" customHeight="1" x14ac:dyDescent="0.15">
      <c r="A136" s="308"/>
      <c r="B136" s="309"/>
      <c r="C136" s="309"/>
      <c r="D136" s="309"/>
      <c r="E136" s="309"/>
      <c r="F136" s="310"/>
      <c r="G136" s="267" t="s">
        <v>18</v>
      </c>
      <c r="H136" s="268"/>
      <c r="I136" s="268"/>
      <c r="J136" s="268"/>
      <c r="K136" s="268"/>
      <c r="L136" s="269"/>
      <c r="M136" s="270"/>
      <c r="N136" s="270"/>
      <c r="O136" s="270"/>
      <c r="P136" s="270"/>
      <c r="Q136" s="270"/>
      <c r="R136" s="270"/>
      <c r="S136" s="270"/>
      <c r="T136" s="270"/>
      <c r="U136" s="270"/>
      <c r="V136" s="270"/>
      <c r="W136" s="270"/>
      <c r="X136" s="271"/>
      <c r="Y136" s="272">
        <f>SUM(Y135:AB135)</f>
        <v>263</v>
      </c>
      <c r="Z136" s="273"/>
      <c r="AA136" s="273"/>
      <c r="AB136" s="274"/>
      <c r="AC136" s="267" t="s">
        <v>18</v>
      </c>
      <c r="AD136" s="268"/>
      <c r="AE136" s="268"/>
      <c r="AF136" s="268"/>
      <c r="AG136" s="268"/>
      <c r="AH136" s="269"/>
      <c r="AI136" s="270"/>
      <c r="AJ136" s="270"/>
      <c r="AK136" s="270"/>
      <c r="AL136" s="270"/>
      <c r="AM136" s="270"/>
      <c r="AN136" s="270"/>
      <c r="AO136" s="270"/>
      <c r="AP136" s="270"/>
      <c r="AQ136" s="270"/>
      <c r="AR136" s="270"/>
      <c r="AS136" s="270"/>
      <c r="AT136" s="271"/>
      <c r="AU136" s="272">
        <f>SUM(AU135:AX135)</f>
        <v>72</v>
      </c>
      <c r="AV136" s="273"/>
      <c r="AW136" s="273"/>
      <c r="AX136" s="275"/>
      <c r="AY136">
        <f>$AY$133</f>
        <v>2</v>
      </c>
    </row>
    <row r="137" spans="1:51" ht="24.75" customHeight="1" thickBot="1" x14ac:dyDescent="0.2">
      <c r="A137" s="262" t="s">
        <v>568</v>
      </c>
      <c r="B137" s="263"/>
      <c r="C137" s="263"/>
      <c r="D137" s="263"/>
      <c r="E137" s="263"/>
      <c r="F137" s="263"/>
      <c r="G137" s="263"/>
      <c r="H137" s="263"/>
      <c r="I137" s="263"/>
      <c r="J137" s="263"/>
      <c r="K137" s="263"/>
      <c r="L137" s="263"/>
      <c r="M137" s="263"/>
      <c r="N137" s="263"/>
      <c r="O137" s="263"/>
      <c r="P137" s="263"/>
      <c r="Q137" s="263"/>
      <c r="R137" s="263"/>
      <c r="S137" s="263"/>
      <c r="T137" s="263"/>
      <c r="U137" s="263"/>
      <c r="V137" s="263"/>
      <c r="W137" s="263"/>
      <c r="X137" s="263"/>
      <c r="Y137" s="263"/>
      <c r="Z137" s="263"/>
      <c r="AA137" s="263"/>
      <c r="AB137" s="263"/>
      <c r="AC137" s="263"/>
      <c r="AD137" s="263"/>
      <c r="AE137" s="263"/>
      <c r="AF137" s="263"/>
      <c r="AG137" s="263"/>
      <c r="AH137" s="263"/>
      <c r="AI137" s="263"/>
      <c r="AJ137" s="263"/>
      <c r="AK137" s="264"/>
      <c r="AL137" s="265" t="s">
        <v>230</v>
      </c>
      <c r="AM137" s="266"/>
      <c r="AN137" s="266"/>
      <c r="AO137" s="87" t="s">
        <v>660</v>
      </c>
      <c r="AP137" s="21"/>
      <c r="AQ137" s="21"/>
      <c r="AR137" s="21"/>
      <c r="AS137" s="21"/>
      <c r="AT137" s="21"/>
      <c r="AU137" s="21"/>
      <c r="AV137" s="21"/>
      <c r="AW137" s="21"/>
      <c r="AX137" s="22"/>
      <c r="AY137">
        <f>COUNTIF($AO$137,"☑")</f>
        <v>1</v>
      </c>
    </row>
    <row r="138" spans="1:51" ht="24.7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15"/>
    <row r="140" spans="1:51" ht="24.75" customHeight="1" x14ac:dyDescent="0.15">
      <c r="A140" s="9"/>
      <c r="B140" s="1" t="s">
        <v>27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4.75" customHeight="1" x14ac:dyDescent="0.15">
      <c r="A141" s="9"/>
      <c r="B141" s="46" t="s">
        <v>239</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9.25" customHeight="1" x14ac:dyDescent="0.15">
      <c r="A142" s="221"/>
      <c r="B142" s="221"/>
      <c r="C142" s="221" t="s">
        <v>24</v>
      </c>
      <c r="D142" s="221"/>
      <c r="E142" s="221"/>
      <c r="F142" s="221"/>
      <c r="G142" s="221"/>
      <c r="H142" s="221"/>
      <c r="I142" s="221"/>
      <c r="J142" s="222" t="s">
        <v>202</v>
      </c>
      <c r="K142" s="223"/>
      <c r="L142" s="223"/>
      <c r="M142" s="223"/>
      <c r="N142" s="223"/>
      <c r="O142" s="223"/>
      <c r="P142" s="132" t="s">
        <v>25</v>
      </c>
      <c r="Q142" s="132"/>
      <c r="R142" s="132"/>
      <c r="S142" s="132"/>
      <c r="T142" s="132"/>
      <c r="U142" s="132"/>
      <c r="V142" s="132"/>
      <c r="W142" s="132"/>
      <c r="X142" s="132"/>
      <c r="Y142" s="224" t="s">
        <v>201</v>
      </c>
      <c r="Z142" s="225"/>
      <c r="AA142" s="225"/>
      <c r="AB142" s="225"/>
      <c r="AC142" s="222" t="s">
        <v>229</v>
      </c>
      <c r="AD142" s="222"/>
      <c r="AE142" s="222"/>
      <c r="AF142" s="222"/>
      <c r="AG142" s="222"/>
      <c r="AH142" s="224" t="s">
        <v>244</v>
      </c>
      <c r="AI142" s="221"/>
      <c r="AJ142" s="221"/>
      <c r="AK142" s="221"/>
      <c r="AL142" s="221" t="s">
        <v>19</v>
      </c>
      <c r="AM142" s="221"/>
      <c r="AN142" s="221"/>
      <c r="AO142" s="226"/>
      <c r="AP142" s="227" t="s">
        <v>203</v>
      </c>
      <c r="AQ142" s="227"/>
      <c r="AR142" s="227"/>
      <c r="AS142" s="227"/>
      <c r="AT142" s="227"/>
      <c r="AU142" s="227"/>
      <c r="AV142" s="227"/>
      <c r="AW142" s="227"/>
      <c r="AX142" s="227"/>
    </row>
    <row r="143" spans="1:51" ht="46.5" customHeight="1" x14ac:dyDescent="0.15">
      <c r="A143" s="195">
        <v>1</v>
      </c>
      <c r="B143" s="195">
        <v>1</v>
      </c>
      <c r="C143" s="196" t="s">
        <v>652</v>
      </c>
      <c r="D143" s="197"/>
      <c r="E143" s="197"/>
      <c r="F143" s="197"/>
      <c r="G143" s="197"/>
      <c r="H143" s="197"/>
      <c r="I143" s="197"/>
      <c r="J143" s="198">
        <v>3000020473081</v>
      </c>
      <c r="K143" s="199"/>
      <c r="L143" s="199"/>
      <c r="M143" s="199"/>
      <c r="N143" s="199"/>
      <c r="O143" s="199"/>
      <c r="P143" s="200" t="s">
        <v>653</v>
      </c>
      <c r="Q143" s="201"/>
      <c r="R143" s="201"/>
      <c r="S143" s="201"/>
      <c r="T143" s="201"/>
      <c r="U143" s="201"/>
      <c r="V143" s="201"/>
      <c r="W143" s="201"/>
      <c r="X143" s="201"/>
      <c r="Y143" s="202">
        <v>997</v>
      </c>
      <c r="Z143" s="203"/>
      <c r="AA143" s="203"/>
      <c r="AB143" s="204"/>
      <c r="AC143" s="260" t="s">
        <v>641</v>
      </c>
      <c r="AD143" s="261"/>
      <c r="AE143" s="261"/>
      <c r="AF143" s="261"/>
      <c r="AG143" s="261"/>
      <c r="AH143" s="228" t="s">
        <v>276</v>
      </c>
      <c r="AI143" s="229"/>
      <c r="AJ143" s="229"/>
      <c r="AK143" s="229"/>
      <c r="AL143" s="189" t="s">
        <v>276</v>
      </c>
      <c r="AM143" s="190"/>
      <c r="AN143" s="190"/>
      <c r="AO143" s="191"/>
      <c r="AP143" s="192" t="s">
        <v>276</v>
      </c>
      <c r="AQ143" s="192"/>
      <c r="AR143" s="192"/>
      <c r="AS143" s="192"/>
      <c r="AT143" s="192"/>
      <c r="AU143" s="192"/>
      <c r="AV143" s="192"/>
      <c r="AW143" s="192"/>
      <c r="AX143" s="192"/>
    </row>
    <row r="144" spans="1:51" ht="24.75" customHeight="1" x14ac:dyDescent="0.15">
      <c r="A144" s="50"/>
      <c r="B144" s="50"/>
      <c r="C144" s="50"/>
      <c r="D144" s="50"/>
      <c r="E144" s="50"/>
      <c r="F144" s="50"/>
      <c r="G144" s="50"/>
      <c r="H144" s="50"/>
      <c r="I144" s="50"/>
      <c r="J144" s="51"/>
      <c r="K144" s="51"/>
      <c r="L144" s="51"/>
      <c r="M144" s="51"/>
      <c r="N144" s="51"/>
      <c r="O144" s="51"/>
      <c r="P144" s="52"/>
      <c r="Q144" s="52"/>
      <c r="R144" s="52"/>
      <c r="S144" s="52"/>
      <c r="T144" s="52"/>
      <c r="U144" s="52"/>
      <c r="V144" s="52"/>
      <c r="W144" s="52"/>
      <c r="X144" s="52"/>
      <c r="Y144" s="53"/>
      <c r="Z144" s="53"/>
      <c r="AA144" s="53"/>
      <c r="AB144" s="53"/>
      <c r="AC144" s="53"/>
      <c r="AD144" s="53"/>
      <c r="AE144" s="53"/>
      <c r="AF144" s="53"/>
      <c r="AG144" s="53"/>
      <c r="AH144" s="53"/>
      <c r="AI144" s="53"/>
      <c r="AJ144" s="53"/>
      <c r="AK144" s="53"/>
      <c r="AL144" s="53"/>
      <c r="AM144" s="53"/>
      <c r="AN144" s="53"/>
      <c r="AO144" s="53"/>
      <c r="AP144" s="52"/>
      <c r="AQ144" s="52"/>
      <c r="AR144" s="52"/>
      <c r="AS144" s="52"/>
      <c r="AT144" s="52"/>
      <c r="AU144" s="52"/>
      <c r="AV144" s="52"/>
      <c r="AW144" s="52"/>
      <c r="AX144" s="52"/>
      <c r="AY144">
        <f>COUNTA($C$147)</f>
        <v>1</v>
      </c>
    </row>
    <row r="145" spans="1:51" ht="24.75" customHeight="1" x14ac:dyDescent="0.15">
      <c r="A145" s="50"/>
      <c r="B145" s="54" t="s">
        <v>168</v>
      </c>
      <c r="C145" s="50"/>
      <c r="D145" s="50"/>
      <c r="E145" s="50"/>
      <c r="F145" s="50"/>
      <c r="G145" s="50"/>
      <c r="H145" s="50"/>
      <c r="I145" s="50"/>
      <c r="J145" s="50"/>
      <c r="K145" s="50"/>
      <c r="L145" s="50"/>
      <c r="M145" s="50"/>
      <c r="N145" s="50"/>
      <c r="O145" s="50"/>
      <c r="P145" s="55"/>
      <c r="Q145" s="55"/>
      <c r="R145" s="55"/>
      <c r="S145" s="55"/>
      <c r="T145" s="55"/>
      <c r="U145" s="55"/>
      <c r="V145" s="55"/>
      <c r="W145" s="55"/>
      <c r="X145" s="55"/>
      <c r="Y145" s="56"/>
      <c r="Z145" s="56"/>
      <c r="AA145" s="56"/>
      <c r="AB145" s="56"/>
      <c r="AC145" s="56"/>
      <c r="AD145" s="56"/>
      <c r="AE145" s="56"/>
      <c r="AF145" s="56"/>
      <c r="AG145" s="56"/>
      <c r="AH145" s="56"/>
      <c r="AI145" s="56"/>
      <c r="AJ145" s="56"/>
      <c r="AK145" s="56"/>
      <c r="AL145" s="56"/>
      <c r="AM145" s="56"/>
      <c r="AN145" s="56"/>
      <c r="AO145" s="56"/>
      <c r="AP145" s="55"/>
      <c r="AQ145" s="55"/>
      <c r="AR145" s="55"/>
      <c r="AS145" s="55"/>
      <c r="AT145" s="55"/>
      <c r="AU145" s="55"/>
      <c r="AV145" s="55"/>
      <c r="AW145" s="55"/>
      <c r="AX145" s="55"/>
      <c r="AY145">
        <f>$AY$144</f>
        <v>1</v>
      </c>
    </row>
    <row r="146" spans="1:51" ht="59.25" customHeight="1" x14ac:dyDescent="0.15">
      <c r="A146" s="221"/>
      <c r="B146" s="221"/>
      <c r="C146" s="221" t="s">
        <v>24</v>
      </c>
      <c r="D146" s="221"/>
      <c r="E146" s="221"/>
      <c r="F146" s="221"/>
      <c r="G146" s="221"/>
      <c r="H146" s="221"/>
      <c r="I146" s="221"/>
      <c r="J146" s="222" t="s">
        <v>202</v>
      </c>
      <c r="K146" s="223"/>
      <c r="L146" s="223"/>
      <c r="M146" s="223"/>
      <c r="N146" s="223"/>
      <c r="O146" s="223"/>
      <c r="P146" s="132" t="s">
        <v>25</v>
      </c>
      <c r="Q146" s="132"/>
      <c r="R146" s="132"/>
      <c r="S146" s="132"/>
      <c r="T146" s="132"/>
      <c r="U146" s="132"/>
      <c r="V146" s="132"/>
      <c r="W146" s="132"/>
      <c r="X146" s="132"/>
      <c r="Y146" s="224" t="s">
        <v>201</v>
      </c>
      <c r="Z146" s="225"/>
      <c r="AA146" s="225"/>
      <c r="AB146" s="225"/>
      <c r="AC146" s="222" t="s">
        <v>229</v>
      </c>
      <c r="AD146" s="222"/>
      <c r="AE146" s="222"/>
      <c r="AF146" s="222"/>
      <c r="AG146" s="222"/>
      <c r="AH146" s="224" t="s">
        <v>244</v>
      </c>
      <c r="AI146" s="221"/>
      <c r="AJ146" s="221"/>
      <c r="AK146" s="221"/>
      <c r="AL146" s="221" t="s">
        <v>19</v>
      </c>
      <c r="AM146" s="221"/>
      <c r="AN146" s="221"/>
      <c r="AO146" s="226"/>
      <c r="AP146" s="227" t="s">
        <v>203</v>
      </c>
      <c r="AQ146" s="227"/>
      <c r="AR146" s="227"/>
      <c r="AS146" s="227"/>
      <c r="AT146" s="227"/>
      <c r="AU146" s="227"/>
      <c r="AV146" s="227"/>
      <c r="AW146" s="227"/>
      <c r="AX146" s="227"/>
      <c r="AY146">
        <f>$AY$144</f>
        <v>1</v>
      </c>
    </row>
    <row r="147" spans="1:51" ht="30" customHeight="1" x14ac:dyDescent="0.15">
      <c r="A147" s="195">
        <v>1</v>
      </c>
      <c r="B147" s="195">
        <v>1</v>
      </c>
      <c r="C147" s="196" t="s">
        <v>841</v>
      </c>
      <c r="D147" s="197"/>
      <c r="E147" s="197"/>
      <c r="F147" s="197"/>
      <c r="G147" s="197"/>
      <c r="H147" s="197"/>
      <c r="I147" s="197"/>
      <c r="J147" s="238" t="s">
        <v>276</v>
      </c>
      <c r="K147" s="239"/>
      <c r="L147" s="239"/>
      <c r="M147" s="239"/>
      <c r="N147" s="239"/>
      <c r="O147" s="240"/>
      <c r="P147" s="230" t="s">
        <v>721</v>
      </c>
      <c r="Q147" s="231"/>
      <c r="R147" s="231"/>
      <c r="S147" s="231"/>
      <c r="T147" s="231"/>
      <c r="U147" s="231"/>
      <c r="V147" s="231"/>
      <c r="W147" s="231"/>
      <c r="X147" s="231"/>
      <c r="Y147" s="202">
        <v>390</v>
      </c>
      <c r="Z147" s="203"/>
      <c r="AA147" s="203"/>
      <c r="AB147" s="204"/>
      <c r="AC147" s="260" t="s">
        <v>247</v>
      </c>
      <c r="AD147" s="261"/>
      <c r="AE147" s="261"/>
      <c r="AF147" s="261"/>
      <c r="AG147" s="261"/>
      <c r="AH147" s="228">
        <v>5</v>
      </c>
      <c r="AI147" s="229"/>
      <c r="AJ147" s="229"/>
      <c r="AK147" s="229"/>
      <c r="AL147" s="189">
        <v>99.1</v>
      </c>
      <c r="AM147" s="190"/>
      <c r="AN147" s="190"/>
      <c r="AO147" s="191"/>
      <c r="AP147" s="192" t="s">
        <v>276</v>
      </c>
      <c r="AQ147" s="192"/>
      <c r="AR147" s="192"/>
      <c r="AS147" s="192"/>
      <c r="AT147" s="192"/>
      <c r="AU147" s="192"/>
      <c r="AV147" s="192"/>
      <c r="AW147" s="192"/>
      <c r="AX147" s="192"/>
      <c r="AY147">
        <f>$AY$144</f>
        <v>1</v>
      </c>
    </row>
    <row r="148" spans="1:51" ht="30" customHeight="1" x14ac:dyDescent="0.15">
      <c r="A148" s="195">
        <v>2</v>
      </c>
      <c r="B148" s="195">
        <v>1</v>
      </c>
      <c r="C148" s="196" t="s">
        <v>842</v>
      </c>
      <c r="D148" s="197"/>
      <c r="E148" s="197"/>
      <c r="F148" s="197"/>
      <c r="G148" s="197"/>
      <c r="H148" s="197"/>
      <c r="I148" s="197"/>
      <c r="J148" s="238" t="s">
        <v>276</v>
      </c>
      <c r="K148" s="239"/>
      <c r="L148" s="239"/>
      <c r="M148" s="239"/>
      <c r="N148" s="239"/>
      <c r="O148" s="240"/>
      <c r="P148" s="230" t="s">
        <v>722</v>
      </c>
      <c r="Q148" s="231"/>
      <c r="R148" s="231"/>
      <c r="S148" s="231"/>
      <c r="T148" s="231"/>
      <c r="U148" s="231"/>
      <c r="V148" s="231"/>
      <c r="W148" s="231"/>
      <c r="X148" s="231"/>
      <c r="Y148" s="202">
        <v>285</v>
      </c>
      <c r="Z148" s="203"/>
      <c r="AA148" s="203"/>
      <c r="AB148" s="204"/>
      <c r="AC148" s="260" t="s">
        <v>247</v>
      </c>
      <c r="AD148" s="260"/>
      <c r="AE148" s="260"/>
      <c r="AF148" s="260"/>
      <c r="AG148" s="260"/>
      <c r="AH148" s="193">
        <v>6</v>
      </c>
      <c r="AI148" s="194"/>
      <c r="AJ148" s="194"/>
      <c r="AK148" s="194"/>
      <c r="AL148" s="189">
        <v>99.4</v>
      </c>
      <c r="AM148" s="190"/>
      <c r="AN148" s="190"/>
      <c r="AO148" s="191"/>
      <c r="AP148" s="232" t="s">
        <v>276</v>
      </c>
      <c r="AQ148" s="233"/>
      <c r="AR148" s="233"/>
      <c r="AS148" s="233"/>
      <c r="AT148" s="233"/>
      <c r="AU148" s="233"/>
      <c r="AV148" s="233"/>
      <c r="AW148" s="233"/>
      <c r="AX148" s="234"/>
      <c r="AY148">
        <f>COUNTA($C$148)</f>
        <v>1</v>
      </c>
    </row>
    <row r="149" spans="1:51" ht="30" customHeight="1" x14ac:dyDescent="0.15">
      <c r="A149" s="195">
        <v>3</v>
      </c>
      <c r="B149" s="195">
        <v>1</v>
      </c>
      <c r="C149" s="196" t="s">
        <v>788</v>
      </c>
      <c r="D149" s="197"/>
      <c r="E149" s="197"/>
      <c r="F149" s="197"/>
      <c r="G149" s="197"/>
      <c r="H149" s="197"/>
      <c r="I149" s="197"/>
      <c r="J149" s="198">
        <v>4360002020262</v>
      </c>
      <c r="K149" s="199"/>
      <c r="L149" s="199"/>
      <c r="M149" s="199"/>
      <c r="N149" s="199"/>
      <c r="O149" s="199"/>
      <c r="P149" s="230" t="s">
        <v>723</v>
      </c>
      <c r="Q149" s="231"/>
      <c r="R149" s="231"/>
      <c r="S149" s="231"/>
      <c r="T149" s="231"/>
      <c r="U149" s="231"/>
      <c r="V149" s="231"/>
      <c r="W149" s="231"/>
      <c r="X149" s="231"/>
      <c r="Y149" s="202">
        <v>129</v>
      </c>
      <c r="Z149" s="203"/>
      <c r="AA149" s="203"/>
      <c r="AB149" s="204"/>
      <c r="AC149" s="260" t="s">
        <v>247</v>
      </c>
      <c r="AD149" s="260"/>
      <c r="AE149" s="260"/>
      <c r="AF149" s="260"/>
      <c r="AG149" s="260"/>
      <c r="AH149" s="193">
        <v>5</v>
      </c>
      <c r="AI149" s="194"/>
      <c r="AJ149" s="194"/>
      <c r="AK149" s="194"/>
      <c r="AL149" s="189">
        <v>99.2</v>
      </c>
      <c r="AM149" s="190"/>
      <c r="AN149" s="190"/>
      <c r="AO149" s="191"/>
      <c r="AP149" s="232" t="s">
        <v>276</v>
      </c>
      <c r="AQ149" s="233"/>
      <c r="AR149" s="233"/>
      <c r="AS149" s="233"/>
      <c r="AT149" s="233"/>
      <c r="AU149" s="233"/>
      <c r="AV149" s="233"/>
      <c r="AW149" s="233"/>
      <c r="AX149" s="234"/>
      <c r="AY149">
        <f>COUNTA($C$149)</f>
        <v>1</v>
      </c>
    </row>
    <row r="150" spans="1:51" ht="24.95" customHeight="1" x14ac:dyDescent="0.15">
      <c r="A150" s="195">
        <v>4</v>
      </c>
      <c r="B150" s="195">
        <v>1</v>
      </c>
      <c r="C150" s="235" t="s">
        <v>789</v>
      </c>
      <c r="D150" s="236"/>
      <c r="E150" s="236"/>
      <c r="F150" s="236"/>
      <c r="G150" s="236"/>
      <c r="H150" s="236"/>
      <c r="I150" s="237"/>
      <c r="J150" s="238">
        <v>5360002020880</v>
      </c>
      <c r="K150" s="239"/>
      <c r="L150" s="239"/>
      <c r="M150" s="239"/>
      <c r="N150" s="239"/>
      <c r="O150" s="240"/>
      <c r="P150" s="257" t="s">
        <v>724</v>
      </c>
      <c r="Q150" s="258"/>
      <c r="R150" s="258"/>
      <c r="S150" s="258"/>
      <c r="T150" s="258"/>
      <c r="U150" s="258"/>
      <c r="V150" s="258"/>
      <c r="W150" s="258"/>
      <c r="X150" s="259"/>
      <c r="Y150" s="202">
        <v>102</v>
      </c>
      <c r="Z150" s="203"/>
      <c r="AA150" s="203"/>
      <c r="AB150" s="204"/>
      <c r="AC150" s="244" t="s">
        <v>247</v>
      </c>
      <c r="AD150" s="245"/>
      <c r="AE150" s="245"/>
      <c r="AF150" s="245"/>
      <c r="AG150" s="246"/>
      <c r="AH150" s="247">
        <v>5</v>
      </c>
      <c r="AI150" s="248"/>
      <c r="AJ150" s="248"/>
      <c r="AK150" s="249"/>
      <c r="AL150" s="189">
        <v>99.1</v>
      </c>
      <c r="AM150" s="190"/>
      <c r="AN150" s="190"/>
      <c r="AO150" s="191"/>
      <c r="AP150" s="232" t="s">
        <v>276</v>
      </c>
      <c r="AQ150" s="233"/>
      <c r="AR150" s="233"/>
      <c r="AS150" s="233"/>
      <c r="AT150" s="233"/>
      <c r="AU150" s="233"/>
      <c r="AV150" s="233"/>
      <c r="AW150" s="233"/>
      <c r="AX150" s="234"/>
      <c r="AY150">
        <f>COUNTA($C$150)</f>
        <v>1</v>
      </c>
    </row>
    <row r="151" spans="1:51" ht="24.95" customHeight="1" x14ac:dyDescent="0.15">
      <c r="A151" s="195">
        <v>5</v>
      </c>
      <c r="B151" s="195">
        <v>1</v>
      </c>
      <c r="C151" s="235" t="s">
        <v>790</v>
      </c>
      <c r="D151" s="236"/>
      <c r="E151" s="236"/>
      <c r="F151" s="236"/>
      <c r="G151" s="236"/>
      <c r="H151" s="236"/>
      <c r="I151" s="237"/>
      <c r="J151" s="238">
        <v>9360002020794</v>
      </c>
      <c r="K151" s="239"/>
      <c r="L151" s="239"/>
      <c r="M151" s="239"/>
      <c r="N151" s="239"/>
      <c r="O151" s="240"/>
      <c r="P151" s="241" t="s">
        <v>725</v>
      </c>
      <c r="Q151" s="242"/>
      <c r="R151" s="242"/>
      <c r="S151" s="242"/>
      <c r="T151" s="242"/>
      <c r="U151" s="242"/>
      <c r="V151" s="242"/>
      <c r="W151" s="242"/>
      <c r="X151" s="243"/>
      <c r="Y151" s="202">
        <v>28</v>
      </c>
      <c r="Z151" s="203"/>
      <c r="AA151" s="203"/>
      <c r="AB151" s="204"/>
      <c r="AC151" s="244" t="s">
        <v>247</v>
      </c>
      <c r="AD151" s="245"/>
      <c r="AE151" s="245"/>
      <c r="AF151" s="245"/>
      <c r="AG151" s="246"/>
      <c r="AH151" s="247">
        <v>18</v>
      </c>
      <c r="AI151" s="248"/>
      <c r="AJ151" s="248"/>
      <c r="AK151" s="249"/>
      <c r="AL151" s="189">
        <v>99.6</v>
      </c>
      <c r="AM151" s="190"/>
      <c r="AN151" s="190"/>
      <c r="AO151" s="191"/>
      <c r="AP151" s="232" t="s">
        <v>276</v>
      </c>
      <c r="AQ151" s="233"/>
      <c r="AR151" s="233"/>
      <c r="AS151" s="233"/>
      <c r="AT151" s="233"/>
      <c r="AU151" s="233"/>
      <c r="AV151" s="233"/>
      <c r="AW151" s="233"/>
      <c r="AX151" s="234"/>
      <c r="AY151">
        <f>COUNTA($C$151)</f>
        <v>1</v>
      </c>
    </row>
    <row r="152" spans="1:51" ht="50.25" customHeight="1" x14ac:dyDescent="0.15">
      <c r="A152" s="195">
        <v>6</v>
      </c>
      <c r="B152" s="195">
        <v>1</v>
      </c>
      <c r="C152" s="235" t="s">
        <v>843</v>
      </c>
      <c r="D152" s="236"/>
      <c r="E152" s="236"/>
      <c r="F152" s="236"/>
      <c r="G152" s="236"/>
      <c r="H152" s="236"/>
      <c r="I152" s="237"/>
      <c r="J152" s="238" t="s">
        <v>276</v>
      </c>
      <c r="K152" s="239"/>
      <c r="L152" s="239"/>
      <c r="M152" s="239"/>
      <c r="N152" s="239"/>
      <c r="O152" s="240"/>
      <c r="P152" s="241" t="s">
        <v>726</v>
      </c>
      <c r="Q152" s="242"/>
      <c r="R152" s="242"/>
      <c r="S152" s="242"/>
      <c r="T152" s="242"/>
      <c r="U152" s="242"/>
      <c r="V152" s="242"/>
      <c r="W152" s="242"/>
      <c r="X152" s="243"/>
      <c r="Y152" s="202">
        <v>27</v>
      </c>
      <c r="Z152" s="203"/>
      <c r="AA152" s="203"/>
      <c r="AB152" s="204"/>
      <c r="AC152" s="244" t="s">
        <v>247</v>
      </c>
      <c r="AD152" s="245"/>
      <c r="AE152" s="245"/>
      <c r="AF152" s="245"/>
      <c r="AG152" s="246"/>
      <c r="AH152" s="247">
        <v>6</v>
      </c>
      <c r="AI152" s="248"/>
      <c r="AJ152" s="248"/>
      <c r="AK152" s="249"/>
      <c r="AL152" s="189">
        <v>98.4</v>
      </c>
      <c r="AM152" s="190"/>
      <c r="AN152" s="190"/>
      <c r="AO152" s="191"/>
      <c r="AP152" s="232" t="s">
        <v>276</v>
      </c>
      <c r="AQ152" s="233"/>
      <c r="AR152" s="233"/>
      <c r="AS152" s="233"/>
      <c r="AT152" s="233"/>
      <c r="AU152" s="233"/>
      <c r="AV152" s="233"/>
      <c r="AW152" s="233"/>
      <c r="AX152" s="234"/>
      <c r="AY152">
        <f>COUNTA($C$152)</f>
        <v>1</v>
      </c>
    </row>
    <row r="153" spans="1:51" ht="38.25" customHeight="1" x14ac:dyDescent="0.15">
      <c r="A153" s="195">
        <v>7</v>
      </c>
      <c r="B153" s="195">
        <v>1</v>
      </c>
      <c r="C153" s="235" t="s">
        <v>791</v>
      </c>
      <c r="D153" s="236"/>
      <c r="E153" s="236"/>
      <c r="F153" s="236"/>
      <c r="G153" s="236"/>
      <c r="H153" s="236"/>
      <c r="I153" s="237"/>
      <c r="J153" s="238">
        <v>9360002020191</v>
      </c>
      <c r="K153" s="239"/>
      <c r="L153" s="239"/>
      <c r="M153" s="239"/>
      <c r="N153" s="239"/>
      <c r="O153" s="240"/>
      <c r="P153" s="241" t="s">
        <v>727</v>
      </c>
      <c r="Q153" s="242"/>
      <c r="R153" s="242"/>
      <c r="S153" s="242"/>
      <c r="T153" s="242"/>
      <c r="U153" s="242"/>
      <c r="V153" s="242"/>
      <c r="W153" s="242"/>
      <c r="X153" s="243"/>
      <c r="Y153" s="202">
        <v>25</v>
      </c>
      <c r="Z153" s="203"/>
      <c r="AA153" s="203"/>
      <c r="AB153" s="204"/>
      <c r="AC153" s="244" t="s">
        <v>247</v>
      </c>
      <c r="AD153" s="245"/>
      <c r="AE153" s="245"/>
      <c r="AF153" s="245"/>
      <c r="AG153" s="246"/>
      <c r="AH153" s="247">
        <v>13</v>
      </c>
      <c r="AI153" s="248"/>
      <c r="AJ153" s="248"/>
      <c r="AK153" s="249"/>
      <c r="AL153" s="189">
        <v>99</v>
      </c>
      <c r="AM153" s="190"/>
      <c r="AN153" s="190"/>
      <c r="AO153" s="191"/>
      <c r="AP153" s="232" t="s">
        <v>276</v>
      </c>
      <c r="AQ153" s="233"/>
      <c r="AR153" s="233"/>
      <c r="AS153" s="233"/>
      <c r="AT153" s="233"/>
      <c r="AU153" s="233"/>
      <c r="AV153" s="233"/>
      <c r="AW153" s="233"/>
      <c r="AX153" s="234"/>
      <c r="AY153">
        <f>COUNTA($C$153)</f>
        <v>1</v>
      </c>
    </row>
    <row r="154" spans="1:51" ht="34.5" customHeight="1" x14ac:dyDescent="0.15">
      <c r="A154" s="195">
        <v>8</v>
      </c>
      <c r="B154" s="195">
        <v>1</v>
      </c>
      <c r="C154" s="235" t="s">
        <v>792</v>
      </c>
      <c r="D154" s="250"/>
      <c r="E154" s="250"/>
      <c r="F154" s="250"/>
      <c r="G154" s="250"/>
      <c r="H154" s="250"/>
      <c r="I154" s="251"/>
      <c r="J154" s="238">
        <v>4360001008837</v>
      </c>
      <c r="K154" s="239"/>
      <c r="L154" s="239"/>
      <c r="M154" s="239"/>
      <c r="N154" s="239"/>
      <c r="O154" s="240"/>
      <c r="P154" s="241" t="s">
        <v>728</v>
      </c>
      <c r="Q154" s="252"/>
      <c r="R154" s="252"/>
      <c r="S154" s="252"/>
      <c r="T154" s="252"/>
      <c r="U154" s="252"/>
      <c r="V154" s="252"/>
      <c r="W154" s="252"/>
      <c r="X154" s="253"/>
      <c r="Y154" s="202">
        <v>8</v>
      </c>
      <c r="Z154" s="203"/>
      <c r="AA154" s="203"/>
      <c r="AB154" s="204"/>
      <c r="AC154" s="254" t="s">
        <v>247</v>
      </c>
      <c r="AD154" s="255"/>
      <c r="AE154" s="255"/>
      <c r="AF154" s="255"/>
      <c r="AG154" s="256"/>
      <c r="AH154" s="247">
        <v>5</v>
      </c>
      <c r="AI154" s="248"/>
      <c r="AJ154" s="248"/>
      <c r="AK154" s="249"/>
      <c r="AL154" s="189">
        <v>97.9</v>
      </c>
      <c r="AM154" s="190"/>
      <c r="AN154" s="190"/>
      <c r="AO154" s="191"/>
      <c r="AP154" s="232" t="s">
        <v>276</v>
      </c>
      <c r="AQ154" s="233"/>
      <c r="AR154" s="233"/>
      <c r="AS154" s="233"/>
      <c r="AT154" s="233"/>
      <c r="AU154" s="233"/>
      <c r="AV154" s="233"/>
      <c r="AW154" s="233"/>
      <c r="AX154" s="234"/>
      <c r="AY154">
        <f>COUNTA($C$154)</f>
        <v>1</v>
      </c>
    </row>
    <row r="155" spans="1:51" ht="24.95" customHeight="1" x14ac:dyDescent="0.15">
      <c r="A155" s="195">
        <v>9</v>
      </c>
      <c r="B155" s="195">
        <v>1</v>
      </c>
      <c r="C155" s="235" t="s">
        <v>729</v>
      </c>
      <c r="D155" s="236"/>
      <c r="E155" s="236"/>
      <c r="F155" s="236"/>
      <c r="G155" s="236"/>
      <c r="H155" s="236"/>
      <c r="I155" s="237"/>
      <c r="J155" s="238" t="s">
        <v>276</v>
      </c>
      <c r="K155" s="239"/>
      <c r="L155" s="239"/>
      <c r="M155" s="239"/>
      <c r="N155" s="239"/>
      <c r="O155" s="240"/>
      <c r="P155" s="241" t="s">
        <v>728</v>
      </c>
      <c r="Q155" s="242"/>
      <c r="R155" s="242"/>
      <c r="S155" s="242"/>
      <c r="T155" s="242"/>
      <c r="U155" s="242"/>
      <c r="V155" s="242"/>
      <c r="W155" s="242"/>
      <c r="X155" s="243"/>
      <c r="Y155" s="202">
        <v>1</v>
      </c>
      <c r="Z155" s="203"/>
      <c r="AA155" s="203"/>
      <c r="AB155" s="204"/>
      <c r="AC155" s="244" t="s">
        <v>247</v>
      </c>
      <c r="AD155" s="245"/>
      <c r="AE155" s="245"/>
      <c r="AF155" s="245"/>
      <c r="AG155" s="246"/>
      <c r="AH155" s="247">
        <v>5</v>
      </c>
      <c r="AI155" s="248"/>
      <c r="AJ155" s="248"/>
      <c r="AK155" s="249"/>
      <c r="AL155" s="189">
        <v>94.3</v>
      </c>
      <c r="AM155" s="190"/>
      <c r="AN155" s="190"/>
      <c r="AO155" s="191"/>
      <c r="AP155" s="232" t="s">
        <v>276</v>
      </c>
      <c r="AQ155" s="233"/>
      <c r="AR155" s="233"/>
      <c r="AS155" s="233"/>
      <c r="AT155" s="233"/>
      <c r="AU155" s="233"/>
      <c r="AV155" s="233"/>
      <c r="AW155" s="233"/>
      <c r="AX155" s="234"/>
      <c r="AY155">
        <f>COUNTA($C$155)</f>
        <v>1</v>
      </c>
    </row>
    <row r="156" spans="1:51" ht="24.95" customHeight="1" x14ac:dyDescent="0.15">
      <c r="A156" s="195">
        <v>10</v>
      </c>
      <c r="B156" s="195">
        <v>1</v>
      </c>
      <c r="C156" s="235" t="s">
        <v>793</v>
      </c>
      <c r="D156" s="236"/>
      <c r="E156" s="236"/>
      <c r="F156" s="236"/>
      <c r="G156" s="236"/>
      <c r="H156" s="236"/>
      <c r="I156" s="237"/>
      <c r="J156" s="238">
        <v>9360001002430</v>
      </c>
      <c r="K156" s="239"/>
      <c r="L156" s="239"/>
      <c r="M156" s="239"/>
      <c r="N156" s="239"/>
      <c r="O156" s="240"/>
      <c r="P156" s="241" t="s">
        <v>730</v>
      </c>
      <c r="Q156" s="242"/>
      <c r="R156" s="242"/>
      <c r="S156" s="242"/>
      <c r="T156" s="242"/>
      <c r="U156" s="242"/>
      <c r="V156" s="242"/>
      <c r="W156" s="242"/>
      <c r="X156" s="243"/>
      <c r="Y156" s="202">
        <v>1</v>
      </c>
      <c r="Z156" s="203"/>
      <c r="AA156" s="203"/>
      <c r="AB156" s="204"/>
      <c r="AC156" s="244" t="s">
        <v>247</v>
      </c>
      <c r="AD156" s="245"/>
      <c r="AE156" s="245"/>
      <c r="AF156" s="245"/>
      <c r="AG156" s="246"/>
      <c r="AH156" s="247">
        <v>17</v>
      </c>
      <c r="AI156" s="248"/>
      <c r="AJ156" s="248"/>
      <c r="AK156" s="249"/>
      <c r="AL156" s="189">
        <v>92.7</v>
      </c>
      <c r="AM156" s="190"/>
      <c r="AN156" s="190"/>
      <c r="AO156" s="191"/>
      <c r="AP156" s="192" t="s">
        <v>276</v>
      </c>
      <c r="AQ156" s="192"/>
      <c r="AR156" s="192"/>
      <c r="AS156" s="192"/>
      <c r="AT156" s="192"/>
      <c r="AU156" s="192"/>
      <c r="AV156" s="192"/>
      <c r="AW156" s="192"/>
      <c r="AX156" s="192"/>
      <c r="AY156">
        <f>COUNTA($C$156)</f>
        <v>1</v>
      </c>
    </row>
    <row r="157" spans="1:51" ht="24.95" customHeight="1" x14ac:dyDescent="0.15">
      <c r="A157" s="57"/>
      <c r="B157" s="57"/>
      <c r="C157" s="57"/>
      <c r="D157" s="57"/>
      <c r="E157" s="57"/>
      <c r="F157" s="57"/>
      <c r="G157" s="57"/>
      <c r="H157" s="57"/>
      <c r="I157" s="57"/>
      <c r="J157" s="57"/>
      <c r="K157" s="57"/>
      <c r="L157" s="57"/>
      <c r="M157" s="57"/>
      <c r="N157" s="57"/>
      <c r="O157" s="57"/>
      <c r="P157" s="58"/>
      <c r="Q157" s="58"/>
      <c r="R157" s="58"/>
      <c r="S157" s="58"/>
      <c r="T157" s="58"/>
      <c r="U157" s="58"/>
      <c r="V157" s="58"/>
      <c r="W157" s="58"/>
      <c r="X157" s="58"/>
      <c r="Y157" s="59"/>
      <c r="Z157" s="59"/>
      <c r="AA157" s="59"/>
      <c r="AB157" s="59"/>
      <c r="AC157" s="59"/>
      <c r="AD157" s="59"/>
      <c r="AE157" s="59"/>
      <c r="AF157" s="59"/>
      <c r="AG157" s="59"/>
      <c r="AH157" s="59"/>
      <c r="AI157" s="59"/>
      <c r="AJ157" s="59"/>
      <c r="AK157" s="59"/>
      <c r="AL157" s="59"/>
      <c r="AM157" s="59"/>
      <c r="AN157" s="59"/>
      <c r="AO157" s="59"/>
      <c r="AP157" s="58"/>
      <c r="AQ157" s="58"/>
      <c r="AR157" s="58"/>
      <c r="AS157" s="58"/>
      <c r="AT157" s="58"/>
      <c r="AU157" s="58"/>
      <c r="AV157" s="58"/>
      <c r="AW157" s="58"/>
      <c r="AX157" s="58"/>
      <c r="AY157">
        <f>COUNTA($C$160)</f>
        <v>1</v>
      </c>
    </row>
    <row r="158" spans="1:51" ht="24.75" customHeight="1" x14ac:dyDescent="0.15">
      <c r="A158" s="50"/>
      <c r="B158" s="54" t="s">
        <v>220</v>
      </c>
      <c r="C158" s="50"/>
      <c r="D158" s="50"/>
      <c r="E158" s="50"/>
      <c r="F158" s="50"/>
      <c r="G158" s="50"/>
      <c r="H158" s="50"/>
      <c r="I158" s="50"/>
      <c r="J158" s="50"/>
      <c r="K158" s="50"/>
      <c r="L158" s="50"/>
      <c r="M158" s="50"/>
      <c r="N158" s="50"/>
      <c r="O158" s="50"/>
      <c r="P158" s="55"/>
      <c r="Q158" s="55"/>
      <c r="R158" s="55"/>
      <c r="S158" s="55"/>
      <c r="T158" s="55"/>
      <c r="U158" s="55"/>
      <c r="V158" s="55"/>
      <c r="W158" s="55"/>
      <c r="X158" s="55"/>
      <c r="Y158" s="56"/>
      <c r="Z158" s="56"/>
      <c r="AA158" s="56"/>
      <c r="AB158" s="56"/>
      <c r="AC158" s="56"/>
      <c r="AD158" s="56"/>
      <c r="AE158" s="56"/>
      <c r="AF158" s="56"/>
      <c r="AG158" s="56"/>
      <c r="AH158" s="56"/>
      <c r="AI158" s="56"/>
      <c r="AJ158" s="56"/>
      <c r="AK158" s="56"/>
      <c r="AL158" s="56"/>
      <c r="AM158" s="56"/>
      <c r="AN158" s="56"/>
      <c r="AO158" s="56"/>
      <c r="AP158" s="55"/>
      <c r="AQ158" s="55"/>
      <c r="AR158" s="55"/>
      <c r="AS158" s="55"/>
      <c r="AT158" s="55"/>
      <c r="AU158" s="55"/>
      <c r="AV158" s="55"/>
      <c r="AW158" s="55"/>
      <c r="AX158" s="55"/>
      <c r="AY158">
        <f>$AY$157</f>
        <v>1</v>
      </c>
    </row>
    <row r="159" spans="1:51" ht="59.25" customHeight="1" x14ac:dyDescent="0.15">
      <c r="A159" s="221"/>
      <c r="B159" s="221"/>
      <c r="C159" s="221" t="s">
        <v>24</v>
      </c>
      <c r="D159" s="221"/>
      <c r="E159" s="221"/>
      <c r="F159" s="221"/>
      <c r="G159" s="221"/>
      <c r="H159" s="221"/>
      <c r="I159" s="221"/>
      <c r="J159" s="222" t="s">
        <v>202</v>
      </c>
      <c r="K159" s="223"/>
      <c r="L159" s="223"/>
      <c r="M159" s="223"/>
      <c r="N159" s="223"/>
      <c r="O159" s="223"/>
      <c r="P159" s="132" t="s">
        <v>25</v>
      </c>
      <c r="Q159" s="132"/>
      <c r="R159" s="132"/>
      <c r="S159" s="132"/>
      <c r="T159" s="132"/>
      <c r="U159" s="132"/>
      <c r="V159" s="132"/>
      <c r="W159" s="132"/>
      <c r="X159" s="132"/>
      <c r="Y159" s="224" t="s">
        <v>201</v>
      </c>
      <c r="Z159" s="225"/>
      <c r="AA159" s="225"/>
      <c r="AB159" s="225"/>
      <c r="AC159" s="222" t="s">
        <v>229</v>
      </c>
      <c r="AD159" s="222"/>
      <c r="AE159" s="222"/>
      <c r="AF159" s="222"/>
      <c r="AG159" s="222"/>
      <c r="AH159" s="224" t="s">
        <v>244</v>
      </c>
      <c r="AI159" s="221"/>
      <c r="AJ159" s="221"/>
      <c r="AK159" s="221"/>
      <c r="AL159" s="221" t="s">
        <v>19</v>
      </c>
      <c r="AM159" s="221"/>
      <c r="AN159" s="221"/>
      <c r="AO159" s="226"/>
      <c r="AP159" s="227" t="s">
        <v>203</v>
      </c>
      <c r="AQ159" s="227"/>
      <c r="AR159" s="227"/>
      <c r="AS159" s="227"/>
      <c r="AT159" s="227"/>
      <c r="AU159" s="227"/>
      <c r="AV159" s="227"/>
      <c r="AW159" s="227"/>
      <c r="AX159" s="227"/>
      <c r="AY159">
        <f>$AY$157</f>
        <v>1</v>
      </c>
    </row>
    <row r="160" spans="1:51" ht="30" customHeight="1" x14ac:dyDescent="0.15">
      <c r="A160" s="195">
        <v>1</v>
      </c>
      <c r="B160" s="195">
        <v>1</v>
      </c>
      <c r="C160" s="196" t="s">
        <v>654</v>
      </c>
      <c r="D160" s="197"/>
      <c r="E160" s="197"/>
      <c r="F160" s="197"/>
      <c r="G160" s="197"/>
      <c r="H160" s="197"/>
      <c r="I160" s="197"/>
      <c r="J160" s="198">
        <v>5000020473154</v>
      </c>
      <c r="K160" s="199"/>
      <c r="L160" s="199"/>
      <c r="M160" s="199"/>
      <c r="N160" s="199"/>
      <c r="O160" s="199"/>
      <c r="P160" s="230" t="s">
        <v>777</v>
      </c>
      <c r="Q160" s="231"/>
      <c r="R160" s="231"/>
      <c r="S160" s="231"/>
      <c r="T160" s="231"/>
      <c r="U160" s="231"/>
      <c r="V160" s="231"/>
      <c r="W160" s="231"/>
      <c r="X160" s="231"/>
      <c r="Y160" s="202">
        <v>922</v>
      </c>
      <c r="Z160" s="203"/>
      <c r="AA160" s="203"/>
      <c r="AB160" s="204"/>
      <c r="AC160" s="205" t="s">
        <v>641</v>
      </c>
      <c r="AD160" s="206"/>
      <c r="AE160" s="206"/>
      <c r="AF160" s="206"/>
      <c r="AG160" s="206"/>
      <c r="AH160" s="228" t="s">
        <v>276</v>
      </c>
      <c r="AI160" s="229"/>
      <c r="AJ160" s="229"/>
      <c r="AK160" s="229"/>
      <c r="AL160" s="189" t="s">
        <v>276</v>
      </c>
      <c r="AM160" s="190"/>
      <c r="AN160" s="190"/>
      <c r="AO160" s="191"/>
      <c r="AP160" s="192" t="s">
        <v>276</v>
      </c>
      <c r="AQ160" s="192"/>
      <c r="AR160" s="192"/>
      <c r="AS160" s="192"/>
      <c r="AT160" s="192"/>
      <c r="AU160" s="192"/>
      <c r="AV160" s="192"/>
      <c r="AW160" s="192"/>
      <c r="AX160" s="192"/>
      <c r="AY160">
        <f>$AY$157</f>
        <v>1</v>
      </c>
    </row>
    <row r="161" spans="1:51" ht="24.75" customHeight="1" x14ac:dyDescent="0.15">
      <c r="A161" s="57"/>
      <c r="B161" s="57"/>
      <c r="C161" s="57"/>
      <c r="D161" s="57"/>
      <c r="E161" s="57"/>
      <c r="F161" s="57"/>
      <c r="G161" s="57"/>
      <c r="H161" s="57"/>
      <c r="I161" s="57"/>
      <c r="J161" s="57"/>
      <c r="K161" s="57"/>
      <c r="L161" s="57"/>
      <c r="M161" s="57"/>
      <c r="N161" s="57"/>
      <c r="O161" s="57"/>
      <c r="P161" s="58"/>
      <c r="Q161" s="58"/>
      <c r="R161" s="58"/>
      <c r="S161" s="58"/>
      <c r="T161" s="58"/>
      <c r="U161" s="58"/>
      <c r="V161" s="58"/>
      <c r="W161" s="58"/>
      <c r="X161" s="58"/>
      <c r="Y161" s="59"/>
      <c r="Z161" s="59"/>
      <c r="AA161" s="59"/>
      <c r="AB161" s="59"/>
      <c r="AC161" s="59"/>
      <c r="AD161" s="59"/>
      <c r="AE161" s="59"/>
      <c r="AF161" s="59"/>
      <c r="AG161" s="59"/>
      <c r="AH161" s="59"/>
      <c r="AI161" s="59"/>
      <c r="AJ161" s="59"/>
      <c r="AK161" s="59"/>
      <c r="AL161" s="59"/>
      <c r="AM161" s="59"/>
      <c r="AN161" s="59"/>
      <c r="AO161" s="59"/>
      <c r="AP161" s="58"/>
      <c r="AQ161" s="58"/>
      <c r="AR161" s="58"/>
      <c r="AS161" s="58"/>
      <c r="AT161" s="58"/>
      <c r="AU161" s="58"/>
      <c r="AV161" s="58"/>
      <c r="AW161" s="58"/>
      <c r="AX161" s="58"/>
      <c r="AY161">
        <f>COUNTA($C$164)</f>
        <v>1</v>
      </c>
    </row>
    <row r="162" spans="1:51" ht="24.75" customHeight="1" x14ac:dyDescent="0.15">
      <c r="A162" s="50"/>
      <c r="B162" s="54" t="s">
        <v>169</v>
      </c>
      <c r="C162" s="50"/>
      <c r="D162" s="50"/>
      <c r="E162" s="50"/>
      <c r="F162" s="50"/>
      <c r="G162" s="50"/>
      <c r="H162" s="50"/>
      <c r="I162" s="50"/>
      <c r="J162" s="50"/>
      <c r="K162" s="50"/>
      <c r="L162" s="50"/>
      <c r="M162" s="50"/>
      <c r="N162" s="50"/>
      <c r="O162" s="50"/>
      <c r="P162" s="55"/>
      <c r="Q162" s="55"/>
      <c r="R162" s="55"/>
      <c r="S162" s="55"/>
      <c r="T162" s="55"/>
      <c r="U162" s="55"/>
      <c r="V162" s="55"/>
      <c r="W162" s="55"/>
      <c r="X162" s="55"/>
      <c r="Y162" s="56"/>
      <c r="Z162" s="56"/>
      <c r="AA162" s="56"/>
      <c r="AB162" s="56"/>
      <c r="AC162" s="56"/>
      <c r="AD162" s="56"/>
      <c r="AE162" s="56"/>
      <c r="AF162" s="56"/>
      <c r="AG162" s="56"/>
      <c r="AH162" s="56"/>
      <c r="AI162" s="56"/>
      <c r="AJ162" s="56"/>
      <c r="AK162" s="56"/>
      <c r="AL162" s="56"/>
      <c r="AM162" s="56"/>
      <c r="AN162" s="56"/>
      <c r="AO162" s="56"/>
      <c r="AP162" s="55"/>
      <c r="AQ162" s="55"/>
      <c r="AR162" s="55"/>
      <c r="AS162" s="55"/>
      <c r="AT162" s="55"/>
      <c r="AU162" s="55"/>
      <c r="AV162" s="55"/>
      <c r="AW162" s="55"/>
      <c r="AX162" s="55"/>
      <c r="AY162">
        <f>$AY$161</f>
        <v>1</v>
      </c>
    </row>
    <row r="163" spans="1:51" ht="59.25" customHeight="1" x14ac:dyDescent="0.15">
      <c r="A163" s="221"/>
      <c r="B163" s="221"/>
      <c r="C163" s="221" t="s">
        <v>24</v>
      </c>
      <c r="D163" s="221"/>
      <c r="E163" s="221"/>
      <c r="F163" s="221"/>
      <c r="G163" s="221"/>
      <c r="H163" s="221"/>
      <c r="I163" s="221"/>
      <c r="J163" s="222" t="s">
        <v>202</v>
      </c>
      <c r="K163" s="223"/>
      <c r="L163" s="223"/>
      <c r="M163" s="223"/>
      <c r="N163" s="223"/>
      <c r="O163" s="223"/>
      <c r="P163" s="132" t="s">
        <v>25</v>
      </c>
      <c r="Q163" s="132"/>
      <c r="R163" s="132"/>
      <c r="S163" s="132"/>
      <c r="T163" s="132"/>
      <c r="U163" s="132"/>
      <c r="V163" s="132"/>
      <c r="W163" s="132"/>
      <c r="X163" s="132"/>
      <c r="Y163" s="224" t="s">
        <v>201</v>
      </c>
      <c r="Z163" s="225"/>
      <c r="AA163" s="225"/>
      <c r="AB163" s="225"/>
      <c r="AC163" s="222" t="s">
        <v>229</v>
      </c>
      <c r="AD163" s="222"/>
      <c r="AE163" s="222"/>
      <c r="AF163" s="222"/>
      <c r="AG163" s="222"/>
      <c r="AH163" s="224" t="s">
        <v>244</v>
      </c>
      <c r="AI163" s="221"/>
      <c r="AJ163" s="221"/>
      <c r="AK163" s="221"/>
      <c r="AL163" s="221" t="s">
        <v>19</v>
      </c>
      <c r="AM163" s="221"/>
      <c r="AN163" s="221"/>
      <c r="AO163" s="226"/>
      <c r="AP163" s="227" t="s">
        <v>203</v>
      </c>
      <c r="AQ163" s="227"/>
      <c r="AR163" s="227"/>
      <c r="AS163" s="227"/>
      <c r="AT163" s="227"/>
      <c r="AU163" s="227"/>
      <c r="AV163" s="227"/>
      <c r="AW163" s="227"/>
      <c r="AX163" s="227"/>
      <c r="AY163">
        <f>$AY$161</f>
        <v>1</v>
      </c>
    </row>
    <row r="164" spans="1:51" ht="42" customHeight="1" x14ac:dyDescent="0.15">
      <c r="A164" s="195">
        <v>1</v>
      </c>
      <c r="B164" s="195">
        <v>1</v>
      </c>
      <c r="C164" s="196" t="s">
        <v>844</v>
      </c>
      <c r="D164" s="197"/>
      <c r="E164" s="197"/>
      <c r="F164" s="197"/>
      <c r="G164" s="197"/>
      <c r="H164" s="197"/>
      <c r="I164" s="197"/>
      <c r="J164" s="198" t="s">
        <v>276</v>
      </c>
      <c r="K164" s="199"/>
      <c r="L164" s="199"/>
      <c r="M164" s="199"/>
      <c r="N164" s="199"/>
      <c r="O164" s="199"/>
      <c r="P164" s="200" t="s">
        <v>693</v>
      </c>
      <c r="Q164" s="201"/>
      <c r="R164" s="201"/>
      <c r="S164" s="201"/>
      <c r="T164" s="201"/>
      <c r="U164" s="201"/>
      <c r="V164" s="201"/>
      <c r="W164" s="201"/>
      <c r="X164" s="201"/>
      <c r="Y164" s="202">
        <v>322</v>
      </c>
      <c r="Z164" s="203"/>
      <c r="AA164" s="203"/>
      <c r="AB164" s="204"/>
      <c r="AC164" s="205" t="s">
        <v>247</v>
      </c>
      <c r="AD164" s="206"/>
      <c r="AE164" s="206"/>
      <c r="AF164" s="206"/>
      <c r="AG164" s="206"/>
      <c r="AH164" s="228">
        <v>6</v>
      </c>
      <c r="AI164" s="229"/>
      <c r="AJ164" s="229"/>
      <c r="AK164" s="229"/>
      <c r="AL164" s="189">
        <v>99</v>
      </c>
      <c r="AM164" s="190"/>
      <c r="AN164" s="190"/>
      <c r="AO164" s="191"/>
      <c r="AP164" s="192" t="s">
        <v>276</v>
      </c>
      <c r="AQ164" s="192"/>
      <c r="AR164" s="192"/>
      <c r="AS164" s="192"/>
      <c r="AT164" s="192"/>
      <c r="AU164" s="192"/>
      <c r="AV164" s="192"/>
      <c r="AW164" s="192"/>
      <c r="AX164" s="192"/>
      <c r="AY164">
        <f>$AY$161</f>
        <v>1</v>
      </c>
    </row>
    <row r="165" spans="1:51" ht="42.6" customHeight="1" x14ac:dyDescent="0.15">
      <c r="A165" s="195">
        <v>2</v>
      </c>
      <c r="B165" s="195">
        <v>1</v>
      </c>
      <c r="C165" s="196" t="s">
        <v>844</v>
      </c>
      <c r="D165" s="197"/>
      <c r="E165" s="197"/>
      <c r="F165" s="197"/>
      <c r="G165" s="197"/>
      <c r="H165" s="197"/>
      <c r="I165" s="197"/>
      <c r="J165" s="198" t="s">
        <v>276</v>
      </c>
      <c r="K165" s="199"/>
      <c r="L165" s="199"/>
      <c r="M165" s="199"/>
      <c r="N165" s="199"/>
      <c r="O165" s="199"/>
      <c r="P165" s="200" t="s">
        <v>694</v>
      </c>
      <c r="Q165" s="201"/>
      <c r="R165" s="201"/>
      <c r="S165" s="201"/>
      <c r="T165" s="201"/>
      <c r="U165" s="201"/>
      <c r="V165" s="201"/>
      <c r="W165" s="201"/>
      <c r="X165" s="201"/>
      <c r="Y165" s="202">
        <v>152</v>
      </c>
      <c r="Z165" s="203"/>
      <c r="AA165" s="203"/>
      <c r="AB165" s="204"/>
      <c r="AC165" s="205" t="s">
        <v>247</v>
      </c>
      <c r="AD165" s="206"/>
      <c r="AE165" s="206"/>
      <c r="AF165" s="206"/>
      <c r="AG165" s="206"/>
      <c r="AH165" s="193">
        <v>6</v>
      </c>
      <c r="AI165" s="194"/>
      <c r="AJ165" s="194"/>
      <c r="AK165" s="194"/>
      <c r="AL165" s="189">
        <v>99</v>
      </c>
      <c r="AM165" s="190"/>
      <c r="AN165" s="190"/>
      <c r="AO165" s="191"/>
      <c r="AP165" s="192" t="s">
        <v>276</v>
      </c>
      <c r="AQ165" s="192"/>
      <c r="AR165" s="192"/>
      <c r="AS165" s="192"/>
      <c r="AT165" s="192"/>
      <c r="AU165" s="192"/>
      <c r="AV165" s="192"/>
      <c r="AW165" s="192"/>
      <c r="AX165" s="192"/>
      <c r="AY165">
        <f>COUNTA($C$165)</f>
        <v>1</v>
      </c>
    </row>
    <row r="166" spans="1:51" ht="42.6" customHeight="1" x14ac:dyDescent="0.15">
      <c r="A166" s="195">
        <v>3</v>
      </c>
      <c r="B166" s="195">
        <v>1</v>
      </c>
      <c r="C166" s="196" t="s">
        <v>845</v>
      </c>
      <c r="D166" s="197"/>
      <c r="E166" s="197"/>
      <c r="F166" s="197"/>
      <c r="G166" s="197"/>
      <c r="H166" s="197"/>
      <c r="I166" s="197"/>
      <c r="J166" s="198" t="s">
        <v>276</v>
      </c>
      <c r="K166" s="199"/>
      <c r="L166" s="199"/>
      <c r="M166" s="199"/>
      <c r="N166" s="199"/>
      <c r="O166" s="199"/>
      <c r="P166" s="200" t="s">
        <v>695</v>
      </c>
      <c r="Q166" s="201"/>
      <c r="R166" s="201"/>
      <c r="S166" s="201"/>
      <c r="T166" s="201"/>
      <c r="U166" s="201"/>
      <c r="V166" s="201"/>
      <c r="W166" s="201"/>
      <c r="X166" s="201"/>
      <c r="Y166" s="202">
        <v>61</v>
      </c>
      <c r="Z166" s="203"/>
      <c r="AA166" s="203"/>
      <c r="AB166" s="204"/>
      <c r="AC166" s="205" t="s">
        <v>247</v>
      </c>
      <c r="AD166" s="206"/>
      <c r="AE166" s="206"/>
      <c r="AF166" s="206"/>
      <c r="AG166" s="206"/>
      <c r="AH166" s="228">
        <v>11</v>
      </c>
      <c r="AI166" s="229"/>
      <c r="AJ166" s="229"/>
      <c r="AK166" s="229"/>
      <c r="AL166" s="189">
        <v>99</v>
      </c>
      <c r="AM166" s="190"/>
      <c r="AN166" s="190"/>
      <c r="AO166" s="191"/>
      <c r="AP166" s="192" t="s">
        <v>276</v>
      </c>
      <c r="AQ166" s="192"/>
      <c r="AR166" s="192"/>
      <c r="AS166" s="192"/>
      <c r="AT166" s="192"/>
      <c r="AU166" s="192"/>
      <c r="AV166" s="192"/>
      <c r="AW166" s="192"/>
      <c r="AX166" s="192"/>
      <c r="AY166">
        <f>COUNTA($C$166)</f>
        <v>1</v>
      </c>
    </row>
    <row r="167" spans="1:51" ht="30" customHeight="1" x14ac:dyDescent="0.15">
      <c r="A167" s="195">
        <v>4</v>
      </c>
      <c r="B167" s="195">
        <v>1</v>
      </c>
      <c r="C167" s="196" t="s">
        <v>794</v>
      </c>
      <c r="D167" s="197"/>
      <c r="E167" s="197"/>
      <c r="F167" s="197"/>
      <c r="G167" s="197"/>
      <c r="H167" s="197"/>
      <c r="I167" s="197"/>
      <c r="J167" s="198">
        <v>1360002020018</v>
      </c>
      <c r="K167" s="199"/>
      <c r="L167" s="199"/>
      <c r="M167" s="199"/>
      <c r="N167" s="199"/>
      <c r="O167" s="199"/>
      <c r="P167" s="200" t="s">
        <v>696</v>
      </c>
      <c r="Q167" s="201"/>
      <c r="R167" s="201"/>
      <c r="S167" s="201"/>
      <c r="T167" s="201"/>
      <c r="U167" s="201"/>
      <c r="V167" s="201"/>
      <c r="W167" s="201"/>
      <c r="X167" s="201"/>
      <c r="Y167" s="202">
        <v>32</v>
      </c>
      <c r="Z167" s="203"/>
      <c r="AA167" s="203"/>
      <c r="AB167" s="204"/>
      <c r="AC167" s="205" t="s">
        <v>247</v>
      </c>
      <c r="AD167" s="206"/>
      <c r="AE167" s="206"/>
      <c r="AF167" s="206"/>
      <c r="AG167" s="206"/>
      <c r="AH167" s="193">
        <v>12</v>
      </c>
      <c r="AI167" s="194"/>
      <c r="AJ167" s="194"/>
      <c r="AK167" s="194"/>
      <c r="AL167" s="189">
        <v>98</v>
      </c>
      <c r="AM167" s="190"/>
      <c r="AN167" s="190"/>
      <c r="AO167" s="191"/>
      <c r="AP167" s="192" t="s">
        <v>276</v>
      </c>
      <c r="AQ167" s="192"/>
      <c r="AR167" s="192"/>
      <c r="AS167" s="192"/>
      <c r="AT167" s="192"/>
      <c r="AU167" s="192"/>
      <c r="AV167" s="192"/>
      <c r="AW167" s="192"/>
      <c r="AX167" s="192"/>
      <c r="AY167">
        <f>COUNTA($C$167)</f>
        <v>1</v>
      </c>
    </row>
    <row r="168" spans="1:51" ht="30" customHeight="1" x14ac:dyDescent="0.15">
      <c r="A168" s="195">
        <v>5</v>
      </c>
      <c r="B168" s="195">
        <v>1</v>
      </c>
      <c r="C168" s="196" t="s">
        <v>795</v>
      </c>
      <c r="D168" s="197"/>
      <c r="E168" s="197"/>
      <c r="F168" s="197"/>
      <c r="G168" s="197"/>
      <c r="H168" s="197"/>
      <c r="I168" s="197"/>
      <c r="J168" s="198">
        <v>6360002020203</v>
      </c>
      <c r="K168" s="199"/>
      <c r="L168" s="199"/>
      <c r="M168" s="199"/>
      <c r="N168" s="199"/>
      <c r="O168" s="199"/>
      <c r="P168" s="200" t="s">
        <v>697</v>
      </c>
      <c r="Q168" s="201"/>
      <c r="R168" s="201"/>
      <c r="S168" s="201"/>
      <c r="T168" s="201"/>
      <c r="U168" s="201"/>
      <c r="V168" s="201"/>
      <c r="W168" s="201"/>
      <c r="X168" s="201"/>
      <c r="Y168" s="202">
        <v>19</v>
      </c>
      <c r="Z168" s="203"/>
      <c r="AA168" s="203"/>
      <c r="AB168" s="204"/>
      <c r="AC168" s="205" t="s">
        <v>247</v>
      </c>
      <c r="AD168" s="206"/>
      <c r="AE168" s="206"/>
      <c r="AF168" s="206"/>
      <c r="AG168" s="206"/>
      <c r="AH168" s="228">
        <v>10</v>
      </c>
      <c r="AI168" s="229"/>
      <c r="AJ168" s="229"/>
      <c r="AK168" s="229"/>
      <c r="AL168" s="189">
        <v>96</v>
      </c>
      <c r="AM168" s="190"/>
      <c r="AN168" s="190"/>
      <c r="AO168" s="191"/>
      <c r="AP168" s="192" t="s">
        <v>276</v>
      </c>
      <c r="AQ168" s="192"/>
      <c r="AR168" s="192"/>
      <c r="AS168" s="192"/>
      <c r="AT168" s="192"/>
      <c r="AU168" s="192"/>
      <c r="AV168" s="192"/>
      <c r="AW168" s="192"/>
      <c r="AX168" s="192"/>
      <c r="AY168">
        <f>COUNTA($C$168)</f>
        <v>1</v>
      </c>
    </row>
    <row r="169" spans="1:51" ht="30" customHeight="1" x14ac:dyDescent="0.15">
      <c r="A169" s="195">
        <v>6</v>
      </c>
      <c r="B169" s="195">
        <v>1</v>
      </c>
      <c r="C169" s="196" t="s">
        <v>698</v>
      </c>
      <c r="D169" s="197"/>
      <c r="E169" s="197"/>
      <c r="F169" s="197"/>
      <c r="G169" s="197"/>
      <c r="H169" s="197"/>
      <c r="I169" s="197"/>
      <c r="J169" s="198" t="s">
        <v>276</v>
      </c>
      <c r="K169" s="199"/>
      <c r="L169" s="199"/>
      <c r="M169" s="199"/>
      <c r="N169" s="199"/>
      <c r="O169" s="199"/>
      <c r="P169" s="200" t="s">
        <v>699</v>
      </c>
      <c r="Q169" s="201"/>
      <c r="R169" s="201"/>
      <c r="S169" s="201"/>
      <c r="T169" s="201"/>
      <c r="U169" s="201"/>
      <c r="V169" s="201"/>
      <c r="W169" s="201"/>
      <c r="X169" s="201"/>
      <c r="Y169" s="202">
        <v>16</v>
      </c>
      <c r="Z169" s="203"/>
      <c r="AA169" s="203"/>
      <c r="AB169" s="204"/>
      <c r="AC169" s="205" t="s">
        <v>247</v>
      </c>
      <c r="AD169" s="206"/>
      <c r="AE169" s="206"/>
      <c r="AF169" s="206"/>
      <c r="AG169" s="206"/>
      <c r="AH169" s="228">
        <v>6</v>
      </c>
      <c r="AI169" s="229"/>
      <c r="AJ169" s="229"/>
      <c r="AK169" s="229"/>
      <c r="AL169" s="189">
        <v>98</v>
      </c>
      <c r="AM169" s="190"/>
      <c r="AN169" s="190"/>
      <c r="AO169" s="191"/>
      <c r="AP169" s="192" t="s">
        <v>276</v>
      </c>
      <c r="AQ169" s="192"/>
      <c r="AR169" s="192"/>
      <c r="AS169" s="192"/>
      <c r="AT169" s="192"/>
      <c r="AU169" s="192"/>
      <c r="AV169" s="192"/>
      <c r="AW169" s="192"/>
      <c r="AX169" s="192"/>
      <c r="AY169">
        <f>COUNTA($C$169)</f>
        <v>1</v>
      </c>
    </row>
    <row r="170" spans="1:51" ht="24.95" customHeight="1" x14ac:dyDescent="0.15">
      <c r="A170" s="195">
        <v>7</v>
      </c>
      <c r="B170" s="195">
        <v>1</v>
      </c>
      <c r="C170" s="196" t="s">
        <v>796</v>
      </c>
      <c r="D170" s="197"/>
      <c r="E170" s="197"/>
      <c r="F170" s="197"/>
      <c r="G170" s="197"/>
      <c r="H170" s="197"/>
      <c r="I170" s="197"/>
      <c r="J170" s="198">
        <v>5360001002368</v>
      </c>
      <c r="K170" s="199"/>
      <c r="L170" s="199"/>
      <c r="M170" s="199"/>
      <c r="N170" s="199"/>
      <c r="O170" s="199"/>
      <c r="P170" s="200" t="s">
        <v>700</v>
      </c>
      <c r="Q170" s="201"/>
      <c r="R170" s="201"/>
      <c r="S170" s="201"/>
      <c r="T170" s="201"/>
      <c r="U170" s="201"/>
      <c r="V170" s="201"/>
      <c r="W170" s="201"/>
      <c r="X170" s="201"/>
      <c r="Y170" s="202">
        <v>13</v>
      </c>
      <c r="Z170" s="203"/>
      <c r="AA170" s="203"/>
      <c r="AB170" s="204"/>
      <c r="AC170" s="205" t="s">
        <v>247</v>
      </c>
      <c r="AD170" s="206"/>
      <c r="AE170" s="206"/>
      <c r="AF170" s="206"/>
      <c r="AG170" s="206"/>
      <c r="AH170" s="228">
        <v>8</v>
      </c>
      <c r="AI170" s="229"/>
      <c r="AJ170" s="229"/>
      <c r="AK170" s="229"/>
      <c r="AL170" s="189">
        <v>99</v>
      </c>
      <c r="AM170" s="190"/>
      <c r="AN170" s="190"/>
      <c r="AO170" s="191"/>
      <c r="AP170" s="192" t="s">
        <v>276</v>
      </c>
      <c r="AQ170" s="192"/>
      <c r="AR170" s="192"/>
      <c r="AS170" s="192"/>
      <c r="AT170" s="192"/>
      <c r="AU170" s="192"/>
      <c r="AV170" s="192"/>
      <c r="AW170" s="192"/>
      <c r="AX170" s="192"/>
      <c r="AY170">
        <f>COUNTA($C$170)</f>
        <v>1</v>
      </c>
    </row>
    <row r="171" spans="1:51" ht="24.95" customHeight="1" x14ac:dyDescent="0.15">
      <c r="A171" s="195">
        <v>8</v>
      </c>
      <c r="B171" s="195">
        <v>1</v>
      </c>
      <c r="C171" s="196" t="s">
        <v>796</v>
      </c>
      <c r="D171" s="197"/>
      <c r="E171" s="197"/>
      <c r="F171" s="197"/>
      <c r="G171" s="197"/>
      <c r="H171" s="197"/>
      <c r="I171" s="197"/>
      <c r="J171" s="198">
        <v>5360001002368</v>
      </c>
      <c r="K171" s="199"/>
      <c r="L171" s="199"/>
      <c r="M171" s="199"/>
      <c r="N171" s="199"/>
      <c r="O171" s="199"/>
      <c r="P171" s="200" t="s">
        <v>701</v>
      </c>
      <c r="Q171" s="201"/>
      <c r="R171" s="201"/>
      <c r="S171" s="201"/>
      <c r="T171" s="201"/>
      <c r="U171" s="201"/>
      <c r="V171" s="201"/>
      <c r="W171" s="201"/>
      <c r="X171" s="201"/>
      <c r="Y171" s="202">
        <v>9</v>
      </c>
      <c r="Z171" s="203"/>
      <c r="AA171" s="203"/>
      <c r="AB171" s="204"/>
      <c r="AC171" s="205" t="s">
        <v>247</v>
      </c>
      <c r="AD171" s="206"/>
      <c r="AE171" s="206"/>
      <c r="AF171" s="206"/>
      <c r="AG171" s="206"/>
      <c r="AH171" s="228">
        <v>8</v>
      </c>
      <c r="AI171" s="229"/>
      <c r="AJ171" s="229"/>
      <c r="AK171" s="229"/>
      <c r="AL171" s="189">
        <v>97</v>
      </c>
      <c r="AM171" s="190"/>
      <c r="AN171" s="190"/>
      <c r="AO171" s="191"/>
      <c r="AP171" s="192" t="s">
        <v>276</v>
      </c>
      <c r="AQ171" s="192"/>
      <c r="AR171" s="192"/>
      <c r="AS171" s="192"/>
      <c r="AT171" s="192"/>
      <c r="AU171" s="192"/>
      <c r="AV171" s="192"/>
      <c r="AW171" s="192"/>
      <c r="AX171" s="192"/>
      <c r="AY171">
        <f>COUNTA($C$171)</f>
        <v>1</v>
      </c>
    </row>
    <row r="172" spans="1:51" ht="24.95" customHeight="1" x14ac:dyDescent="0.15">
      <c r="A172" s="195">
        <v>9</v>
      </c>
      <c r="B172" s="195">
        <v>1</v>
      </c>
      <c r="C172" s="196" t="s">
        <v>795</v>
      </c>
      <c r="D172" s="197"/>
      <c r="E172" s="197"/>
      <c r="F172" s="197"/>
      <c r="G172" s="197"/>
      <c r="H172" s="197"/>
      <c r="I172" s="197"/>
      <c r="J172" s="198">
        <v>6360002020203</v>
      </c>
      <c r="K172" s="199"/>
      <c r="L172" s="199"/>
      <c r="M172" s="199"/>
      <c r="N172" s="199"/>
      <c r="O172" s="199"/>
      <c r="P172" s="200" t="s">
        <v>702</v>
      </c>
      <c r="Q172" s="201"/>
      <c r="R172" s="201"/>
      <c r="S172" s="201"/>
      <c r="T172" s="201"/>
      <c r="U172" s="201"/>
      <c r="V172" s="201"/>
      <c r="W172" s="201"/>
      <c r="X172" s="201"/>
      <c r="Y172" s="202">
        <v>7</v>
      </c>
      <c r="Z172" s="203"/>
      <c r="AA172" s="203"/>
      <c r="AB172" s="204"/>
      <c r="AC172" s="205" t="s">
        <v>247</v>
      </c>
      <c r="AD172" s="206"/>
      <c r="AE172" s="206"/>
      <c r="AF172" s="206"/>
      <c r="AG172" s="206"/>
      <c r="AH172" s="193">
        <v>7</v>
      </c>
      <c r="AI172" s="194"/>
      <c r="AJ172" s="194"/>
      <c r="AK172" s="194"/>
      <c r="AL172" s="189">
        <v>99</v>
      </c>
      <c r="AM172" s="190"/>
      <c r="AN172" s="190"/>
      <c r="AO172" s="191"/>
      <c r="AP172" s="192" t="s">
        <v>276</v>
      </c>
      <c r="AQ172" s="192"/>
      <c r="AR172" s="192"/>
      <c r="AS172" s="192"/>
      <c r="AT172" s="192"/>
      <c r="AU172" s="192"/>
      <c r="AV172" s="192"/>
      <c r="AW172" s="192"/>
      <c r="AX172" s="192"/>
      <c r="AY172">
        <f>COUNTA($C$172)</f>
        <v>1</v>
      </c>
    </row>
    <row r="173" spans="1:51" ht="24.95" customHeight="1" x14ac:dyDescent="0.15">
      <c r="A173" s="195">
        <v>10</v>
      </c>
      <c r="B173" s="195">
        <v>1</v>
      </c>
      <c r="C173" s="196" t="s">
        <v>797</v>
      </c>
      <c r="D173" s="197"/>
      <c r="E173" s="197"/>
      <c r="F173" s="197"/>
      <c r="G173" s="197"/>
      <c r="H173" s="197"/>
      <c r="I173" s="197"/>
      <c r="J173" s="198">
        <v>6360002020203</v>
      </c>
      <c r="K173" s="199"/>
      <c r="L173" s="199"/>
      <c r="M173" s="199"/>
      <c r="N173" s="199"/>
      <c r="O173" s="199"/>
      <c r="P173" s="200" t="s">
        <v>703</v>
      </c>
      <c r="Q173" s="201"/>
      <c r="R173" s="201"/>
      <c r="S173" s="201"/>
      <c r="T173" s="201"/>
      <c r="U173" s="201"/>
      <c r="V173" s="201"/>
      <c r="W173" s="201"/>
      <c r="X173" s="201"/>
      <c r="Y173" s="202">
        <v>6</v>
      </c>
      <c r="Z173" s="203"/>
      <c r="AA173" s="203"/>
      <c r="AB173" s="204"/>
      <c r="AC173" s="205" t="s">
        <v>247</v>
      </c>
      <c r="AD173" s="206"/>
      <c r="AE173" s="206"/>
      <c r="AF173" s="206"/>
      <c r="AG173" s="206"/>
      <c r="AH173" s="193">
        <v>9</v>
      </c>
      <c r="AI173" s="194"/>
      <c r="AJ173" s="194"/>
      <c r="AK173" s="194"/>
      <c r="AL173" s="189">
        <v>97</v>
      </c>
      <c r="AM173" s="190"/>
      <c r="AN173" s="190"/>
      <c r="AO173" s="191"/>
      <c r="AP173" s="192" t="s">
        <v>276</v>
      </c>
      <c r="AQ173" s="192"/>
      <c r="AR173" s="192"/>
      <c r="AS173" s="192"/>
      <c r="AT173" s="192"/>
      <c r="AU173" s="192"/>
      <c r="AV173" s="192"/>
      <c r="AW173" s="192"/>
      <c r="AX173" s="192"/>
      <c r="AY173">
        <f>COUNTA($C$173)</f>
        <v>1</v>
      </c>
    </row>
    <row r="174" spans="1:51" ht="24.95" customHeight="1" x14ac:dyDescent="0.15">
      <c r="A174" s="57"/>
      <c r="B174" s="57"/>
      <c r="C174" s="57"/>
      <c r="D174" s="57"/>
      <c r="E174" s="57"/>
      <c r="F174" s="57"/>
      <c r="G174" s="57"/>
      <c r="H174" s="57"/>
      <c r="I174" s="57"/>
      <c r="J174" s="57"/>
      <c r="K174" s="57"/>
      <c r="L174" s="57"/>
      <c r="M174" s="57"/>
      <c r="N174" s="57"/>
      <c r="O174" s="57"/>
      <c r="P174" s="58"/>
      <c r="Q174" s="58"/>
      <c r="R174" s="58"/>
      <c r="S174" s="58"/>
      <c r="T174" s="58"/>
      <c r="U174" s="58"/>
      <c r="V174" s="58"/>
      <c r="W174" s="58"/>
      <c r="X174" s="58"/>
      <c r="Y174" s="59"/>
      <c r="Z174" s="59"/>
      <c r="AA174" s="59"/>
      <c r="AB174" s="59"/>
      <c r="AC174" s="59"/>
      <c r="AD174" s="59"/>
      <c r="AE174" s="59"/>
      <c r="AF174" s="59"/>
      <c r="AG174" s="59"/>
      <c r="AH174" s="59"/>
      <c r="AI174" s="59"/>
      <c r="AJ174" s="59"/>
      <c r="AK174" s="59"/>
      <c r="AL174" s="59"/>
      <c r="AM174" s="59"/>
      <c r="AN174" s="59"/>
      <c r="AO174" s="59"/>
      <c r="AP174" s="58"/>
      <c r="AQ174" s="58"/>
      <c r="AR174" s="58"/>
      <c r="AS174" s="58"/>
      <c r="AT174" s="58"/>
      <c r="AU174" s="58"/>
      <c r="AV174" s="58"/>
      <c r="AW174" s="58"/>
      <c r="AX174" s="58"/>
      <c r="AY174">
        <f>COUNTA($C$177)</f>
        <v>1</v>
      </c>
    </row>
    <row r="175" spans="1:51" ht="24.75" customHeight="1" x14ac:dyDescent="0.15">
      <c r="A175" s="50"/>
      <c r="B175" s="54" t="s">
        <v>170</v>
      </c>
      <c r="C175" s="50"/>
      <c r="D175" s="50"/>
      <c r="E175" s="50"/>
      <c r="F175" s="50"/>
      <c r="G175" s="50"/>
      <c r="H175" s="50"/>
      <c r="I175" s="50"/>
      <c r="J175" s="50"/>
      <c r="K175" s="50"/>
      <c r="L175" s="50"/>
      <c r="M175" s="50"/>
      <c r="N175" s="50"/>
      <c r="O175" s="50"/>
      <c r="P175" s="55"/>
      <c r="Q175" s="55"/>
      <c r="R175" s="55"/>
      <c r="S175" s="55"/>
      <c r="T175" s="55"/>
      <c r="U175" s="55"/>
      <c r="V175" s="55"/>
      <c r="W175" s="55"/>
      <c r="X175" s="55"/>
      <c r="Y175" s="56"/>
      <c r="Z175" s="56"/>
      <c r="AA175" s="56"/>
      <c r="AB175" s="56"/>
      <c r="AC175" s="56"/>
      <c r="AD175" s="56"/>
      <c r="AE175" s="56"/>
      <c r="AF175" s="56"/>
      <c r="AG175" s="56"/>
      <c r="AH175" s="56"/>
      <c r="AI175" s="56"/>
      <c r="AJ175" s="56"/>
      <c r="AK175" s="56"/>
      <c r="AL175" s="56"/>
      <c r="AM175" s="56"/>
      <c r="AN175" s="56"/>
      <c r="AO175" s="56"/>
      <c r="AP175" s="55"/>
      <c r="AQ175" s="55"/>
      <c r="AR175" s="55"/>
      <c r="AS175" s="55"/>
      <c r="AT175" s="55"/>
      <c r="AU175" s="55"/>
      <c r="AV175" s="55"/>
      <c r="AW175" s="55"/>
      <c r="AX175" s="55"/>
      <c r="AY175">
        <f>$AY$174</f>
        <v>1</v>
      </c>
    </row>
    <row r="176" spans="1:51" ht="59.25" customHeight="1" x14ac:dyDescent="0.15">
      <c r="A176" s="221"/>
      <c r="B176" s="221"/>
      <c r="C176" s="221" t="s">
        <v>24</v>
      </c>
      <c r="D176" s="221"/>
      <c r="E176" s="221"/>
      <c r="F176" s="221"/>
      <c r="G176" s="221"/>
      <c r="H176" s="221"/>
      <c r="I176" s="221"/>
      <c r="J176" s="222" t="s">
        <v>202</v>
      </c>
      <c r="K176" s="223"/>
      <c r="L176" s="223"/>
      <c r="M176" s="223"/>
      <c r="N176" s="223"/>
      <c r="O176" s="223"/>
      <c r="P176" s="132" t="s">
        <v>25</v>
      </c>
      <c r="Q176" s="132"/>
      <c r="R176" s="132"/>
      <c r="S176" s="132"/>
      <c r="T176" s="132"/>
      <c r="U176" s="132"/>
      <c r="V176" s="132"/>
      <c r="W176" s="132"/>
      <c r="X176" s="132"/>
      <c r="Y176" s="224" t="s">
        <v>201</v>
      </c>
      <c r="Z176" s="225"/>
      <c r="AA176" s="225"/>
      <c r="AB176" s="225"/>
      <c r="AC176" s="222" t="s">
        <v>229</v>
      </c>
      <c r="AD176" s="222"/>
      <c r="AE176" s="222"/>
      <c r="AF176" s="222"/>
      <c r="AG176" s="222"/>
      <c r="AH176" s="224" t="s">
        <v>244</v>
      </c>
      <c r="AI176" s="221"/>
      <c r="AJ176" s="221"/>
      <c r="AK176" s="221"/>
      <c r="AL176" s="221" t="s">
        <v>19</v>
      </c>
      <c r="AM176" s="221"/>
      <c r="AN176" s="221"/>
      <c r="AO176" s="226"/>
      <c r="AP176" s="227" t="s">
        <v>203</v>
      </c>
      <c r="AQ176" s="227"/>
      <c r="AR176" s="227"/>
      <c r="AS176" s="227"/>
      <c r="AT176" s="227"/>
      <c r="AU176" s="227"/>
      <c r="AV176" s="227"/>
      <c r="AW176" s="227"/>
      <c r="AX176" s="227"/>
      <c r="AY176">
        <f>$AY$174</f>
        <v>1</v>
      </c>
    </row>
    <row r="177" spans="1:51" ht="50.45" customHeight="1" x14ac:dyDescent="0.15">
      <c r="A177" s="195">
        <v>1</v>
      </c>
      <c r="B177" s="195">
        <v>1</v>
      </c>
      <c r="C177" s="196" t="s">
        <v>655</v>
      </c>
      <c r="D177" s="197"/>
      <c r="E177" s="197"/>
      <c r="F177" s="197"/>
      <c r="G177" s="197"/>
      <c r="H177" s="197"/>
      <c r="I177" s="197"/>
      <c r="J177" s="198">
        <v>5000020473014</v>
      </c>
      <c r="K177" s="199"/>
      <c r="L177" s="199"/>
      <c r="M177" s="199"/>
      <c r="N177" s="199"/>
      <c r="O177" s="199"/>
      <c r="P177" s="200" t="s">
        <v>656</v>
      </c>
      <c r="Q177" s="201"/>
      <c r="R177" s="201"/>
      <c r="S177" s="201"/>
      <c r="T177" s="201"/>
      <c r="U177" s="201"/>
      <c r="V177" s="201"/>
      <c r="W177" s="201"/>
      <c r="X177" s="201"/>
      <c r="Y177" s="202">
        <v>326</v>
      </c>
      <c r="Z177" s="203"/>
      <c r="AA177" s="203"/>
      <c r="AB177" s="204"/>
      <c r="AC177" s="205" t="s">
        <v>641</v>
      </c>
      <c r="AD177" s="206"/>
      <c r="AE177" s="206"/>
      <c r="AF177" s="206"/>
      <c r="AG177" s="206"/>
      <c r="AH177" s="228" t="s">
        <v>276</v>
      </c>
      <c r="AI177" s="229"/>
      <c r="AJ177" s="229"/>
      <c r="AK177" s="229"/>
      <c r="AL177" s="189" t="s">
        <v>276</v>
      </c>
      <c r="AM177" s="190"/>
      <c r="AN177" s="190"/>
      <c r="AO177" s="191"/>
      <c r="AP177" s="192" t="s">
        <v>276</v>
      </c>
      <c r="AQ177" s="192"/>
      <c r="AR177" s="192"/>
      <c r="AS177" s="192"/>
      <c r="AT177" s="192"/>
      <c r="AU177" s="192"/>
      <c r="AV177" s="192"/>
      <c r="AW177" s="192"/>
      <c r="AX177" s="192"/>
      <c r="AY177">
        <f>$AY$174</f>
        <v>1</v>
      </c>
    </row>
    <row r="178" spans="1:51" ht="24.75" customHeight="1" x14ac:dyDescent="0.15">
      <c r="A178" s="57"/>
      <c r="B178" s="57"/>
      <c r="C178" s="57"/>
      <c r="D178" s="57"/>
      <c r="E178" s="57"/>
      <c r="F178" s="57"/>
      <c r="G178" s="57"/>
      <c r="H178" s="57"/>
      <c r="I178" s="57"/>
      <c r="J178" s="57"/>
      <c r="K178" s="57"/>
      <c r="L178" s="57"/>
      <c r="M178" s="57"/>
      <c r="N178" s="57"/>
      <c r="O178" s="57"/>
      <c r="P178" s="58"/>
      <c r="Q178" s="58"/>
      <c r="R178" s="58"/>
      <c r="S178" s="58"/>
      <c r="T178" s="58"/>
      <c r="U178" s="58"/>
      <c r="V178" s="58"/>
      <c r="W178" s="58"/>
      <c r="X178" s="58"/>
      <c r="Y178" s="59"/>
      <c r="Z178" s="59"/>
      <c r="AA178" s="59"/>
      <c r="AB178" s="59"/>
      <c r="AC178" s="59"/>
      <c r="AD178" s="59"/>
      <c r="AE178" s="59"/>
      <c r="AF178" s="59"/>
      <c r="AG178" s="59"/>
      <c r="AH178" s="59"/>
      <c r="AI178" s="59"/>
      <c r="AJ178" s="59"/>
      <c r="AK178" s="59"/>
      <c r="AL178" s="59"/>
      <c r="AM178" s="59"/>
      <c r="AN178" s="59"/>
      <c r="AO178" s="59"/>
      <c r="AP178" s="58"/>
      <c r="AQ178" s="58"/>
      <c r="AR178" s="58"/>
      <c r="AS178" s="58"/>
      <c r="AT178" s="58"/>
      <c r="AU178" s="58"/>
      <c r="AV178" s="58"/>
      <c r="AW178" s="58"/>
      <c r="AX178" s="58"/>
      <c r="AY178">
        <f>COUNTA($C$181)</f>
        <v>1</v>
      </c>
    </row>
    <row r="179" spans="1:51" ht="24.75" customHeight="1" x14ac:dyDescent="0.15">
      <c r="A179" s="50"/>
      <c r="B179" s="54" t="s">
        <v>171</v>
      </c>
      <c r="C179" s="50"/>
      <c r="D179" s="50"/>
      <c r="E179" s="50"/>
      <c r="F179" s="50"/>
      <c r="G179" s="50"/>
      <c r="H179" s="50"/>
      <c r="I179" s="50"/>
      <c r="J179" s="50"/>
      <c r="K179" s="50"/>
      <c r="L179" s="50"/>
      <c r="M179" s="50"/>
      <c r="N179" s="50"/>
      <c r="O179" s="50"/>
      <c r="P179" s="55"/>
      <c r="Q179" s="55"/>
      <c r="R179" s="55"/>
      <c r="S179" s="55"/>
      <c r="T179" s="55"/>
      <c r="U179" s="55"/>
      <c r="V179" s="55"/>
      <c r="W179" s="55"/>
      <c r="X179" s="55"/>
      <c r="Y179" s="56"/>
      <c r="Z179" s="56"/>
      <c r="AA179" s="56"/>
      <c r="AB179" s="56"/>
      <c r="AC179" s="56"/>
      <c r="AD179" s="56"/>
      <c r="AE179" s="56"/>
      <c r="AF179" s="56"/>
      <c r="AG179" s="56"/>
      <c r="AH179" s="56"/>
      <c r="AI179" s="56"/>
      <c r="AJ179" s="56"/>
      <c r="AK179" s="56"/>
      <c r="AL179" s="56"/>
      <c r="AM179" s="56"/>
      <c r="AN179" s="56"/>
      <c r="AO179" s="56"/>
      <c r="AP179" s="55"/>
      <c r="AQ179" s="55"/>
      <c r="AR179" s="55"/>
      <c r="AS179" s="55"/>
      <c r="AT179" s="55"/>
      <c r="AU179" s="55"/>
      <c r="AV179" s="55"/>
      <c r="AW179" s="55"/>
      <c r="AX179" s="55"/>
      <c r="AY179">
        <f>$AY$178</f>
        <v>1</v>
      </c>
    </row>
    <row r="180" spans="1:51" ht="59.25" customHeight="1" x14ac:dyDescent="0.15">
      <c r="A180" s="221"/>
      <c r="B180" s="221"/>
      <c r="C180" s="221" t="s">
        <v>24</v>
      </c>
      <c r="D180" s="221"/>
      <c r="E180" s="221"/>
      <c r="F180" s="221"/>
      <c r="G180" s="221"/>
      <c r="H180" s="221"/>
      <c r="I180" s="221"/>
      <c r="J180" s="222" t="s">
        <v>202</v>
      </c>
      <c r="K180" s="223"/>
      <c r="L180" s="223"/>
      <c r="M180" s="223"/>
      <c r="N180" s="223"/>
      <c r="O180" s="223"/>
      <c r="P180" s="132" t="s">
        <v>25</v>
      </c>
      <c r="Q180" s="132"/>
      <c r="R180" s="132"/>
      <c r="S180" s="132"/>
      <c r="T180" s="132"/>
      <c r="U180" s="132"/>
      <c r="V180" s="132"/>
      <c r="W180" s="132"/>
      <c r="X180" s="132"/>
      <c r="Y180" s="224" t="s">
        <v>201</v>
      </c>
      <c r="Z180" s="225"/>
      <c r="AA180" s="225"/>
      <c r="AB180" s="225"/>
      <c r="AC180" s="222" t="s">
        <v>229</v>
      </c>
      <c r="AD180" s="222"/>
      <c r="AE180" s="222"/>
      <c r="AF180" s="222"/>
      <c r="AG180" s="222"/>
      <c r="AH180" s="224" t="s">
        <v>244</v>
      </c>
      <c r="AI180" s="221"/>
      <c r="AJ180" s="221"/>
      <c r="AK180" s="221"/>
      <c r="AL180" s="221" t="s">
        <v>19</v>
      </c>
      <c r="AM180" s="221"/>
      <c r="AN180" s="221"/>
      <c r="AO180" s="226"/>
      <c r="AP180" s="227" t="s">
        <v>203</v>
      </c>
      <c r="AQ180" s="227"/>
      <c r="AR180" s="227"/>
      <c r="AS180" s="227"/>
      <c r="AT180" s="227"/>
      <c r="AU180" s="227"/>
      <c r="AV180" s="227"/>
      <c r="AW180" s="227"/>
      <c r="AX180" s="227"/>
      <c r="AY180">
        <f>$AY$178</f>
        <v>1</v>
      </c>
    </row>
    <row r="181" spans="1:51" ht="30" customHeight="1" x14ac:dyDescent="0.15">
      <c r="A181" s="195">
        <v>1</v>
      </c>
      <c r="B181" s="195">
        <v>1</v>
      </c>
      <c r="C181" s="196" t="s">
        <v>846</v>
      </c>
      <c r="D181" s="197"/>
      <c r="E181" s="197"/>
      <c r="F181" s="197"/>
      <c r="G181" s="197"/>
      <c r="H181" s="197"/>
      <c r="I181" s="197"/>
      <c r="J181" s="198" t="s">
        <v>276</v>
      </c>
      <c r="K181" s="199"/>
      <c r="L181" s="199"/>
      <c r="M181" s="199"/>
      <c r="N181" s="199"/>
      <c r="O181" s="199"/>
      <c r="P181" s="200" t="s">
        <v>710</v>
      </c>
      <c r="Q181" s="201"/>
      <c r="R181" s="201"/>
      <c r="S181" s="201"/>
      <c r="T181" s="201"/>
      <c r="U181" s="201"/>
      <c r="V181" s="201"/>
      <c r="W181" s="201"/>
      <c r="X181" s="201"/>
      <c r="Y181" s="202">
        <v>274</v>
      </c>
      <c r="Z181" s="203"/>
      <c r="AA181" s="203"/>
      <c r="AB181" s="204"/>
      <c r="AC181" s="205" t="s">
        <v>247</v>
      </c>
      <c r="AD181" s="206"/>
      <c r="AE181" s="206"/>
      <c r="AF181" s="206"/>
      <c r="AG181" s="206"/>
      <c r="AH181" s="228">
        <v>3</v>
      </c>
      <c r="AI181" s="229"/>
      <c r="AJ181" s="229"/>
      <c r="AK181" s="229"/>
      <c r="AL181" s="189">
        <v>99.1</v>
      </c>
      <c r="AM181" s="190"/>
      <c r="AN181" s="190"/>
      <c r="AO181" s="191"/>
      <c r="AP181" s="192" t="s">
        <v>276</v>
      </c>
      <c r="AQ181" s="192"/>
      <c r="AR181" s="192"/>
      <c r="AS181" s="192"/>
      <c r="AT181" s="192"/>
      <c r="AU181" s="192"/>
      <c r="AV181" s="192"/>
      <c r="AW181" s="192"/>
      <c r="AX181" s="192"/>
      <c r="AY181">
        <f>$AY$178</f>
        <v>1</v>
      </c>
    </row>
    <row r="182" spans="1:51" ht="99.95" customHeight="1" x14ac:dyDescent="0.15">
      <c r="A182" s="195">
        <v>2</v>
      </c>
      <c r="B182" s="195">
        <v>1</v>
      </c>
      <c r="C182" s="196" t="s">
        <v>711</v>
      </c>
      <c r="D182" s="197"/>
      <c r="E182" s="197"/>
      <c r="F182" s="197"/>
      <c r="G182" s="197"/>
      <c r="H182" s="197"/>
      <c r="I182" s="197"/>
      <c r="J182" s="198" t="s">
        <v>276</v>
      </c>
      <c r="K182" s="199"/>
      <c r="L182" s="199"/>
      <c r="M182" s="199"/>
      <c r="N182" s="199"/>
      <c r="O182" s="199"/>
      <c r="P182" s="200" t="s">
        <v>712</v>
      </c>
      <c r="Q182" s="201"/>
      <c r="R182" s="201"/>
      <c r="S182" s="201"/>
      <c r="T182" s="201"/>
      <c r="U182" s="201"/>
      <c r="V182" s="201"/>
      <c r="W182" s="201"/>
      <c r="X182" s="201"/>
      <c r="Y182" s="202">
        <v>13</v>
      </c>
      <c r="Z182" s="203"/>
      <c r="AA182" s="203"/>
      <c r="AB182" s="204"/>
      <c r="AC182" s="205" t="s">
        <v>252</v>
      </c>
      <c r="AD182" s="206"/>
      <c r="AE182" s="206"/>
      <c r="AF182" s="206"/>
      <c r="AG182" s="206"/>
      <c r="AH182" s="228">
        <v>2</v>
      </c>
      <c r="AI182" s="229"/>
      <c r="AJ182" s="229"/>
      <c r="AK182" s="229"/>
      <c r="AL182" s="189">
        <v>98.7</v>
      </c>
      <c r="AM182" s="190"/>
      <c r="AN182" s="190"/>
      <c r="AO182" s="191"/>
      <c r="AP182" s="192" t="s">
        <v>713</v>
      </c>
      <c r="AQ182" s="192"/>
      <c r="AR182" s="192"/>
      <c r="AS182" s="192"/>
      <c r="AT182" s="192"/>
      <c r="AU182" s="192"/>
      <c r="AV182" s="192"/>
      <c r="AW182" s="192"/>
      <c r="AX182" s="192"/>
      <c r="AY182">
        <f>COUNTA($C$182)</f>
        <v>1</v>
      </c>
    </row>
    <row r="183" spans="1:51" ht="30" customHeight="1" x14ac:dyDescent="0.15">
      <c r="A183" s="195">
        <v>3</v>
      </c>
      <c r="B183" s="195">
        <v>1</v>
      </c>
      <c r="C183" s="196" t="s">
        <v>849</v>
      </c>
      <c r="D183" s="197"/>
      <c r="E183" s="197"/>
      <c r="F183" s="197"/>
      <c r="G183" s="197"/>
      <c r="H183" s="197"/>
      <c r="I183" s="197"/>
      <c r="J183" s="198">
        <v>3360001008672</v>
      </c>
      <c r="K183" s="199"/>
      <c r="L183" s="199"/>
      <c r="M183" s="199"/>
      <c r="N183" s="199"/>
      <c r="O183" s="199"/>
      <c r="P183" s="200" t="s">
        <v>714</v>
      </c>
      <c r="Q183" s="201"/>
      <c r="R183" s="201"/>
      <c r="S183" s="201"/>
      <c r="T183" s="201"/>
      <c r="U183" s="201"/>
      <c r="V183" s="201"/>
      <c r="W183" s="201"/>
      <c r="X183" s="201"/>
      <c r="Y183" s="202">
        <v>7</v>
      </c>
      <c r="Z183" s="203"/>
      <c r="AA183" s="203"/>
      <c r="AB183" s="204"/>
      <c r="AC183" s="205" t="s">
        <v>247</v>
      </c>
      <c r="AD183" s="206"/>
      <c r="AE183" s="206"/>
      <c r="AF183" s="206"/>
      <c r="AG183" s="206"/>
      <c r="AH183" s="193">
        <v>8</v>
      </c>
      <c r="AI183" s="194"/>
      <c r="AJ183" s="194"/>
      <c r="AK183" s="194"/>
      <c r="AL183" s="189">
        <v>97.6</v>
      </c>
      <c r="AM183" s="190"/>
      <c r="AN183" s="190"/>
      <c r="AO183" s="191"/>
      <c r="AP183" s="192" t="s">
        <v>276</v>
      </c>
      <c r="AQ183" s="192"/>
      <c r="AR183" s="192"/>
      <c r="AS183" s="192"/>
      <c r="AT183" s="192"/>
      <c r="AU183" s="192"/>
      <c r="AV183" s="192"/>
      <c r="AW183" s="192"/>
      <c r="AX183" s="192"/>
      <c r="AY183">
        <f>COUNTA($C$183)</f>
        <v>1</v>
      </c>
    </row>
    <row r="184" spans="1:51" ht="30" customHeight="1" x14ac:dyDescent="0.15">
      <c r="A184" s="195">
        <v>4</v>
      </c>
      <c r="B184" s="195">
        <v>1</v>
      </c>
      <c r="C184" s="196" t="s">
        <v>850</v>
      </c>
      <c r="D184" s="197"/>
      <c r="E184" s="197"/>
      <c r="F184" s="197"/>
      <c r="G184" s="197"/>
      <c r="H184" s="197"/>
      <c r="I184" s="197"/>
      <c r="J184" s="198">
        <v>2360002002799</v>
      </c>
      <c r="K184" s="199"/>
      <c r="L184" s="199"/>
      <c r="M184" s="199"/>
      <c r="N184" s="199"/>
      <c r="O184" s="199"/>
      <c r="P184" s="200" t="s">
        <v>715</v>
      </c>
      <c r="Q184" s="201"/>
      <c r="R184" s="201"/>
      <c r="S184" s="201"/>
      <c r="T184" s="201"/>
      <c r="U184" s="201"/>
      <c r="V184" s="201"/>
      <c r="W184" s="201"/>
      <c r="X184" s="201"/>
      <c r="Y184" s="202">
        <v>18</v>
      </c>
      <c r="Z184" s="203"/>
      <c r="AA184" s="203"/>
      <c r="AB184" s="204"/>
      <c r="AC184" s="205" t="s">
        <v>247</v>
      </c>
      <c r="AD184" s="206"/>
      <c r="AE184" s="206"/>
      <c r="AF184" s="206"/>
      <c r="AG184" s="206"/>
      <c r="AH184" s="193">
        <v>4</v>
      </c>
      <c r="AI184" s="194"/>
      <c r="AJ184" s="194"/>
      <c r="AK184" s="194"/>
      <c r="AL184" s="189">
        <v>86</v>
      </c>
      <c r="AM184" s="190"/>
      <c r="AN184" s="190"/>
      <c r="AO184" s="191"/>
      <c r="AP184" s="192" t="s">
        <v>276</v>
      </c>
      <c r="AQ184" s="192"/>
      <c r="AR184" s="192"/>
      <c r="AS184" s="192"/>
      <c r="AT184" s="192"/>
      <c r="AU184" s="192"/>
      <c r="AV184" s="192"/>
      <c r="AW184" s="192"/>
      <c r="AX184" s="192"/>
      <c r="AY184">
        <f>COUNTA($C$184)</f>
        <v>1</v>
      </c>
    </row>
    <row r="185" spans="1:51" ht="30" customHeight="1" x14ac:dyDescent="0.15">
      <c r="A185" s="195">
        <v>5</v>
      </c>
      <c r="B185" s="195">
        <v>1</v>
      </c>
      <c r="C185" s="196" t="s">
        <v>851</v>
      </c>
      <c r="D185" s="197"/>
      <c r="E185" s="197"/>
      <c r="F185" s="197"/>
      <c r="G185" s="197"/>
      <c r="H185" s="197"/>
      <c r="I185" s="197"/>
      <c r="J185" s="198">
        <v>2360001009713</v>
      </c>
      <c r="K185" s="199"/>
      <c r="L185" s="199"/>
      <c r="M185" s="199"/>
      <c r="N185" s="199"/>
      <c r="O185" s="199"/>
      <c r="P185" s="200" t="s">
        <v>716</v>
      </c>
      <c r="Q185" s="201"/>
      <c r="R185" s="201"/>
      <c r="S185" s="201"/>
      <c r="T185" s="201"/>
      <c r="U185" s="201"/>
      <c r="V185" s="201"/>
      <c r="W185" s="201"/>
      <c r="X185" s="201"/>
      <c r="Y185" s="202">
        <v>10</v>
      </c>
      <c r="Z185" s="203"/>
      <c r="AA185" s="203"/>
      <c r="AB185" s="204"/>
      <c r="AC185" s="205" t="s">
        <v>247</v>
      </c>
      <c r="AD185" s="206"/>
      <c r="AE185" s="206"/>
      <c r="AF185" s="206"/>
      <c r="AG185" s="206"/>
      <c r="AH185" s="193">
        <v>5</v>
      </c>
      <c r="AI185" s="194"/>
      <c r="AJ185" s="194"/>
      <c r="AK185" s="194"/>
      <c r="AL185" s="189">
        <v>93</v>
      </c>
      <c r="AM185" s="190"/>
      <c r="AN185" s="190"/>
      <c r="AO185" s="191"/>
      <c r="AP185" s="192" t="s">
        <v>276</v>
      </c>
      <c r="AQ185" s="192"/>
      <c r="AR185" s="192"/>
      <c r="AS185" s="192"/>
      <c r="AT185" s="192"/>
      <c r="AU185" s="192"/>
      <c r="AV185" s="192"/>
      <c r="AW185" s="192"/>
      <c r="AX185" s="192"/>
      <c r="AY185">
        <f>COUNTA($C$185)</f>
        <v>1</v>
      </c>
    </row>
    <row r="186" spans="1:51" ht="30" customHeight="1" x14ac:dyDescent="0.15">
      <c r="A186" s="195">
        <v>6</v>
      </c>
      <c r="B186" s="195">
        <v>1</v>
      </c>
      <c r="C186" s="196" t="s">
        <v>852</v>
      </c>
      <c r="D186" s="197"/>
      <c r="E186" s="197"/>
      <c r="F186" s="197"/>
      <c r="G186" s="197"/>
      <c r="H186" s="197"/>
      <c r="I186" s="197"/>
      <c r="J186" s="198">
        <v>2360001009713</v>
      </c>
      <c r="K186" s="199"/>
      <c r="L186" s="199"/>
      <c r="M186" s="199"/>
      <c r="N186" s="199"/>
      <c r="O186" s="199"/>
      <c r="P186" s="200" t="s">
        <v>717</v>
      </c>
      <c r="Q186" s="201"/>
      <c r="R186" s="201"/>
      <c r="S186" s="201"/>
      <c r="T186" s="201"/>
      <c r="U186" s="201"/>
      <c r="V186" s="201"/>
      <c r="W186" s="201"/>
      <c r="X186" s="201"/>
      <c r="Y186" s="202">
        <v>4</v>
      </c>
      <c r="Z186" s="203"/>
      <c r="AA186" s="203"/>
      <c r="AB186" s="204"/>
      <c r="AC186" s="205" t="s">
        <v>247</v>
      </c>
      <c r="AD186" s="206"/>
      <c r="AE186" s="206"/>
      <c r="AF186" s="206"/>
      <c r="AG186" s="206"/>
      <c r="AH186" s="193">
        <v>5</v>
      </c>
      <c r="AI186" s="194"/>
      <c r="AJ186" s="194"/>
      <c r="AK186" s="194"/>
      <c r="AL186" s="189">
        <v>85.5</v>
      </c>
      <c r="AM186" s="190"/>
      <c r="AN186" s="190"/>
      <c r="AO186" s="191"/>
      <c r="AP186" s="192" t="s">
        <v>276</v>
      </c>
      <c r="AQ186" s="192"/>
      <c r="AR186" s="192"/>
      <c r="AS186" s="192"/>
      <c r="AT186" s="192"/>
      <c r="AU186" s="192"/>
      <c r="AV186" s="192"/>
      <c r="AW186" s="192"/>
      <c r="AX186" s="192"/>
      <c r="AY186">
        <f>COUNTA($C$186)</f>
        <v>1</v>
      </c>
    </row>
    <row r="187" spans="1:51" ht="24.75" customHeight="1" x14ac:dyDescent="0.15">
      <c r="A187" s="57"/>
      <c r="B187" s="57"/>
      <c r="C187" s="57"/>
      <c r="D187" s="57"/>
      <c r="E187" s="57"/>
      <c r="F187" s="57"/>
      <c r="G187" s="57"/>
      <c r="H187" s="57"/>
      <c r="I187" s="57"/>
      <c r="J187" s="57"/>
      <c r="K187" s="57"/>
      <c r="L187" s="57"/>
      <c r="M187" s="57"/>
      <c r="N187" s="57"/>
      <c r="O187" s="57"/>
      <c r="P187" s="58"/>
      <c r="Q187" s="58"/>
      <c r="R187" s="58"/>
      <c r="S187" s="58"/>
      <c r="T187" s="58"/>
      <c r="U187" s="58"/>
      <c r="V187" s="58"/>
      <c r="W187" s="58"/>
      <c r="X187" s="58"/>
      <c r="Y187" s="59"/>
      <c r="Z187" s="59"/>
      <c r="AA187" s="59"/>
      <c r="AB187" s="59"/>
      <c r="AC187" s="59"/>
      <c r="AD187" s="59"/>
      <c r="AE187" s="59"/>
      <c r="AF187" s="59"/>
      <c r="AG187" s="59"/>
      <c r="AH187" s="59"/>
      <c r="AI187" s="59"/>
      <c r="AJ187" s="59"/>
      <c r="AK187" s="59"/>
      <c r="AL187" s="59"/>
      <c r="AM187" s="59"/>
      <c r="AN187" s="59"/>
      <c r="AO187" s="59"/>
      <c r="AP187" s="58"/>
      <c r="AQ187" s="58"/>
      <c r="AR187" s="58"/>
      <c r="AS187" s="58"/>
      <c r="AT187" s="58"/>
      <c r="AU187" s="58"/>
      <c r="AV187" s="58"/>
      <c r="AW187" s="58"/>
      <c r="AX187" s="58"/>
      <c r="AY187">
        <f>COUNTA($C$190)</f>
        <v>1</v>
      </c>
    </row>
    <row r="188" spans="1:51" ht="24.75" customHeight="1" x14ac:dyDescent="0.15">
      <c r="A188" s="50"/>
      <c r="B188" s="54" t="s">
        <v>172</v>
      </c>
      <c r="C188" s="50"/>
      <c r="D188" s="50"/>
      <c r="E188" s="50"/>
      <c r="F188" s="50"/>
      <c r="G188" s="50"/>
      <c r="H188" s="50"/>
      <c r="I188" s="50"/>
      <c r="J188" s="50"/>
      <c r="K188" s="50"/>
      <c r="L188" s="50"/>
      <c r="M188" s="50"/>
      <c r="N188" s="50"/>
      <c r="O188" s="50"/>
      <c r="P188" s="55"/>
      <c r="Q188" s="55"/>
      <c r="R188" s="55"/>
      <c r="S188" s="55"/>
      <c r="T188" s="55"/>
      <c r="U188" s="55"/>
      <c r="V188" s="55"/>
      <c r="W188" s="55"/>
      <c r="X188" s="55"/>
      <c r="Y188" s="56"/>
      <c r="Z188" s="56"/>
      <c r="AA188" s="56"/>
      <c r="AB188" s="56"/>
      <c r="AC188" s="56"/>
      <c r="AD188" s="56"/>
      <c r="AE188" s="56"/>
      <c r="AF188" s="56"/>
      <c r="AG188" s="56"/>
      <c r="AH188" s="56"/>
      <c r="AI188" s="56"/>
      <c r="AJ188" s="56"/>
      <c r="AK188" s="56"/>
      <c r="AL188" s="56"/>
      <c r="AM188" s="56"/>
      <c r="AN188" s="56"/>
      <c r="AO188" s="56"/>
      <c r="AP188" s="55"/>
      <c r="AQ188" s="55"/>
      <c r="AR188" s="55"/>
      <c r="AS188" s="55"/>
      <c r="AT188" s="55"/>
      <c r="AU188" s="55"/>
      <c r="AV188" s="55"/>
      <c r="AW188" s="55"/>
      <c r="AX188" s="55"/>
      <c r="AY188">
        <f>$AY$187</f>
        <v>1</v>
      </c>
    </row>
    <row r="189" spans="1:51" ht="59.25" customHeight="1" x14ac:dyDescent="0.15">
      <c r="A189" s="221"/>
      <c r="B189" s="221"/>
      <c r="C189" s="221" t="s">
        <v>24</v>
      </c>
      <c r="D189" s="221"/>
      <c r="E189" s="221"/>
      <c r="F189" s="221"/>
      <c r="G189" s="221"/>
      <c r="H189" s="221"/>
      <c r="I189" s="221"/>
      <c r="J189" s="222" t="s">
        <v>202</v>
      </c>
      <c r="K189" s="223"/>
      <c r="L189" s="223"/>
      <c r="M189" s="223"/>
      <c r="N189" s="223"/>
      <c r="O189" s="223"/>
      <c r="P189" s="132" t="s">
        <v>25</v>
      </c>
      <c r="Q189" s="132"/>
      <c r="R189" s="132"/>
      <c r="S189" s="132"/>
      <c r="T189" s="132"/>
      <c r="U189" s="132"/>
      <c r="V189" s="132"/>
      <c r="W189" s="132"/>
      <c r="X189" s="132"/>
      <c r="Y189" s="224" t="s">
        <v>201</v>
      </c>
      <c r="Z189" s="225"/>
      <c r="AA189" s="225"/>
      <c r="AB189" s="225"/>
      <c r="AC189" s="222" t="s">
        <v>229</v>
      </c>
      <c r="AD189" s="222"/>
      <c r="AE189" s="222"/>
      <c r="AF189" s="222"/>
      <c r="AG189" s="222"/>
      <c r="AH189" s="224" t="s">
        <v>244</v>
      </c>
      <c r="AI189" s="221"/>
      <c r="AJ189" s="221"/>
      <c r="AK189" s="221"/>
      <c r="AL189" s="221" t="s">
        <v>19</v>
      </c>
      <c r="AM189" s="221"/>
      <c r="AN189" s="221"/>
      <c r="AO189" s="226"/>
      <c r="AP189" s="227" t="s">
        <v>203</v>
      </c>
      <c r="AQ189" s="227"/>
      <c r="AR189" s="227"/>
      <c r="AS189" s="227"/>
      <c r="AT189" s="227"/>
      <c r="AU189" s="227"/>
      <c r="AV189" s="227"/>
      <c r="AW189" s="227"/>
      <c r="AX189" s="227"/>
      <c r="AY189">
        <f>$AY$187</f>
        <v>1</v>
      </c>
    </row>
    <row r="190" spans="1:51" ht="30" customHeight="1" x14ac:dyDescent="0.15">
      <c r="A190" s="195">
        <v>1</v>
      </c>
      <c r="B190" s="195">
        <v>1</v>
      </c>
      <c r="C190" s="196" t="s">
        <v>657</v>
      </c>
      <c r="D190" s="197"/>
      <c r="E190" s="197"/>
      <c r="F190" s="197"/>
      <c r="G190" s="197"/>
      <c r="H190" s="197"/>
      <c r="I190" s="197"/>
      <c r="J190" s="198">
        <v>5000020473146</v>
      </c>
      <c r="K190" s="199"/>
      <c r="L190" s="199"/>
      <c r="M190" s="199"/>
      <c r="N190" s="199"/>
      <c r="O190" s="199"/>
      <c r="P190" s="200" t="s">
        <v>658</v>
      </c>
      <c r="Q190" s="201"/>
      <c r="R190" s="201"/>
      <c r="S190" s="201"/>
      <c r="T190" s="201"/>
      <c r="U190" s="201"/>
      <c r="V190" s="201"/>
      <c r="W190" s="201"/>
      <c r="X190" s="201"/>
      <c r="Y190" s="202">
        <v>263</v>
      </c>
      <c r="Z190" s="203"/>
      <c r="AA190" s="203"/>
      <c r="AB190" s="204"/>
      <c r="AC190" s="205" t="s">
        <v>641</v>
      </c>
      <c r="AD190" s="206"/>
      <c r="AE190" s="206"/>
      <c r="AF190" s="206"/>
      <c r="AG190" s="206"/>
      <c r="AH190" s="228" t="s">
        <v>276</v>
      </c>
      <c r="AI190" s="229"/>
      <c r="AJ190" s="229"/>
      <c r="AK190" s="229"/>
      <c r="AL190" s="189" t="s">
        <v>276</v>
      </c>
      <c r="AM190" s="190"/>
      <c r="AN190" s="190"/>
      <c r="AO190" s="191"/>
      <c r="AP190" s="192" t="s">
        <v>659</v>
      </c>
      <c r="AQ190" s="192"/>
      <c r="AR190" s="192"/>
      <c r="AS190" s="192"/>
      <c r="AT190" s="192"/>
      <c r="AU190" s="192"/>
      <c r="AV190" s="192"/>
      <c r="AW190" s="192"/>
      <c r="AX190" s="192"/>
      <c r="AY190">
        <f>$AY$187</f>
        <v>1</v>
      </c>
    </row>
    <row r="191" spans="1:51" ht="24.75" customHeight="1" x14ac:dyDescent="0.15">
      <c r="A191" s="57"/>
      <c r="B191" s="57"/>
      <c r="C191" s="57"/>
      <c r="D191" s="57"/>
      <c r="E191" s="57"/>
      <c r="F191" s="57"/>
      <c r="G191" s="57"/>
      <c r="H191" s="57"/>
      <c r="I191" s="57"/>
      <c r="J191" s="57"/>
      <c r="K191" s="57"/>
      <c r="L191" s="57"/>
      <c r="M191" s="57"/>
      <c r="N191" s="57"/>
      <c r="O191" s="57"/>
      <c r="P191" s="58"/>
      <c r="Q191" s="58"/>
      <c r="R191" s="58"/>
      <c r="S191" s="58"/>
      <c r="T191" s="58"/>
      <c r="U191" s="58"/>
      <c r="V191" s="58"/>
      <c r="W191" s="58"/>
      <c r="X191" s="58"/>
      <c r="Y191" s="59"/>
      <c r="Z191" s="59"/>
      <c r="AA191" s="59"/>
      <c r="AB191" s="59"/>
      <c r="AC191" s="59"/>
      <c r="AD191" s="59"/>
      <c r="AE191" s="59"/>
      <c r="AF191" s="59"/>
      <c r="AG191" s="59"/>
      <c r="AH191" s="59"/>
      <c r="AI191" s="59"/>
      <c r="AJ191" s="59"/>
      <c r="AK191" s="59"/>
      <c r="AL191" s="59"/>
      <c r="AM191" s="59"/>
      <c r="AN191" s="59"/>
      <c r="AO191" s="59"/>
      <c r="AP191" s="58"/>
      <c r="AQ191" s="58"/>
      <c r="AR191" s="58"/>
      <c r="AS191" s="58"/>
      <c r="AT191" s="58"/>
      <c r="AU191" s="58"/>
      <c r="AV191" s="58"/>
      <c r="AW191" s="58"/>
      <c r="AX191" s="58"/>
      <c r="AY191">
        <f>COUNTA($C$194)</f>
        <v>1</v>
      </c>
    </row>
    <row r="192" spans="1:51" ht="24.75" customHeight="1" x14ac:dyDescent="0.15">
      <c r="A192" s="50"/>
      <c r="B192" s="54" t="s">
        <v>173</v>
      </c>
      <c r="C192" s="50"/>
      <c r="D192" s="50"/>
      <c r="E192" s="50"/>
      <c r="F192" s="50"/>
      <c r="G192" s="50"/>
      <c r="H192" s="50"/>
      <c r="I192" s="50"/>
      <c r="J192" s="50"/>
      <c r="K192" s="50"/>
      <c r="L192" s="50"/>
      <c r="M192" s="50"/>
      <c r="N192" s="50"/>
      <c r="O192" s="50"/>
      <c r="P192" s="55"/>
      <c r="Q192" s="55"/>
      <c r="R192" s="55"/>
      <c r="S192" s="55"/>
      <c r="T192" s="55"/>
      <c r="U192" s="55"/>
      <c r="V192" s="55"/>
      <c r="W192" s="55"/>
      <c r="X192" s="55"/>
      <c r="Y192" s="56"/>
      <c r="Z192" s="56"/>
      <c r="AA192" s="56"/>
      <c r="AB192" s="56"/>
      <c r="AC192" s="56"/>
      <c r="AD192" s="56"/>
      <c r="AE192" s="56"/>
      <c r="AF192" s="56"/>
      <c r="AG192" s="56"/>
      <c r="AH192" s="56"/>
      <c r="AI192" s="56"/>
      <c r="AJ192" s="56"/>
      <c r="AK192" s="56"/>
      <c r="AL192" s="56"/>
      <c r="AM192" s="56"/>
      <c r="AN192" s="56"/>
      <c r="AO192" s="56"/>
      <c r="AP192" s="55"/>
      <c r="AQ192" s="55"/>
      <c r="AR192" s="55"/>
      <c r="AS192" s="55"/>
      <c r="AT192" s="55"/>
      <c r="AU192" s="55"/>
      <c r="AV192" s="55"/>
      <c r="AW192" s="55"/>
      <c r="AX192" s="55"/>
      <c r="AY192">
        <f>$AY$191</f>
        <v>1</v>
      </c>
    </row>
    <row r="193" spans="1:51" ht="59.25" customHeight="1" x14ac:dyDescent="0.15">
      <c r="A193" s="221"/>
      <c r="B193" s="221"/>
      <c r="C193" s="221" t="s">
        <v>24</v>
      </c>
      <c r="D193" s="221"/>
      <c r="E193" s="221"/>
      <c r="F193" s="221"/>
      <c r="G193" s="221"/>
      <c r="H193" s="221"/>
      <c r="I193" s="221"/>
      <c r="J193" s="222" t="s">
        <v>202</v>
      </c>
      <c r="K193" s="223"/>
      <c r="L193" s="223"/>
      <c r="M193" s="223"/>
      <c r="N193" s="223"/>
      <c r="O193" s="223"/>
      <c r="P193" s="132" t="s">
        <v>25</v>
      </c>
      <c r="Q193" s="132"/>
      <c r="R193" s="132"/>
      <c r="S193" s="132"/>
      <c r="T193" s="132"/>
      <c r="U193" s="132"/>
      <c r="V193" s="132"/>
      <c r="W193" s="132"/>
      <c r="X193" s="132"/>
      <c r="Y193" s="224" t="s">
        <v>201</v>
      </c>
      <c r="Z193" s="225"/>
      <c r="AA193" s="225"/>
      <c r="AB193" s="225"/>
      <c r="AC193" s="222" t="s">
        <v>229</v>
      </c>
      <c r="AD193" s="222"/>
      <c r="AE193" s="222"/>
      <c r="AF193" s="222"/>
      <c r="AG193" s="222"/>
      <c r="AH193" s="224" t="s">
        <v>244</v>
      </c>
      <c r="AI193" s="221"/>
      <c r="AJ193" s="221"/>
      <c r="AK193" s="221"/>
      <c r="AL193" s="221" t="s">
        <v>19</v>
      </c>
      <c r="AM193" s="221"/>
      <c r="AN193" s="221"/>
      <c r="AO193" s="226"/>
      <c r="AP193" s="227" t="s">
        <v>203</v>
      </c>
      <c r="AQ193" s="227"/>
      <c r="AR193" s="227"/>
      <c r="AS193" s="227"/>
      <c r="AT193" s="227"/>
      <c r="AU193" s="227"/>
      <c r="AV193" s="227"/>
      <c r="AW193" s="227"/>
      <c r="AX193" s="227"/>
      <c r="AY193">
        <f>$AY$191</f>
        <v>1</v>
      </c>
    </row>
    <row r="194" spans="1:51" ht="42.6" customHeight="1" x14ac:dyDescent="0.15">
      <c r="A194" s="195">
        <v>1</v>
      </c>
      <c r="B194" s="195">
        <v>1</v>
      </c>
      <c r="C194" s="207" t="s">
        <v>847</v>
      </c>
      <c r="D194" s="197"/>
      <c r="E194" s="197"/>
      <c r="F194" s="197"/>
      <c r="G194" s="197"/>
      <c r="H194" s="197"/>
      <c r="I194" s="197"/>
      <c r="J194" s="208" t="s">
        <v>276</v>
      </c>
      <c r="K194" s="199"/>
      <c r="L194" s="199"/>
      <c r="M194" s="199"/>
      <c r="N194" s="199"/>
      <c r="O194" s="199"/>
      <c r="P194" s="209" t="s">
        <v>752</v>
      </c>
      <c r="Q194" s="201"/>
      <c r="R194" s="201"/>
      <c r="S194" s="201"/>
      <c r="T194" s="201"/>
      <c r="U194" s="201"/>
      <c r="V194" s="201"/>
      <c r="W194" s="201"/>
      <c r="X194" s="201"/>
      <c r="Y194" s="210">
        <v>72</v>
      </c>
      <c r="Z194" s="211"/>
      <c r="AA194" s="211"/>
      <c r="AB194" s="212"/>
      <c r="AC194" s="213" t="s">
        <v>247</v>
      </c>
      <c r="AD194" s="214"/>
      <c r="AE194" s="214"/>
      <c r="AF194" s="214"/>
      <c r="AG194" s="214"/>
      <c r="AH194" s="219">
        <v>8</v>
      </c>
      <c r="AI194" s="220"/>
      <c r="AJ194" s="220"/>
      <c r="AK194" s="220"/>
      <c r="AL194" s="216">
        <v>97.7</v>
      </c>
      <c r="AM194" s="217"/>
      <c r="AN194" s="217"/>
      <c r="AO194" s="218"/>
      <c r="AP194" s="192"/>
      <c r="AQ194" s="192"/>
      <c r="AR194" s="192"/>
      <c r="AS194" s="192"/>
      <c r="AT194" s="192"/>
      <c r="AU194" s="192"/>
      <c r="AV194" s="192"/>
      <c r="AW194" s="192"/>
      <c r="AX194" s="192"/>
      <c r="AY194">
        <f>$AY$191</f>
        <v>1</v>
      </c>
    </row>
    <row r="195" spans="1:51" ht="42.95" customHeight="1" x14ac:dyDescent="0.15">
      <c r="A195" s="195">
        <v>2</v>
      </c>
      <c r="B195" s="195">
        <v>1</v>
      </c>
      <c r="C195" s="207" t="s">
        <v>848</v>
      </c>
      <c r="D195" s="197"/>
      <c r="E195" s="197"/>
      <c r="F195" s="197"/>
      <c r="G195" s="197"/>
      <c r="H195" s="197"/>
      <c r="I195" s="197"/>
      <c r="J195" s="208" t="s">
        <v>276</v>
      </c>
      <c r="K195" s="199"/>
      <c r="L195" s="199"/>
      <c r="M195" s="199"/>
      <c r="N195" s="199"/>
      <c r="O195" s="199"/>
      <c r="P195" s="209" t="s">
        <v>753</v>
      </c>
      <c r="Q195" s="201"/>
      <c r="R195" s="201"/>
      <c r="S195" s="201"/>
      <c r="T195" s="201"/>
      <c r="U195" s="201"/>
      <c r="V195" s="201"/>
      <c r="W195" s="201"/>
      <c r="X195" s="201"/>
      <c r="Y195" s="210">
        <v>56</v>
      </c>
      <c r="Z195" s="211"/>
      <c r="AA195" s="211"/>
      <c r="AB195" s="212"/>
      <c r="AC195" s="213" t="s">
        <v>247</v>
      </c>
      <c r="AD195" s="214"/>
      <c r="AE195" s="214"/>
      <c r="AF195" s="214"/>
      <c r="AG195" s="214"/>
      <c r="AH195" s="219">
        <v>9</v>
      </c>
      <c r="AI195" s="220"/>
      <c r="AJ195" s="220"/>
      <c r="AK195" s="220"/>
      <c r="AL195" s="216">
        <v>98.1</v>
      </c>
      <c r="AM195" s="217"/>
      <c r="AN195" s="217"/>
      <c r="AO195" s="218"/>
      <c r="AP195" s="192"/>
      <c r="AQ195" s="192"/>
      <c r="AR195" s="192"/>
      <c r="AS195" s="192"/>
      <c r="AT195" s="192"/>
      <c r="AU195" s="192"/>
      <c r="AV195" s="192"/>
      <c r="AW195" s="192"/>
      <c r="AX195" s="192"/>
      <c r="AY195">
        <f>COUNTA($C$195)</f>
        <v>1</v>
      </c>
    </row>
    <row r="196" spans="1:51" ht="30" customHeight="1" x14ac:dyDescent="0.15">
      <c r="A196" s="195">
        <v>3</v>
      </c>
      <c r="B196" s="195">
        <v>1</v>
      </c>
      <c r="C196" s="207" t="s">
        <v>798</v>
      </c>
      <c r="D196" s="197"/>
      <c r="E196" s="197"/>
      <c r="F196" s="197"/>
      <c r="G196" s="197"/>
      <c r="H196" s="197"/>
      <c r="I196" s="197"/>
      <c r="J196" s="208">
        <v>1360002020257</v>
      </c>
      <c r="K196" s="199"/>
      <c r="L196" s="199"/>
      <c r="M196" s="199"/>
      <c r="N196" s="199"/>
      <c r="O196" s="199"/>
      <c r="P196" s="209" t="s">
        <v>754</v>
      </c>
      <c r="Q196" s="201"/>
      <c r="R196" s="201"/>
      <c r="S196" s="201"/>
      <c r="T196" s="201"/>
      <c r="U196" s="201"/>
      <c r="V196" s="201"/>
      <c r="W196" s="201"/>
      <c r="X196" s="201"/>
      <c r="Y196" s="210">
        <v>40</v>
      </c>
      <c r="Z196" s="211"/>
      <c r="AA196" s="211"/>
      <c r="AB196" s="212"/>
      <c r="AC196" s="213" t="s">
        <v>247</v>
      </c>
      <c r="AD196" s="214"/>
      <c r="AE196" s="214"/>
      <c r="AF196" s="214"/>
      <c r="AG196" s="214"/>
      <c r="AH196" s="219">
        <v>9</v>
      </c>
      <c r="AI196" s="220"/>
      <c r="AJ196" s="220"/>
      <c r="AK196" s="220"/>
      <c r="AL196" s="216">
        <v>97.97</v>
      </c>
      <c r="AM196" s="217"/>
      <c r="AN196" s="217"/>
      <c r="AO196" s="218"/>
      <c r="AP196" s="192"/>
      <c r="AQ196" s="192"/>
      <c r="AR196" s="192"/>
      <c r="AS196" s="192"/>
      <c r="AT196" s="192"/>
      <c r="AU196" s="192"/>
      <c r="AV196" s="192"/>
      <c r="AW196" s="192"/>
      <c r="AX196" s="192"/>
      <c r="AY196">
        <f>COUNTA($C$196)</f>
        <v>1</v>
      </c>
    </row>
    <row r="197" spans="1:51" ht="30" customHeight="1" x14ac:dyDescent="0.15">
      <c r="A197" s="195">
        <v>4</v>
      </c>
      <c r="B197" s="195">
        <v>1</v>
      </c>
      <c r="C197" s="207" t="s">
        <v>799</v>
      </c>
      <c r="D197" s="197"/>
      <c r="E197" s="197"/>
      <c r="F197" s="197"/>
      <c r="G197" s="197"/>
      <c r="H197" s="197"/>
      <c r="I197" s="197"/>
      <c r="J197" s="208">
        <v>7360002020532</v>
      </c>
      <c r="K197" s="199"/>
      <c r="L197" s="199"/>
      <c r="M197" s="199"/>
      <c r="N197" s="199"/>
      <c r="O197" s="199"/>
      <c r="P197" s="209" t="s">
        <v>755</v>
      </c>
      <c r="Q197" s="201"/>
      <c r="R197" s="201"/>
      <c r="S197" s="201"/>
      <c r="T197" s="201"/>
      <c r="U197" s="201"/>
      <c r="V197" s="201"/>
      <c r="W197" s="201"/>
      <c r="X197" s="201"/>
      <c r="Y197" s="210">
        <v>34</v>
      </c>
      <c r="Z197" s="211"/>
      <c r="AA197" s="211"/>
      <c r="AB197" s="212"/>
      <c r="AC197" s="213" t="s">
        <v>247</v>
      </c>
      <c r="AD197" s="214"/>
      <c r="AE197" s="214"/>
      <c r="AF197" s="214"/>
      <c r="AG197" s="214"/>
      <c r="AH197" s="215">
        <v>9</v>
      </c>
      <c r="AI197" s="194"/>
      <c r="AJ197" s="194"/>
      <c r="AK197" s="194"/>
      <c r="AL197" s="216">
        <v>97.54</v>
      </c>
      <c r="AM197" s="217"/>
      <c r="AN197" s="217"/>
      <c r="AO197" s="218"/>
      <c r="AP197" s="192"/>
      <c r="AQ197" s="192"/>
      <c r="AR197" s="192"/>
      <c r="AS197" s="192"/>
      <c r="AT197" s="192"/>
      <c r="AU197" s="192"/>
      <c r="AV197" s="192"/>
      <c r="AW197" s="192"/>
      <c r="AX197" s="192"/>
      <c r="AY197">
        <f>COUNTA($C$197)</f>
        <v>1</v>
      </c>
    </row>
    <row r="198" spans="1:51" ht="30" customHeight="1" x14ac:dyDescent="0.15">
      <c r="A198" s="195">
        <v>5</v>
      </c>
      <c r="B198" s="195">
        <v>1</v>
      </c>
      <c r="C198" s="207" t="s">
        <v>800</v>
      </c>
      <c r="D198" s="197"/>
      <c r="E198" s="197"/>
      <c r="F198" s="197"/>
      <c r="G198" s="197"/>
      <c r="H198" s="197"/>
      <c r="I198" s="197"/>
      <c r="J198" s="208">
        <v>2360002020041</v>
      </c>
      <c r="K198" s="199"/>
      <c r="L198" s="199"/>
      <c r="M198" s="199"/>
      <c r="N198" s="199"/>
      <c r="O198" s="199"/>
      <c r="P198" s="209" t="s">
        <v>756</v>
      </c>
      <c r="Q198" s="201"/>
      <c r="R198" s="201"/>
      <c r="S198" s="201"/>
      <c r="T198" s="201"/>
      <c r="U198" s="201"/>
      <c r="V198" s="201"/>
      <c r="W198" s="201"/>
      <c r="X198" s="201"/>
      <c r="Y198" s="210">
        <v>32</v>
      </c>
      <c r="Z198" s="211"/>
      <c r="AA198" s="211"/>
      <c r="AB198" s="212"/>
      <c r="AC198" s="205" t="s">
        <v>247</v>
      </c>
      <c r="AD198" s="206"/>
      <c r="AE198" s="206"/>
      <c r="AF198" s="206"/>
      <c r="AG198" s="206"/>
      <c r="AH198" s="193">
        <v>8</v>
      </c>
      <c r="AI198" s="194"/>
      <c r="AJ198" s="194"/>
      <c r="AK198" s="194"/>
      <c r="AL198" s="189">
        <v>95.8</v>
      </c>
      <c r="AM198" s="190"/>
      <c r="AN198" s="190"/>
      <c r="AO198" s="191"/>
      <c r="AP198" s="192"/>
      <c r="AQ198" s="192"/>
      <c r="AR198" s="192"/>
      <c r="AS198" s="192"/>
      <c r="AT198" s="192"/>
      <c r="AU198" s="192"/>
      <c r="AV198" s="192"/>
      <c r="AW198" s="192"/>
      <c r="AX198" s="192"/>
      <c r="AY198">
        <f>COUNTA($C$198)</f>
        <v>1</v>
      </c>
    </row>
    <row r="199" spans="1:51" ht="30.95" customHeight="1" x14ac:dyDescent="0.15">
      <c r="A199" s="195">
        <v>6</v>
      </c>
      <c r="B199" s="195">
        <v>1</v>
      </c>
      <c r="C199" s="207" t="s">
        <v>801</v>
      </c>
      <c r="D199" s="197"/>
      <c r="E199" s="197"/>
      <c r="F199" s="197"/>
      <c r="G199" s="197"/>
      <c r="H199" s="197"/>
      <c r="I199" s="197"/>
      <c r="J199" s="208">
        <v>3360002020511</v>
      </c>
      <c r="K199" s="199"/>
      <c r="L199" s="199"/>
      <c r="M199" s="199"/>
      <c r="N199" s="199"/>
      <c r="O199" s="199"/>
      <c r="P199" s="209" t="s">
        <v>757</v>
      </c>
      <c r="Q199" s="201"/>
      <c r="R199" s="201"/>
      <c r="S199" s="201"/>
      <c r="T199" s="201"/>
      <c r="U199" s="201"/>
      <c r="V199" s="201"/>
      <c r="W199" s="201"/>
      <c r="X199" s="201"/>
      <c r="Y199" s="210">
        <v>11</v>
      </c>
      <c r="Z199" s="211"/>
      <c r="AA199" s="211"/>
      <c r="AB199" s="212"/>
      <c r="AC199" s="205" t="s">
        <v>247</v>
      </c>
      <c r="AD199" s="206"/>
      <c r="AE199" s="206"/>
      <c r="AF199" s="206"/>
      <c r="AG199" s="206"/>
      <c r="AH199" s="193">
        <v>9</v>
      </c>
      <c r="AI199" s="194"/>
      <c r="AJ199" s="194"/>
      <c r="AK199" s="194"/>
      <c r="AL199" s="189">
        <v>96</v>
      </c>
      <c r="AM199" s="190"/>
      <c r="AN199" s="190"/>
      <c r="AO199" s="191"/>
      <c r="AP199" s="192"/>
      <c r="AQ199" s="192"/>
      <c r="AR199" s="192"/>
      <c r="AS199" s="192"/>
      <c r="AT199" s="192"/>
      <c r="AU199" s="192"/>
      <c r="AV199" s="192"/>
      <c r="AW199" s="192"/>
      <c r="AX199" s="192"/>
      <c r="AY199">
        <f>COUNTA($C$199)</f>
        <v>1</v>
      </c>
    </row>
    <row r="200" spans="1:51" ht="30.95" customHeight="1" x14ac:dyDescent="0.15">
      <c r="A200" s="195">
        <v>7</v>
      </c>
      <c r="B200" s="195">
        <v>1</v>
      </c>
      <c r="C200" s="207" t="s">
        <v>802</v>
      </c>
      <c r="D200" s="197"/>
      <c r="E200" s="197"/>
      <c r="F200" s="197"/>
      <c r="G200" s="197"/>
      <c r="H200" s="197"/>
      <c r="I200" s="197"/>
      <c r="J200" s="208">
        <v>3360002020494</v>
      </c>
      <c r="K200" s="199"/>
      <c r="L200" s="199"/>
      <c r="M200" s="199"/>
      <c r="N200" s="199"/>
      <c r="O200" s="199"/>
      <c r="P200" s="209" t="s">
        <v>758</v>
      </c>
      <c r="Q200" s="201"/>
      <c r="R200" s="201"/>
      <c r="S200" s="201"/>
      <c r="T200" s="201"/>
      <c r="U200" s="201"/>
      <c r="V200" s="201"/>
      <c r="W200" s="201"/>
      <c r="X200" s="201"/>
      <c r="Y200" s="210">
        <v>9</v>
      </c>
      <c r="Z200" s="211"/>
      <c r="AA200" s="211"/>
      <c r="AB200" s="212"/>
      <c r="AC200" s="213" t="s">
        <v>247</v>
      </c>
      <c r="AD200" s="214"/>
      <c r="AE200" s="214"/>
      <c r="AF200" s="214"/>
      <c r="AG200" s="214"/>
      <c r="AH200" s="215">
        <v>10</v>
      </c>
      <c r="AI200" s="194"/>
      <c r="AJ200" s="194"/>
      <c r="AK200" s="194"/>
      <c r="AL200" s="216">
        <v>99.88</v>
      </c>
      <c r="AM200" s="217"/>
      <c r="AN200" s="217"/>
      <c r="AO200" s="218"/>
      <c r="AP200" s="192"/>
      <c r="AQ200" s="192"/>
      <c r="AR200" s="192"/>
      <c r="AS200" s="192"/>
      <c r="AT200" s="192"/>
      <c r="AU200" s="192"/>
      <c r="AV200" s="192"/>
      <c r="AW200" s="192"/>
      <c r="AX200" s="192"/>
      <c r="AY200">
        <f>COUNTA($C$200)</f>
        <v>1</v>
      </c>
    </row>
    <row r="201" spans="1:51" ht="30.95" customHeight="1" x14ac:dyDescent="0.15">
      <c r="A201" s="195">
        <v>8</v>
      </c>
      <c r="B201" s="195">
        <v>1</v>
      </c>
      <c r="C201" s="207" t="s">
        <v>802</v>
      </c>
      <c r="D201" s="197"/>
      <c r="E201" s="197"/>
      <c r="F201" s="197"/>
      <c r="G201" s="197"/>
      <c r="H201" s="197"/>
      <c r="I201" s="197"/>
      <c r="J201" s="208">
        <v>3360002020494</v>
      </c>
      <c r="K201" s="199"/>
      <c r="L201" s="199"/>
      <c r="M201" s="199"/>
      <c r="N201" s="199"/>
      <c r="O201" s="199"/>
      <c r="P201" s="209" t="s">
        <v>759</v>
      </c>
      <c r="Q201" s="201"/>
      <c r="R201" s="201"/>
      <c r="S201" s="201"/>
      <c r="T201" s="201"/>
      <c r="U201" s="201"/>
      <c r="V201" s="201"/>
      <c r="W201" s="201"/>
      <c r="X201" s="201"/>
      <c r="Y201" s="210">
        <v>5</v>
      </c>
      <c r="Z201" s="211"/>
      <c r="AA201" s="211"/>
      <c r="AB201" s="212"/>
      <c r="AC201" s="213" t="s">
        <v>247</v>
      </c>
      <c r="AD201" s="214"/>
      <c r="AE201" s="214"/>
      <c r="AF201" s="214"/>
      <c r="AG201" s="214"/>
      <c r="AH201" s="215">
        <v>9</v>
      </c>
      <c r="AI201" s="194"/>
      <c r="AJ201" s="194"/>
      <c r="AK201" s="194"/>
      <c r="AL201" s="216">
        <v>98.75</v>
      </c>
      <c r="AM201" s="217"/>
      <c r="AN201" s="217"/>
      <c r="AO201" s="218"/>
      <c r="AP201" s="192"/>
      <c r="AQ201" s="192"/>
      <c r="AR201" s="192"/>
      <c r="AS201" s="192"/>
      <c r="AT201" s="192"/>
      <c r="AU201" s="192"/>
      <c r="AV201" s="192"/>
      <c r="AW201" s="192"/>
      <c r="AX201" s="192"/>
      <c r="AY201">
        <f>COUNTA($C$201)</f>
        <v>1</v>
      </c>
    </row>
    <row r="202" spans="1:51" ht="30.95" customHeight="1" x14ac:dyDescent="0.15">
      <c r="A202" s="195">
        <v>9</v>
      </c>
      <c r="B202" s="195">
        <v>1</v>
      </c>
      <c r="C202" s="196" t="s">
        <v>803</v>
      </c>
      <c r="D202" s="197"/>
      <c r="E202" s="197"/>
      <c r="F202" s="197"/>
      <c r="G202" s="197"/>
      <c r="H202" s="197"/>
      <c r="I202" s="197"/>
      <c r="J202" s="198">
        <v>3360002019917</v>
      </c>
      <c r="K202" s="199"/>
      <c r="L202" s="199"/>
      <c r="M202" s="199"/>
      <c r="N202" s="199"/>
      <c r="O202" s="199"/>
      <c r="P202" s="200" t="s">
        <v>760</v>
      </c>
      <c r="Q202" s="201"/>
      <c r="R202" s="201"/>
      <c r="S202" s="201"/>
      <c r="T202" s="201"/>
      <c r="U202" s="201"/>
      <c r="V202" s="201"/>
      <c r="W202" s="201"/>
      <c r="X202" s="201"/>
      <c r="Y202" s="202">
        <v>3</v>
      </c>
      <c r="Z202" s="203"/>
      <c r="AA202" s="203"/>
      <c r="AB202" s="204"/>
      <c r="AC202" s="205" t="s">
        <v>247</v>
      </c>
      <c r="AD202" s="206"/>
      <c r="AE202" s="206"/>
      <c r="AF202" s="206"/>
      <c r="AG202" s="206"/>
      <c r="AH202" s="193">
        <v>8</v>
      </c>
      <c r="AI202" s="194"/>
      <c r="AJ202" s="194"/>
      <c r="AK202" s="194"/>
      <c r="AL202" s="189">
        <v>88.15</v>
      </c>
      <c r="AM202" s="190"/>
      <c r="AN202" s="190"/>
      <c r="AO202" s="191"/>
      <c r="AP202" s="192"/>
      <c r="AQ202" s="192"/>
      <c r="AR202" s="192"/>
      <c r="AS202" s="192"/>
      <c r="AT202" s="192"/>
      <c r="AU202" s="192"/>
      <c r="AV202" s="192"/>
      <c r="AW202" s="192"/>
      <c r="AX202" s="192"/>
      <c r="AY202">
        <f>COUNTA($C$202)</f>
        <v>1</v>
      </c>
    </row>
    <row r="203" spans="1:51" ht="30.95" customHeight="1" x14ac:dyDescent="0.15">
      <c r="A203" s="195">
        <v>10</v>
      </c>
      <c r="B203" s="195">
        <v>1</v>
      </c>
      <c r="C203" s="196" t="s">
        <v>804</v>
      </c>
      <c r="D203" s="197"/>
      <c r="E203" s="197"/>
      <c r="F203" s="197"/>
      <c r="G203" s="197"/>
      <c r="H203" s="197"/>
      <c r="I203" s="197"/>
      <c r="J203" s="198">
        <v>5360002004421</v>
      </c>
      <c r="K203" s="199"/>
      <c r="L203" s="199"/>
      <c r="M203" s="199"/>
      <c r="N203" s="199"/>
      <c r="O203" s="199"/>
      <c r="P203" s="200" t="s">
        <v>761</v>
      </c>
      <c r="Q203" s="201"/>
      <c r="R203" s="201"/>
      <c r="S203" s="201"/>
      <c r="T203" s="201"/>
      <c r="U203" s="201"/>
      <c r="V203" s="201"/>
      <c r="W203" s="201"/>
      <c r="X203" s="201"/>
      <c r="Y203" s="202">
        <v>1</v>
      </c>
      <c r="Z203" s="203"/>
      <c r="AA203" s="203"/>
      <c r="AB203" s="204"/>
      <c r="AC203" s="205" t="s">
        <v>247</v>
      </c>
      <c r="AD203" s="206"/>
      <c r="AE203" s="206"/>
      <c r="AF203" s="206"/>
      <c r="AG203" s="206"/>
      <c r="AH203" s="193">
        <v>10</v>
      </c>
      <c r="AI203" s="194"/>
      <c r="AJ203" s="194"/>
      <c r="AK203" s="194"/>
      <c r="AL203" s="189">
        <v>75.400000000000006</v>
      </c>
      <c r="AM203" s="190"/>
      <c r="AN203" s="190"/>
      <c r="AO203" s="191"/>
      <c r="AP203" s="192"/>
      <c r="AQ203" s="192"/>
      <c r="AR203" s="192"/>
      <c r="AS203" s="192"/>
      <c r="AT203" s="192"/>
      <c r="AU203" s="192"/>
      <c r="AV203" s="192"/>
      <c r="AW203" s="192"/>
      <c r="AX203" s="192"/>
      <c r="AY203">
        <f>COUNTA($C$203)</f>
        <v>1</v>
      </c>
    </row>
    <row r="204" spans="1:51" ht="30.95" customHeight="1" x14ac:dyDescent="0.15">
      <c r="A204" s="184" t="s">
        <v>569</v>
      </c>
      <c r="B204" s="185"/>
      <c r="C204" s="185"/>
      <c r="D204" s="185"/>
      <c r="E204" s="185"/>
      <c r="F204" s="185"/>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185"/>
      <c r="AK204" s="186"/>
      <c r="AL204" s="187" t="s">
        <v>230</v>
      </c>
      <c r="AM204" s="188"/>
      <c r="AN204" s="188"/>
      <c r="AO204" s="68" t="s">
        <v>660</v>
      </c>
      <c r="AP204" s="60"/>
      <c r="AQ204" s="60"/>
      <c r="AR204" s="60"/>
      <c r="AS204" s="60"/>
      <c r="AT204" s="60"/>
      <c r="AU204" s="60"/>
      <c r="AV204" s="60"/>
      <c r="AW204" s="60"/>
      <c r="AX204" s="61"/>
      <c r="AY204">
        <f>COUNTIF($AO$204,"☑")</f>
        <v>1</v>
      </c>
    </row>
  </sheetData>
  <sheetProtection formatRows="0"/>
  <dataConsolidate link="1"/>
  <mergeCells count="957">
    <mergeCell ref="C76:N76"/>
    <mergeCell ref="X99:Z99"/>
    <mergeCell ref="AJ99:AL99"/>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1:V52"/>
    <mergeCell ref="U55:AX55"/>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30:F32"/>
    <mergeCell ref="G30:X30"/>
    <mergeCell ref="Y30:AA30"/>
    <mergeCell ref="AB30:AD30"/>
    <mergeCell ref="AE30:AH30"/>
    <mergeCell ref="AI30:AL30"/>
    <mergeCell ref="AB32:AD32"/>
    <mergeCell ref="AE32:AH32"/>
    <mergeCell ref="AI32:AL32"/>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AD57:AF57"/>
    <mergeCell ref="AG57:AX57"/>
    <mergeCell ref="W51:AA51"/>
    <mergeCell ref="AB51:AX51"/>
    <mergeCell ref="W52:AA52"/>
    <mergeCell ref="AB52:AX52"/>
    <mergeCell ref="C53:D55"/>
    <mergeCell ref="E53:F55"/>
    <mergeCell ref="G53:I53"/>
    <mergeCell ref="J53:T53"/>
    <mergeCell ref="U53:AX53"/>
    <mergeCell ref="G54:T54"/>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G59:AX59"/>
    <mergeCell ref="C60:AC60"/>
    <mergeCell ref="AD60:AF60"/>
    <mergeCell ref="A75:B77"/>
    <mergeCell ref="C75:AC75"/>
    <mergeCell ref="AD75:AF75"/>
    <mergeCell ref="AG75:AX77"/>
    <mergeCell ref="AD70:AF70"/>
    <mergeCell ref="AG70:AX70"/>
    <mergeCell ref="C67:AC67"/>
    <mergeCell ref="AD67:AF67"/>
    <mergeCell ref="AG67:AX67"/>
    <mergeCell ref="C68:AC68"/>
    <mergeCell ref="AD68:AF68"/>
    <mergeCell ref="AG68:AX68"/>
    <mergeCell ref="AG74:AX74"/>
    <mergeCell ref="C69:AC69"/>
    <mergeCell ref="AD69:AF69"/>
    <mergeCell ref="AG69:AX69"/>
    <mergeCell ref="C70:AC70"/>
    <mergeCell ref="C77:D77"/>
    <mergeCell ref="E77:G77"/>
    <mergeCell ref="H77:I77"/>
    <mergeCell ref="J77:L77"/>
    <mergeCell ref="M77:N77"/>
    <mergeCell ref="O77:AF77"/>
    <mergeCell ref="O76:AF76"/>
    <mergeCell ref="A71:B74"/>
    <mergeCell ref="C71:AC71"/>
    <mergeCell ref="AD71:AF71"/>
    <mergeCell ref="AG71:AX71"/>
    <mergeCell ref="C72:AC72"/>
    <mergeCell ref="AD72:AF72"/>
    <mergeCell ref="AG72:AX72"/>
    <mergeCell ref="C73:AC73"/>
    <mergeCell ref="AD73:AF73"/>
    <mergeCell ref="AG73:AX73"/>
    <mergeCell ref="C74:AC74"/>
    <mergeCell ref="AD74:AF74"/>
    <mergeCell ref="A85:E85"/>
    <mergeCell ref="F85:AX85"/>
    <mergeCell ref="A86:AX86"/>
    <mergeCell ref="A87:AX87"/>
    <mergeCell ref="A88:AX88"/>
    <mergeCell ref="A89:D89"/>
    <mergeCell ref="E89:P89"/>
    <mergeCell ref="Q89:AB89"/>
    <mergeCell ref="AC89:AN89"/>
    <mergeCell ref="AO89:AX89"/>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A93:D93"/>
    <mergeCell ref="E93:P93"/>
    <mergeCell ref="Q93:AB93"/>
    <mergeCell ref="AC93:AN93"/>
    <mergeCell ref="AO93:AX93"/>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100:F120"/>
    <mergeCell ref="A121:F136"/>
    <mergeCell ref="G121:AB121"/>
    <mergeCell ref="AC121:AX121"/>
    <mergeCell ref="G122:K122"/>
    <mergeCell ref="L122:X122"/>
    <mergeCell ref="AA99:AB99"/>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Y122:AB122"/>
    <mergeCell ref="AC122:AG122"/>
    <mergeCell ref="AH122:AT122"/>
    <mergeCell ref="AU122:AX122"/>
    <mergeCell ref="G123:K123"/>
    <mergeCell ref="L123:X123"/>
    <mergeCell ref="Y123:AB123"/>
    <mergeCell ref="AC123:AG123"/>
    <mergeCell ref="AH123:AT123"/>
    <mergeCell ref="AU123:AX123"/>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137:AK137"/>
    <mergeCell ref="AL137:AN137"/>
    <mergeCell ref="A142:B142"/>
    <mergeCell ref="C142:I142"/>
    <mergeCell ref="J142:O142"/>
    <mergeCell ref="P142:X142"/>
    <mergeCell ref="Y142:AB142"/>
    <mergeCell ref="AC142:AG142"/>
    <mergeCell ref="AH142:AK142"/>
    <mergeCell ref="AL142:AO142"/>
    <mergeCell ref="AP142:AX142"/>
    <mergeCell ref="A143:B143"/>
    <mergeCell ref="C143:I143"/>
    <mergeCell ref="J143:O143"/>
    <mergeCell ref="P143:X143"/>
    <mergeCell ref="Y143:AB143"/>
    <mergeCell ref="AC143:AG143"/>
    <mergeCell ref="AH143:AK143"/>
    <mergeCell ref="AL143:AO143"/>
    <mergeCell ref="AP143:AX143"/>
    <mergeCell ref="AL146:AO146"/>
    <mergeCell ref="AP146:AX146"/>
    <mergeCell ref="A147:B147"/>
    <mergeCell ref="C147:I147"/>
    <mergeCell ref="J147:O147"/>
    <mergeCell ref="P147:X147"/>
    <mergeCell ref="Y147:AB147"/>
    <mergeCell ref="AC147:AG147"/>
    <mergeCell ref="AH147:AK147"/>
    <mergeCell ref="AL147:AO147"/>
    <mergeCell ref="A146:B146"/>
    <mergeCell ref="C146:I146"/>
    <mergeCell ref="J146:O146"/>
    <mergeCell ref="P146:X146"/>
    <mergeCell ref="Y146:AB146"/>
    <mergeCell ref="AC146:AG146"/>
    <mergeCell ref="AH146:AK146"/>
    <mergeCell ref="AP147:AX147"/>
    <mergeCell ref="A148:B148"/>
    <mergeCell ref="C148:I148"/>
    <mergeCell ref="J148:O148"/>
    <mergeCell ref="P148:X148"/>
    <mergeCell ref="Y148:AB148"/>
    <mergeCell ref="AC148:AG148"/>
    <mergeCell ref="AH148:AK148"/>
    <mergeCell ref="AL148:AO148"/>
    <mergeCell ref="AP148:AX148"/>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1:B151"/>
    <mergeCell ref="C151:I151"/>
    <mergeCell ref="J151:O151"/>
    <mergeCell ref="P151:X151"/>
    <mergeCell ref="Y151:AB151"/>
    <mergeCell ref="AC151:AG151"/>
    <mergeCell ref="AH151:AK151"/>
    <mergeCell ref="AL151:AO151"/>
    <mergeCell ref="AP151:AX151"/>
    <mergeCell ref="A152:B152"/>
    <mergeCell ref="C152:I152"/>
    <mergeCell ref="J152:O152"/>
    <mergeCell ref="P152:X152"/>
    <mergeCell ref="Y152:AB152"/>
    <mergeCell ref="AC152:AG152"/>
    <mergeCell ref="AH152:AK152"/>
    <mergeCell ref="AL152:AO152"/>
    <mergeCell ref="AP152:AX152"/>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5:B155"/>
    <mergeCell ref="C155:I155"/>
    <mergeCell ref="J155:O155"/>
    <mergeCell ref="P155:X155"/>
    <mergeCell ref="Y155:AB155"/>
    <mergeCell ref="AC155:AG155"/>
    <mergeCell ref="AH155:AK155"/>
    <mergeCell ref="AL155:AO155"/>
    <mergeCell ref="AP155:AX155"/>
    <mergeCell ref="A156:B156"/>
    <mergeCell ref="C156:I156"/>
    <mergeCell ref="J156:O156"/>
    <mergeCell ref="P156:X156"/>
    <mergeCell ref="Y156:AB156"/>
    <mergeCell ref="AC156:AG156"/>
    <mergeCell ref="AH156:AK156"/>
    <mergeCell ref="AL156:AO156"/>
    <mergeCell ref="AP156:AX156"/>
    <mergeCell ref="AL160:AO160"/>
    <mergeCell ref="AP160:AX160"/>
    <mergeCell ref="AH159:AK159"/>
    <mergeCell ref="AL159:AO159"/>
    <mergeCell ref="AP159:AX159"/>
    <mergeCell ref="A160:B160"/>
    <mergeCell ref="C160:I160"/>
    <mergeCell ref="J160:O160"/>
    <mergeCell ref="P160:X160"/>
    <mergeCell ref="Y160:AB160"/>
    <mergeCell ref="AC160:AG160"/>
    <mergeCell ref="AH160:AK160"/>
    <mergeCell ref="A159:B159"/>
    <mergeCell ref="C159:I159"/>
    <mergeCell ref="J159:O159"/>
    <mergeCell ref="P159:X159"/>
    <mergeCell ref="Y159:AB159"/>
    <mergeCell ref="AC159:AG159"/>
    <mergeCell ref="A163:B163"/>
    <mergeCell ref="C163:I163"/>
    <mergeCell ref="J163:O163"/>
    <mergeCell ref="P163:X163"/>
    <mergeCell ref="Y163:AB163"/>
    <mergeCell ref="AC163:AG163"/>
    <mergeCell ref="AH163:AK163"/>
    <mergeCell ref="AL163:AO163"/>
    <mergeCell ref="AP163:AX163"/>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166:B166"/>
    <mergeCell ref="C166:I166"/>
    <mergeCell ref="J166:O166"/>
    <mergeCell ref="P166:X166"/>
    <mergeCell ref="Y166:AB166"/>
    <mergeCell ref="AC166:AG166"/>
    <mergeCell ref="AH166:AK166"/>
    <mergeCell ref="AL166:AO166"/>
    <mergeCell ref="AP166:AX166"/>
    <mergeCell ref="A167:B167"/>
    <mergeCell ref="C167:I167"/>
    <mergeCell ref="J167:O167"/>
    <mergeCell ref="P167:X167"/>
    <mergeCell ref="Y167:AB167"/>
    <mergeCell ref="AC167:AG167"/>
    <mergeCell ref="AH167:AK167"/>
    <mergeCell ref="AL167:AO167"/>
    <mergeCell ref="AP167:AX167"/>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L169:AO169"/>
    <mergeCell ref="AP169:AX169"/>
    <mergeCell ref="A170:B170"/>
    <mergeCell ref="C170:I170"/>
    <mergeCell ref="J170:O170"/>
    <mergeCell ref="P170:X170"/>
    <mergeCell ref="Y170:AB170"/>
    <mergeCell ref="AC170:AG170"/>
    <mergeCell ref="AH170:AK170"/>
    <mergeCell ref="AL170:AO170"/>
    <mergeCell ref="AP170:AX170"/>
    <mergeCell ref="A171:B171"/>
    <mergeCell ref="C171:I171"/>
    <mergeCell ref="J171:O171"/>
    <mergeCell ref="P171:X171"/>
    <mergeCell ref="Y171:AB171"/>
    <mergeCell ref="AC171:AG171"/>
    <mergeCell ref="AH171:AK171"/>
    <mergeCell ref="AL171:AO171"/>
    <mergeCell ref="AP171:AX171"/>
    <mergeCell ref="AL173:AO173"/>
    <mergeCell ref="AP173:AX173"/>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76:AX176"/>
    <mergeCell ref="A177:B177"/>
    <mergeCell ref="C177:I177"/>
    <mergeCell ref="J177:O177"/>
    <mergeCell ref="P177:X177"/>
    <mergeCell ref="Y177:AB177"/>
    <mergeCell ref="AC177:AG177"/>
    <mergeCell ref="AH177:AK177"/>
    <mergeCell ref="AL177:AO177"/>
    <mergeCell ref="AP177:AX177"/>
    <mergeCell ref="A176:B176"/>
    <mergeCell ref="C176:I176"/>
    <mergeCell ref="J176:O176"/>
    <mergeCell ref="P176:X176"/>
    <mergeCell ref="Y176:AB176"/>
    <mergeCell ref="AC176:AG176"/>
    <mergeCell ref="AH176:AK176"/>
    <mergeCell ref="AL176:AO176"/>
    <mergeCell ref="AL180:AO180"/>
    <mergeCell ref="AP180:AX180"/>
    <mergeCell ref="A181:B181"/>
    <mergeCell ref="C181:I181"/>
    <mergeCell ref="J181:O181"/>
    <mergeCell ref="P181:X181"/>
    <mergeCell ref="Y181:AB181"/>
    <mergeCell ref="AC181:AG181"/>
    <mergeCell ref="AH181:AK181"/>
    <mergeCell ref="AL181:AO181"/>
    <mergeCell ref="A180:B180"/>
    <mergeCell ref="C180:I180"/>
    <mergeCell ref="J180:O180"/>
    <mergeCell ref="P180:X180"/>
    <mergeCell ref="Y180:AB180"/>
    <mergeCell ref="AC180:AG180"/>
    <mergeCell ref="AH180:AK180"/>
    <mergeCell ref="AP181:AX181"/>
    <mergeCell ref="A182:B182"/>
    <mergeCell ref="C182:I182"/>
    <mergeCell ref="J182:O182"/>
    <mergeCell ref="P182:X182"/>
    <mergeCell ref="Y182:AB182"/>
    <mergeCell ref="AC182:AG182"/>
    <mergeCell ref="AH182:AK182"/>
    <mergeCell ref="AL182:AO182"/>
    <mergeCell ref="AP182:AX182"/>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L184:AO184"/>
    <mergeCell ref="AP184:AX184"/>
    <mergeCell ref="A185:B185"/>
    <mergeCell ref="C185:I185"/>
    <mergeCell ref="J185:O185"/>
    <mergeCell ref="P185:X185"/>
    <mergeCell ref="Y185:AB185"/>
    <mergeCell ref="AC185:AG185"/>
    <mergeCell ref="AH185:AK185"/>
    <mergeCell ref="AL185:AO185"/>
    <mergeCell ref="AP185:AX185"/>
    <mergeCell ref="A186:B186"/>
    <mergeCell ref="C186:I186"/>
    <mergeCell ref="J186:O186"/>
    <mergeCell ref="P186:X186"/>
    <mergeCell ref="Y186:AB186"/>
    <mergeCell ref="AC186:AG186"/>
    <mergeCell ref="AH186:AK186"/>
    <mergeCell ref="AL186:AO186"/>
    <mergeCell ref="AP186:AX186"/>
    <mergeCell ref="AL190:AO190"/>
    <mergeCell ref="AP190:AX190"/>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193:B193"/>
    <mergeCell ref="C193:I193"/>
    <mergeCell ref="J193:O193"/>
    <mergeCell ref="P193:X193"/>
    <mergeCell ref="Y193:AB193"/>
    <mergeCell ref="AC193:AG193"/>
    <mergeCell ref="AH193:AK193"/>
    <mergeCell ref="AL193:AO193"/>
    <mergeCell ref="AP193:AX193"/>
    <mergeCell ref="AH194:AK194"/>
    <mergeCell ref="AL194:AO194"/>
    <mergeCell ref="AP194:AX194"/>
    <mergeCell ref="A195:B195"/>
    <mergeCell ref="C195:I195"/>
    <mergeCell ref="J195:O195"/>
    <mergeCell ref="P195:X195"/>
    <mergeCell ref="Y195:AB195"/>
    <mergeCell ref="AC195:AG195"/>
    <mergeCell ref="AH195:AK195"/>
    <mergeCell ref="A194:B194"/>
    <mergeCell ref="C194:I194"/>
    <mergeCell ref="J194:O194"/>
    <mergeCell ref="P194:X194"/>
    <mergeCell ref="Y194:AB194"/>
    <mergeCell ref="AC194:AG194"/>
    <mergeCell ref="AL195:AO195"/>
    <mergeCell ref="AP195:AX195"/>
    <mergeCell ref="A196:B196"/>
    <mergeCell ref="C196:I196"/>
    <mergeCell ref="J196:O196"/>
    <mergeCell ref="P196:X196"/>
    <mergeCell ref="Y196:AB196"/>
    <mergeCell ref="AC196:AG196"/>
    <mergeCell ref="AH196:AK196"/>
    <mergeCell ref="AL196:AO196"/>
    <mergeCell ref="AP196:AX196"/>
    <mergeCell ref="A197:B197"/>
    <mergeCell ref="C197:I197"/>
    <mergeCell ref="J197:O197"/>
    <mergeCell ref="P197:X197"/>
    <mergeCell ref="Y197:AB197"/>
    <mergeCell ref="AC197:AG197"/>
    <mergeCell ref="AH197:AK197"/>
    <mergeCell ref="AL197:AO197"/>
    <mergeCell ref="AP197:AX197"/>
    <mergeCell ref="AH198:AK198"/>
    <mergeCell ref="AL198:AO198"/>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L199:AO199"/>
    <mergeCell ref="AP199:AX199"/>
    <mergeCell ref="A200:B200"/>
    <mergeCell ref="C200:I200"/>
    <mergeCell ref="J200:O200"/>
    <mergeCell ref="P200:X200"/>
    <mergeCell ref="Y200:AB200"/>
    <mergeCell ref="AC200:AG200"/>
    <mergeCell ref="AH200:AK200"/>
    <mergeCell ref="AL200:AO200"/>
    <mergeCell ref="Y202:AB202"/>
    <mergeCell ref="AC202:AG202"/>
    <mergeCell ref="AP200:AX200"/>
    <mergeCell ref="A201:B201"/>
    <mergeCell ref="C201:I201"/>
    <mergeCell ref="J201:O201"/>
    <mergeCell ref="P201:X201"/>
    <mergeCell ref="Y201:AB201"/>
    <mergeCell ref="AC201:AG201"/>
    <mergeCell ref="AH201:AK201"/>
    <mergeCell ref="AL201:AO201"/>
    <mergeCell ref="AP201:AX201"/>
    <mergeCell ref="B40:F44"/>
    <mergeCell ref="G40:AA41"/>
    <mergeCell ref="AB40:AX41"/>
    <mergeCell ref="G42:AA44"/>
    <mergeCell ref="AB42:AX44"/>
    <mergeCell ref="A40:A49"/>
    <mergeCell ref="A204:AK204"/>
    <mergeCell ref="AL204:AN204"/>
    <mergeCell ref="AL203:AO203"/>
    <mergeCell ref="AP203:AX203"/>
    <mergeCell ref="AH202:AK202"/>
    <mergeCell ref="AL202:AO202"/>
    <mergeCell ref="AP202:AX202"/>
    <mergeCell ref="A203:B203"/>
    <mergeCell ref="C203:I203"/>
    <mergeCell ref="J203:O203"/>
    <mergeCell ref="P203:X203"/>
    <mergeCell ref="Y203:AB203"/>
    <mergeCell ref="AC203:AG203"/>
    <mergeCell ref="AH203:AK203"/>
    <mergeCell ref="A202:B202"/>
    <mergeCell ref="C202:I202"/>
    <mergeCell ref="J202:O202"/>
    <mergeCell ref="P202:X202"/>
    <mergeCell ref="AU45:AX45"/>
    <mergeCell ref="AQ46:AR46"/>
    <mergeCell ref="AS46:AT46"/>
    <mergeCell ref="AU46:AV46"/>
    <mergeCell ref="AW46:AX46"/>
    <mergeCell ref="G47:O49"/>
    <mergeCell ref="P47:X49"/>
    <mergeCell ref="Y47:AA47"/>
    <mergeCell ref="AB47:AD47"/>
    <mergeCell ref="AE47:AH47"/>
    <mergeCell ref="AI47:AL47"/>
    <mergeCell ref="AM47:AP47"/>
    <mergeCell ref="AQ47:AT47"/>
    <mergeCell ref="AU47:AX47"/>
    <mergeCell ref="Y48:AA48"/>
    <mergeCell ref="AB48:AD48"/>
    <mergeCell ref="AE48:AH48"/>
    <mergeCell ref="AI48:AL48"/>
    <mergeCell ref="B45:F49"/>
    <mergeCell ref="G45:O46"/>
    <mergeCell ref="P45:X46"/>
    <mergeCell ref="Y45:AA46"/>
    <mergeCell ref="AB45:AD46"/>
    <mergeCell ref="AE45:AH46"/>
    <mergeCell ref="AI45:AL46"/>
    <mergeCell ref="AM45:AP46"/>
    <mergeCell ref="AQ45:AT45"/>
    <mergeCell ref="AU97:AV97"/>
    <mergeCell ref="AM48:AP48"/>
    <mergeCell ref="AQ48:AT48"/>
    <mergeCell ref="AU48:AX48"/>
    <mergeCell ref="Y49:AA49"/>
    <mergeCell ref="AB49:AD49"/>
    <mergeCell ref="AE49:AH49"/>
    <mergeCell ref="AI49:AL49"/>
    <mergeCell ref="AM49:AP49"/>
    <mergeCell ref="AQ49:AT49"/>
    <mergeCell ref="AU49:AX49"/>
    <mergeCell ref="AD64:AF64"/>
    <mergeCell ref="AG64:AX64"/>
    <mergeCell ref="C65:AC65"/>
    <mergeCell ref="AD65:AF65"/>
    <mergeCell ref="AG65:AX65"/>
    <mergeCell ref="C66:AC66"/>
    <mergeCell ref="AD66:AF66"/>
    <mergeCell ref="AG66:AX66"/>
    <mergeCell ref="AG60:AX60"/>
    <mergeCell ref="U54:AX54"/>
    <mergeCell ref="G55:T55"/>
    <mergeCell ref="A56:AX56"/>
    <mergeCell ref="C57:AC57"/>
    <mergeCell ref="AQ99:AS99"/>
    <mergeCell ref="E97:G97"/>
    <mergeCell ref="I97:J97"/>
    <mergeCell ref="L97:M97"/>
    <mergeCell ref="O97:P97"/>
    <mergeCell ref="Q97:S97"/>
    <mergeCell ref="U97:V97"/>
    <mergeCell ref="X97:Y97"/>
    <mergeCell ref="AR97:AS97"/>
    <mergeCell ref="AM99:AN99"/>
    <mergeCell ref="AO99:AP99"/>
    <mergeCell ref="Q98:S98"/>
    <mergeCell ref="L99:N99"/>
    <mergeCell ref="E99:F99"/>
    <mergeCell ref="G99:I99"/>
    <mergeCell ref="J99:K99"/>
    <mergeCell ref="Q99:R99"/>
    <mergeCell ref="S99:U99"/>
    <mergeCell ref="V99:W99"/>
    <mergeCell ref="AC99:AD99"/>
    <mergeCell ref="AE99:AG99"/>
    <mergeCell ref="AH99:AI99"/>
  </mergeCells>
  <phoneticPr fontId="5"/>
  <conditionalFormatting sqref="P14:AQ14">
    <cfRule type="expression" dxfId="481" priority="1171">
      <formula>IF(RIGHT(TEXT(P14,"0.#"),1)=".",FALSE,TRUE)</formula>
    </cfRule>
    <cfRule type="expression" dxfId="480" priority="1172">
      <formula>IF(RIGHT(TEXT(P14,"0.#"),1)=".",TRUE,FALSE)</formula>
    </cfRule>
  </conditionalFormatting>
  <conditionalFormatting sqref="P18:AX18">
    <cfRule type="expression" dxfId="479" priority="1169">
      <formula>IF(RIGHT(TEXT(P18,"0.#"),1)=".",FALSE,TRUE)</formula>
    </cfRule>
    <cfRule type="expression" dxfId="478" priority="1170">
      <formula>IF(RIGHT(TEXT(P18,"0.#"),1)=".",TRUE,FALSE)</formula>
    </cfRule>
  </conditionalFormatting>
  <conditionalFormatting sqref="Y124">
    <cfRule type="expression" dxfId="477" priority="1165">
      <formula>IF(RIGHT(TEXT(Y124,"0.#"),1)=".",FALSE,TRUE)</formula>
    </cfRule>
    <cfRule type="expression" dxfId="476" priority="1166">
      <formula>IF(RIGHT(TEXT(Y124,"0.#"),1)=".",TRUE,FALSE)</formula>
    </cfRule>
  </conditionalFormatting>
  <conditionalFormatting sqref="Y135 Y131 Y127">
    <cfRule type="expression" dxfId="475" priority="1145">
      <formula>IF(RIGHT(TEXT(Y127,"0.#"),1)=".",FALSE,TRUE)</formula>
    </cfRule>
    <cfRule type="expression" dxfId="474" priority="1146">
      <formula>IF(RIGHT(TEXT(Y127,"0.#"),1)=".",TRUE,FALSE)</formula>
    </cfRule>
  </conditionalFormatting>
  <conditionalFormatting sqref="P16:AQ17 P15:AX15 P13:AX13">
    <cfRule type="expression" dxfId="473" priority="1163">
      <formula>IF(RIGHT(TEXT(P13,"0.#"),1)=".",FALSE,TRUE)</formula>
    </cfRule>
    <cfRule type="expression" dxfId="472" priority="1164">
      <formula>IF(RIGHT(TEXT(P13,"0.#"),1)=".",TRUE,FALSE)</formula>
    </cfRule>
  </conditionalFormatting>
  <conditionalFormatting sqref="P19:AJ19">
    <cfRule type="expression" dxfId="471" priority="1161">
      <formula>IF(RIGHT(TEXT(P19,"0.#"),1)=".",FALSE,TRUE)</formula>
    </cfRule>
    <cfRule type="expression" dxfId="470" priority="1162">
      <formula>IF(RIGHT(TEXT(P19,"0.#"),1)=".",TRUE,FALSE)</formula>
    </cfRule>
  </conditionalFormatting>
  <conditionalFormatting sqref="AE28 AQ28">
    <cfRule type="expression" dxfId="469" priority="1159">
      <formula>IF(RIGHT(TEXT(AE28,"0.#"),1)=".",FALSE,TRUE)</formula>
    </cfRule>
    <cfRule type="expression" dxfId="468" priority="1160">
      <formula>IF(RIGHT(TEXT(AE28,"0.#"),1)=".",TRUE,FALSE)</formula>
    </cfRule>
  </conditionalFormatting>
  <conditionalFormatting sqref="Y123">
    <cfRule type="expression" dxfId="467" priority="1157">
      <formula>IF(RIGHT(TEXT(Y123,"0.#"),1)=".",FALSE,TRUE)</formula>
    </cfRule>
    <cfRule type="expression" dxfId="466" priority="1158">
      <formula>IF(RIGHT(TEXT(Y123,"0.#"),1)=".",TRUE,FALSE)</formula>
    </cfRule>
  </conditionalFormatting>
  <conditionalFormatting sqref="AU124">
    <cfRule type="expression" dxfId="465" priority="1153">
      <formula>IF(RIGHT(TEXT(AU124,"0.#"),1)=".",FALSE,TRUE)</formula>
    </cfRule>
    <cfRule type="expression" dxfId="464" priority="1154">
      <formula>IF(RIGHT(TEXT(AU124,"0.#"),1)=".",TRUE,FALSE)</formula>
    </cfRule>
  </conditionalFormatting>
  <conditionalFormatting sqref="Y136 Y132 Y128">
    <cfRule type="expression" dxfId="463" priority="1147">
      <formula>IF(RIGHT(TEXT(Y128,"0.#"),1)=".",FALSE,TRUE)</formula>
    </cfRule>
    <cfRule type="expression" dxfId="462" priority="1148">
      <formula>IF(RIGHT(TEXT(Y128,"0.#"),1)=".",TRUE,FALSE)</formula>
    </cfRule>
  </conditionalFormatting>
  <conditionalFormatting sqref="AU136 AU132 AU128">
    <cfRule type="expression" dxfId="461" priority="1141">
      <formula>IF(RIGHT(TEXT(AU128,"0.#"),1)=".",FALSE,TRUE)</formula>
    </cfRule>
    <cfRule type="expression" dxfId="460" priority="1142">
      <formula>IF(RIGHT(TEXT(AU128,"0.#"),1)=".",TRUE,FALSE)</formula>
    </cfRule>
  </conditionalFormatting>
  <conditionalFormatting sqref="AU131 AU127">
    <cfRule type="expression" dxfId="459" priority="1139">
      <formula>IF(RIGHT(TEXT(AU127,"0.#"),1)=".",FALSE,TRUE)</formula>
    </cfRule>
    <cfRule type="expression" dxfId="458" priority="1140">
      <formula>IF(RIGHT(TEXT(AU127,"0.#"),1)=".",TRUE,FALSE)</formula>
    </cfRule>
  </conditionalFormatting>
  <conditionalFormatting sqref="AI28">
    <cfRule type="expression" dxfId="457" priority="1137">
      <formula>IF(RIGHT(TEXT(AI28,"0.#"),1)=".",FALSE,TRUE)</formula>
    </cfRule>
    <cfRule type="expression" dxfId="456" priority="1138">
      <formula>IF(RIGHT(TEXT(AI28,"0.#"),1)=".",TRUE,FALSE)</formula>
    </cfRule>
  </conditionalFormatting>
  <conditionalFormatting sqref="AM28">
    <cfRule type="expression" dxfId="455" priority="1135">
      <formula>IF(RIGHT(TEXT(AM28,"0.#"),1)=".",FALSE,TRUE)</formula>
    </cfRule>
    <cfRule type="expression" dxfId="454" priority="1136">
      <formula>IF(RIGHT(TEXT(AM28,"0.#"),1)=".",TRUE,FALSE)</formula>
    </cfRule>
  </conditionalFormatting>
  <conditionalFormatting sqref="AE29">
    <cfRule type="expression" dxfId="453" priority="1133">
      <formula>IF(RIGHT(TEXT(AE29,"0.#"),1)=".",FALSE,TRUE)</formula>
    </cfRule>
    <cfRule type="expression" dxfId="452" priority="1134">
      <formula>IF(RIGHT(TEXT(AE29,"0.#"),1)=".",TRUE,FALSE)</formula>
    </cfRule>
  </conditionalFormatting>
  <conditionalFormatting sqref="AI29">
    <cfRule type="expression" dxfId="451" priority="1131">
      <formula>IF(RIGHT(TEXT(AI29,"0.#"),1)=".",FALSE,TRUE)</formula>
    </cfRule>
    <cfRule type="expression" dxfId="450" priority="1132">
      <formula>IF(RIGHT(TEXT(AI29,"0.#"),1)=".",TRUE,FALSE)</formula>
    </cfRule>
  </conditionalFormatting>
  <conditionalFormatting sqref="AQ29">
    <cfRule type="expression" dxfId="449" priority="1127">
      <formula>IF(RIGHT(TEXT(AQ29,"0.#"),1)=".",FALSE,TRUE)</formula>
    </cfRule>
    <cfRule type="expression" dxfId="448" priority="1128">
      <formula>IF(RIGHT(TEXT(AQ29,"0.#"),1)=".",TRUE,FALSE)</formula>
    </cfRule>
  </conditionalFormatting>
  <conditionalFormatting sqref="Y143">
    <cfRule type="expression" dxfId="447" priority="1087">
      <formula>IF(RIGHT(TEXT(Y143,"0.#"),1)=".",FALSE,TRUE)</formula>
    </cfRule>
    <cfRule type="expression" dxfId="446" priority="1088">
      <formula>IF(RIGHT(TEXT(Y143,"0.#"),1)=".",TRUE,FALSE)</formula>
    </cfRule>
  </conditionalFormatting>
  <conditionalFormatting sqref="Y177">
    <cfRule type="expression" dxfId="445" priority="983">
      <formula>IF(RIGHT(TEXT(Y177,"0.#"),1)=".",FALSE,TRUE)</formula>
    </cfRule>
    <cfRule type="expression" dxfId="444" priority="984">
      <formula>IF(RIGHT(TEXT(Y177,"0.#"),1)=".",TRUE,FALSE)</formula>
    </cfRule>
  </conditionalFormatting>
  <conditionalFormatting sqref="W23">
    <cfRule type="expression" dxfId="443" priority="1085">
      <formula>IF(RIGHT(TEXT(W23,"0.#"),1)=".",FALSE,TRUE)</formula>
    </cfRule>
    <cfRule type="expression" dxfId="442" priority="1086">
      <formula>IF(RIGHT(TEXT(W23,"0.#"),1)=".",TRUE,FALSE)</formula>
    </cfRule>
  </conditionalFormatting>
  <conditionalFormatting sqref="W24">
    <cfRule type="expression" dxfId="441" priority="1083">
      <formula>IF(RIGHT(TEXT(W24,"0.#"),1)=".",FALSE,TRUE)</formula>
    </cfRule>
    <cfRule type="expression" dxfId="440" priority="1084">
      <formula>IF(RIGHT(TEXT(W24,"0.#"),1)=".",TRUE,FALSE)</formula>
    </cfRule>
  </conditionalFormatting>
  <conditionalFormatting sqref="P23">
    <cfRule type="expression" dxfId="439" priority="1079">
      <formula>IF(RIGHT(TEXT(P23,"0.#"),1)=".",FALSE,TRUE)</formula>
    </cfRule>
    <cfRule type="expression" dxfId="438" priority="1080">
      <formula>IF(RIGHT(TEXT(P23,"0.#"),1)=".",TRUE,FALSE)</formula>
    </cfRule>
  </conditionalFormatting>
  <conditionalFormatting sqref="P24">
    <cfRule type="expression" dxfId="437" priority="1077">
      <formula>IF(RIGHT(TEXT(P24,"0.#"),1)=".",FALSE,TRUE)</formula>
    </cfRule>
    <cfRule type="expression" dxfId="436" priority="1078">
      <formula>IF(RIGHT(TEXT(P24,"0.#"),1)=".",TRUE,FALSE)</formula>
    </cfRule>
  </conditionalFormatting>
  <conditionalFormatting sqref="AU29">
    <cfRule type="expression" dxfId="435" priority="943">
      <formula>IF(RIGHT(TEXT(AU29,"0.#"),1)=".",FALSE,TRUE)</formula>
    </cfRule>
    <cfRule type="expression" dxfId="434" priority="944">
      <formula>IF(RIGHT(TEXT(AU29,"0.#"),1)=".",TRUE,FALSE)</formula>
    </cfRule>
  </conditionalFormatting>
  <conditionalFormatting sqref="AU28">
    <cfRule type="expression" dxfId="433" priority="945">
      <formula>IF(RIGHT(TEXT(AU28,"0.#"),1)=".",FALSE,TRUE)</formula>
    </cfRule>
    <cfRule type="expression" dxfId="432" priority="946">
      <formula>IF(RIGHT(TEXT(AU28,"0.#"),1)=".",TRUE,FALSE)</formula>
    </cfRule>
  </conditionalFormatting>
  <conditionalFormatting sqref="P25:AC25">
    <cfRule type="expression" dxfId="431" priority="941">
      <formula>IF(RIGHT(TEXT(P25,"0.#"),1)=".",FALSE,TRUE)</formula>
    </cfRule>
    <cfRule type="expression" dxfId="430" priority="942">
      <formula>IF(RIGHT(TEXT(P25,"0.#"),1)=".",TRUE,FALSE)</formula>
    </cfRule>
  </conditionalFormatting>
  <conditionalFormatting sqref="AM37">
    <cfRule type="expression" dxfId="429" priority="923">
      <formula>IF(RIGHT(TEXT(AM37,"0.#"),1)=".",FALSE,TRUE)</formula>
    </cfRule>
    <cfRule type="expression" dxfId="428" priority="924">
      <formula>IF(RIGHT(TEXT(AM37,"0.#"),1)=".",TRUE,FALSE)</formula>
    </cfRule>
  </conditionalFormatting>
  <conditionalFormatting sqref="AM36">
    <cfRule type="expression" dxfId="427" priority="925">
      <formula>IF(RIGHT(TEXT(AM36,"0.#"),1)=".",FALSE,TRUE)</formula>
    </cfRule>
    <cfRule type="expression" dxfId="426" priority="926">
      <formula>IF(RIGHT(TEXT(AM36,"0.#"),1)=".",TRUE,FALSE)</formula>
    </cfRule>
  </conditionalFormatting>
  <conditionalFormatting sqref="AE35">
    <cfRule type="expression" dxfId="425" priority="939">
      <formula>IF(RIGHT(TEXT(AE35,"0.#"),1)=".",FALSE,TRUE)</formula>
    </cfRule>
    <cfRule type="expression" dxfId="424" priority="940">
      <formula>IF(RIGHT(TEXT(AE35,"0.#"),1)=".",TRUE,FALSE)</formula>
    </cfRule>
  </conditionalFormatting>
  <conditionalFormatting sqref="AQ35:AQ37">
    <cfRule type="expression" dxfId="423" priority="921">
      <formula>IF(RIGHT(TEXT(AQ35,"0.#"),1)=".",FALSE,TRUE)</formula>
    </cfRule>
    <cfRule type="expression" dxfId="422" priority="922">
      <formula>IF(RIGHT(TEXT(AQ35,"0.#"),1)=".",TRUE,FALSE)</formula>
    </cfRule>
  </conditionalFormatting>
  <conditionalFormatting sqref="AU35:AU37">
    <cfRule type="expression" dxfId="421" priority="919">
      <formula>IF(RIGHT(TEXT(AU35,"0.#"),1)=".",FALSE,TRUE)</formula>
    </cfRule>
    <cfRule type="expression" dxfId="420" priority="920">
      <formula>IF(RIGHT(TEXT(AU35,"0.#"),1)=".",TRUE,FALSE)</formula>
    </cfRule>
  </conditionalFormatting>
  <conditionalFormatting sqref="AI37">
    <cfRule type="expression" dxfId="419" priority="933">
      <formula>IF(RIGHT(TEXT(AI37,"0.#"),1)=".",FALSE,TRUE)</formula>
    </cfRule>
    <cfRule type="expression" dxfId="418" priority="934">
      <formula>IF(RIGHT(TEXT(AI37,"0.#"),1)=".",TRUE,FALSE)</formula>
    </cfRule>
  </conditionalFormatting>
  <conditionalFormatting sqref="AE36">
    <cfRule type="expression" dxfId="417" priority="937">
      <formula>IF(RIGHT(TEXT(AE36,"0.#"),1)=".",FALSE,TRUE)</formula>
    </cfRule>
    <cfRule type="expression" dxfId="416" priority="938">
      <formula>IF(RIGHT(TEXT(AE36,"0.#"),1)=".",TRUE,FALSE)</formula>
    </cfRule>
  </conditionalFormatting>
  <conditionalFormatting sqref="AE37">
    <cfRule type="expression" dxfId="415" priority="935">
      <formula>IF(RIGHT(TEXT(AE37,"0.#"),1)=".",FALSE,TRUE)</formula>
    </cfRule>
    <cfRule type="expression" dxfId="414" priority="936">
      <formula>IF(RIGHT(TEXT(AE37,"0.#"),1)=".",TRUE,FALSE)</formula>
    </cfRule>
  </conditionalFormatting>
  <conditionalFormatting sqref="AM35">
    <cfRule type="expression" dxfId="413" priority="927">
      <formula>IF(RIGHT(TEXT(AM35,"0.#"),1)=".",FALSE,TRUE)</formula>
    </cfRule>
    <cfRule type="expression" dxfId="412" priority="928">
      <formula>IF(RIGHT(TEXT(AM35,"0.#"),1)=".",TRUE,FALSE)</formula>
    </cfRule>
  </conditionalFormatting>
  <conditionalFormatting sqref="AI35">
    <cfRule type="expression" dxfId="411" priority="929">
      <formula>IF(RIGHT(TEXT(AI35,"0.#"),1)=".",FALSE,TRUE)</formula>
    </cfRule>
    <cfRule type="expression" dxfId="410" priority="930">
      <formula>IF(RIGHT(TEXT(AI35,"0.#"),1)=".",TRUE,FALSE)</formula>
    </cfRule>
  </conditionalFormatting>
  <conditionalFormatting sqref="AI36">
    <cfRule type="expression" dxfId="409" priority="931">
      <formula>IF(RIGHT(TEXT(AI36,"0.#"),1)=".",FALSE,TRUE)</formula>
    </cfRule>
    <cfRule type="expression" dxfId="408" priority="932">
      <formula>IF(RIGHT(TEXT(AI36,"0.#"),1)=".",TRUE,FALSE)</formula>
    </cfRule>
  </conditionalFormatting>
  <conditionalFormatting sqref="AM31">
    <cfRule type="expression" dxfId="407" priority="807">
      <formula>IF(RIGHT(TEXT(AM31,"0.#"),1)=".",FALSE,TRUE)</formula>
    </cfRule>
    <cfRule type="expression" dxfId="406" priority="808">
      <formula>IF(RIGHT(TEXT(AM31,"0.#"),1)=".",TRUE,FALSE)</formula>
    </cfRule>
  </conditionalFormatting>
  <conditionalFormatting sqref="AE32 AM32">
    <cfRule type="expression" dxfId="405" priority="805">
      <formula>IF(RIGHT(TEXT(AE32,"0.#"),1)=".",FALSE,TRUE)</formula>
    </cfRule>
    <cfRule type="expression" dxfId="404" priority="806">
      <formula>IF(RIGHT(TEXT(AE32,"0.#"),1)=".",TRUE,FALSE)</formula>
    </cfRule>
  </conditionalFormatting>
  <conditionalFormatting sqref="AI32">
    <cfRule type="expression" dxfId="403" priority="803">
      <formula>IF(RIGHT(TEXT(AI32,"0.#"),1)=".",FALSE,TRUE)</formula>
    </cfRule>
    <cfRule type="expression" dxfId="402" priority="804">
      <formula>IF(RIGHT(TEXT(AI32,"0.#"),1)=".",TRUE,FALSE)</formula>
    </cfRule>
  </conditionalFormatting>
  <conditionalFormatting sqref="AQ32">
    <cfRule type="expression" dxfId="401" priority="801">
      <formula>IF(RIGHT(TEXT(AQ32,"0.#"),1)=".",FALSE,TRUE)</formula>
    </cfRule>
    <cfRule type="expression" dxfId="400" priority="802">
      <formula>IF(RIGHT(TEXT(AQ32,"0.#"),1)=".",TRUE,FALSE)</formula>
    </cfRule>
  </conditionalFormatting>
  <conditionalFormatting sqref="AE31 AQ31">
    <cfRule type="expression" dxfId="399" priority="811">
      <formula>IF(RIGHT(TEXT(AE31,"0.#"),1)=".",FALSE,TRUE)</formula>
    </cfRule>
    <cfRule type="expression" dxfId="398" priority="812">
      <formula>IF(RIGHT(TEXT(AE31,"0.#"),1)=".",TRUE,FALSE)</formula>
    </cfRule>
  </conditionalFormatting>
  <conditionalFormatting sqref="AI31">
    <cfRule type="expression" dxfId="397" priority="809">
      <formula>IF(RIGHT(TEXT(AI31,"0.#"),1)=".",FALSE,TRUE)</formula>
    </cfRule>
    <cfRule type="expression" dxfId="396" priority="810">
      <formula>IF(RIGHT(TEXT(AI31,"0.#"),1)=".",TRUE,FALSE)</formula>
    </cfRule>
  </conditionalFormatting>
  <conditionalFormatting sqref="AE47">
    <cfRule type="expression" dxfId="395" priority="287">
      <formula>IF(RIGHT(TEXT(AE47,"0.#"),1)=".",FALSE,TRUE)</formula>
    </cfRule>
    <cfRule type="expression" dxfId="394" priority="288">
      <formula>IF(RIGHT(TEXT(AE47,"0.#"),1)=".",TRUE,FALSE)</formula>
    </cfRule>
  </conditionalFormatting>
  <conditionalFormatting sqref="AE48">
    <cfRule type="expression" dxfId="393" priority="285">
      <formula>IF(RIGHT(TEXT(AE48,"0.#"),1)=".",FALSE,TRUE)</formula>
    </cfRule>
    <cfRule type="expression" dxfId="392" priority="286">
      <formula>IF(RIGHT(TEXT(AE48,"0.#"),1)=".",TRUE,FALSE)</formula>
    </cfRule>
  </conditionalFormatting>
  <conditionalFormatting sqref="AM47">
    <cfRule type="expression" dxfId="391" priority="275">
      <formula>IF(RIGHT(TEXT(AM47,"0.#"),1)=".",FALSE,TRUE)</formula>
    </cfRule>
    <cfRule type="expression" dxfId="390" priority="276">
      <formula>IF(RIGHT(TEXT(AM47,"0.#"),1)=".",TRUE,FALSE)</formula>
    </cfRule>
  </conditionalFormatting>
  <conditionalFormatting sqref="AE49">
    <cfRule type="expression" dxfId="389" priority="283">
      <formula>IF(RIGHT(TEXT(AE49,"0.#"),1)=".",FALSE,TRUE)</formula>
    </cfRule>
    <cfRule type="expression" dxfId="388" priority="284">
      <formula>IF(RIGHT(TEXT(AE49,"0.#"),1)=".",TRUE,FALSE)</formula>
    </cfRule>
  </conditionalFormatting>
  <conditionalFormatting sqref="AI49">
    <cfRule type="expression" dxfId="387" priority="281">
      <formula>IF(RIGHT(TEXT(AI49,"0.#"),1)=".",FALSE,TRUE)</formula>
    </cfRule>
    <cfRule type="expression" dxfId="386" priority="282">
      <formula>IF(RIGHT(TEXT(AI49,"0.#"),1)=".",TRUE,FALSE)</formula>
    </cfRule>
  </conditionalFormatting>
  <conditionalFormatting sqref="AI48">
    <cfRule type="expression" dxfId="385" priority="279">
      <formula>IF(RIGHT(TEXT(AI48,"0.#"),1)=".",FALSE,TRUE)</formula>
    </cfRule>
    <cfRule type="expression" dxfId="384" priority="280">
      <formula>IF(RIGHT(TEXT(AI48,"0.#"),1)=".",TRUE,FALSE)</formula>
    </cfRule>
  </conditionalFormatting>
  <conditionalFormatting sqref="AI47">
    <cfRule type="expression" dxfId="383" priority="277">
      <formula>IF(RIGHT(TEXT(AI47,"0.#"),1)=".",FALSE,TRUE)</formula>
    </cfRule>
    <cfRule type="expression" dxfId="382" priority="278">
      <formula>IF(RIGHT(TEXT(AI47,"0.#"),1)=".",TRUE,FALSE)</formula>
    </cfRule>
  </conditionalFormatting>
  <conditionalFormatting sqref="AM48">
    <cfRule type="expression" dxfId="381" priority="273">
      <formula>IF(RIGHT(TEXT(AM48,"0.#"),1)=".",FALSE,TRUE)</formula>
    </cfRule>
    <cfRule type="expression" dxfId="380" priority="274">
      <formula>IF(RIGHT(TEXT(AM48,"0.#"),1)=".",TRUE,FALSE)</formula>
    </cfRule>
  </conditionalFormatting>
  <conditionalFormatting sqref="AM49">
    <cfRule type="expression" dxfId="379" priority="271">
      <formula>IF(RIGHT(TEXT(AM49,"0.#"),1)=".",FALSE,TRUE)</formula>
    </cfRule>
    <cfRule type="expression" dxfId="378" priority="272">
      <formula>IF(RIGHT(TEXT(AM49,"0.#"),1)=".",TRUE,FALSE)</formula>
    </cfRule>
  </conditionalFormatting>
  <conditionalFormatting sqref="AQ47:AQ49">
    <cfRule type="expression" dxfId="377" priority="269">
      <formula>IF(RIGHT(TEXT(AQ47,"0.#"),1)=".",FALSE,TRUE)</formula>
    </cfRule>
    <cfRule type="expression" dxfId="376" priority="270">
      <formula>IF(RIGHT(TEXT(AQ47,"0.#"),1)=".",TRUE,FALSE)</formula>
    </cfRule>
  </conditionalFormatting>
  <conditionalFormatting sqref="AU47:AU49">
    <cfRule type="expression" dxfId="375" priority="267">
      <formula>IF(RIGHT(TEXT(AU47,"0.#"),1)=".",FALSE,TRUE)</formula>
    </cfRule>
    <cfRule type="expression" dxfId="374" priority="268">
      <formula>IF(RIGHT(TEXT(AU47,"0.#"),1)=".",TRUE,FALSE)</formula>
    </cfRule>
  </conditionalFormatting>
  <conditionalFormatting sqref="AL143:AO143">
    <cfRule type="expression" dxfId="373" priority="263">
      <formula>IF(AND(AL143&gt;=0, RIGHT(TEXT(AL143,"0.#"),1)&lt;&gt;"."),TRUE,FALSE)</formula>
    </cfRule>
    <cfRule type="expression" dxfId="372" priority="264">
      <formula>IF(AND(AL143&gt;=0, RIGHT(TEXT(AL143,"0.#"),1)="."),TRUE,FALSE)</formula>
    </cfRule>
    <cfRule type="expression" dxfId="371" priority="265">
      <formula>IF(AND(AL143&lt;0, RIGHT(TEXT(AL143,"0.#"),1)&lt;&gt;"."),TRUE,FALSE)</formula>
    </cfRule>
    <cfRule type="expression" dxfId="370" priority="266">
      <formula>IF(AND(AL143&lt;0, RIGHT(TEXT(AL143,"0.#"),1)="."),TRUE,FALSE)</formula>
    </cfRule>
  </conditionalFormatting>
  <conditionalFormatting sqref="AL160:AO160">
    <cfRule type="expression" dxfId="369" priority="259">
      <formula>IF(AND(AL160&gt;=0, RIGHT(TEXT(AL160,"0.#"),1)&lt;&gt;"."),TRUE,FALSE)</formula>
    </cfRule>
    <cfRule type="expression" dxfId="368" priority="260">
      <formula>IF(AND(AL160&gt;=0, RIGHT(TEXT(AL160,"0.#"),1)="."),TRUE,FALSE)</formula>
    </cfRule>
    <cfRule type="expression" dxfId="367" priority="261">
      <formula>IF(AND(AL160&lt;0, RIGHT(TEXT(AL160,"0.#"),1)&lt;&gt;"."),TRUE,FALSE)</formula>
    </cfRule>
    <cfRule type="expression" dxfId="366" priority="262">
      <formula>IF(AND(AL160&lt;0, RIGHT(TEXT(AL160,"0.#"),1)="."),TRUE,FALSE)</formula>
    </cfRule>
  </conditionalFormatting>
  <conditionalFormatting sqref="Y160">
    <cfRule type="expression" dxfId="365" priority="257">
      <formula>IF(RIGHT(TEXT(Y160,"0.#"),1)=".",FALSE,TRUE)</formula>
    </cfRule>
    <cfRule type="expression" dxfId="364" priority="258">
      <formula>IF(RIGHT(TEXT(Y160,"0.#"),1)=".",TRUE,FALSE)</formula>
    </cfRule>
  </conditionalFormatting>
  <conditionalFormatting sqref="AL177:AO177">
    <cfRule type="expression" dxfId="363" priority="253">
      <formula>IF(AND(AL177&gt;=0, RIGHT(TEXT(AL177,"0.#"),1)&lt;&gt;"."),TRUE,FALSE)</formula>
    </cfRule>
    <cfRule type="expression" dxfId="362" priority="254">
      <formula>IF(AND(AL177&gt;=0, RIGHT(TEXT(AL177,"0.#"),1)="."),TRUE,FALSE)</formula>
    </cfRule>
    <cfRule type="expression" dxfId="361" priority="255">
      <formula>IF(AND(AL177&lt;0, RIGHT(TEXT(AL177,"0.#"),1)&lt;&gt;"."),TRUE,FALSE)</formula>
    </cfRule>
    <cfRule type="expression" dxfId="360" priority="256">
      <formula>IF(AND(AL177&lt;0, RIGHT(TEXT(AL177,"0.#"),1)="."),TRUE,FALSE)</formula>
    </cfRule>
  </conditionalFormatting>
  <conditionalFormatting sqref="AL190:AO190">
    <cfRule type="expression" dxfId="359" priority="249">
      <formula>IF(AND(AL190&gt;=0, RIGHT(TEXT(AL190,"0.#"),1)&lt;&gt;"."),TRUE,FALSE)</formula>
    </cfRule>
    <cfRule type="expression" dxfId="358" priority="250">
      <formula>IF(AND(AL190&gt;=0, RIGHT(TEXT(AL190,"0.#"),1)="."),TRUE,FALSE)</formula>
    </cfRule>
    <cfRule type="expression" dxfId="357" priority="251">
      <formula>IF(AND(AL190&lt;0, RIGHT(TEXT(AL190,"0.#"),1)&lt;&gt;"."),TRUE,FALSE)</formula>
    </cfRule>
    <cfRule type="expression" dxfId="356" priority="252">
      <formula>IF(AND(AL190&lt;0, RIGHT(TEXT(AL190,"0.#"),1)="."),TRUE,FALSE)</formula>
    </cfRule>
  </conditionalFormatting>
  <conditionalFormatting sqref="Y190">
    <cfRule type="expression" dxfId="355" priority="247">
      <formula>IF(RIGHT(TEXT(Y190,"0.#"),1)=".",FALSE,TRUE)</formula>
    </cfRule>
    <cfRule type="expression" dxfId="354" priority="248">
      <formula>IF(RIGHT(TEXT(Y190,"0.#"),1)=".",TRUE,FALSE)</formula>
    </cfRule>
  </conditionalFormatting>
  <conditionalFormatting sqref="Y183:Y186">
    <cfRule type="expression" dxfId="353" priority="187">
      <formula>IF(RIGHT(TEXT(Y183,"0.#"),1)=".",FALSE,TRUE)</formula>
    </cfRule>
    <cfRule type="expression" dxfId="352" priority="188">
      <formula>IF(RIGHT(TEXT(Y183,"0.#"),1)=".",TRUE,FALSE)</formula>
    </cfRule>
  </conditionalFormatting>
  <conditionalFormatting sqref="Y181:Y182">
    <cfRule type="expression" dxfId="351" priority="181">
      <formula>IF(RIGHT(TEXT(Y181,"0.#"),1)=".",FALSE,TRUE)</formula>
    </cfRule>
    <cfRule type="expression" dxfId="350" priority="182">
      <formula>IF(RIGHT(TEXT(Y181,"0.#"),1)=".",TRUE,FALSE)</formula>
    </cfRule>
  </conditionalFormatting>
  <conditionalFormatting sqref="AL183:AO186">
    <cfRule type="expression" dxfId="349" priority="189">
      <formula>IF(AND(AL183&gt;=0, RIGHT(TEXT(AL183,"0.#"),1)&lt;&gt;"."),TRUE,FALSE)</formula>
    </cfRule>
    <cfRule type="expression" dxfId="348" priority="190">
      <formula>IF(AND(AL183&gt;=0, RIGHT(TEXT(AL183,"0.#"),1)="."),TRUE,FALSE)</formula>
    </cfRule>
    <cfRule type="expression" dxfId="347" priority="191">
      <formula>IF(AND(AL183&lt;0, RIGHT(TEXT(AL183,"0.#"),1)&lt;&gt;"."),TRUE,FALSE)</formula>
    </cfRule>
    <cfRule type="expression" dxfId="346" priority="192">
      <formula>IF(AND(AL183&lt;0, RIGHT(TEXT(AL183,"0.#"),1)="."),TRUE,FALSE)</formula>
    </cfRule>
  </conditionalFormatting>
  <conditionalFormatting sqref="AL181:AO182">
    <cfRule type="expression" dxfId="345" priority="183">
      <formula>IF(AND(AL181&gt;=0, RIGHT(TEXT(AL181,"0.#"),1)&lt;&gt;"."),TRUE,FALSE)</formula>
    </cfRule>
    <cfRule type="expression" dxfId="344" priority="184">
      <formula>IF(AND(AL181&gt;=0, RIGHT(TEXT(AL181,"0.#"),1)="."),TRUE,FALSE)</formula>
    </cfRule>
    <cfRule type="expression" dxfId="343" priority="185">
      <formula>IF(AND(AL181&lt;0, RIGHT(TEXT(AL181,"0.#"),1)&lt;&gt;"."),TRUE,FALSE)</formula>
    </cfRule>
    <cfRule type="expression" dxfId="342" priority="186">
      <formula>IF(AND(AL181&lt;0, RIGHT(TEXT(AL181,"0.#"),1)="."),TRUE,FALSE)</formula>
    </cfRule>
  </conditionalFormatting>
  <conditionalFormatting sqref="Y152">
    <cfRule type="expression" dxfId="341" priority="179">
      <formula>IF(RIGHT(TEXT(Y152,"0.#"),1)=".",FALSE,TRUE)</formula>
    </cfRule>
    <cfRule type="expression" dxfId="340" priority="180">
      <formula>IF(RIGHT(TEXT(Y152,"0.#"),1)=".",TRUE,FALSE)</formula>
    </cfRule>
  </conditionalFormatting>
  <conditionalFormatting sqref="Y147">
    <cfRule type="expression" dxfId="339" priority="177">
      <formula>IF(RIGHT(TEXT(Y147,"0.#"),1)=".",FALSE,TRUE)</formula>
    </cfRule>
    <cfRule type="expression" dxfId="338" priority="178">
      <formula>IF(RIGHT(TEXT(Y147,"0.#"),1)=".",TRUE,FALSE)</formula>
    </cfRule>
  </conditionalFormatting>
  <conditionalFormatting sqref="AL147:AO147">
    <cfRule type="expression" dxfId="337" priority="173">
      <formula>IF(AND(AL147&gt;=0, RIGHT(TEXT(AL147,"0.#"),1)&lt;&gt;"."),TRUE,FALSE)</formula>
    </cfRule>
    <cfRule type="expression" dxfId="336" priority="174">
      <formula>IF(AND(AL147&gt;=0, RIGHT(TEXT(AL147,"0.#"),1)="."),TRUE,FALSE)</formula>
    </cfRule>
    <cfRule type="expression" dxfId="335" priority="175">
      <formula>IF(AND(AL147&lt;0, RIGHT(TEXT(AL147,"0.#"),1)&lt;&gt;"."),TRUE,FALSE)</formula>
    </cfRule>
    <cfRule type="expression" dxfId="334" priority="176">
      <formula>IF(AND(AL147&lt;0, RIGHT(TEXT(AL147,"0.#"),1)="."),TRUE,FALSE)</formula>
    </cfRule>
  </conditionalFormatting>
  <conditionalFormatting sqref="Y148">
    <cfRule type="expression" dxfId="333" priority="171">
      <formula>IF(RIGHT(TEXT(Y148,"0.#"),1)=".",FALSE,TRUE)</formula>
    </cfRule>
    <cfRule type="expression" dxfId="332" priority="172">
      <formula>IF(RIGHT(TEXT(Y148,"0.#"),1)=".",TRUE,FALSE)</formula>
    </cfRule>
  </conditionalFormatting>
  <conditionalFormatting sqref="AL148:AO148">
    <cfRule type="expression" dxfId="331" priority="167">
      <formula>IF(AND(AL148&gt;=0, RIGHT(TEXT(AL148,"0.#"),1)&lt;&gt;"."),TRUE,FALSE)</formula>
    </cfRule>
    <cfRule type="expression" dxfId="330" priority="168">
      <formula>IF(AND(AL148&gt;=0, RIGHT(TEXT(AL148,"0.#"),1)="."),TRUE,FALSE)</formula>
    </cfRule>
    <cfRule type="expression" dxfId="329" priority="169">
      <formula>IF(AND(AL148&lt;0, RIGHT(TEXT(AL148,"0.#"),1)&lt;&gt;"."),TRUE,FALSE)</formula>
    </cfRule>
    <cfRule type="expression" dxfId="328" priority="170">
      <formula>IF(AND(AL148&lt;0, RIGHT(TEXT(AL148,"0.#"),1)="."),TRUE,FALSE)</formula>
    </cfRule>
  </conditionalFormatting>
  <conditionalFormatting sqref="AL152:AO152">
    <cfRule type="expression" dxfId="327" priority="163">
      <formula>IF(AND(AL152&gt;=0, RIGHT(TEXT(AL152,"0.#"),1)&lt;&gt;"."),TRUE,FALSE)</formula>
    </cfRule>
    <cfRule type="expression" dxfId="326" priority="164">
      <formula>IF(AND(AL152&gt;=0, RIGHT(TEXT(AL152,"0.#"),1)="."),TRUE,FALSE)</formula>
    </cfRule>
    <cfRule type="expression" dxfId="325" priority="165">
      <formula>IF(AND(AL152&lt;0, RIGHT(TEXT(AL152,"0.#"),1)&lt;&gt;"."),TRUE,FALSE)</formula>
    </cfRule>
    <cfRule type="expression" dxfId="324" priority="166">
      <formula>IF(AND(AL152&lt;0, RIGHT(TEXT(AL152,"0.#"),1)="."),TRUE,FALSE)</formula>
    </cfRule>
  </conditionalFormatting>
  <conditionalFormatting sqref="Y149">
    <cfRule type="expression" dxfId="323" priority="161">
      <formula>IF(RIGHT(TEXT(Y149,"0.#"),1)=".",FALSE,TRUE)</formula>
    </cfRule>
    <cfRule type="expression" dxfId="322" priority="162">
      <formula>IF(RIGHT(TEXT(Y149,"0.#"),1)=".",TRUE,FALSE)</formula>
    </cfRule>
  </conditionalFormatting>
  <conditionalFormatting sqref="AL149:AO149">
    <cfRule type="expression" dxfId="321" priority="157">
      <formula>IF(AND(AL149&gt;=0, RIGHT(TEXT(AL149,"0.#"),1)&lt;&gt;"."),TRUE,FALSE)</formula>
    </cfRule>
    <cfRule type="expression" dxfId="320" priority="158">
      <formula>IF(AND(AL149&gt;=0, RIGHT(TEXT(AL149,"0.#"),1)="."),TRUE,FALSE)</formula>
    </cfRule>
    <cfRule type="expression" dxfId="319" priority="159">
      <formula>IF(AND(AL149&lt;0, RIGHT(TEXT(AL149,"0.#"),1)&lt;&gt;"."),TRUE,FALSE)</formula>
    </cfRule>
    <cfRule type="expression" dxfId="318" priority="160">
      <formula>IF(AND(AL149&lt;0, RIGHT(TEXT(AL149,"0.#"),1)="."),TRUE,FALSE)</formula>
    </cfRule>
  </conditionalFormatting>
  <conditionalFormatting sqref="Y151">
    <cfRule type="expression" dxfId="317" priority="155">
      <formula>IF(RIGHT(TEXT(Y151,"0.#"),1)=".",FALSE,TRUE)</formula>
    </cfRule>
    <cfRule type="expression" dxfId="316" priority="156">
      <formula>IF(RIGHT(TEXT(Y151,"0.#"),1)=".",TRUE,FALSE)</formula>
    </cfRule>
  </conditionalFormatting>
  <conditionalFormatting sqref="AL151:AO151">
    <cfRule type="expression" dxfId="315" priority="151">
      <formula>IF(AND(AL151&gt;=0, RIGHT(TEXT(AL151,"0.#"),1)&lt;&gt;"."),TRUE,FALSE)</formula>
    </cfRule>
    <cfRule type="expression" dxfId="314" priority="152">
      <formula>IF(AND(AL151&gt;=0, RIGHT(TEXT(AL151,"0.#"),1)="."),TRUE,FALSE)</formula>
    </cfRule>
    <cfRule type="expression" dxfId="313" priority="153">
      <formula>IF(AND(AL151&lt;0, RIGHT(TEXT(AL151,"0.#"),1)&lt;&gt;"."),TRUE,FALSE)</formula>
    </cfRule>
    <cfRule type="expression" dxfId="312" priority="154">
      <formula>IF(AND(AL151&lt;0, RIGHT(TEXT(AL151,"0.#"),1)="."),TRUE,FALSE)</formula>
    </cfRule>
  </conditionalFormatting>
  <conditionalFormatting sqref="Y150">
    <cfRule type="expression" dxfId="311" priority="149">
      <formula>IF(RIGHT(TEXT(Y150,"0.#"),1)=".",FALSE,TRUE)</formula>
    </cfRule>
    <cfRule type="expression" dxfId="310" priority="150">
      <formula>IF(RIGHT(TEXT(Y150,"0.#"),1)=".",TRUE,FALSE)</formula>
    </cfRule>
  </conditionalFormatting>
  <conditionalFormatting sqref="AL150:AO150">
    <cfRule type="expression" dxfId="309" priority="145">
      <formula>IF(AND(AL150&gt;=0, RIGHT(TEXT(AL150,"0.#"),1)&lt;&gt;"."),TRUE,FALSE)</formula>
    </cfRule>
    <cfRule type="expression" dxfId="308" priority="146">
      <formula>IF(AND(AL150&gt;=0, RIGHT(TEXT(AL150,"0.#"),1)="."),TRUE,FALSE)</formula>
    </cfRule>
    <cfRule type="expression" dxfId="307" priority="147">
      <formula>IF(AND(AL150&lt;0, RIGHT(TEXT(AL150,"0.#"),1)&lt;&gt;"."),TRUE,FALSE)</formula>
    </cfRule>
    <cfRule type="expression" dxfId="306" priority="148">
      <formula>IF(AND(AL150&lt;0, RIGHT(TEXT(AL150,"0.#"),1)="."),TRUE,FALSE)</formula>
    </cfRule>
  </conditionalFormatting>
  <conditionalFormatting sqref="AL153:AO153">
    <cfRule type="expression" dxfId="305" priority="141">
      <formula>IF(AND(AL153&gt;=0, RIGHT(TEXT(AL153,"0.#"),1)&lt;&gt;"."),TRUE,FALSE)</formula>
    </cfRule>
    <cfRule type="expression" dxfId="304" priority="142">
      <formula>IF(AND(AL153&gt;=0, RIGHT(TEXT(AL153,"0.#"),1)="."),TRUE,FALSE)</formula>
    </cfRule>
    <cfRule type="expression" dxfId="303" priority="143">
      <formula>IF(AND(AL153&lt;0, RIGHT(TEXT(AL153,"0.#"),1)&lt;&gt;"."),TRUE,FALSE)</formula>
    </cfRule>
    <cfRule type="expression" dxfId="302" priority="144">
      <formula>IF(AND(AL153&lt;0, RIGHT(TEXT(AL153,"0.#"),1)="."),TRUE,FALSE)</formula>
    </cfRule>
  </conditionalFormatting>
  <conditionalFormatting sqref="Y153">
    <cfRule type="expression" dxfId="301" priority="139">
      <formula>IF(RIGHT(TEXT(Y153,"0.#"),1)=".",FALSE,TRUE)</formula>
    </cfRule>
    <cfRule type="expression" dxfId="300" priority="140">
      <formula>IF(RIGHT(TEXT(Y153,"0.#"),1)=".",TRUE,FALSE)</formula>
    </cfRule>
  </conditionalFormatting>
  <conditionalFormatting sqref="Y154">
    <cfRule type="expression" dxfId="299" priority="133">
      <formula>IF(RIGHT(TEXT(Y154,"0.#"),1)=".",FALSE,TRUE)</formula>
    </cfRule>
    <cfRule type="expression" dxfId="298" priority="134">
      <formula>IF(RIGHT(TEXT(Y154,"0.#"),1)=".",TRUE,FALSE)</formula>
    </cfRule>
  </conditionalFormatting>
  <conditionalFormatting sqref="AL154:AO154">
    <cfRule type="expression" dxfId="297" priority="135">
      <formula>IF(AND(AL154&gt;=0, RIGHT(TEXT(AL154,"0.#"),1)&lt;&gt;"."),TRUE,FALSE)</formula>
    </cfRule>
    <cfRule type="expression" dxfId="296" priority="136">
      <formula>IF(AND(AL154&gt;=0, RIGHT(TEXT(AL154,"0.#"),1)="."),TRUE,FALSE)</formula>
    </cfRule>
    <cfRule type="expression" dxfId="295" priority="137">
      <formula>IF(AND(AL154&lt;0, RIGHT(TEXT(AL154,"0.#"),1)&lt;&gt;"."),TRUE,FALSE)</formula>
    </cfRule>
    <cfRule type="expression" dxfId="294" priority="138">
      <formula>IF(AND(AL154&lt;0, RIGHT(TEXT(AL154,"0.#"),1)="."),TRUE,FALSE)</formula>
    </cfRule>
  </conditionalFormatting>
  <conditionalFormatting sqref="AL155:AO155">
    <cfRule type="expression" dxfId="293" priority="129">
      <formula>IF(AND(AL155&gt;=0, RIGHT(TEXT(AL155,"0.#"),1)&lt;&gt;"."),TRUE,FALSE)</formula>
    </cfRule>
    <cfRule type="expression" dxfId="292" priority="130">
      <formula>IF(AND(AL155&gt;=0, RIGHT(TEXT(AL155,"0.#"),1)="."),TRUE,FALSE)</formula>
    </cfRule>
    <cfRule type="expression" dxfId="291" priority="131">
      <formula>IF(AND(AL155&lt;0, RIGHT(TEXT(AL155,"0.#"),1)&lt;&gt;"."),TRUE,FALSE)</formula>
    </cfRule>
    <cfRule type="expression" dxfId="290" priority="132">
      <formula>IF(AND(AL155&lt;0, RIGHT(TEXT(AL155,"0.#"),1)="."),TRUE,FALSE)</formula>
    </cfRule>
  </conditionalFormatting>
  <conditionalFormatting sqref="Y155">
    <cfRule type="expression" dxfId="289" priority="127">
      <formula>IF(RIGHT(TEXT(Y155,"0.#"),1)=".",FALSE,TRUE)</formula>
    </cfRule>
    <cfRule type="expression" dxfId="288" priority="128">
      <formula>IF(RIGHT(TEXT(Y155,"0.#"),1)=".",TRUE,FALSE)</formula>
    </cfRule>
  </conditionalFormatting>
  <conditionalFormatting sqref="Y156">
    <cfRule type="expression" dxfId="287" priority="125">
      <formula>IF(RIGHT(TEXT(Y156,"0.#"),1)=".",FALSE,TRUE)</formula>
    </cfRule>
    <cfRule type="expression" dxfId="286" priority="126">
      <formula>IF(RIGHT(TEXT(Y156,"0.#"),1)=".",TRUE,FALSE)</formula>
    </cfRule>
  </conditionalFormatting>
  <conditionalFormatting sqref="AL156:AO156">
    <cfRule type="expression" dxfId="285" priority="121">
      <formula>IF(AND(AL156&gt;=0, RIGHT(TEXT(AL156,"0.#"),1)&lt;&gt;"."),TRUE,FALSE)</formula>
    </cfRule>
    <cfRule type="expression" dxfId="284" priority="122">
      <formula>IF(AND(AL156&gt;=0, RIGHT(TEXT(AL156,"0.#"),1)="."),TRUE,FALSE)</formula>
    </cfRule>
    <cfRule type="expression" dxfId="283" priority="123">
      <formula>IF(AND(AL156&lt;0, RIGHT(TEXT(AL156,"0.#"),1)&lt;&gt;"."),TRUE,FALSE)</formula>
    </cfRule>
    <cfRule type="expression" dxfId="282" priority="124">
      <formula>IF(AND(AL156&lt;0, RIGHT(TEXT(AL156,"0.#"),1)="."),TRUE,FALSE)</formula>
    </cfRule>
  </conditionalFormatting>
  <conditionalFormatting sqref="AU123">
    <cfRule type="expression" dxfId="281" priority="119">
      <formula>IF(RIGHT(TEXT(AU123,"0.#"),1)=".",FALSE,TRUE)</formula>
    </cfRule>
    <cfRule type="expression" dxfId="280" priority="120">
      <formula>IF(RIGHT(TEXT(AU123,"0.#"),1)=".",TRUE,FALSE)</formula>
    </cfRule>
  </conditionalFormatting>
  <conditionalFormatting sqref="Y165">
    <cfRule type="expression" dxfId="279" priority="117">
      <formula>IF(RIGHT(TEXT(Y165,"0.#"),1)=".",FALSE,TRUE)</formula>
    </cfRule>
    <cfRule type="expression" dxfId="278" priority="118">
      <formula>IF(RIGHT(TEXT(Y165,"0.#"),1)=".",TRUE,FALSE)</formula>
    </cfRule>
  </conditionalFormatting>
  <conditionalFormatting sqref="AL165:AO165">
    <cfRule type="expression" dxfId="277" priority="113">
      <formula>IF(AND(AL165&gt;=0, RIGHT(TEXT(AL165,"0.#"),1)&lt;&gt;"."),TRUE,FALSE)</formula>
    </cfRule>
    <cfRule type="expression" dxfId="276" priority="114">
      <formula>IF(AND(AL165&gt;=0, RIGHT(TEXT(AL165,"0.#"),1)="."),TRUE,FALSE)</formula>
    </cfRule>
    <cfRule type="expression" dxfId="275" priority="115">
      <formula>IF(AND(AL165&lt;0, RIGHT(TEXT(AL165,"0.#"),1)&lt;&gt;"."),TRUE,FALSE)</formula>
    </cfRule>
    <cfRule type="expression" dxfId="274" priority="116">
      <formula>IF(AND(AL165&lt;0, RIGHT(TEXT(AL165,"0.#"),1)="."),TRUE,FALSE)</formula>
    </cfRule>
  </conditionalFormatting>
  <conditionalFormatting sqref="Y170">
    <cfRule type="expression" dxfId="273" priority="107">
      <formula>IF(RIGHT(TEXT(Y170,"0.#"),1)=".",FALSE,TRUE)</formula>
    </cfRule>
    <cfRule type="expression" dxfId="272" priority="108">
      <formula>IF(RIGHT(TEXT(Y170,"0.#"),1)=".",TRUE,FALSE)</formula>
    </cfRule>
  </conditionalFormatting>
  <conditionalFormatting sqref="AL170:AO170">
    <cfRule type="expression" dxfId="271" priority="109">
      <formula>IF(AND(AL170&gt;=0, RIGHT(TEXT(AL170,"0.#"),1)&lt;&gt;"."),TRUE,FALSE)</formula>
    </cfRule>
    <cfRule type="expression" dxfId="270" priority="110">
      <formula>IF(AND(AL170&gt;=0, RIGHT(TEXT(AL170,"0.#"),1)="."),TRUE,FALSE)</formula>
    </cfRule>
    <cfRule type="expression" dxfId="269" priority="111">
      <formula>IF(AND(AL170&lt;0, RIGHT(TEXT(AL170,"0.#"),1)&lt;&gt;"."),TRUE,FALSE)</formula>
    </cfRule>
    <cfRule type="expression" dxfId="268" priority="112">
      <formula>IF(AND(AL170&lt;0, RIGHT(TEXT(AL170,"0.#"),1)="."),TRUE,FALSE)</formula>
    </cfRule>
  </conditionalFormatting>
  <conditionalFormatting sqref="Y164">
    <cfRule type="expression" dxfId="267" priority="101">
      <formula>IF(RIGHT(TEXT(Y164,"0.#"),1)=".",FALSE,TRUE)</formula>
    </cfRule>
    <cfRule type="expression" dxfId="266" priority="102">
      <formula>IF(RIGHT(TEXT(Y164,"0.#"),1)=".",TRUE,FALSE)</formula>
    </cfRule>
  </conditionalFormatting>
  <conditionalFormatting sqref="AL164:AO164">
    <cfRule type="expression" dxfId="265" priority="103">
      <formula>IF(AND(AL164&gt;=0, RIGHT(TEXT(AL164,"0.#"),1)&lt;&gt;"."),TRUE,FALSE)</formula>
    </cfRule>
    <cfRule type="expression" dxfId="264" priority="104">
      <formula>IF(AND(AL164&gt;=0, RIGHT(TEXT(AL164,"0.#"),1)="."),TRUE,FALSE)</formula>
    </cfRule>
    <cfRule type="expression" dxfId="263" priority="105">
      <formula>IF(AND(AL164&lt;0, RIGHT(TEXT(AL164,"0.#"),1)&lt;&gt;"."),TRUE,FALSE)</formula>
    </cfRule>
    <cfRule type="expression" dxfId="262" priority="106">
      <formula>IF(AND(AL164&lt;0, RIGHT(TEXT(AL164,"0.#"),1)="."),TRUE,FALSE)</formula>
    </cfRule>
  </conditionalFormatting>
  <conditionalFormatting sqref="Y166">
    <cfRule type="expression" dxfId="261" priority="95">
      <formula>IF(RIGHT(TEXT(Y166,"0.#"),1)=".",FALSE,TRUE)</formula>
    </cfRule>
    <cfRule type="expression" dxfId="260" priority="96">
      <formula>IF(RIGHT(TEXT(Y166,"0.#"),1)=".",TRUE,FALSE)</formula>
    </cfRule>
  </conditionalFormatting>
  <conditionalFormatting sqref="AL166:AO166">
    <cfRule type="expression" dxfId="259" priority="97">
      <formula>IF(AND(AL166&gt;=0, RIGHT(TEXT(AL166,"0.#"),1)&lt;&gt;"."),TRUE,FALSE)</formula>
    </cfRule>
    <cfRule type="expression" dxfId="258" priority="98">
      <formula>IF(AND(AL166&gt;=0, RIGHT(TEXT(AL166,"0.#"),1)="."),TRUE,FALSE)</formula>
    </cfRule>
    <cfRule type="expression" dxfId="257" priority="99">
      <formula>IF(AND(AL166&lt;0, RIGHT(TEXT(AL166,"0.#"),1)&lt;&gt;"."),TRUE,FALSE)</formula>
    </cfRule>
    <cfRule type="expression" dxfId="256" priority="100">
      <formula>IF(AND(AL166&lt;0, RIGHT(TEXT(AL166,"0.#"),1)="."),TRUE,FALSE)</formula>
    </cfRule>
  </conditionalFormatting>
  <conditionalFormatting sqref="Y167">
    <cfRule type="expression" dxfId="255" priority="93">
      <formula>IF(RIGHT(TEXT(Y167,"0.#"),1)=".",FALSE,TRUE)</formula>
    </cfRule>
    <cfRule type="expression" dxfId="254" priority="94">
      <formula>IF(RIGHT(TEXT(Y167,"0.#"),1)=".",TRUE,FALSE)</formula>
    </cfRule>
  </conditionalFormatting>
  <conditionalFormatting sqref="AL167:AO167">
    <cfRule type="expression" dxfId="253" priority="89">
      <formula>IF(AND(AL167&gt;=0, RIGHT(TEXT(AL167,"0.#"),1)&lt;&gt;"."),TRUE,FALSE)</formula>
    </cfRule>
    <cfRule type="expression" dxfId="252" priority="90">
      <formula>IF(AND(AL167&gt;=0, RIGHT(TEXT(AL167,"0.#"),1)="."),TRUE,FALSE)</formula>
    </cfRule>
    <cfRule type="expression" dxfId="251" priority="91">
      <formula>IF(AND(AL167&lt;0, RIGHT(TEXT(AL167,"0.#"),1)&lt;&gt;"."),TRUE,FALSE)</formula>
    </cfRule>
    <cfRule type="expression" dxfId="250" priority="92">
      <formula>IF(AND(AL167&lt;0, RIGHT(TEXT(AL167,"0.#"),1)="."),TRUE,FALSE)</formula>
    </cfRule>
  </conditionalFormatting>
  <conditionalFormatting sqref="Y168">
    <cfRule type="expression" dxfId="249" priority="83">
      <formula>IF(RIGHT(TEXT(Y168,"0.#"),1)=".",FALSE,TRUE)</formula>
    </cfRule>
    <cfRule type="expression" dxfId="248" priority="84">
      <formula>IF(RIGHT(TEXT(Y168,"0.#"),1)=".",TRUE,FALSE)</formula>
    </cfRule>
  </conditionalFormatting>
  <conditionalFormatting sqref="AL168:AO168">
    <cfRule type="expression" dxfId="247" priority="85">
      <formula>IF(AND(AL168&gt;=0, RIGHT(TEXT(AL168,"0.#"),1)&lt;&gt;"."),TRUE,FALSE)</formula>
    </cfRule>
    <cfRule type="expression" dxfId="246" priority="86">
      <formula>IF(AND(AL168&gt;=0, RIGHT(TEXT(AL168,"0.#"),1)="."),TRUE,FALSE)</formula>
    </cfRule>
    <cfRule type="expression" dxfId="245" priority="87">
      <formula>IF(AND(AL168&lt;0, RIGHT(TEXT(AL168,"0.#"),1)&lt;&gt;"."),TRUE,FALSE)</formula>
    </cfRule>
    <cfRule type="expression" dxfId="244" priority="88">
      <formula>IF(AND(AL168&lt;0, RIGHT(TEXT(AL168,"0.#"),1)="."),TRUE,FALSE)</formula>
    </cfRule>
  </conditionalFormatting>
  <conditionalFormatting sqref="Y169">
    <cfRule type="expression" dxfId="243" priority="77">
      <formula>IF(RIGHT(TEXT(Y169,"0.#"),1)=".",FALSE,TRUE)</formula>
    </cfRule>
    <cfRule type="expression" dxfId="242" priority="78">
      <formula>IF(RIGHT(TEXT(Y169,"0.#"),1)=".",TRUE,FALSE)</formula>
    </cfRule>
  </conditionalFormatting>
  <conditionalFormatting sqref="AL169:AO169">
    <cfRule type="expression" dxfId="241" priority="79">
      <formula>IF(AND(AL169&gt;=0, RIGHT(TEXT(AL169,"0.#"),1)&lt;&gt;"."),TRUE,FALSE)</formula>
    </cfRule>
    <cfRule type="expression" dxfId="240" priority="80">
      <formula>IF(AND(AL169&gt;=0, RIGHT(TEXT(AL169,"0.#"),1)="."),TRUE,FALSE)</formula>
    </cfRule>
    <cfRule type="expression" dxfId="239" priority="81">
      <formula>IF(AND(AL169&lt;0, RIGHT(TEXT(AL169,"0.#"),1)&lt;&gt;"."),TRUE,FALSE)</formula>
    </cfRule>
    <cfRule type="expression" dxfId="238" priority="82">
      <formula>IF(AND(AL169&lt;0, RIGHT(TEXT(AL169,"0.#"),1)="."),TRUE,FALSE)</formula>
    </cfRule>
  </conditionalFormatting>
  <conditionalFormatting sqref="Y171">
    <cfRule type="expression" dxfId="237" priority="71">
      <formula>IF(RIGHT(TEXT(Y171,"0.#"),1)=".",FALSE,TRUE)</formula>
    </cfRule>
    <cfRule type="expression" dxfId="236" priority="72">
      <formula>IF(RIGHT(TEXT(Y171,"0.#"),1)=".",TRUE,FALSE)</formula>
    </cfRule>
  </conditionalFormatting>
  <conditionalFormatting sqref="AL171:AO171">
    <cfRule type="expression" dxfId="235" priority="73">
      <formula>IF(AND(AL171&gt;=0, RIGHT(TEXT(AL171,"0.#"),1)&lt;&gt;"."),TRUE,FALSE)</formula>
    </cfRule>
    <cfRule type="expression" dxfId="234" priority="74">
      <formula>IF(AND(AL171&gt;=0, RIGHT(TEXT(AL171,"0.#"),1)="."),TRUE,FALSE)</formula>
    </cfRule>
    <cfRule type="expression" dxfId="233" priority="75">
      <formula>IF(AND(AL171&lt;0, RIGHT(TEXT(AL171,"0.#"),1)&lt;&gt;"."),TRUE,FALSE)</formula>
    </cfRule>
    <cfRule type="expression" dxfId="232" priority="76">
      <formula>IF(AND(AL171&lt;0, RIGHT(TEXT(AL171,"0.#"),1)="."),TRUE,FALSE)</formula>
    </cfRule>
  </conditionalFormatting>
  <conditionalFormatting sqref="Y172:Y173">
    <cfRule type="expression" dxfId="231" priority="69">
      <formula>IF(RIGHT(TEXT(Y172,"0.#"),1)=".",FALSE,TRUE)</formula>
    </cfRule>
    <cfRule type="expression" dxfId="230" priority="70">
      <formula>IF(RIGHT(TEXT(Y172,"0.#"),1)=".",TRUE,FALSE)</formula>
    </cfRule>
  </conditionalFormatting>
  <conditionalFormatting sqref="AL172:AO173">
    <cfRule type="expression" dxfId="229" priority="65">
      <formula>IF(AND(AL172&gt;=0, RIGHT(TEXT(AL172,"0.#"),1)&lt;&gt;"."),TRUE,FALSE)</formula>
    </cfRule>
    <cfRule type="expression" dxfId="228" priority="66">
      <formula>IF(AND(AL172&gt;=0, RIGHT(TEXT(AL172,"0.#"),1)="."),TRUE,FALSE)</formula>
    </cfRule>
    <cfRule type="expression" dxfId="227" priority="67">
      <formula>IF(AND(AL172&lt;0, RIGHT(TEXT(AL172,"0.#"),1)&lt;&gt;"."),TRUE,FALSE)</formula>
    </cfRule>
    <cfRule type="expression" dxfId="226" priority="68">
      <formula>IF(AND(AL172&lt;0, RIGHT(TEXT(AL172,"0.#"),1)="."),TRUE,FALSE)</formula>
    </cfRule>
  </conditionalFormatting>
  <conditionalFormatting sqref="AU135">
    <cfRule type="expression" dxfId="225" priority="63">
      <formula>IF(RIGHT(TEXT(AU135,"0.#"),1)=".",FALSE,TRUE)</formula>
    </cfRule>
    <cfRule type="expression" dxfId="224" priority="64">
      <formula>IF(RIGHT(TEXT(AU135,"0.#"),1)=".",TRUE,FALSE)</formula>
    </cfRule>
  </conditionalFormatting>
  <conditionalFormatting sqref="AL194:AO194">
    <cfRule type="expression" dxfId="223" priority="59">
      <formula>IF(AND(AL194&gt;=0, RIGHT(TEXT(AL194,"0.#"),1)&lt;&gt;"."),TRUE,FALSE)</formula>
    </cfRule>
    <cfRule type="expression" dxfId="222" priority="60">
      <formula>IF(AND(AL194&gt;=0, RIGHT(TEXT(AL194,"0.#"),1)="."),TRUE,FALSE)</formula>
    </cfRule>
    <cfRule type="expression" dxfId="221" priority="61">
      <formula>IF(AND(AL194&lt;0, RIGHT(TEXT(AL194,"0.#"),1)&lt;&gt;"."),TRUE,FALSE)</formula>
    </cfRule>
    <cfRule type="expression" dxfId="220" priority="62">
      <formula>IF(AND(AL194&lt;0, RIGHT(TEXT(AL194,"0.#"),1)="."),TRUE,FALSE)</formula>
    </cfRule>
  </conditionalFormatting>
  <conditionalFormatting sqref="Y194">
    <cfRule type="expression" dxfId="219" priority="57">
      <formula>IF(RIGHT(TEXT(Y194,"0.#"),1)=".",FALSE,TRUE)</formula>
    </cfRule>
    <cfRule type="expression" dxfId="218" priority="58">
      <formula>IF(RIGHT(TEXT(Y194,"0.#"),1)=".",TRUE,FALSE)</formula>
    </cfRule>
  </conditionalFormatting>
  <conditionalFormatting sqref="AL198:AO198">
    <cfRule type="expression" dxfId="217" priority="53">
      <formula>IF(AND(AL198&gt;=0, RIGHT(TEXT(AL198,"0.#"),1)&lt;&gt;"."),TRUE,FALSE)</formula>
    </cfRule>
    <cfRule type="expression" dxfId="216" priority="54">
      <formula>IF(AND(AL198&gt;=0, RIGHT(TEXT(AL198,"0.#"),1)="."),TRUE,FALSE)</formula>
    </cfRule>
    <cfRule type="expression" dxfId="215" priority="55">
      <formula>IF(AND(AL198&lt;0, RIGHT(TEXT(AL198,"0.#"),1)&lt;&gt;"."),TRUE,FALSE)</formula>
    </cfRule>
    <cfRule type="expression" dxfId="214" priority="56">
      <formula>IF(AND(AL198&lt;0, RIGHT(TEXT(AL198,"0.#"),1)="."),TRUE,FALSE)</formula>
    </cfRule>
  </conditionalFormatting>
  <conditionalFormatting sqref="AL199:AO199">
    <cfRule type="expression" dxfId="213" priority="49">
      <formula>IF(AND(AL199&gt;=0, RIGHT(TEXT(AL199,"0.#"),1)&lt;&gt;"."),TRUE,FALSE)</formula>
    </cfRule>
    <cfRule type="expression" dxfId="212" priority="50">
      <formula>IF(AND(AL199&gt;=0, RIGHT(TEXT(AL199,"0.#"),1)="."),TRUE,FALSE)</formula>
    </cfRule>
    <cfRule type="expression" dxfId="211" priority="51">
      <formula>IF(AND(AL199&lt;0, RIGHT(TEXT(AL199,"0.#"),1)&lt;&gt;"."),TRUE,FALSE)</formula>
    </cfRule>
    <cfRule type="expression" dxfId="210" priority="52">
      <formula>IF(AND(AL199&lt;0, RIGHT(TEXT(AL199,"0.#"),1)="."),TRUE,FALSE)</formula>
    </cfRule>
  </conditionalFormatting>
  <conditionalFormatting sqref="AL195:AO195">
    <cfRule type="expression" dxfId="209" priority="45">
      <formula>IF(AND(AL195&gt;=0, RIGHT(TEXT(AL195,"0.#"),1)&lt;&gt;"."),TRUE,FALSE)</formula>
    </cfRule>
    <cfRule type="expression" dxfId="208" priority="46">
      <formula>IF(AND(AL195&gt;=0, RIGHT(TEXT(AL195,"0.#"),1)="."),TRUE,FALSE)</formula>
    </cfRule>
    <cfRule type="expression" dxfId="207" priority="47">
      <formula>IF(AND(AL195&lt;0, RIGHT(TEXT(AL195,"0.#"),1)&lt;&gt;"."),TRUE,FALSE)</formula>
    </cfRule>
    <cfRule type="expression" dxfId="206" priority="48">
      <formula>IF(AND(AL195&lt;0, RIGHT(TEXT(AL195,"0.#"),1)="."),TRUE,FALSE)</formula>
    </cfRule>
  </conditionalFormatting>
  <conditionalFormatting sqref="Y199">
    <cfRule type="expression" dxfId="205" priority="43">
      <formula>IF(RIGHT(TEXT(Y199,"0.#"),1)=".",FALSE,TRUE)</formula>
    </cfRule>
    <cfRule type="expression" dxfId="204" priority="44">
      <formula>IF(RIGHT(TEXT(Y199,"0.#"),1)=".",TRUE,FALSE)</formula>
    </cfRule>
  </conditionalFormatting>
  <conditionalFormatting sqref="Y198">
    <cfRule type="expression" dxfId="203" priority="41">
      <formula>IF(RIGHT(TEXT(Y198,"0.#"),1)=".",FALSE,TRUE)</formula>
    </cfRule>
    <cfRule type="expression" dxfId="202" priority="42">
      <formula>IF(RIGHT(TEXT(Y198,"0.#"),1)=".",TRUE,FALSE)</formula>
    </cfRule>
  </conditionalFormatting>
  <conditionalFormatting sqref="AL197:AO197">
    <cfRule type="expression" dxfId="201" priority="37">
      <formula>IF(AND(AL197&gt;=0, RIGHT(TEXT(AL197,"0.#"),1)&lt;&gt;"."),TRUE,FALSE)</formula>
    </cfRule>
    <cfRule type="expression" dxfId="200" priority="38">
      <formula>IF(AND(AL197&gt;=0, RIGHT(TEXT(AL197,"0.#"),1)="."),TRUE,FALSE)</formula>
    </cfRule>
    <cfRule type="expression" dxfId="199" priority="39">
      <formula>IF(AND(AL197&lt;0, RIGHT(TEXT(AL197,"0.#"),1)&lt;&gt;"."),TRUE,FALSE)</formula>
    </cfRule>
    <cfRule type="expression" dxfId="198" priority="40">
      <formula>IF(AND(AL197&lt;0, RIGHT(TEXT(AL197,"0.#"),1)="."),TRUE,FALSE)</formula>
    </cfRule>
  </conditionalFormatting>
  <conditionalFormatting sqref="Y197">
    <cfRule type="expression" dxfId="197" priority="35">
      <formula>IF(RIGHT(TEXT(Y197,"0.#"),1)=".",FALSE,TRUE)</formula>
    </cfRule>
    <cfRule type="expression" dxfId="196" priority="36">
      <formula>IF(RIGHT(TEXT(Y197,"0.#"),1)=".",TRUE,FALSE)</formula>
    </cfRule>
  </conditionalFormatting>
  <conditionalFormatting sqref="AL196:AO196">
    <cfRule type="expression" dxfId="195" priority="31">
      <formula>IF(AND(AL196&gt;=0, RIGHT(TEXT(AL196,"0.#"),1)&lt;&gt;"."),TRUE,FALSE)</formula>
    </cfRule>
    <cfRule type="expression" dxfId="194" priority="32">
      <formula>IF(AND(AL196&gt;=0, RIGHT(TEXT(AL196,"0.#"),1)="."),TRUE,FALSE)</formula>
    </cfRule>
    <cfRule type="expression" dxfId="193" priority="33">
      <formula>IF(AND(AL196&lt;0, RIGHT(TEXT(AL196,"0.#"),1)&lt;&gt;"."),TRUE,FALSE)</formula>
    </cfRule>
    <cfRule type="expression" dxfId="192" priority="34">
      <formula>IF(AND(AL196&lt;0, RIGHT(TEXT(AL196,"0.#"),1)="."),TRUE,FALSE)</formula>
    </cfRule>
  </conditionalFormatting>
  <conditionalFormatting sqref="Y196">
    <cfRule type="expression" dxfId="191" priority="29">
      <formula>IF(RIGHT(TEXT(Y196,"0.#"),1)=".",FALSE,TRUE)</formula>
    </cfRule>
    <cfRule type="expression" dxfId="190" priority="30">
      <formula>IF(RIGHT(TEXT(Y196,"0.#"),1)=".",TRUE,FALSE)</formula>
    </cfRule>
  </conditionalFormatting>
  <conditionalFormatting sqref="Y195">
    <cfRule type="expression" dxfId="189" priority="27">
      <formula>IF(RIGHT(TEXT(Y195,"0.#"),1)=".",FALSE,TRUE)</formula>
    </cfRule>
    <cfRule type="expression" dxfId="188" priority="28">
      <formula>IF(RIGHT(TEXT(Y195,"0.#"),1)=".",TRUE,FALSE)</formula>
    </cfRule>
  </conditionalFormatting>
  <conditionalFormatting sqref="AL200:AO200">
    <cfRule type="expression" dxfId="187" priority="23">
      <formula>IF(AND(AL200&gt;=0, RIGHT(TEXT(AL200,"0.#"),1)&lt;&gt;"."),TRUE,FALSE)</formula>
    </cfRule>
    <cfRule type="expression" dxfId="186" priority="24">
      <formula>IF(AND(AL200&gt;=0, RIGHT(TEXT(AL200,"0.#"),1)="."),TRUE,FALSE)</formula>
    </cfRule>
    <cfRule type="expression" dxfId="185" priority="25">
      <formula>IF(AND(AL200&lt;0, RIGHT(TEXT(AL200,"0.#"),1)&lt;&gt;"."),TRUE,FALSE)</formula>
    </cfRule>
    <cfRule type="expression" dxfId="184" priority="26">
      <formula>IF(AND(AL200&lt;0, RIGHT(TEXT(AL200,"0.#"),1)="."),TRUE,FALSE)</formula>
    </cfRule>
  </conditionalFormatting>
  <conditionalFormatting sqref="Y200">
    <cfRule type="expression" dxfId="183" priority="21">
      <formula>IF(RIGHT(TEXT(Y200,"0.#"),1)=".",FALSE,TRUE)</formula>
    </cfRule>
    <cfRule type="expression" dxfId="182" priority="22">
      <formula>IF(RIGHT(TEXT(Y200,"0.#"),1)=".",TRUE,FALSE)</formula>
    </cfRule>
  </conditionalFormatting>
  <conditionalFormatting sqref="AL201:AO201">
    <cfRule type="expression" dxfId="181" priority="17">
      <formula>IF(AND(AL201&gt;=0, RIGHT(TEXT(AL201,"0.#"),1)&lt;&gt;"."),TRUE,FALSE)</formula>
    </cfRule>
    <cfRule type="expression" dxfId="180" priority="18">
      <formula>IF(AND(AL201&gt;=0, RIGHT(TEXT(AL201,"0.#"),1)="."),TRUE,FALSE)</formula>
    </cfRule>
    <cfRule type="expression" dxfId="179" priority="19">
      <formula>IF(AND(AL201&lt;0, RIGHT(TEXT(AL201,"0.#"),1)&lt;&gt;"."),TRUE,FALSE)</formula>
    </cfRule>
    <cfRule type="expression" dxfId="178" priority="20">
      <formula>IF(AND(AL201&lt;0, RIGHT(TEXT(AL201,"0.#"),1)="."),TRUE,FALSE)</formula>
    </cfRule>
  </conditionalFormatting>
  <conditionalFormatting sqref="Y201">
    <cfRule type="expression" dxfId="177" priority="15">
      <formula>IF(RIGHT(TEXT(Y201,"0.#"),1)=".",FALSE,TRUE)</formula>
    </cfRule>
    <cfRule type="expression" dxfId="176" priority="16">
      <formula>IF(RIGHT(TEXT(Y201,"0.#"),1)=".",TRUE,FALSE)</formula>
    </cfRule>
  </conditionalFormatting>
  <conditionalFormatting sqref="AL202:AO202">
    <cfRule type="expression" dxfId="175" priority="11">
      <formula>IF(AND(AL202&gt;=0, RIGHT(TEXT(AL202,"0.#"),1)&lt;&gt;"."),TRUE,FALSE)</formula>
    </cfRule>
    <cfRule type="expression" dxfId="174" priority="12">
      <formula>IF(AND(AL202&gt;=0, RIGHT(TEXT(AL202,"0.#"),1)="."),TRUE,FALSE)</formula>
    </cfRule>
    <cfRule type="expression" dxfId="173" priority="13">
      <formula>IF(AND(AL202&lt;0, RIGHT(TEXT(AL202,"0.#"),1)&lt;&gt;"."),TRUE,FALSE)</formula>
    </cfRule>
    <cfRule type="expression" dxfId="172" priority="14">
      <formula>IF(AND(AL202&lt;0, RIGHT(TEXT(AL202,"0.#"),1)="."),TRUE,FALSE)</formula>
    </cfRule>
  </conditionalFormatting>
  <conditionalFormatting sqref="Y202">
    <cfRule type="expression" dxfId="171" priority="9">
      <formula>IF(RIGHT(TEXT(Y202,"0.#"),1)=".",FALSE,TRUE)</formula>
    </cfRule>
    <cfRule type="expression" dxfId="170" priority="10">
      <formula>IF(RIGHT(TEXT(Y202,"0.#"),1)=".",TRUE,FALSE)</formula>
    </cfRule>
  </conditionalFormatting>
  <conditionalFormatting sqref="AL203:AO203">
    <cfRule type="expression" dxfId="169" priority="5">
      <formula>IF(AND(AL203&gt;=0, RIGHT(TEXT(AL203,"0.#"),1)&lt;&gt;"."),TRUE,FALSE)</formula>
    </cfRule>
    <cfRule type="expression" dxfId="168" priority="6">
      <formula>IF(AND(AL203&gt;=0, RIGHT(TEXT(AL203,"0.#"),1)="."),TRUE,FALSE)</formula>
    </cfRule>
    <cfRule type="expression" dxfId="167" priority="7">
      <formula>IF(AND(AL203&lt;0, RIGHT(TEXT(AL203,"0.#"),1)&lt;&gt;"."),TRUE,FALSE)</formula>
    </cfRule>
    <cfRule type="expression" dxfId="166" priority="8">
      <formula>IF(AND(AL203&lt;0, RIGHT(TEXT(AL203,"0.#"),1)="."),TRUE,FALSE)</formula>
    </cfRule>
  </conditionalFormatting>
  <conditionalFormatting sqref="Y203">
    <cfRule type="expression" dxfId="165" priority="3">
      <formula>IF(RIGHT(TEXT(Y203,"0.#"),1)=".",FALSE,TRUE)</formula>
    </cfRule>
    <cfRule type="expression" dxfId="164" priority="4">
      <formula>IF(RIGHT(TEXT(Y203,"0.#"),1)=".",TRUE,FALSE)</formula>
    </cfRule>
  </conditionalFormatting>
  <conditionalFormatting sqref="AM29">
    <cfRule type="expression" dxfId="163" priority="1">
      <formula>IF(RIGHT(TEXT(AM29,"0.#"),1)=".",FALSE,TRUE)</formula>
    </cfRule>
    <cfRule type="expression" dxfId="162" priority="2">
      <formula>IF(RIGHT(TEXT(AM29,"0.#"),1)=".",TRUE,FALSE)</formula>
    </cfRule>
  </conditionalFormatting>
  <dataValidations count="17">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43:AK143 AH147:AK156 AH160:AK160 AH164:AK173 AH177:AK177 AH181:AK186 AH190:AK190 AH194:AK203">
      <formula1>OR(AND(MOD(IF(ISNUMBER(AH143), AH143, 0.5),1)=0, 0&lt;=AH143), AH143="-")</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AO137 AO204">
      <formula1>"　, ☑"</formula1>
    </dataValidation>
    <dataValidation type="list" allowBlank="1" showInputMessage="1" showErrorMessage="1" sqref="S5:X5">
      <formula1>T終了年度</formula1>
    </dataValidation>
    <dataValidation type="list" allowBlank="1" showInputMessage="1" showErrorMessage="1" sqref="H77:I77">
      <formula1>T事業番号</formula1>
    </dataValidation>
    <dataValidation type="custom" imeMode="disabled" allowBlank="1" showInputMessage="1" showErrorMessage="1" sqref="AY23 AQ46:AR46 P13:AX13 AR15:AX15 P14:AQ18 AR18:AX18 P19:AJ19 Y123:AB123 AU123:AX123 Y127:AB127 AU127:AX127 Y131:AB131 AU131:AX131 Y135:AB135 AU135:AX135 Y143:AB143 AL143:AO143 Y147:AB156 AL147:AO156 Y160:AB160 AL160:AO160 Y164:AB173 AL164:AO173 Y177:AB177 AL177:AO177 Y181:AB186 AL181:AO186 Y190:AB190 AL190:AO190 Y194:AB203 AL194:AO203 AQ34:AR34 AU34:AX34 AE35:AX37 AE28:AX29 AE31:AX31 AU46:AX46 AE47:AX49 P23:AC25">
      <formula1>OR(ISNUMBER(P13), P13="-")</formula1>
    </dataValidation>
    <dataValidation type="list" allowBlank="1" showInputMessage="1" showErrorMessage="1" sqref="Q99:R99 AC99:AD99 AO99:AP99">
      <formula1>$U$43</formula1>
    </dataValidation>
    <dataValidation type="custom" allowBlank="1" showInputMessage="1" showErrorMessage="1" errorTitle="法人番号チェック" error="法人番号は13桁の数字で入力してください。" sqref="J194:O203 J190:O190 J181:O186 J177:O177 J164:O173 J160:O160 J147:O156 J143:O143">
      <formula1>OR(J143="-",AND(LEN(J143)=13,IFERROR(SEARCH("-",J143),"")="",IFERROR(SEARCH(".",J143),"")="",ISNUMBER(J143)))</formula1>
    </dataValidation>
  </dataValidations>
  <pageMargins left="0.62992125984251968" right="0.39370078740157483" top="0.59055118110236227" bottom="0.17" header="0.51181102362204722" footer="0.51181102362204722"/>
  <pageSetup paperSize="9" scale="69" fitToHeight="0" orientation="portrait" r:id="rId1"/>
  <headerFooter differentFirst="1" alignWithMargins="0"/>
  <rowBreaks count="5" manualBreakCount="5">
    <brk id="39" max="16383" man="1"/>
    <brk id="77" max="16383" man="1"/>
    <brk id="99" max="16383" man="1"/>
    <brk id="139" max="16383" man="1"/>
    <brk id="17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AC143:AG143 AC147:AG156 AC160:AG160 AC164:AG173 AC177:AG177 AC181:AG186 AC190:AG190 AC194:AG203</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E77:G77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C77:D77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97</v>
      </c>
      <c r="L1" s="25" t="s">
        <v>80</v>
      </c>
      <c r="O1" s="13"/>
      <c r="P1" s="26" t="s">
        <v>5</v>
      </c>
      <c r="Q1" s="26" t="s">
        <v>69</v>
      </c>
      <c r="T1" s="13"/>
      <c r="U1" s="29" t="s">
        <v>161</v>
      </c>
      <c r="W1" s="29" t="s">
        <v>160</v>
      </c>
      <c r="Y1" s="29" t="s">
        <v>77</v>
      </c>
      <c r="Z1" s="29" t="s">
        <v>409</v>
      </c>
      <c r="AA1" s="29" t="s">
        <v>78</v>
      </c>
      <c r="AB1" s="29" t="s">
        <v>410</v>
      </c>
      <c r="AC1" s="29" t="s">
        <v>32</v>
      </c>
      <c r="AD1" s="28"/>
      <c r="AE1" s="29" t="s">
        <v>44</v>
      </c>
      <c r="AF1" s="30"/>
      <c r="AG1" s="47" t="s">
        <v>188</v>
      </c>
      <c r="AI1" s="47" t="s">
        <v>191</v>
      </c>
      <c r="AK1" s="47" t="s">
        <v>196</v>
      </c>
      <c r="AM1" s="70"/>
      <c r="AN1" s="70"/>
      <c r="AP1" s="28" t="s">
        <v>237</v>
      </c>
    </row>
    <row r="2" spans="1:42" ht="13.5" customHeight="1" x14ac:dyDescent="0.15">
      <c r="A2" s="14" t="s">
        <v>81</v>
      </c>
      <c r="B2" s="15"/>
      <c r="C2" s="13" t="str">
        <f>IF(B2="","",A2)</f>
        <v/>
      </c>
      <c r="D2" s="13" t="str">
        <f>IF(C2="","",IF(D1&lt;&gt;"",CONCATENATE(D1,"、",C2),C2))</f>
        <v/>
      </c>
      <c r="F2" s="12" t="s">
        <v>68</v>
      </c>
      <c r="G2" s="17" t="s">
        <v>623</v>
      </c>
      <c r="H2" s="13" t="str">
        <f>IF(G2="","",F2)</f>
        <v>一般会計</v>
      </c>
      <c r="I2" s="13" t="str">
        <f>IF(H2="","",IF(I1&lt;&gt;"",CONCATENATE(I1,"、",H2),H2))</f>
        <v>一般会計</v>
      </c>
      <c r="K2" s="14" t="s">
        <v>98</v>
      </c>
      <c r="L2" s="15"/>
      <c r="M2" s="13" t="str">
        <f>IF(L2="","",K2)</f>
        <v/>
      </c>
      <c r="N2" s="13" t="str">
        <f>IF(M2="","",IF(N1&lt;&gt;"",CONCATENATE(N1,"、",M2),M2))</f>
        <v/>
      </c>
      <c r="O2" s="13"/>
      <c r="P2" s="12" t="s">
        <v>70</v>
      </c>
      <c r="Q2" s="17"/>
      <c r="R2" s="13" t="str">
        <f>IF(Q2="","",P2)</f>
        <v/>
      </c>
      <c r="S2" s="13" t="str">
        <f>IF(R2="","",IF(S1&lt;&gt;"",CONCATENATE(S1,"、",R2),R2))</f>
        <v/>
      </c>
      <c r="T2" s="13"/>
      <c r="U2" s="86">
        <v>21</v>
      </c>
      <c r="W2" s="32" t="s">
        <v>166</v>
      </c>
      <c r="Y2" s="32" t="s">
        <v>64</v>
      </c>
      <c r="Z2" s="32" t="s">
        <v>64</v>
      </c>
      <c r="AA2" s="79" t="s">
        <v>279</v>
      </c>
      <c r="AB2" s="79" t="s">
        <v>504</v>
      </c>
      <c r="AC2" s="80" t="s">
        <v>130</v>
      </c>
      <c r="AD2" s="28"/>
      <c r="AE2" s="39" t="s">
        <v>162</v>
      </c>
      <c r="AF2" s="30"/>
      <c r="AG2" s="48" t="s">
        <v>245</v>
      </c>
      <c r="AI2" s="47" t="s">
        <v>276</v>
      </c>
      <c r="AK2" s="47" t="s">
        <v>197</v>
      </c>
      <c r="AM2" s="70"/>
      <c r="AN2" s="70"/>
      <c r="AP2" s="48" t="s">
        <v>245</v>
      </c>
    </row>
    <row r="3" spans="1:42" ht="13.5" customHeight="1" x14ac:dyDescent="0.15">
      <c r="A3" s="14" t="s">
        <v>82</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t="s">
        <v>623</v>
      </c>
      <c r="M3" s="13" t="str">
        <f t="shared" ref="M3:M11" si="2">IF(L3="","",K3)</f>
        <v>文教及び科学振興</v>
      </c>
      <c r="N3" s="13" t="str">
        <f>IF(M3="",N2,IF(N2&lt;&gt;"",CONCATENATE(N2,"、",M3),M3))</f>
        <v>文教及び科学振興</v>
      </c>
      <c r="O3" s="13"/>
      <c r="P3" s="12" t="s">
        <v>71</v>
      </c>
      <c r="Q3" s="17"/>
      <c r="R3" s="13" t="str">
        <f t="shared" ref="R3:R8" si="3">IF(Q3="","",P3)</f>
        <v/>
      </c>
      <c r="S3" s="13" t="str">
        <f t="shared" ref="S3:S8" si="4">IF(R3="",S2,IF(S2&lt;&gt;"",CONCATENATE(S2,"、",R3),R3))</f>
        <v/>
      </c>
      <c r="T3" s="13"/>
      <c r="U3" s="32" t="s">
        <v>535</v>
      </c>
      <c r="W3" s="32" t="s">
        <v>141</v>
      </c>
      <c r="Y3" s="32" t="s">
        <v>65</v>
      </c>
      <c r="Z3" s="32" t="s">
        <v>411</v>
      </c>
      <c r="AA3" s="79" t="s">
        <v>377</v>
      </c>
      <c r="AB3" s="79" t="s">
        <v>505</v>
      </c>
      <c r="AC3" s="80" t="s">
        <v>131</v>
      </c>
      <c r="AD3" s="28"/>
      <c r="AE3" s="39" t="s">
        <v>163</v>
      </c>
      <c r="AF3" s="30"/>
      <c r="AG3" s="48" t="s">
        <v>246</v>
      </c>
      <c r="AI3" s="47" t="s">
        <v>190</v>
      </c>
      <c r="AK3" s="47" t="str">
        <f>CHAR(CODE(AK2)+1)</f>
        <v>B</v>
      </c>
      <c r="AM3" s="70"/>
      <c r="AN3" s="70"/>
      <c r="AP3" s="48" t="s">
        <v>246</v>
      </c>
    </row>
    <row r="4" spans="1:42" ht="13.5" customHeight="1" x14ac:dyDescent="0.15">
      <c r="A4" s="14" t="s">
        <v>83</v>
      </c>
      <c r="B4" s="15" t="s">
        <v>623</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文教及び科学振興</v>
      </c>
      <c r="O4" s="13"/>
      <c r="P4" s="12" t="s">
        <v>72</v>
      </c>
      <c r="Q4" s="17" t="s">
        <v>623</v>
      </c>
      <c r="R4" s="13" t="str">
        <f t="shared" si="3"/>
        <v>補助</v>
      </c>
      <c r="S4" s="13" t="str">
        <f t="shared" si="4"/>
        <v>補助</v>
      </c>
      <c r="T4" s="13"/>
      <c r="U4" s="32" t="s">
        <v>593</v>
      </c>
      <c r="W4" s="32" t="s">
        <v>142</v>
      </c>
      <c r="Y4" s="32" t="s">
        <v>284</v>
      </c>
      <c r="Z4" s="32" t="s">
        <v>412</v>
      </c>
      <c r="AA4" s="79" t="s">
        <v>378</v>
      </c>
      <c r="AB4" s="79" t="s">
        <v>506</v>
      </c>
      <c r="AC4" s="79" t="s">
        <v>132</v>
      </c>
      <c r="AD4" s="28"/>
      <c r="AE4" s="39" t="s">
        <v>164</v>
      </c>
      <c r="AF4" s="30"/>
      <c r="AG4" s="48" t="s">
        <v>247</v>
      </c>
      <c r="AI4" s="47" t="s">
        <v>192</v>
      </c>
      <c r="AK4" s="47" t="str">
        <f t="shared" ref="AK4:AK49" si="7">CHAR(CODE(AK3)+1)</f>
        <v>C</v>
      </c>
      <c r="AM4" s="70"/>
      <c r="AN4" s="70"/>
      <c r="AP4" s="48" t="s">
        <v>247</v>
      </c>
    </row>
    <row r="5" spans="1:42" ht="13.5" customHeight="1" x14ac:dyDescent="0.15">
      <c r="A5" s="14" t="s">
        <v>84</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文教及び科学振興</v>
      </c>
      <c r="O5" s="13"/>
      <c r="P5" s="12" t="s">
        <v>73</v>
      </c>
      <c r="Q5" s="17"/>
      <c r="R5" s="13" t="str">
        <f t="shared" si="3"/>
        <v/>
      </c>
      <c r="S5" s="13" t="str">
        <f t="shared" si="4"/>
        <v>補助</v>
      </c>
      <c r="T5" s="13"/>
      <c r="W5" s="32" t="s">
        <v>559</v>
      </c>
      <c r="Y5" s="32" t="s">
        <v>285</v>
      </c>
      <c r="Z5" s="32" t="s">
        <v>413</v>
      </c>
      <c r="AA5" s="79" t="s">
        <v>379</v>
      </c>
      <c r="AB5" s="79" t="s">
        <v>507</v>
      </c>
      <c r="AC5" s="79" t="s">
        <v>165</v>
      </c>
      <c r="AD5" s="31"/>
      <c r="AE5" s="39" t="s">
        <v>257</v>
      </c>
      <c r="AF5" s="30"/>
      <c r="AG5" s="48" t="s">
        <v>248</v>
      </c>
      <c r="AI5" s="47" t="s">
        <v>282</v>
      </c>
      <c r="AK5" s="47" t="str">
        <f t="shared" si="7"/>
        <v>D</v>
      </c>
      <c r="AP5" s="48" t="s">
        <v>248</v>
      </c>
    </row>
    <row r="6" spans="1:42" ht="13.5" customHeight="1" x14ac:dyDescent="0.15">
      <c r="A6" s="14" t="s">
        <v>85</v>
      </c>
      <c r="B6" s="15"/>
      <c r="C6" s="13" t="str">
        <f t="shared" si="0"/>
        <v/>
      </c>
      <c r="D6" s="13" t="str">
        <f t="shared" ref="D6:D21" si="8">IF(C6="",D5,IF(D5&lt;&gt;"",CONCATENATE(D5,"、",C6),C6))</f>
        <v>沖縄振興</v>
      </c>
      <c r="F6" s="18" t="s">
        <v>110</v>
      </c>
      <c r="G6" s="17"/>
      <c r="H6" s="13" t="str">
        <f t="shared" si="1"/>
        <v/>
      </c>
      <c r="I6" s="13" t="str">
        <f t="shared" si="5"/>
        <v>一般会計</v>
      </c>
      <c r="K6" s="14" t="s">
        <v>102</v>
      </c>
      <c r="L6" s="15"/>
      <c r="M6" s="13" t="str">
        <f t="shared" si="2"/>
        <v/>
      </c>
      <c r="N6" s="13" t="str">
        <f t="shared" si="6"/>
        <v>文教及び科学振興</v>
      </c>
      <c r="O6" s="13"/>
      <c r="P6" s="12" t="s">
        <v>74</v>
      </c>
      <c r="Q6" s="17"/>
      <c r="R6" s="13" t="str">
        <f t="shared" si="3"/>
        <v/>
      </c>
      <c r="S6" s="13" t="str">
        <f t="shared" si="4"/>
        <v>補助</v>
      </c>
      <c r="T6" s="13"/>
      <c r="U6" s="32" t="s">
        <v>259</v>
      </c>
      <c r="W6" s="32" t="s">
        <v>561</v>
      </c>
      <c r="Y6" s="32" t="s">
        <v>286</v>
      </c>
      <c r="Z6" s="32" t="s">
        <v>414</v>
      </c>
      <c r="AA6" s="79" t="s">
        <v>380</v>
      </c>
      <c r="AB6" s="79" t="s">
        <v>508</v>
      </c>
      <c r="AC6" s="79" t="s">
        <v>133</v>
      </c>
      <c r="AD6" s="31"/>
      <c r="AE6" s="39" t="s">
        <v>255</v>
      </c>
      <c r="AF6" s="30"/>
      <c r="AG6" s="48" t="s">
        <v>249</v>
      </c>
      <c r="AI6" s="47" t="s">
        <v>283</v>
      </c>
      <c r="AK6" s="47" t="str">
        <f>CHAR(CODE(AK5)+1)</f>
        <v>E</v>
      </c>
      <c r="AP6" s="48" t="s">
        <v>249</v>
      </c>
    </row>
    <row r="7" spans="1:42" ht="13.5" customHeight="1" x14ac:dyDescent="0.15">
      <c r="A7" s="14" t="s">
        <v>86</v>
      </c>
      <c r="B7" s="15"/>
      <c r="C7" s="13" t="str">
        <f t="shared" si="0"/>
        <v/>
      </c>
      <c r="D7" s="13" t="str">
        <f t="shared" si="8"/>
        <v>沖縄振興</v>
      </c>
      <c r="F7" s="18" t="s">
        <v>204</v>
      </c>
      <c r="G7" s="17"/>
      <c r="H7" s="13" t="str">
        <f t="shared" si="1"/>
        <v/>
      </c>
      <c r="I7" s="13" t="str">
        <f t="shared" si="5"/>
        <v>一般会計</v>
      </c>
      <c r="K7" s="14" t="s">
        <v>103</v>
      </c>
      <c r="L7" s="15"/>
      <c r="M7" s="13" t="str">
        <f t="shared" si="2"/>
        <v/>
      </c>
      <c r="N7" s="13" t="str">
        <f t="shared" si="6"/>
        <v>文教及び科学振興</v>
      </c>
      <c r="O7" s="13"/>
      <c r="P7" s="12" t="s">
        <v>75</v>
      </c>
      <c r="Q7" s="17"/>
      <c r="R7" s="13" t="str">
        <f t="shared" si="3"/>
        <v/>
      </c>
      <c r="S7" s="13" t="str">
        <f t="shared" si="4"/>
        <v>補助</v>
      </c>
      <c r="T7" s="13"/>
      <c r="U7" s="32"/>
      <c r="W7" s="32" t="s">
        <v>143</v>
      </c>
      <c r="Y7" s="32" t="s">
        <v>287</v>
      </c>
      <c r="Z7" s="32" t="s">
        <v>415</v>
      </c>
      <c r="AA7" s="79" t="s">
        <v>381</v>
      </c>
      <c r="AB7" s="79" t="s">
        <v>509</v>
      </c>
      <c r="AC7" s="31"/>
      <c r="AD7" s="31"/>
      <c r="AE7" s="32" t="s">
        <v>133</v>
      </c>
      <c r="AF7" s="30"/>
      <c r="AG7" s="48" t="s">
        <v>250</v>
      </c>
      <c r="AH7" s="73"/>
      <c r="AI7" s="48" t="s">
        <v>272</v>
      </c>
      <c r="AK7" s="47" t="str">
        <f>CHAR(CODE(AK6)+1)</f>
        <v>F</v>
      </c>
      <c r="AP7" s="48" t="s">
        <v>250</v>
      </c>
    </row>
    <row r="8" spans="1:42" ht="13.5" customHeight="1" x14ac:dyDescent="0.15">
      <c r="A8" s="14" t="s">
        <v>87</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文教及び科学振興</v>
      </c>
      <c r="O8" s="13"/>
      <c r="P8" s="12" t="s">
        <v>76</v>
      </c>
      <c r="Q8" s="17"/>
      <c r="R8" s="13" t="str">
        <f t="shared" si="3"/>
        <v/>
      </c>
      <c r="S8" s="13" t="str">
        <f t="shared" si="4"/>
        <v>補助</v>
      </c>
      <c r="T8" s="13"/>
      <c r="U8" s="32" t="s">
        <v>280</v>
      </c>
      <c r="W8" s="32" t="s">
        <v>144</v>
      </c>
      <c r="Y8" s="32" t="s">
        <v>288</v>
      </c>
      <c r="Z8" s="32" t="s">
        <v>416</v>
      </c>
      <c r="AA8" s="79" t="s">
        <v>382</v>
      </c>
      <c r="AB8" s="79" t="s">
        <v>510</v>
      </c>
      <c r="AC8" s="31"/>
      <c r="AD8" s="31"/>
      <c r="AE8" s="31"/>
      <c r="AF8" s="30"/>
      <c r="AG8" s="48" t="s">
        <v>251</v>
      </c>
      <c r="AI8" s="47" t="s">
        <v>273</v>
      </c>
      <c r="AK8" s="47" t="str">
        <f t="shared" si="7"/>
        <v>G</v>
      </c>
      <c r="AP8" s="48" t="s">
        <v>251</v>
      </c>
    </row>
    <row r="9" spans="1:42" ht="13.5" customHeight="1" x14ac:dyDescent="0.15">
      <c r="A9" s="14" t="s">
        <v>88</v>
      </c>
      <c r="B9" s="15"/>
      <c r="C9" s="13" t="str">
        <f t="shared" si="0"/>
        <v/>
      </c>
      <c r="D9" s="13" t="str">
        <f t="shared" si="8"/>
        <v>沖縄振興</v>
      </c>
      <c r="F9" s="18" t="s">
        <v>205</v>
      </c>
      <c r="G9" s="17"/>
      <c r="H9" s="13" t="str">
        <f t="shared" si="1"/>
        <v/>
      </c>
      <c r="I9" s="13" t="str">
        <f t="shared" si="5"/>
        <v>一般会計</v>
      </c>
      <c r="K9" s="14" t="s">
        <v>105</v>
      </c>
      <c r="L9" s="15"/>
      <c r="M9" s="13" t="str">
        <f t="shared" si="2"/>
        <v/>
      </c>
      <c r="N9" s="13" t="str">
        <f t="shared" si="6"/>
        <v>文教及び科学振興</v>
      </c>
      <c r="O9" s="13"/>
      <c r="P9" s="13"/>
      <c r="Q9" s="19"/>
      <c r="T9" s="13"/>
      <c r="U9" s="32" t="s">
        <v>281</v>
      </c>
      <c r="W9" s="32" t="s">
        <v>145</v>
      </c>
      <c r="Y9" s="32" t="s">
        <v>289</v>
      </c>
      <c r="Z9" s="32" t="s">
        <v>417</v>
      </c>
      <c r="AA9" s="79" t="s">
        <v>383</v>
      </c>
      <c r="AB9" s="79" t="s">
        <v>511</v>
      </c>
      <c r="AC9" s="31"/>
      <c r="AD9" s="31"/>
      <c r="AE9" s="31"/>
      <c r="AF9" s="30"/>
      <c r="AG9" s="48" t="s">
        <v>252</v>
      </c>
      <c r="AI9" s="69"/>
      <c r="AK9" s="47" t="str">
        <f t="shared" si="7"/>
        <v>H</v>
      </c>
      <c r="AP9" s="48" t="s">
        <v>252</v>
      </c>
    </row>
    <row r="10" spans="1:42" ht="13.5" customHeight="1" x14ac:dyDescent="0.15">
      <c r="A10" s="14" t="s">
        <v>225</v>
      </c>
      <c r="B10" s="15"/>
      <c r="C10" s="13" t="str">
        <f t="shared" si="0"/>
        <v/>
      </c>
      <c r="D10" s="13" t="str">
        <f t="shared" si="8"/>
        <v>沖縄振興</v>
      </c>
      <c r="F10" s="18" t="s">
        <v>112</v>
      </c>
      <c r="G10" s="17"/>
      <c r="H10" s="13" t="str">
        <f t="shared" si="1"/>
        <v/>
      </c>
      <c r="I10" s="13" t="str">
        <f t="shared" si="5"/>
        <v>一般会計</v>
      </c>
      <c r="K10" s="14" t="s">
        <v>226</v>
      </c>
      <c r="L10" s="15" t="s">
        <v>623</v>
      </c>
      <c r="M10" s="13" t="str">
        <f t="shared" si="2"/>
        <v>食料安定供給関係</v>
      </c>
      <c r="N10" s="13" t="str">
        <f t="shared" si="6"/>
        <v>文教及び科学振興、食料安定供給関係</v>
      </c>
      <c r="O10" s="13"/>
      <c r="P10" s="13" t="str">
        <f>S8</f>
        <v>補助</v>
      </c>
      <c r="Q10" s="19"/>
      <c r="T10" s="13"/>
      <c r="W10" s="32" t="s">
        <v>146</v>
      </c>
      <c r="Y10" s="32" t="s">
        <v>290</v>
      </c>
      <c r="Z10" s="32" t="s">
        <v>418</v>
      </c>
      <c r="AA10" s="79" t="s">
        <v>384</v>
      </c>
      <c r="AB10" s="79" t="s">
        <v>512</v>
      </c>
      <c r="AC10" s="31"/>
      <c r="AD10" s="31"/>
      <c r="AE10" s="31"/>
      <c r="AF10" s="30"/>
      <c r="AG10" s="48" t="s">
        <v>240</v>
      </c>
      <c r="AK10" s="47" t="str">
        <f t="shared" si="7"/>
        <v>I</v>
      </c>
      <c r="AP10" s="47" t="s">
        <v>238</v>
      </c>
    </row>
    <row r="11" spans="1:42" ht="13.5" customHeight="1" x14ac:dyDescent="0.15">
      <c r="A11" s="14" t="s">
        <v>89</v>
      </c>
      <c r="B11" s="15"/>
      <c r="C11" s="13" t="str">
        <f t="shared" si="0"/>
        <v/>
      </c>
      <c r="D11" s="13" t="str">
        <f t="shared" si="8"/>
        <v>沖縄振興</v>
      </c>
      <c r="F11" s="18" t="s">
        <v>113</v>
      </c>
      <c r="G11" s="17"/>
      <c r="H11" s="13" t="str">
        <f t="shared" si="1"/>
        <v/>
      </c>
      <c r="I11" s="13" t="str">
        <f t="shared" si="5"/>
        <v>一般会計</v>
      </c>
      <c r="K11" s="14" t="s">
        <v>106</v>
      </c>
      <c r="L11" s="15" t="s">
        <v>623</v>
      </c>
      <c r="M11" s="13" t="str">
        <f t="shared" si="2"/>
        <v>その他の事項経費</v>
      </c>
      <c r="N11" s="13" t="str">
        <f t="shared" si="6"/>
        <v>文教及び科学振興、食料安定供給関係、その他の事項経費</v>
      </c>
      <c r="O11" s="13"/>
      <c r="P11" s="13"/>
      <c r="Q11" s="19"/>
      <c r="T11" s="13"/>
      <c r="W11" s="32" t="s">
        <v>590</v>
      </c>
      <c r="Y11" s="32" t="s">
        <v>291</v>
      </c>
      <c r="Z11" s="32" t="s">
        <v>419</v>
      </c>
      <c r="AA11" s="79" t="s">
        <v>385</v>
      </c>
      <c r="AB11" s="79" t="s">
        <v>513</v>
      </c>
      <c r="AC11" s="31"/>
      <c r="AD11" s="31"/>
      <c r="AE11" s="31"/>
      <c r="AF11" s="30"/>
      <c r="AG11" s="47" t="s">
        <v>243</v>
      </c>
      <c r="AK11" s="47" t="str">
        <f t="shared" si="7"/>
        <v>J</v>
      </c>
    </row>
    <row r="12" spans="1:42" ht="13.5" customHeight="1" x14ac:dyDescent="0.15">
      <c r="A12" s="14" t="s">
        <v>90</v>
      </c>
      <c r="B12" s="15"/>
      <c r="C12" s="13" t="str">
        <f t="shared" ref="C12:C23" si="9">IF(B12="","",A12)</f>
        <v/>
      </c>
      <c r="D12" s="13" t="str">
        <f t="shared" si="8"/>
        <v>沖縄振興</v>
      </c>
      <c r="F12" s="18" t="s">
        <v>114</v>
      </c>
      <c r="G12" s="17"/>
      <c r="H12" s="13" t="str">
        <f t="shared" si="1"/>
        <v/>
      </c>
      <c r="I12" s="13" t="str">
        <f t="shared" si="5"/>
        <v>一般会計</v>
      </c>
      <c r="K12" s="13"/>
      <c r="L12" s="13"/>
      <c r="O12" s="13"/>
      <c r="P12" s="13"/>
      <c r="Q12" s="19"/>
      <c r="T12" s="13"/>
      <c r="U12" s="29" t="s">
        <v>536</v>
      </c>
      <c r="W12" s="32" t="s">
        <v>147</v>
      </c>
      <c r="Y12" s="32" t="s">
        <v>292</v>
      </c>
      <c r="Z12" s="32" t="s">
        <v>420</v>
      </c>
      <c r="AA12" s="79" t="s">
        <v>386</v>
      </c>
      <c r="AB12" s="79" t="s">
        <v>514</v>
      </c>
      <c r="AC12" s="31"/>
      <c r="AD12" s="31"/>
      <c r="AE12" s="31"/>
      <c r="AF12" s="30"/>
      <c r="AG12" s="47" t="s">
        <v>241</v>
      </c>
      <c r="AK12" s="47" t="str">
        <f t="shared" si="7"/>
        <v>K</v>
      </c>
    </row>
    <row r="13" spans="1:42" ht="13.5" customHeight="1" x14ac:dyDescent="0.15">
      <c r="A13" s="14" t="s">
        <v>91</v>
      </c>
      <c r="B13" s="15"/>
      <c r="C13" s="13" t="str">
        <f t="shared" si="9"/>
        <v/>
      </c>
      <c r="D13" s="13" t="str">
        <f t="shared" si="8"/>
        <v>沖縄振興</v>
      </c>
      <c r="F13" s="18" t="s">
        <v>115</v>
      </c>
      <c r="G13" s="17"/>
      <c r="H13" s="13" t="str">
        <f t="shared" si="1"/>
        <v/>
      </c>
      <c r="I13" s="13" t="str">
        <f t="shared" si="5"/>
        <v>一般会計</v>
      </c>
      <c r="K13" s="13" t="str">
        <f>N11</f>
        <v>文教及び科学振興、食料安定供給関係、その他の事項経費</v>
      </c>
      <c r="L13" s="13"/>
      <c r="O13" s="13"/>
      <c r="P13" s="13"/>
      <c r="Q13" s="19"/>
      <c r="T13" s="13"/>
      <c r="U13" s="32" t="s">
        <v>166</v>
      </c>
      <c r="W13" s="32" t="s">
        <v>148</v>
      </c>
      <c r="Y13" s="32" t="s">
        <v>293</v>
      </c>
      <c r="Z13" s="32" t="s">
        <v>421</v>
      </c>
      <c r="AA13" s="79" t="s">
        <v>387</v>
      </c>
      <c r="AB13" s="79" t="s">
        <v>515</v>
      </c>
      <c r="AC13" s="31"/>
      <c r="AD13" s="31"/>
      <c r="AE13" s="31"/>
      <c r="AF13" s="30"/>
      <c r="AG13" s="47" t="s">
        <v>242</v>
      </c>
      <c r="AK13" s="47" t="str">
        <f t="shared" si="7"/>
        <v>L</v>
      </c>
    </row>
    <row r="14" spans="1:42" ht="13.5" customHeight="1" x14ac:dyDescent="0.15">
      <c r="A14" s="14" t="s">
        <v>92</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537</v>
      </c>
      <c r="W14" s="32" t="s">
        <v>149</v>
      </c>
      <c r="Y14" s="32" t="s">
        <v>294</v>
      </c>
      <c r="Z14" s="32" t="s">
        <v>422</v>
      </c>
      <c r="AA14" s="79" t="s">
        <v>388</v>
      </c>
      <c r="AB14" s="79" t="s">
        <v>516</v>
      </c>
      <c r="AC14" s="31"/>
      <c r="AD14" s="31"/>
      <c r="AE14" s="31"/>
      <c r="AF14" s="30"/>
      <c r="AG14" s="69"/>
      <c r="AK14" s="47" t="str">
        <f t="shared" si="7"/>
        <v>M</v>
      </c>
    </row>
    <row r="15" spans="1:42" ht="13.5" customHeight="1" x14ac:dyDescent="0.15">
      <c r="A15" s="14" t="s">
        <v>93</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538</v>
      </c>
      <c r="W15" s="32" t="s">
        <v>150</v>
      </c>
      <c r="Y15" s="32" t="s">
        <v>295</v>
      </c>
      <c r="Z15" s="32" t="s">
        <v>423</v>
      </c>
      <c r="AA15" s="79" t="s">
        <v>389</v>
      </c>
      <c r="AB15" s="79" t="s">
        <v>517</v>
      </c>
      <c r="AC15" s="31"/>
      <c r="AD15" s="31"/>
      <c r="AE15" s="31"/>
      <c r="AF15" s="30"/>
      <c r="AG15" s="70"/>
      <c r="AK15" s="47" t="str">
        <f t="shared" si="7"/>
        <v>N</v>
      </c>
    </row>
    <row r="16" spans="1:42" ht="13.5" customHeight="1" x14ac:dyDescent="0.15">
      <c r="A16" s="14" t="s">
        <v>94</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539</v>
      </c>
      <c r="W16" s="32" t="s">
        <v>151</v>
      </c>
      <c r="Y16" s="32" t="s">
        <v>296</v>
      </c>
      <c r="Z16" s="32" t="s">
        <v>424</v>
      </c>
      <c r="AA16" s="79" t="s">
        <v>390</v>
      </c>
      <c r="AB16" s="79" t="s">
        <v>518</v>
      </c>
      <c r="AC16" s="31"/>
      <c r="AD16" s="31"/>
      <c r="AE16" s="31"/>
      <c r="AF16" s="30"/>
      <c r="AG16" s="70"/>
      <c r="AK16" s="47" t="str">
        <f t="shared" si="7"/>
        <v>O</v>
      </c>
    </row>
    <row r="17" spans="1:37" ht="13.5" customHeight="1" x14ac:dyDescent="0.15">
      <c r="A17" s="14" t="s">
        <v>95</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557</v>
      </c>
      <c r="W17" s="32" t="s">
        <v>152</v>
      </c>
      <c r="Y17" s="32" t="s">
        <v>297</v>
      </c>
      <c r="Z17" s="32" t="s">
        <v>425</v>
      </c>
      <c r="AA17" s="79" t="s">
        <v>391</v>
      </c>
      <c r="AB17" s="79" t="s">
        <v>519</v>
      </c>
      <c r="AC17" s="31"/>
      <c r="AD17" s="31"/>
      <c r="AE17" s="31"/>
      <c r="AF17" s="30"/>
      <c r="AG17" s="70"/>
      <c r="AK17" s="47" t="str">
        <f t="shared" si="7"/>
        <v>P</v>
      </c>
    </row>
    <row r="18" spans="1:37" ht="13.5" customHeight="1" x14ac:dyDescent="0.15">
      <c r="A18" s="14" t="s">
        <v>96</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540</v>
      </c>
      <c r="W18" s="32" t="s">
        <v>153</v>
      </c>
      <c r="Y18" s="32" t="s">
        <v>298</v>
      </c>
      <c r="Z18" s="32" t="s">
        <v>426</v>
      </c>
      <c r="AA18" s="79" t="s">
        <v>392</v>
      </c>
      <c r="AB18" s="79" t="s">
        <v>520</v>
      </c>
      <c r="AC18" s="31"/>
      <c r="AD18" s="31"/>
      <c r="AE18" s="31"/>
      <c r="AF18" s="30"/>
      <c r="AK18" s="47" t="str">
        <f t="shared" si="7"/>
        <v>Q</v>
      </c>
    </row>
    <row r="19" spans="1:37" ht="13.5" customHeight="1" x14ac:dyDescent="0.15">
      <c r="A19" s="14" t="s">
        <v>215</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541</v>
      </c>
      <c r="W19" s="32" t="s">
        <v>154</v>
      </c>
      <c r="Y19" s="32" t="s">
        <v>299</v>
      </c>
      <c r="Z19" s="32" t="s">
        <v>427</v>
      </c>
      <c r="AA19" s="79" t="s">
        <v>393</v>
      </c>
      <c r="AB19" s="79" t="s">
        <v>521</v>
      </c>
      <c r="AC19" s="31"/>
      <c r="AD19" s="31"/>
      <c r="AE19" s="31"/>
      <c r="AF19" s="30"/>
      <c r="AK19" s="47" t="str">
        <f t="shared" si="7"/>
        <v>R</v>
      </c>
    </row>
    <row r="20" spans="1:37" ht="13.5" customHeight="1" x14ac:dyDescent="0.15">
      <c r="A20" s="14" t="s">
        <v>216</v>
      </c>
      <c r="B20" s="15" t="s">
        <v>623</v>
      </c>
      <c r="C20" s="13" t="str">
        <f t="shared" si="9"/>
        <v>地方創生</v>
      </c>
      <c r="D20" s="13" t="str">
        <f t="shared" si="8"/>
        <v>沖縄振興、地方創生</v>
      </c>
      <c r="F20" s="18" t="s">
        <v>214</v>
      </c>
      <c r="G20" s="17"/>
      <c r="H20" s="13" t="str">
        <f t="shared" si="1"/>
        <v/>
      </c>
      <c r="I20" s="13" t="str">
        <f t="shared" si="5"/>
        <v>一般会計</v>
      </c>
      <c r="K20" s="13"/>
      <c r="L20" s="13"/>
      <c r="O20" s="13"/>
      <c r="P20" s="13"/>
      <c r="Q20" s="19"/>
      <c r="T20" s="13"/>
      <c r="U20" s="32" t="s">
        <v>542</v>
      </c>
      <c r="W20" s="32" t="s">
        <v>155</v>
      </c>
      <c r="Y20" s="32" t="s">
        <v>300</v>
      </c>
      <c r="Z20" s="32" t="s">
        <v>428</v>
      </c>
      <c r="AA20" s="79" t="s">
        <v>394</v>
      </c>
      <c r="AB20" s="79" t="s">
        <v>522</v>
      </c>
      <c r="AC20" s="31"/>
      <c r="AD20" s="31"/>
      <c r="AE20" s="31"/>
      <c r="AF20" s="30"/>
      <c r="AK20" s="47" t="str">
        <f t="shared" si="7"/>
        <v>S</v>
      </c>
    </row>
    <row r="21" spans="1:37" ht="13.5" customHeight="1" x14ac:dyDescent="0.15">
      <c r="A21" s="14" t="s">
        <v>217</v>
      </c>
      <c r="B21" s="15"/>
      <c r="C21" s="13" t="str">
        <f t="shared" si="9"/>
        <v/>
      </c>
      <c r="D21" s="13" t="str">
        <f t="shared" si="8"/>
        <v>沖縄振興、地方創生</v>
      </c>
      <c r="F21" s="18" t="s">
        <v>122</v>
      </c>
      <c r="G21" s="17"/>
      <c r="H21" s="13" t="str">
        <f t="shared" si="1"/>
        <v/>
      </c>
      <c r="I21" s="13" t="str">
        <f t="shared" si="5"/>
        <v>一般会計</v>
      </c>
      <c r="K21" s="13"/>
      <c r="L21" s="13"/>
      <c r="O21" s="13"/>
      <c r="P21" s="13"/>
      <c r="Q21" s="19"/>
      <c r="T21" s="13"/>
      <c r="U21" s="32" t="s">
        <v>543</v>
      </c>
      <c r="W21" s="32" t="s">
        <v>156</v>
      </c>
      <c r="Y21" s="32" t="s">
        <v>301</v>
      </c>
      <c r="Z21" s="32" t="s">
        <v>429</v>
      </c>
      <c r="AA21" s="79" t="s">
        <v>395</v>
      </c>
      <c r="AB21" s="79" t="s">
        <v>523</v>
      </c>
      <c r="AC21" s="31"/>
      <c r="AD21" s="31"/>
      <c r="AE21" s="31"/>
      <c r="AF21" s="30"/>
      <c r="AK21" s="47" t="str">
        <f t="shared" si="7"/>
        <v>T</v>
      </c>
    </row>
    <row r="22" spans="1:37" ht="13.5" customHeight="1" x14ac:dyDescent="0.15">
      <c r="A22" s="14" t="s">
        <v>218</v>
      </c>
      <c r="B22" s="15"/>
      <c r="C22" s="13" t="str">
        <f t="shared" si="9"/>
        <v/>
      </c>
      <c r="D22" s="13" t="str">
        <f>IF(C22="",D21,IF(D21&lt;&gt;"",CONCATENATE(D21,"、",C22),C22))</f>
        <v>沖縄振興、地方創生</v>
      </c>
      <c r="F22" s="18" t="s">
        <v>123</v>
      </c>
      <c r="G22" s="17"/>
      <c r="H22" s="13" t="str">
        <f t="shared" si="1"/>
        <v/>
      </c>
      <c r="I22" s="13" t="str">
        <f t="shared" si="5"/>
        <v>一般会計</v>
      </c>
      <c r="K22" s="13"/>
      <c r="L22" s="13"/>
      <c r="O22" s="13"/>
      <c r="P22" s="13"/>
      <c r="Q22" s="19"/>
      <c r="T22" s="13"/>
      <c r="U22" s="32" t="s">
        <v>592</v>
      </c>
      <c r="W22" s="32" t="s">
        <v>157</v>
      </c>
      <c r="Y22" s="32" t="s">
        <v>302</v>
      </c>
      <c r="Z22" s="32" t="s">
        <v>430</v>
      </c>
      <c r="AA22" s="79" t="s">
        <v>396</v>
      </c>
      <c r="AB22" s="79" t="s">
        <v>524</v>
      </c>
      <c r="AC22" s="31"/>
      <c r="AD22" s="31"/>
      <c r="AE22" s="31"/>
      <c r="AF22" s="30"/>
      <c r="AK22" s="47" t="str">
        <f t="shared" si="7"/>
        <v>U</v>
      </c>
    </row>
    <row r="23" spans="1:37" ht="13.5" customHeight="1" x14ac:dyDescent="0.15">
      <c r="A23" s="76" t="s">
        <v>274</v>
      </c>
      <c r="B23" s="15"/>
      <c r="C23" s="13" t="str">
        <f t="shared" si="9"/>
        <v/>
      </c>
      <c r="D23" s="13" t="str">
        <f>IF(C23="",D22,IF(D22&lt;&gt;"",CONCATENATE(D22,"、",C23),C23))</f>
        <v>沖縄振興、地方創生</v>
      </c>
      <c r="F23" s="18" t="s">
        <v>124</v>
      </c>
      <c r="G23" s="17"/>
      <c r="H23" s="13" t="str">
        <f t="shared" si="1"/>
        <v/>
      </c>
      <c r="I23" s="13" t="str">
        <f t="shared" si="5"/>
        <v>一般会計</v>
      </c>
      <c r="K23" s="13"/>
      <c r="L23" s="13"/>
      <c r="O23" s="13"/>
      <c r="P23" s="13"/>
      <c r="Q23" s="19"/>
      <c r="T23" s="13"/>
      <c r="U23" s="32" t="s">
        <v>544</v>
      </c>
      <c r="W23" s="32" t="s">
        <v>158</v>
      </c>
      <c r="Y23" s="32" t="s">
        <v>303</v>
      </c>
      <c r="Z23" s="32" t="s">
        <v>431</v>
      </c>
      <c r="AA23" s="79" t="s">
        <v>397</v>
      </c>
      <c r="AB23" s="79" t="s">
        <v>525</v>
      </c>
      <c r="AC23" s="31"/>
      <c r="AD23" s="31"/>
      <c r="AE23" s="31"/>
      <c r="AF23" s="30"/>
      <c r="AK23" s="47" t="str">
        <f t="shared" si="7"/>
        <v>V</v>
      </c>
    </row>
    <row r="24" spans="1:37" ht="13.5" customHeight="1" x14ac:dyDescent="0.15">
      <c r="A24" s="89"/>
      <c r="B24" s="74"/>
      <c r="F24" s="18" t="s">
        <v>277</v>
      </c>
      <c r="G24" s="17"/>
      <c r="H24" s="13" t="str">
        <f t="shared" si="1"/>
        <v/>
      </c>
      <c r="I24" s="13" t="str">
        <f t="shared" si="5"/>
        <v>一般会計</v>
      </c>
      <c r="K24" s="13"/>
      <c r="L24" s="13"/>
      <c r="O24" s="13"/>
      <c r="P24" s="13"/>
      <c r="Q24" s="19"/>
      <c r="T24" s="13"/>
      <c r="U24" s="32" t="s">
        <v>545</v>
      </c>
      <c r="W24" s="32" t="s">
        <v>159</v>
      </c>
      <c r="Y24" s="32" t="s">
        <v>304</v>
      </c>
      <c r="Z24" s="32" t="s">
        <v>432</v>
      </c>
      <c r="AA24" s="79" t="s">
        <v>398</v>
      </c>
      <c r="AB24" s="79" t="s">
        <v>526</v>
      </c>
      <c r="AC24" s="31"/>
      <c r="AD24" s="31"/>
      <c r="AE24" s="31"/>
      <c r="AF24" s="30"/>
      <c r="AK24" s="47" t="str">
        <f>CHAR(CODE(AK23)+1)</f>
        <v>W</v>
      </c>
    </row>
    <row r="25" spans="1:37" ht="13.5" customHeight="1" x14ac:dyDescent="0.15">
      <c r="A25" s="75"/>
      <c r="B25" s="74"/>
      <c r="F25" s="18" t="s">
        <v>125</v>
      </c>
      <c r="G25" s="17"/>
      <c r="H25" s="13" t="str">
        <f t="shared" si="1"/>
        <v/>
      </c>
      <c r="I25" s="13" t="str">
        <f t="shared" si="5"/>
        <v>一般会計</v>
      </c>
      <c r="K25" s="13"/>
      <c r="L25" s="13"/>
      <c r="O25" s="13"/>
      <c r="P25" s="13"/>
      <c r="Q25" s="19"/>
      <c r="T25" s="13"/>
      <c r="U25" s="32" t="s">
        <v>546</v>
      </c>
      <c r="W25" s="67"/>
      <c r="Y25" s="32" t="s">
        <v>305</v>
      </c>
      <c r="Z25" s="32" t="s">
        <v>433</v>
      </c>
      <c r="AA25" s="79" t="s">
        <v>399</v>
      </c>
      <c r="AB25" s="79" t="s">
        <v>527</v>
      </c>
      <c r="AC25" s="31"/>
      <c r="AD25" s="31"/>
      <c r="AE25" s="31"/>
      <c r="AF25" s="30"/>
      <c r="AK25" s="47" t="str">
        <f t="shared" si="7"/>
        <v>X</v>
      </c>
    </row>
    <row r="26" spans="1:37" ht="13.5" customHeight="1" x14ac:dyDescent="0.15">
      <c r="A26" s="75"/>
      <c r="B26" s="74"/>
      <c r="F26" s="18" t="s">
        <v>126</v>
      </c>
      <c r="G26" s="17"/>
      <c r="H26" s="13" t="str">
        <f t="shared" si="1"/>
        <v/>
      </c>
      <c r="I26" s="13" t="str">
        <f t="shared" si="5"/>
        <v>一般会計</v>
      </c>
      <c r="K26" s="13"/>
      <c r="L26" s="13"/>
      <c r="O26" s="13"/>
      <c r="P26" s="13"/>
      <c r="Q26" s="19"/>
      <c r="T26" s="13"/>
      <c r="U26" s="32" t="s">
        <v>547</v>
      </c>
      <c r="Y26" s="32" t="s">
        <v>306</v>
      </c>
      <c r="Z26" s="32" t="s">
        <v>434</v>
      </c>
      <c r="AA26" s="79" t="s">
        <v>400</v>
      </c>
      <c r="AB26" s="79" t="s">
        <v>528</v>
      </c>
      <c r="AC26" s="31"/>
      <c r="AD26" s="31"/>
      <c r="AE26" s="31"/>
      <c r="AF26" s="30"/>
      <c r="AK26" s="47" t="str">
        <f t="shared" si="7"/>
        <v>Y</v>
      </c>
    </row>
    <row r="27" spans="1:37" ht="13.5" customHeight="1" x14ac:dyDescent="0.15">
      <c r="A27" s="13" t="str">
        <f>IF(D23="", "-", D23)</f>
        <v>沖縄振興、地方創生</v>
      </c>
      <c r="B27" s="13"/>
      <c r="F27" s="18" t="s">
        <v>127</v>
      </c>
      <c r="G27" s="17"/>
      <c r="H27" s="13" t="str">
        <f t="shared" si="1"/>
        <v/>
      </c>
      <c r="I27" s="13" t="str">
        <f t="shared" si="5"/>
        <v>一般会計</v>
      </c>
      <c r="K27" s="13"/>
      <c r="L27" s="13"/>
      <c r="O27" s="13"/>
      <c r="P27" s="13"/>
      <c r="Q27" s="19"/>
      <c r="T27" s="13"/>
      <c r="U27" s="32" t="s">
        <v>548</v>
      </c>
      <c r="Y27" s="32" t="s">
        <v>307</v>
      </c>
      <c r="Z27" s="32" t="s">
        <v>435</v>
      </c>
      <c r="AA27" s="79" t="s">
        <v>401</v>
      </c>
      <c r="AB27" s="79" t="s">
        <v>529</v>
      </c>
      <c r="AC27" s="31"/>
      <c r="AD27" s="31"/>
      <c r="AE27" s="31"/>
      <c r="AF27" s="30"/>
      <c r="AK27" s="47"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549</v>
      </c>
      <c r="Y28" s="32" t="s">
        <v>308</v>
      </c>
      <c r="Z28" s="32" t="s">
        <v>436</v>
      </c>
      <c r="AA28" s="79" t="s">
        <v>402</v>
      </c>
      <c r="AB28" s="79" t="s">
        <v>530</v>
      </c>
      <c r="AC28" s="31"/>
      <c r="AD28" s="31"/>
      <c r="AE28" s="31"/>
      <c r="AF28" s="30"/>
      <c r="AK28" s="47" t="s">
        <v>198</v>
      </c>
    </row>
    <row r="29" spans="1:37" ht="13.5" customHeight="1" x14ac:dyDescent="0.15">
      <c r="A29" s="13"/>
      <c r="B29" s="13"/>
      <c r="F29" s="18" t="s">
        <v>206</v>
      </c>
      <c r="G29" s="17"/>
      <c r="H29" s="13" t="str">
        <f t="shared" si="1"/>
        <v/>
      </c>
      <c r="I29" s="13" t="str">
        <f t="shared" si="5"/>
        <v>一般会計</v>
      </c>
      <c r="K29" s="13"/>
      <c r="L29" s="13"/>
      <c r="O29" s="13"/>
      <c r="P29" s="13"/>
      <c r="Q29" s="19"/>
      <c r="T29" s="13"/>
      <c r="U29" s="32" t="s">
        <v>550</v>
      </c>
      <c r="Y29" s="32" t="s">
        <v>309</v>
      </c>
      <c r="Z29" s="32" t="s">
        <v>437</v>
      </c>
      <c r="AA29" s="79" t="s">
        <v>403</v>
      </c>
      <c r="AB29" s="79" t="s">
        <v>531</v>
      </c>
      <c r="AC29" s="31"/>
      <c r="AD29" s="31"/>
      <c r="AE29" s="31"/>
      <c r="AF29" s="30"/>
      <c r="AK29" s="47" t="str">
        <f t="shared" si="7"/>
        <v>b</v>
      </c>
    </row>
    <row r="30" spans="1:37" ht="13.5" customHeight="1" x14ac:dyDescent="0.15">
      <c r="A30" s="13"/>
      <c r="B30" s="13"/>
      <c r="F30" s="18" t="s">
        <v>207</v>
      </c>
      <c r="G30" s="17"/>
      <c r="H30" s="13" t="str">
        <f t="shared" si="1"/>
        <v/>
      </c>
      <c r="I30" s="13" t="str">
        <f t="shared" si="5"/>
        <v>一般会計</v>
      </c>
      <c r="K30" s="13"/>
      <c r="L30" s="13"/>
      <c r="O30" s="13"/>
      <c r="P30" s="13"/>
      <c r="Q30" s="19"/>
      <c r="T30" s="13"/>
      <c r="U30" s="32" t="s">
        <v>551</v>
      </c>
      <c r="Y30" s="32" t="s">
        <v>310</v>
      </c>
      <c r="Z30" s="32" t="s">
        <v>438</v>
      </c>
      <c r="AA30" s="79" t="s">
        <v>404</v>
      </c>
      <c r="AB30" s="79" t="s">
        <v>532</v>
      </c>
      <c r="AC30" s="31"/>
      <c r="AD30" s="31"/>
      <c r="AE30" s="31"/>
      <c r="AF30" s="30"/>
      <c r="AK30" s="47" t="str">
        <f t="shared" si="7"/>
        <v>c</v>
      </c>
    </row>
    <row r="31" spans="1:37" ht="13.5" customHeight="1" x14ac:dyDescent="0.15">
      <c r="A31" s="13"/>
      <c r="B31" s="13"/>
      <c r="F31" s="18" t="s">
        <v>208</v>
      </c>
      <c r="G31" s="17"/>
      <c r="H31" s="13" t="str">
        <f t="shared" si="1"/>
        <v/>
      </c>
      <c r="I31" s="13" t="str">
        <f t="shared" si="5"/>
        <v>一般会計</v>
      </c>
      <c r="K31" s="13"/>
      <c r="L31" s="13"/>
      <c r="O31" s="13"/>
      <c r="P31" s="13"/>
      <c r="Q31" s="19"/>
      <c r="T31" s="13"/>
      <c r="U31" s="32" t="s">
        <v>552</v>
      </c>
      <c r="Y31" s="32" t="s">
        <v>311</v>
      </c>
      <c r="Z31" s="32" t="s">
        <v>439</v>
      </c>
      <c r="AA31" s="79" t="s">
        <v>405</v>
      </c>
      <c r="AB31" s="79" t="s">
        <v>533</v>
      </c>
      <c r="AC31" s="31"/>
      <c r="AD31" s="31"/>
      <c r="AE31" s="31"/>
      <c r="AF31" s="30"/>
      <c r="AK31" s="47" t="str">
        <f t="shared" si="7"/>
        <v>d</v>
      </c>
    </row>
    <row r="32" spans="1:37" ht="13.5" customHeight="1" x14ac:dyDescent="0.15">
      <c r="A32" s="13"/>
      <c r="B32" s="13"/>
      <c r="F32" s="18" t="s">
        <v>209</v>
      </c>
      <c r="G32" s="17"/>
      <c r="H32" s="13" t="str">
        <f t="shared" si="1"/>
        <v/>
      </c>
      <c r="I32" s="13" t="str">
        <f t="shared" si="5"/>
        <v>一般会計</v>
      </c>
      <c r="K32" s="13"/>
      <c r="L32" s="13"/>
      <c r="O32" s="13"/>
      <c r="P32" s="13"/>
      <c r="Q32" s="19"/>
      <c r="T32" s="13"/>
      <c r="U32" s="32" t="s">
        <v>553</v>
      </c>
      <c r="Y32" s="32" t="s">
        <v>312</v>
      </c>
      <c r="Z32" s="32" t="s">
        <v>440</v>
      </c>
      <c r="AA32" s="79" t="s">
        <v>66</v>
      </c>
      <c r="AB32" s="79" t="s">
        <v>66</v>
      </c>
      <c r="AC32" s="31"/>
      <c r="AD32" s="31"/>
      <c r="AE32" s="31"/>
      <c r="AF32" s="30"/>
      <c r="AK32" s="47" t="str">
        <f t="shared" si="7"/>
        <v>e</v>
      </c>
    </row>
    <row r="33" spans="1:37" ht="13.5" customHeight="1" x14ac:dyDescent="0.15">
      <c r="A33" s="13"/>
      <c r="B33" s="13"/>
      <c r="F33" s="18" t="s">
        <v>210</v>
      </c>
      <c r="G33" s="17"/>
      <c r="H33" s="13" t="str">
        <f t="shared" si="1"/>
        <v/>
      </c>
      <c r="I33" s="13" t="str">
        <f t="shared" si="5"/>
        <v>一般会計</v>
      </c>
      <c r="K33" s="13"/>
      <c r="L33" s="13"/>
      <c r="O33" s="13"/>
      <c r="P33" s="13"/>
      <c r="Q33" s="19"/>
      <c r="T33" s="13"/>
      <c r="U33" s="32" t="s">
        <v>554</v>
      </c>
      <c r="Y33" s="32" t="s">
        <v>313</v>
      </c>
      <c r="Z33" s="32" t="s">
        <v>441</v>
      </c>
      <c r="AA33" s="67"/>
      <c r="AB33" s="31"/>
      <c r="AC33" s="31"/>
      <c r="AD33" s="31"/>
      <c r="AE33" s="31"/>
      <c r="AF33" s="30"/>
      <c r="AK33" s="47" t="str">
        <f t="shared" si="7"/>
        <v>f</v>
      </c>
    </row>
    <row r="34" spans="1:37" ht="13.5" customHeight="1" x14ac:dyDescent="0.15">
      <c r="A34" s="13"/>
      <c r="B34" s="13"/>
      <c r="F34" s="18" t="s">
        <v>211</v>
      </c>
      <c r="G34" s="17"/>
      <c r="H34" s="13" t="str">
        <f t="shared" si="1"/>
        <v/>
      </c>
      <c r="I34" s="13" t="str">
        <f t="shared" si="5"/>
        <v>一般会計</v>
      </c>
      <c r="K34" s="13"/>
      <c r="L34" s="13"/>
      <c r="O34" s="13"/>
      <c r="P34" s="13"/>
      <c r="Q34" s="19"/>
      <c r="T34" s="13"/>
      <c r="U34" s="32" t="s">
        <v>555</v>
      </c>
      <c r="Y34" s="32" t="s">
        <v>314</v>
      </c>
      <c r="Z34" s="32" t="s">
        <v>442</v>
      </c>
      <c r="AB34" s="31"/>
      <c r="AC34" s="31"/>
      <c r="AD34" s="31"/>
      <c r="AE34" s="31"/>
      <c r="AF34" s="30"/>
      <c r="AK34" s="47" t="str">
        <f t="shared" si="7"/>
        <v>g</v>
      </c>
    </row>
    <row r="35" spans="1:37" ht="13.5" customHeight="1" x14ac:dyDescent="0.15">
      <c r="A35" s="13"/>
      <c r="B35" s="13"/>
      <c r="F35" s="18" t="s">
        <v>212</v>
      </c>
      <c r="G35" s="17"/>
      <c r="H35" s="13" t="str">
        <f t="shared" si="1"/>
        <v/>
      </c>
      <c r="I35" s="13" t="str">
        <f t="shared" si="5"/>
        <v>一般会計</v>
      </c>
      <c r="K35" s="13"/>
      <c r="L35" s="13"/>
      <c r="O35" s="13"/>
      <c r="P35" s="13"/>
      <c r="Q35" s="19"/>
      <c r="T35" s="13"/>
      <c r="U35" s="32" t="s">
        <v>556</v>
      </c>
      <c r="Y35" s="32" t="s">
        <v>315</v>
      </c>
      <c r="Z35" s="32" t="s">
        <v>443</v>
      </c>
      <c r="AC35" s="31"/>
      <c r="AF35" s="30"/>
      <c r="AK35" s="47" t="str">
        <f t="shared" si="7"/>
        <v>h</v>
      </c>
    </row>
    <row r="36" spans="1:37" ht="13.5" customHeight="1" x14ac:dyDescent="0.15">
      <c r="A36" s="13"/>
      <c r="B36" s="13"/>
      <c r="F36" s="18" t="s">
        <v>213</v>
      </c>
      <c r="G36" s="17"/>
      <c r="H36" s="13" t="str">
        <f t="shared" si="1"/>
        <v/>
      </c>
      <c r="I36" s="13" t="str">
        <f t="shared" si="5"/>
        <v>一般会計</v>
      </c>
      <c r="K36" s="13"/>
      <c r="L36" s="13"/>
      <c r="O36" s="13"/>
      <c r="P36" s="13"/>
      <c r="Q36" s="19"/>
      <c r="T36" s="13"/>
      <c r="Y36" s="32" t="s">
        <v>316</v>
      </c>
      <c r="Z36" s="32" t="s">
        <v>444</v>
      </c>
      <c r="AF36" s="30"/>
      <c r="AK36" s="4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317</v>
      </c>
      <c r="Z37" s="32" t="s">
        <v>445</v>
      </c>
      <c r="AF37" s="30"/>
      <c r="AK37" s="47" t="str">
        <f t="shared" si="7"/>
        <v>j</v>
      </c>
    </row>
    <row r="38" spans="1:37" x14ac:dyDescent="0.15">
      <c r="A38" s="13"/>
      <c r="B38" s="13"/>
      <c r="F38" s="13"/>
      <c r="G38" s="19"/>
      <c r="K38" s="13"/>
      <c r="L38" s="13"/>
      <c r="O38" s="13"/>
      <c r="P38" s="13"/>
      <c r="Q38" s="19"/>
      <c r="T38" s="13"/>
      <c r="Y38" s="32" t="s">
        <v>318</v>
      </c>
      <c r="Z38" s="32" t="s">
        <v>446</v>
      </c>
      <c r="AF38" s="30"/>
      <c r="AK38" s="47" t="str">
        <f t="shared" si="7"/>
        <v>k</v>
      </c>
    </row>
    <row r="39" spans="1:37" x14ac:dyDescent="0.15">
      <c r="A39" s="13"/>
      <c r="B39" s="13"/>
      <c r="F39" s="13" t="str">
        <f>I37</f>
        <v>一般会計</v>
      </c>
      <c r="G39" s="19"/>
      <c r="K39" s="13"/>
      <c r="L39" s="13"/>
      <c r="O39" s="13"/>
      <c r="P39" s="13"/>
      <c r="Q39" s="19"/>
      <c r="T39" s="13"/>
      <c r="U39" s="32" t="s">
        <v>558</v>
      </c>
      <c r="Y39" s="32" t="s">
        <v>319</v>
      </c>
      <c r="Z39" s="32" t="s">
        <v>447</v>
      </c>
      <c r="AF39" s="30"/>
      <c r="AK39" s="47" t="str">
        <f t="shared" si="7"/>
        <v>l</v>
      </c>
    </row>
    <row r="40" spans="1:37" x14ac:dyDescent="0.15">
      <c r="A40" s="13"/>
      <c r="B40" s="13"/>
      <c r="F40" s="13"/>
      <c r="G40" s="19"/>
      <c r="K40" s="13"/>
      <c r="L40" s="13"/>
      <c r="O40" s="13"/>
      <c r="P40" s="13"/>
      <c r="Q40" s="19"/>
      <c r="T40" s="13"/>
      <c r="U40" s="32"/>
      <c r="Y40" s="32" t="s">
        <v>320</v>
      </c>
      <c r="Z40" s="32" t="s">
        <v>448</v>
      </c>
      <c r="AF40" s="30"/>
      <c r="AK40" s="47" t="str">
        <f t="shared" si="7"/>
        <v>m</v>
      </c>
    </row>
    <row r="41" spans="1:37" x14ac:dyDescent="0.15">
      <c r="A41" s="13"/>
      <c r="B41" s="13"/>
      <c r="F41" s="13"/>
      <c r="G41" s="19"/>
      <c r="K41" s="13"/>
      <c r="L41" s="13"/>
      <c r="O41" s="13"/>
      <c r="P41" s="13"/>
      <c r="Q41" s="19"/>
      <c r="T41" s="13"/>
      <c r="U41" s="32" t="s">
        <v>260</v>
      </c>
      <c r="Y41" s="32" t="s">
        <v>321</v>
      </c>
      <c r="Z41" s="32" t="s">
        <v>449</v>
      </c>
      <c r="AF41" s="30"/>
      <c r="AK41" s="47" t="str">
        <f t="shared" si="7"/>
        <v>n</v>
      </c>
    </row>
    <row r="42" spans="1:37" x14ac:dyDescent="0.15">
      <c r="A42" s="13"/>
      <c r="B42" s="13"/>
      <c r="F42" s="13"/>
      <c r="G42" s="19"/>
      <c r="K42" s="13"/>
      <c r="L42" s="13"/>
      <c r="O42" s="13"/>
      <c r="P42" s="13"/>
      <c r="Q42" s="19"/>
      <c r="T42" s="13"/>
      <c r="U42" s="32" t="s">
        <v>270</v>
      </c>
      <c r="Y42" s="32" t="s">
        <v>322</v>
      </c>
      <c r="Z42" s="32" t="s">
        <v>450</v>
      </c>
      <c r="AF42" s="30"/>
      <c r="AK42" s="47" t="str">
        <f t="shared" si="7"/>
        <v>o</v>
      </c>
    </row>
    <row r="43" spans="1:37" x14ac:dyDescent="0.15">
      <c r="A43" s="13"/>
      <c r="B43" s="13"/>
      <c r="F43" s="13"/>
      <c r="G43" s="19"/>
      <c r="K43" s="13"/>
      <c r="L43" s="13"/>
      <c r="O43" s="13"/>
      <c r="P43" s="13"/>
      <c r="Q43" s="19"/>
      <c r="T43" s="13"/>
      <c r="Y43" s="32" t="s">
        <v>323</v>
      </c>
      <c r="Z43" s="32" t="s">
        <v>451</v>
      </c>
      <c r="AF43" s="30"/>
      <c r="AK43" s="47" t="str">
        <f t="shared" si="7"/>
        <v>p</v>
      </c>
    </row>
    <row r="44" spans="1:37" x14ac:dyDescent="0.15">
      <c r="A44" s="13"/>
      <c r="B44" s="13"/>
      <c r="F44" s="13"/>
      <c r="G44" s="19"/>
      <c r="K44" s="13"/>
      <c r="L44" s="13"/>
      <c r="O44" s="13"/>
      <c r="P44" s="13"/>
      <c r="Q44" s="19"/>
      <c r="T44" s="13"/>
      <c r="Y44" s="32" t="s">
        <v>324</v>
      </c>
      <c r="Z44" s="32" t="s">
        <v>452</v>
      </c>
      <c r="AF44" s="30"/>
      <c r="AK44" s="47" t="str">
        <f t="shared" si="7"/>
        <v>q</v>
      </c>
    </row>
    <row r="45" spans="1:37" x14ac:dyDescent="0.15">
      <c r="A45" s="13"/>
      <c r="B45" s="13"/>
      <c r="F45" s="13"/>
      <c r="G45" s="19"/>
      <c r="K45" s="13"/>
      <c r="L45" s="13"/>
      <c r="O45" s="13"/>
      <c r="P45" s="13"/>
      <c r="Q45" s="19"/>
      <c r="T45" s="13"/>
      <c r="U45" s="29" t="s">
        <v>161</v>
      </c>
      <c r="Y45" s="32" t="s">
        <v>325</v>
      </c>
      <c r="Z45" s="32" t="s">
        <v>453</v>
      </c>
      <c r="AF45" s="30"/>
      <c r="AK45" s="47" t="str">
        <f t="shared" si="7"/>
        <v>r</v>
      </c>
    </row>
    <row r="46" spans="1:37" x14ac:dyDescent="0.15">
      <c r="A46" s="13"/>
      <c r="B46" s="13"/>
      <c r="F46" s="13"/>
      <c r="G46" s="19"/>
      <c r="K46" s="13"/>
      <c r="L46" s="13"/>
      <c r="O46" s="13"/>
      <c r="P46" s="13"/>
      <c r="Q46" s="19"/>
      <c r="T46" s="13"/>
      <c r="U46" s="86" t="s">
        <v>591</v>
      </c>
      <c r="Y46" s="32" t="s">
        <v>326</v>
      </c>
      <c r="Z46" s="32" t="s">
        <v>454</v>
      </c>
      <c r="AF46" s="30"/>
      <c r="AK46" s="47" t="str">
        <f t="shared" si="7"/>
        <v>s</v>
      </c>
    </row>
    <row r="47" spans="1:37" x14ac:dyDescent="0.15">
      <c r="A47" s="13"/>
      <c r="B47" s="13"/>
      <c r="F47" s="13"/>
      <c r="G47" s="19"/>
      <c r="K47" s="13"/>
      <c r="L47" s="13"/>
      <c r="O47" s="13"/>
      <c r="P47" s="13"/>
      <c r="Q47" s="19"/>
      <c r="T47" s="13"/>
      <c r="Y47" s="32" t="s">
        <v>327</v>
      </c>
      <c r="Z47" s="32" t="s">
        <v>455</v>
      </c>
      <c r="AF47" s="30"/>
      <c r="AK47" s="47" t="str">
        <f t="shared" si="7"/>
        <v>t</v>
      </c>
    </row>
    <row r="48" spans="1:37" x14ac:dyDescent="0.15">
      <c r="A48" s="13"/>
      <c r="B48" s="13"/>
      <c r="F48" s="13"/>
      <c r="G48" s="19"/>
      <c r="K48" s="13"/>
      <c r="L48" s="13"/>
      <c r="O48" s="13"/>
      <c r="P48" s="13"/>
      <c r="Q48" s="19"/>
      <c r="T48" s="13"/>
      <c r="U48" s="86">
        <v>2021</v>
      </c>
      <c r="Y48" s="32" t="s">
        <v>328</v>
      </c>
      <c r="Z48" s="32" t="s">
        <v>456</v>
      </c>
      <c r="AF48" s="30"/>
      <c r="AK48" s="47" t="str">
        <f t="shared" si="7"/>
        <v>u</v>
      </c>
    </row>
    <row r="49" spans="1:37" x14ac:dyDescent="0.15">
      <c r="A49" s="13"/>
      <c r="B49" s="13"/>
      <c r="F49" s="13"/>
      <c r="G49" s="19"/>
      <c r="K49" s="13"/>
      <c r="L49" s="13"/>
      <c r="O49" s="13"/>
      <c r="P49" s="13"/>
      <c r="Q49" s="19"/>
      <c r="T49" s="13"/>
      <c r="U49" s="86">
        <v>2022</v>
      </c>
      <c r="Y49" s="32" t="s">
        <v>329</v>
      </c>
      <c r="Z49" s="32" t="s">
        <v>457</v>
      </c>
      <c r="AF49" s="30"/>
      <c r="AK49" s="47" t="str">
        <f t="shared" si="7"/>
        <v>v</v>
      </c>
    </row>
    <row r="50" spans="1:37" x14ac:dyDescent="0.15">
      <c r="A50" s="13"/>
      <c r="B50" s="13"/>
      <c r="F50" s="13"/>
      <c r="G50" s="19"/>
      <c r="K50" s="13"/>
      <c r="L50" s="13"/>
      <c r="O50" s="13"/>
      <c r="P50" s="13"/>
      <c r="Q50" s="19"/>
      <c r="T50" s="13"/>
      <c r="U50" s="86">
        <v>2023</v>
      </c>
      <c r="Y50" s="32" t="s">
        <v>330</v>
      </c>
      <c r="Z50" s="32" t="s">
        <v>458</v>
      </c>
      <c r="AF50" s="30"/>
    </row>
    <row r="51" spans="1:37" x14ac:dyDescent="0.15">
      <c r="A51" s="13"/>
      <c r="B51" s="13"/>
      <c r="F51" s="13"/>
      <c r="G51" s="19"/>
      <c r="K51" s="13"/>
      <c r="L51" s="13"/>
      <c r="O51" s="13"/>
      <c r="P51" s="13"/>
      <c r="Q51" s="19"/>
      <c r="T51" s="13"/>
      <c r="U51" s="86">
        <v>2024</v>
      </c>
      <c r="Y51" s="32" t="s">
        <v>331</v>
      </c>
      <c r="Z51" s="32" t="s">
        <v>459</v>
      </c>
      <c r="AF51" s="30"/>
    </row>
    <row r="52" spans="1:37" x14ac:dyDescent="0.15">
      <c r="A52" s="13"/>
      <c r="B52" s="13"/>
      <c r="F52" s="13"/>
      <c r="G52" s="19"/>
      <c r="K52" s="13"/>
      <c r="L52" s="13"/>
      <c r="O52" s="13"/>
      <c r="P52" s="13"/>
      <c r="Q52" s="19"/>
      <c r="T52" s="13"/>
      <c r="U52" s="86">
        <v>2025</v>
      </c>
      <c r="Y52" s="32" t="s">
        <v>332</v>
      </c>
      <c r="Z52" s="32" t="s">
        <v>460</v>
      </c>
      <c r="AF52" s="30"/>
    </row>
    <row r="53" spans="1:37" x14ac:dyDescent="0.15">
      <c r="A53" s="13"/>
      <c r="B53" s="13"/>
      <c r="F53" s="13"/>
      <c r="G53" s="19"/>
      <c r="K53" s="13"/>
      <c r="L53" s="13"/>
      <c r="O53" s="13"/>
      <c r="P53" s="13"/>
      <c r="Q53" s="19"/>
      <c r="T53" s="13"/>
      <c r="U53" s="86">
        <v>2026</v>
      </c>
      <c r="Y53" s="32" t="s">
        <v>333</v>
      </c>
      <c r="Z53" s="32" t="s">
        <v>461</v>
      </c>
      <c r="AF53" s="30"/>
    </row>
    <row r="54" spans="1:37" x14ac:dyDescent="0.15">
      <c r="A54" s="13"/>
      <c r="B54" s="13"/>
      <c r="F54" s="13"/>
      <c r="G54" s="19"/>
      <c r="K54" s="13"/>
      <c r="L54" s="13"/>
      <c r="O54" s="13"/>
      <c r="P54" s="20"/>
      <c r="Q54" s="19"/>
      <c r="T54" s="13"/>
      <c r="Y54" s="32" t="s">
        <v>334</v>
      </c>
      <c r="Z54" s="32" t="s">
        <v>462</v>
      </c>
      <c r="AF54" s="30"/>
    </row>
    <row r="55" spans="1:37" x14ac:dyDescent="0.15">
      <c r="A55" s="13"/>
      <c r="B55" s="13"/>
      <c r="F55" s="13"/>
      <c r="G55" s="19"/>
      <c r="K55" s="13"/>
      <c r="L55" s="13"/>
      <c r="O55" s="13"/>
      <c r="P55" s="13"/>
      <c r="Q55" s="19"/>
      <c r="T55" s="13"/>
      <c r="Y55" s="32" t="s">
        <v>335</v>
      </c>
      <c r="Z55" s="32" t="s">
        <v>463</v>
      </c>
      <c r="AF55" s="30"/>
    </row>
    <row r="56" spans="1:37" x14ac:dyDescent="0.15">
      <c r="A56" s="13"/>
      <c r="B56" s="13"/>
      <c r="F56" s="13"/>
      <c r="G56" s="19"/>
      <c r="K56" s="13"/>
      <c r="L56" s="13"/>
      <c r="O56" s="13"/>
      <c r="P56" s="13"/>
      <c r="Q56" s="19"/>
      <c r="T56" s="13"/>
      <c r="U56" s="86">
        <v>20</v>
      </c>
      <c r="Y56" s="32" t="s">
        <v>336</v>
      </c>
      <c r="Z56" s="32" t="s">
        <v>464</v>
      </c>
      <c r="AF56" s="30"/>
    </row>
    <row r="57" spans="1:37" x14ac:dyDescent="0.15">
      <c r="A57" s="13"/>
      <c r="B57" s="13"/>
      <c r="F57" s="13"/>
      <c r="G57" s="19"/>
      <c r="K57" s="13"/>
      <c r="L57" s="13"/>
      <c r="O57" s="13"/>
      <c r="P57" s="13"/>
      <c r="Q57" s="19"/>
      <c r="T57" s="13"/>
      <c r="U57" s="32" t="s">
        <v>534</v>
      </c>
      <c r="Y57" s="32" t="s">
        <v>337</v>
      </c>
      <c r="Z57" s="32" t="s">
        <v>465</v>
      </c>
      <c r="AF57" s="30"/>
    </row>
    <row r="58" spans="1:37" x14ac:dyDescent="0.15">
      <c r="A58" s="13"/>
      <c r="B58" s="13"/>
      <c r="F58" s="13"/>
      <c r="G58" s="19"/>
      <c r="K58" s="13"/>
      <c r="L58" s="13"/>
      <c r="O58" s="13"/>
      <c r="P58" s="13"/>
      <c r="Q58" s="19"/>
      <c r="T58" s="13"/>
      <c r="U58" s="32" t="s">
        <v>535</v>
      </c>
      <c r="Y58" s="32" t="s">
        <v>338</v>
      </c>
      <c r="Z58" s="32" t="s">
        <v>466</v>
      </c>
      <c r="AF58" s="30"/>
    </row>
    <row r="59" spans="1:37" x14ac:dyDescent="0.15">
      <c r="A59" s="13"/>
      <c r="B59" s="13"/>
      <c r="F59" s="13"/>
      <c r="G59" s="19"/>
      <c r="K59" s="13"/>
      <c r="L59" s="13"/>
      <c r="O59" s="13"/>
      <c r="P59" s="13"/>
      <c r="Q59" s="19"/>
      <c r="T59" s="13"/>
      <c r="Y59" s="32" t="s">
        <v>339</v>
      </c>
      <c r="Z59" s="32" t="s">
        <v>467</v>
      </c>
      <c r="AF59" s="30"/>
    </row>
    <row r="60" spans="1:37" x14ac:dyDescent="0.15">
      <c r="A60" s="13"/>
      <c r="B60" s="13"/>
      <c r="F60" s="13"/>
      <c r="G60" s="19"/>
      <c r="K60" s="13"/>
      <c r="L60" s="13"/>
      <c r="O60" s="13"/>
      <c r="P60" s="13"/>
      <c r="Q60" s="19"/>
      <c r="T60" s="13"/>
      <c r="Y60" s="32" t="s">
        <v>340</v>
      </c>
      <c r="Z60" s="32" t="s">
        <v>468</v>
      </c>
      <c r="AF60" s="30"/>
    </row>
    <row r="61" spans="1:37" x14ac:dyDescent="0.15">
      <c r="A61" s="13"/>
      <c r="B61" s="13"/>
      <c r="F61" s="13"/>
      <c r="G61" s="19"/>
      <c r="K61" s="13"/>
      <c r="L61" s="13"/>
      <c r="O61" s="13"/>
      <c r="P61" s="13"/>
      <c r="Q61" s="19"/>
      <c r="T61" s="13"/>
      <c r="Y61" s="32" t="s">
        <v>341</v>
      </c>
      <c r="Z61" s="32" t="s">
        <v>469</v>
      </c>
      <c r="AF61" s="30"/>
    </row>
    <row r="62" spans="1:37" x14ac:dyDescent="0.15">
      <c r="A62" s="13"/>
      <c r="B62" s="13"/>
      <c r="F62" s="13"/>
      <c r="G62" s="19"/>
      <c r="K62" s="13"/>
      <c r="L62" s="13"/>
      <c r="O62" s="13"/>
      <c r="P62" s="13"/>
      <c r="Q62" s="19"/>
      <c r="T62" s="13"/>
      <c r="Y62" s="32" t="s">
        <v>342</v>
      </c>
      <c r="Z62" s="32" t="s">
        <v>470</v>
      </c>
      <c r="AF62" s="30"/>
    </row>
    <row r="63" spans="1:37" x14ac:dyDescent="0.15">
      <c r="A63" s="13"/>
      <c r="B63" s="13"/>
      <c r="F63" s="13"/>
      <c r="G63" s="19"/>
      <c r="K63" s="13"/>
      <c r="L63" s="13"/>
      <c r="O63" s="13"/>
      <c r="P63" s="13"/>
      <c r="Q63" s="19"/>
      <c r="T63" s="13"/>
      <c r="Y63" s="32" t="s">
        <v>343</v>
      </c>
      <c r="Z63" s="32" t="s">
        <v>471</v>
      </c>
      <c r="AF63" s="30"/>
    </row>
    <row r="64" spans="1:37" x14ac:dyDescent="0.15">
      <c r="A64" s="13"/>
      <c r="B64" s="13"/>
      <c r="F64" s="13"/>
      <c r="G64" s="19"/>
      <c r="K64" s="13"/>
      <c r="L64" s="13"/>
      <c r="O64" s="13"/>
      <c r="P64" s="13"/>
      <c r="Q64" s="19"/>
      <c r="T64" s="13"/>
      <c r="Y64" s="32" t="s">
        <v>344</v>
      </c>
      <c r="Z64" s="32" t="s">
        <v>472</v>
      </c>
      <c r="AF64" s="30"/>
    </row>
    <row r="65" spans="1:32" x14ac:dyDescent="0.15">
      <c r="A65" s="13"/>
      <c r="B65" s="13"/>
      <c r="F65" s="13"/>
      <c r="G65" s="19"/>
      <c r="K65" s="13"/>
      <c r="L65" s="13"/>
      <c r="O65" s="13"/>
      <c r="P65" s="13"/>
      <c r="Q65" s="19"/>
      <c r="T65" s="13"/>
      <c r="Y65" s="32" t="s">
        <v>345</v>
      </c>
      <c r="Z65" s="32" t="s">
        <v>473</v>
      </c>
      <c r="AF65" s="30"/>
    </row>
    <row r="66" spans="1:32" x14ac:dyDescent="0.15">
      <c r="A66" s="13"/>
      <c r="B66" s="13"/>
      <c r="F66" s="13"/>
      <c r="G66" s="19"/>
      <c r="K66" s="13"/>
      <c r="L66" s="13"/>
      <c r="O66" s="13"/>
      <c r="P66" s="13"/>
      <c r="Q66" s="19"/>
      <c r="T66" s="13"/>
      <c r="Y66" s="32" t="s">
        <v>67</v>
      </c>
      <c r="Z66" s="32" t="s">
        <v>474</v>
      </c>
      <c r="AF66" s="30"/>
    </row>
    <row r="67" spans="1:32" x14ac:dyDescent="0.15">
      <c r="A67" s="13"/>
      <c r="B67" s="13"/>
      <c r="F67" s="13"/>
      <c r="G67" s="19"/>
      <c r="K67" s="13"/>
      <c r="L67" s="13"/>
      <c r="O67" s="13"/>
      <c r="P67" s="13"/>
      <c r="Q67" s="19"/>
      <c r="T67" s="13"/>
      <c r="Y67" s="32" t="s">
        <v>346</v>
      </c>
      <c r="Z67" s="32" t="s">
        <v>475</v>
      </c>
      <c r="AF67" s="30"/>
    </row>
    <row r="68" spans="1:32" x14ac:dyDescent="0.15">
      <c r="A68" s="13"/>
      <c r="B68" s="13"/>
      <c r="F68" s="13"/>
      <c r="G68" s="19"/>
      <c r="K68" s="13"/>
      <c r="L68" s="13"/>
      <c r="O68" s="13"/>
      <c r="P68" s="13"/>
      <c r="Q68" s="19"/>
      <c r="T68" s="13"/>
      <c r="Y68" s="32" t="s">
        <v>347</v>
      </c>
      <c r="Z68" s="32" t="s">
        <v>476</v>
      </c>
      <c r="AF68" s="30"/>
    </row>
    <row r="69" spans="1:32" x14ac:dyDescent="0.15">
      <c r="A69" s="13"/>
      <c r="B69" s="13"/>
      <c r="F69" s="13"/>
      <c r="G69" s="19"/>
      <c r="K69" s="13"/>
      <c r="L69" s="13"/>
      <c r="O69" s="13"/>
      <c r="P69" s="13"/>
      <c r="Q69" s="19"/>
      <c r="T69" s="13"/>
      <c r="Y69" s="32" t="s">
        <v>348</v>
      </c>
      <c r="Z69" s="32" t="s">
        <v>477</v>
      </c>
      <c r="AF69" s="30"/>
    </row>
    <row r="70" spans="1:32" x14ac:dyDescent="0.15">
      <c r="A70" s="13"/>
      <c r="B70" s="13"/>
      <c r="Y70" s="32" t="s">
        <v>349</v>
      </c>
      <c r="Z70" s="32" t="s">
        <v>478</v>
      </c>
    </row>
    <row r="71" spans="1:32" x14ac:dyDescent="0.15">
      <c r="Y71" s="32" t="s">
        <v>350</v>
      </c>
      <c r="Z71" s="32" t="s">
        <v>479</v>
      </c>
    </row>
    <row r="72" spans="1:32" x14ac:dyDescent="0.15">
      <c r="Y72" s="32" t="s">
        <v>351</v>
      </c>
      <c r="Z72" s="32" t="s">
        <v>480</v>
      </c>
    </row>
    <row r="73" spans="1:32" x14ac:dyDescent="0.15">
      <c r="Y73" s="32" t="s">
        <v>352</v>
      </c>
      <c r="Z73" s="32" t="s">
        <v>481</v>
      </c>
    </row>
    <row r="74" spans="1:32" x14ac:dyDescent="0.15">
      <c r="Y74" s="32" t="s">
        <v>353</v>
      </c>
      <c r="Z74" s="32" t="s">
        <v>482</v>
      </c>
    </row>
    <row r="75" spans="1:32" x14ac:dyDescent="0.15">
      <c r="Y75" s="32" t="s">
        <v>354</v>
      </c>
      <c r="Z75" s="32" t="s">
        <v>483</v>
      </c>
    </row>
    <row r="76" spans="1:32" x14ac:dyDescent="0.15">
      <c r="Y76" s="32" t="s">
        <v>355</v>
      </c>
      <c r="Z76" s="32" t="s">
        <v>484</v>
      </c>
    </row>
    <row r="77" spans="1:32" x14ac:dyDescent="0.15">
      <c r="Y77" s="32" t="s">
        <v>356</v>
      </c>
      <c r="Z77" s="32" t="s">
        <v>485</v>
      </c>
    </row>
    <row r="78" spans="1:32" x14ac:dyDescent="0.15">
      <c r="Y78" s="32" t="s">
        <v>357</v>
      </c>
      <c r="Z78" s="32" t="s">
        <v>486</v>
      </c>
    </row>
    <row r="79" spans="1:32" x14ac:dyDescent="0.15">
      <c r="Y79" s="32" t="s">
        <v>358</v>
      </c>
      <c r="Z79" s="32" t="s">
        <v>487</v>
      </c>
    </row>
    <row r="80" spans="1:32" x14ac:dyDescent="0.15">
      <c r="Y80" s="32" t="s">
        <v>359</v>
      </c>
      <c r="Z80" s="32" t="s">
        <v>488</v>
      </c>
    </row>
    <row r="81" spans="25:26" x14ac:dyDescent="0.15">
      <c r="Y81" s="32" t="s">
        <v>360</v>
      </c>
      <c r="Z81" s="32" t="s">
        <v>489</v>
      </c>
    </row>
    <row r="82" spans="25:26" x14ac:dyDescent="0.15">
      <c r="Y82" s="32" t="s">
        <v>361</v>
      </c>
      <c r="Z82" s="32" t="s">
        <v>490</v>
      </c>
    </row>
    <row r="83" spans="25:26" x14ac:dyDescent="0.15">
      <c r="Y83" s="32" t="s">
        <v>362</v>
      </c>
      <c r="Z83" s="32" t="s">
        <v>491</v>
      </c>
    </row>
    <row r="84" spans="25:26" x14ac:dyDescent="0.15">
      <c r="Y84" s="32" t="s">
        <v>363</v>
      </c>
      <c r="Z84" s="32" t="s">
        <v>492</v>
      </c>
    </row>
    <row r="85" spans="25:26" x14ac:dyDescent="0.15">
      <c r="Y85" s="32" t="s">
        <v>364</v>
      </c>
      <c r="Z85" s="32" t="s">
        <v>493</v>
      </c>
    </row>
    <row r="86" spans="25:26" x14ac:dyDescent="0.15">
      <c r="Y86" s="32" t="s">
        <v>365</v>
      </c>
      <c r="Z86" s="32" t="s">
        <v>494</v>
      </c>
    </row>
    <row r="87" spans="25:26" x14ac:dyDescent="0.15">
      <c r="Y87" s="32" t="s">
        <v>366</v>
      </c>
      <c r="Z87" s="32" t="s">
        <v>495</v>
      </c>
    </row>
    <row r="88" spans="25:26" x14ac:dyDescent="0.15">
      <c r="Y88" s="32" t="s">
        <v>367</v>
      </c>
      <c r="Z88" s="32" t="s">
        <v>496</v>
      </c>
    </row>
    <row r="89" spans="25:26" x14ac:dyDescent="0.15">
      <c r="Y89" s="32" t="s">
        <v>368</v>
      </c>
      <c r="Z89" s="32" t="s">
        <v>497</v>
      </c>
    </row>
    <row r="90" spans="25:26" x14ac:dyDescent="0.15">
      <c r="Y90" s="32" t="s">
        <v>369</v>
      </c>
      <c r="Z90" s="32" t="s">
        <v>498</v>
      </c>
    </row>
    <row r="91" spans="25:26" x14ac:dyDescent="0.15">
      <c r="Y91" s="32" t="s">
        <v>370</v>
      </c>
      <c r="Z91" s="32" t="s">
        <v>499</v>
      </c>
    </row>
    <row r="92" spans="25:26" x14ac:dyDescent="0.15">
      <c r="Y92" s="32" t="s">
        <v>371</v>
      </c>
      <c r="Z92" s="32" t="s">
        <v>500</v>
      </c>
    </row>
    <row r="93" spans="25:26" x14ac:dyDescent="0.15">
      <c r="Y93" s="32" t="s">
        <v>372</v>
      </c>
      <c r="Z93" s="32" t="s">
        <v>501</v>
      </c>
    </row>
    <row r="94" spans="25:26" x14ac:dyDescent="0.15">
      <c r="Y94" s="32" t="s">
        <v>373</v>
      </c>
      <c r="Z94" s="32" t="s">
        <v>502</v>
      </c>
    </row>
    <row r="95" spans="25:26" x14ac:dyDescent="0.15">
      <c r="Y95" s="32" t="s">
        <v>374</v>
      </c>
      <c r="Z95" s="32" t="s">
        <v>503</v>
      </c>
    </row>
    <row r="96" spans="25:26" x14ac:dyDescent="0.15">
      <c r="Y96" s="32" t="s">
        <v>278</v>
      </c>
      <c r="Z96" s="32" t="s">
        <v>504</v>
      </c>
    </row>
    <row r="97" spans="25:26" x14ac:dyDescent="0.15">
      <c r="Y97" s="32" t="s">
        <v>375</v>
      </c>
      <c r="Z97" s="32" t="s">
        <v>505</v>
      </c>
    </row>
    <row r="98" spans="25:26" x14ac:dyDescent="0.15">
      <c r="Y98" s="32" t="s">
        <v>376</v>
      </c>
      <c r="Z98" s="32" t="s">
        <v>506</v>
      </c>
    </row>
    <row r="99" spans="25:26" x14ac:dyDescent="0.15">
      <c r="Y99" s="32" t="s">
        <v>406</v>
      </c>
      <c r="Z99" s="32" t="s">
        <v>507</v>
      </c>
    </row>
    <row r="100" spans="25:26" x14ac:dyDescent="0.15">
      <c r="Y100" s="32" t="s">
        <v>595</v>
      </c>
      <c r="Z100" s="32" t="s">
        <v>508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6"/>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87" t="s">
        <v>26</v>
      </c>
      <c r="B2" s="788"/>
      <c r="C2" s="788"/>
      <c r="D2" s="788"/>
      <c r="E2" s="788"/>
      <c r="F2" s="789"/>
      <c r="G2" s="286" t="s">
        <v>634</v>
      </c>
      <c r="H2" s="287"/>
      <c r="I2" s="287"/>
      <c r="J2" s="287"/>
      <c r="K2" s="287"/>
      <c r="L2" s="287"/>
      <c r="M2" s="287"/>
      <c r="N2" s="287"/>
      <c r="O2" s="287"/>
      <c r="P2" s="287"/>
      <c r="Q2" s="287"/>
      <c r="R2" s="287"/>
      <c r="S2" s="287"/>
      <c r="T2" s="287"/>
      <c r="U2" s="287"/>
      <c r="V2" s="287"/>
      <c r="W2" s="287"/>
      <c r="X2" s="287"/>
      <c r="Y2" s="287"/>
      <c r="Z2" s="287"/>
      <c r="AA2" s="287"/>
      <c r="AB2" s="288"/>
      <c r="AC2" s="286" t="s">
        <v>805</v>
      </c>
      <c r="AD2" s="796"/>
      <c r="AE2" s="796"/>
      <c r="AF2" s="796"/>
      <c r="AG2" s="796"/>
      <c r="AH2" s="796"/>
      <c r="AI2" s="796"/>
      <c r="AJ2" s="796"/>
      <c r="AK2" s="796"/>
      <c r="AL2" s="796"/>
      <c r="AM2" s="796"/>
      <c r="AN2" s="796"/>
      <c r="AO2" s="796"/>
      <c r="AP2" s="796"/>
      <c r="AQ2" s="796"/>
      <c r="AR2" s="796"/>
      <c r="AS2" s="796"/>
      <c r="AT2" s="796"/>
      <c r="AU2" s="796"/>
      <c r="AV2" s="796"/>
      <c r="AW2" s="796"/>
      <c r="AX2" s="797"/>
      <c r="AY2">
        <f>COUNTA($G$4,$AC$4)</f>
        <v>2</v>
      </c>
    </row>
    <row r="3" spans="1:51" ht="24.75" customHeight="1" x14ac:dyDescent="0.15">
      <c r="A3" s="790"/>
      <c r="B3" s="791"/>
      <c r="C3" s="791"/>
      <c r="D3" s="791"/>
      <c r="E3" s="791"/>
      <c r="F3" s="792"/>
      <c r="G3" s="290" t="s">
        <v>15</v>
      </c>
      <c r="H3" s="291"/>
      <c r="I3" s="291"/>
      <c r="J3" s="291"/>
      <c r="K3" s="291"/>
      <c r="L3" s="292" t="s">
        <v>16</v>
      </c>
      <c r="M3" s="291"/>
      <c r="N3" s="291"/>
      <c r="O3" s="291"/>
      <c r="P3" s="291"/>
      <c r="Q3" s="291"/>
      <c r="R3" s="291"/>
      <c r="S3" s="291"/>
      <c r="T3" s="291"/>
      <c r="U3" s="291"/>
      <c r="V3" s="291"/>
      <c r="W3" s="291"/>
      <c r="X3" s="293"/>
      <c r="Y3" s="294" t="s">
        <v>17</v>
      </c>
      <c r="Z3" s="295"/>
      <c r="AA3" s="295"/>
      <c r="AB3" s="296"/>
      <c r="AC3" s="290" t="s">
        <v>15</v>
      </c>
      <c r="AD3" s="291"/>
      <c r="AE3" s="291"/>
      <c r="AF3" s="291"/>
      <c r="AG3" s="291"/>
      <c r="AH3" s="292" t="s">
        <v>16</v>
      </c>
      <c r="AI3" s="291"/>
      <c r="AJ3" s="291"/>
      <c r="AK3" s="291"/>
      <c r="AL3" s="291"/>
      <c r="AM3" s="291"/>
      <c r="AN3" s="291"/>
      <c r="AO3" s="291"/>
      <c r="AP3" s="291"/>
      <c r="AQ3" s="291"/>
      <c r="AR3" s="291"/>
      <c r="AS3" s="291"/>
      <c r="AT3" s="293"/>
      <c r="AU3" s="294" t="s">
        <v>17</v>
      </c>
      <c r="AV3" s="295"/>
      <c r="AW3" s="295"/>
      <c r="AX3" s="297"/>
      <c r="AY3" s="34">
        <f>$AY$2</f>
        <v>2</v>
      </c>
    </row>
    <row r="4" spans="1:51" ht="24.75" customHeight="1" x14ac:dyDescent="0.15">
      <c r="A4" s="790"/>
      <c r="B4" s="791"/>
      <c r="C4" s="791"/>
      <c r="D4" s="791"/>
      <c r="E4" s="791"/>
      <c r="F4" s="792"/>
      <c r="G4" s="276" t="s">
        <v>628</v>
      </c>
      <c r="H4" s="277"/>
      <c r="I4" s="277"/>
      <c r="J4" s="277"/>
      <c r="K4" s="278"/>
      <c r="L4" s="279" t="s">
        <v>635</v>
      </c>
      <c r="M4" s="280"/>
      <c r="N4" s="280"/>
      <c r="O4" s="280"/>
      <c r="P4" s="280"/>
      <c r="Q4" s="280"/>
      <c r="R4" s="280"/>
      <c r="S4" s="280"/>
      <c r="T4" s="280"/>
      <c r="U4" s="280"/>
      <c r="V4" s="280"/>
      <c r="W4" s="280"/>
      <c r="X4" s="281"/>
      <c r="Y4" s="282">
        <v>173</v>
      </c>
      <c r="Z4" s="283"/>
      <c r="AA4" s="283"/>
      <c r="AB4" s="284"/>
      <c r="AC4" s="276" t="s">
        <v>746</v>
      </c>
      <c r="AD4" s="782"/>
      <c r="AE4" s="782"/>
      <c r="AF4" s="782"/>
      <c r="AG4" s="783"/>
      <c r="AH4" s="784" t="s">
        <v>732</v>
      </c>
      <c r="AI4" s="785"/>
      <c r="AJ4" s="785"/>
      <c r="AK4" s="785"/>
      <c r="AL4" s="785"/>
      <c r="AM4" s="785"/>
      <c r="AN4" s="785"/>
      <c r="AO4" s="785"/>
      <c r="AP4" s="785"/>
      <c r="AQ4" s="785"/>
      <c r="AR4" s="785"/>
      <c r="AS4" s="785"/>
      <c r="AT4" s="786"/>
      <c r="AU4" s="282">
        <v>53</v>
      </c>
      <c r="AV4" s="283"/>
      <c r="AW4" s="283"/>
      <c r="AX4" s="285"/>
      <c r="AY4" s="34">
        <f t="shared" ref="AY4:AY5" si="0">$AY$2</f>
        <v>2</v>
      </c>
    </row>
    <row r="5" spans="1:51" ht="24.75" customHeight="1" thickBot="1" x14ac:dyDescent="0.2">
      <c r="A5" s="790"/>
      <c r="B5" s="791"/>
      <c r="C5" s="791"/>
      <c r="D5" s="791"/>
      <c r="E5" s="791"/>
      <c r="F5" s="792"/>
      <c r="G5" s="267" t="s">
        <v>18</v>
      </c>
      <c r="H5" s="268"/>
      <c r="I5" s="268"/>
      <c r="J5" s="268"/>
      <c r="K5" s="268"/>
      <c r="L5" s="269"/>
      <c r="M5" s="270"/>
      <c r="N5" s="270"/>
      <c r="O5" s="270"/>
      <c r="P5" s="270"/>
      <c r="Q5" s="270"/>
      <c r="R5" s="270"/>
      <c r="S5" s="270"/>
      <c r="T5" s="270"/>
      <c r="U5" s="270"/>
      <c r="V5" s="270"/>
      <c r="W5" s="270"/>
      <c r="X5" s="271"/>
      <c r="Y5" s="272">
        <f>SUM(Y4:AB4)</f>
        <v>173</v>
      </c>
      <c r="Z5" s="273"/>
      <c r="AA5" s="273"/>
      <c r="AB5" s="274"/>
      <c r="AC5" s="267" t="s">
        <v>18</v>
      </c>
      <c r="AD5" s="268"/>
      <c r="AE5" s="268"/>
      <c r="AF5" s="268"/>
      <c r="AG5" s="268"/>
      <c r="AH5" s="269"/>
      <c r="AI5" s="270"/>
      <c r="AJ5" s="270"/>
      <c r="AK5" s="270"/>
      <c r="AL5" s="270"/>
      <c r="AM5" s="270"/>
      <c r="AN5" s="270"/>
      <c r="AO5" s="270"/>
      <c r="AP5" s="270"/>
      <c r="AQ5" s="270"/>
      <c r="AR5" s="270"/>
      <c r="AS5" s="270"/>
      <c r="AT5" s="271"/>
      <c r="AU5" s="272">
        <f>SUM(AU4:AX4)</f>
        <v>53</v>
      </c>
      <c r="AV5" s="273"/>
      <c r="AW5" s="273"/>
      <c r="AX5" s="275"/>
      <c r="AY5" s="34">
        <f t="shared" si="0"/>
        <v>2</v>
      </c>
    </row>
    <row r="6" spans="1:51" ht="30" customHeight="1" x14ac:dyDescent="0.15">
      <c r="A6" s="790"/>
      <c r="B6" s="791"/>
      <c r="C6" s="791"/>
      <c r="D6" s="791"/>
      <c r="E6" s="791"/>
      <c r="F6" s="792"/>
      <c r="G6" s="286" t="s">
        <v>636</v>
      </c>
      <c r="H6" s="287"/>
      <c r="I6" s="287"/>
      <c r="J6" s="287"/>
      <c r="K6" s="287"/>
      <c r="L6" s="287"/>
      <c r="M6" s="287"/>
      <c r="N6" s="287"/>
      <c r="O6" s="287"/>
      <c r="P6" s="287"/>
      <c r="Q6" s="287"/>
      <c r="R6" s="287"/>
      <c r="S6" s="287"/>
      <c r="T6" s="287"/>
      <c r="U6" s="287"/>
      <c r="V6" s="287"/>
      <c r="W6" s="287"/>
      <c r="X6" s="287"/>
      <c r="Y6" s="287"/>
      <c r="Z6" s="287"/>
      <c r="AA6" s="287"/>
      <c r="AB6" s="288"/>
      <c r="AC6" s="286" t="s">
        <v>806</v>
      </c>
      <c r="AD6" s="287"/>
      <c r="AE6" s="287"/>
      <c r="AF6" s="287"/>
      <c r="AG6" s="287"/>
      <c r="AH6" s="287"/>
      <c r="AI6" s="287"/>
      <c r="AJ6" s="287"/>
      <c r="AK6" s="287"/>
      <c r="AL6" s="287"/>
      <c r="AM6" s="287"/>
      <c r="AN6" s="287"/>
      <c r="AO6" s="287"/>
      <c r="AP6" s="287"/>
      <c r="AQ6" s="287"/>
      <c r="AR6" s="287"/>
      <c r="AS6" s="287"/>
      <c r="AT6" s="287"/>
      <c r="AU6" s="287"/>
      <c r="AV6" s="287"/>
      <c r="AW6" s="287"/>
      <c r="AX6" s="289"/>
      <c r="AY6">
        <f>COUNTA($G$8,$AC$8)</f>
        <v>2</v>
      </c>
    </row>
    <row r="7" spans="1:51" ht="25.5" customHeight="1" x14ac:dyDescent="0.15">
      <c r="A7" s="790"/>
      <c r="B7" s="791"/>
      <c r="C7" s="791"/>
      <c r="D7" s="791"/>
      <c r="E7" s="791"/>
      <c r="F7" s="792"/>
      <c r="G7" s="290" t="s">
        <v>15</v>
      </c>
      <c r="H7" s="291"/>
      <c r="I7" s="291"/>
      <c r="J7" s="291"/>
      <c r="K7" s="291"/>
      <c r="L7" s="292" t="s">
        <v>16</v>
      </c>
      <c r="M7" s="291"/>
      <c r="N7" s="291"/>
      <c r="O7" s="291"/>
      <c r="P7" s="291"/>
      <c r="Q7" s="291"/>
      <c r="R7" s="291"/>
      <c r="S7" s="291"/>
      <c r="T7" s="291"/>
      <c r="U7" s="291"/>
      <c r="V7" s="291"/>
      <c r="W7" s="291"/>
      <c r="X7" s="293"/>
      <c r="Y7" s="294" t="s">
        <v>17</v>
      </c>
      <c r="Z7" s="295"/>
      <c r="AA7" s="295"/>
      <c r="AB7" s="296"/>
      <c r="AC7" s="290" t="s">
        <v>15</v>
      </c>
      <c r="AD7" s="291"/>
      <c r="AE7" s="291"/>
      <c r="AF7" s="291"/>
      <c r="AG7" s="291"/>
      <c r="AH7" s="292" t="s">
        <v>16</v>
      </c>
      <c r="AI7" s="291"/>
      <c r="AJ7" s="291"/>
      <c r="AK7" s="291"/>
      <c r="AL7" s="291"/>
      <c r="AM7" s="291"/>
      <c r="AN7" s="291"/>
      <c r="AO7" s="291"/>
      <c r="AP7" s="291"/>
      <c r="AQ7" s="291"/>
      <c r="AR7" s="291"/>
      <c r="AS7" s="291"/>
      <c r="AT7" s="293"/>
      <c r="AU7" s="294" t="s">
        <v>17</v>
      </c>
      <c r="AV7" s="295"/>
      <c r="AW7" s="295"/>
      <c r="AX7" s="297"/>
      <c r="AY7" s="34">
        <f>$AY$6</f>
        <v>2</v>
      </c>
    </row>
    <row r="8" spans="1:51" ht="24.95" customHeight="1" x14ac:dyDescent="0.15">
      <c r="A8" s="790"/>
      <c r="B8" s="791"/>
      <c r="C8" s="791"/>
      <c r="D8" s="791"/>
      <c r="E8" s="791"/>
      <c r="F8" s="792"/>
      <c r="G8" s="276" t="s">
        <v>628</v>
      </c>
      <c r="H8" s="277"/>
      <c r="I8" s="277"/>
      <c r="J8" s="277"/>
      <c r="K8" s="278"/>
      <c r="L8" s="279" t="s">
        <v>637</v>
      </c>
      <c r="M8" s="280"/>
      <c r="N8" s="280"/>
      <c r="O8" s="280"/>
      <c r="P8" s="280"/>
      <c r="Q8" s="280"/>
      <c r="R8" s="280"/>
      <c r="S8" s="280"/>
      <c r="T8" s="280"/>
      <c r="U8" s="280"/>
      <c r="V8" s="280"/>
      <c r="W8" s="280"/>
      <c r="X8" s="281"/>
      <c r="Y8" s="282">
        <v>124</v>
      </c>
      <c r="Z8" s="283"/>
      <c r="AA8" s="283"/>
      <c r="AB8" s="284"/>
      <c r="AC8" s="276" t="s">
        <v>691</v>
      </c>
      <c r="AD8" s="277"/>
      <c r="AE8" s="277"/>
      <c r="AF8" s="277"/>
      <c r="AG8" s="278"/>
      <c r="AH8" s="279" t="s">
        <v>692</v>
      </c>
      <c r="AI8" s="280"/>
      <c r="AJ8" s="280"/>
      <c r="AK8" s="280"/>
      <c r="AL8" s="280"/>
      <c r="AM8" s="280"/>
      <c r="AN8" s="280"/>
      <c r="AO8" s="280"/>
      <c r="AP8" s="280"/>
      <c r="AQ8" s="280"/>
      <c r="AR8" s="280"/>
      <c r="AS8" s="280"/>
      <c r="AT8" s="281"/>
      <c r="AU8" s="282">
        <v>65</v>
      </c>
      <c r="AV8" s="283"/>
      <c r="AW8" s="283"/>
      <c r="AX8" s="285"/>
      <c r="AY8" s="34">
        <f>$AY$6</f>
        <v>2</v>
      </c>
    </row>
    <row r="9" spans="1:51" ht="25.5" customHeight="1" thickBot="1" x14ac:dyDescent="0.2">
      <c r="A9" s="790"/>
      <c r="B9" s="791"/>
      <c r="C9" s="791"/>
      <c r="D9" s="791"/>
      <c r="E9" s="791"/>
      <c r="F9" s="792"/>
      <c r="G9" s="267" t="s">
        <v>18</v>
      </c>
      <c r="H9" s="268"/>
      <c r="I9" s="268"/>
      <c r="J9" s="268"/>
      <c r="K9" s="268"/>
      <c r="L9" s="269"/>
      <c r="M9" s="270"/>
      <c r="N9" s="270"/>
      <c r="O9" s="270"/>
      <c r="P9" s="270"/>
      <c r="Q9" s="270"/>
      <c r="R9" s="270"/>
      <c r="S9" s="270"/>
      <c r="T9" s="270"/>
      <c r="U9" s="270"/>
      <c r="V9" s="270"/>
      <c r="W9" s="270"/>
      <c r="X9" s="271"/>
      <c r="Y9" s="272">
        <f>SUM(Y8:AB8)</f>
        <v>124</v>
      </c>
      <c r="Z9" s="273"/>
      <c r="AA9" s="273"/>
      <c r="AB9" s="274"/>
      <c r="AC9" s="267" t="s">
        <v>18</v>
      </c>
      <c r="AD9" s="268"/>
      <c r="AE9" s="268"/>
      <c r="AF9" s="268"/>
      <c r="AG9" s="268"/>
      <c r="AH9" s="269"/>
      <c r="AI9" s="270"/>
      <c r="AJ9" s="270"/>
      <c r="AK9" s="270"/>
      <c r="AL9" s="270"/>
      <c r="AM9" s="270"/>
      <c r="AN9" s="270"/>
      <c r="AO9" s="270"/>
      <c r="AP9" s="270"/>
      <c r="AQ9" s="270"/>
      <c r="AR9" s="270"/>
      <c r="AS9" s="270"/>
      <c r="AT9" s="271"/>
      <c r="AU9" s="272">
        <f>SUM(AU8:AX8)</f>
        <v>65</v>
      </c>
      <c r="AV9" s="273"/>
      <c r="AW9" s="273"/>
      <c r="AX9" s="275"/>
      <c r="AY9" s="34">
        <f>$AY$6</f>
        <v>2</v>
      </c>
    </row>
    <row r="10" spans="1:51" ht="30" customHeight="1" x14ac:dyDescent="0.15">
      <c r="A10" s="790"/>
      <c r="B10" s="791"/>
      <c r="C10" s="791"/>
      <c r="D10" s="791"/>
      <c r="E10" s="791"/>
      <c r="F10" s="792"/>
      <c r="G10" s="286" t="s">
        <v>638</v>
      </c>
      <c r="H10" s="287"/>
      <c r="I10" s="287"/>
      <c r="J10" s="287"/>
      <c r="K10" s="287"/>
      <c r="L10" s="287"/>
      <c r="M10" s="287"/>
      <c r="N10" s="287"/>
      <c r="O10" s="287"/>
      <c r="P10" s="287"/>
      <c r="Q10" s="287"/>
      <c r="R10" s="287"/>
      <c r="S10" s="287"/>
      <c r="T10" s="287"/>
      <c r="U10" s="287"/>
      <c r="V10" s="287"/>
      <c r="W10" s="287"/>
      <c r="X10" s="287"/>
      <c r="Y10" s="287"/>
      <c r="Z10" s="287"/>
      <c r="AA10" s="287"/>
      <c r="AB10" s="288"/>
      <c r="AC10" s="286" t="s">
        <v>747</v>
      </c>
      <c r="AD10" s="287"/>
      <c r="AE10" s="287"/>
      <c r="AF10" s="287"/>
      <c r="AG10" s="287"/>
      <c r="AH10" s="287"/>
      <c r="AI10" s="287"/>
      <c r="AJ10" s="287"/>
      <c r="AK10" s="287"/>
      <c r="AL10" s="287"/>
      <c r="AM10" s="287"/>
      <c r="AN10" s="287"/>
      <c r="AO10" s="287"/>
      <c r="AP10" s="287"/>
      <c r="AQ10" s="287"/>
      <c r="AR10" s="287"/>
      <c r="AS10" s="287"/>
      <c r="AT10" s="287"/>
      <c r="AU10" s="287"/>
      <c r="AV10" s="287"/>
      <c r="AW10" s="287"/>
      <c r="AX10" s="289"/>
      <c r="AY10">
        <f>COUNTA($G$12,$AC$12)</f>
        <v>2</v>
      </c>
    </row>
    <row r="11" spans="1:51" ht="24.75" customHeight="1" x14ac:dyDescent="0.15">
      <c r="A11" s="790"/>
      <c r="B11" s="791"/>
      <c r="C11" s="791"/>
      <c r="D11" s="791"/>
      <c r="E11" s="791"/>
      <c r="F11" s="792"/>
      <c r="G11" s="290" t="s">
        <v>15</v>
      </c>
      <c r="H11" s="291"/>
      <c r="I11" s="291"/>
      <c r="J11" s="291"/>
      <c r="K11" s="291"/>
      <c r="L11" s="292" t="s">
        <v>16</v>
      </c>
      <c r="M11" s="291"/>
      <c r="N11" s="291"/>
      <c r="O11" s="291"/>
      <c r="P11" s="291"/>
      <c r="Q11" s="291"/>
      <c r="R11" s="291"/>
      <c r="S11" s="291"/>
      <c r="T11" s="291"/>
      <c r="U11" s="291"/>
      <c r="V11" s="291"/>
      <c r="W11" s="291"/>
      <c r="X11" s="293"/>
      <c r="Y11" s="294" t="s">
        <v>17</v>
      </c>
      <c r="Z11" s="295"/>
      <c r="AA11" s="295"/>
      <c r="AB11" s="296"/>
      <c r="AC11" s="290" t="s">
        <v>15</v>
      </c>
      <c r="AD11" s="291"/>
      <c r="AE11" s="291"/>
      <c r="AF11" s="291"/>
      <c r="AG11" s="291"/>
      <c r="AH11" s="292" t="s">
        <v>16</v>
      </c>
      <c r="AI11" s="291"/>
      <c r="AJ11" s="291"/>
      <c r="AK11" s="291"/>
      <c r="AL11" s="291"/>
      <c r="AM11" s="291"/>
      <c r="AN11" s="291"/>
      <c r="AO11" s="291"/>
      <c r="AP11" s="291"/>
      <c r="AQ11" s="291"/>
      <c r="AR11" s="291"/>
      <c r="AS11" s="291"/>
      <c r="AT11" s="293"/>
      <c r="AU11" s="294" t="s">
        <v>17</v>
      </c>
      <c r="AV11" s="295"/>
      <c r="AW11" s="295"/>
      <c r="AX11" s="297"/>
      <c r="AY11" s="34">
        <f>$AY$10</f>
        <v>2</v>
      </c>
    </row>
    <row r="12" spans="1:51" ht="24.75" customHeight="1" x14ac:dyDescent="0.15">
      <c r="A12" s="790"/>
      <c r="B12" s="791"/>
      <c r="C12" s="791"/>
      <c r="D12" s="791"/>
      <c r="E12" s="791"/>
      <c r="F12" s="792"/>
      <c r="G12" s="276" t="s">
        <v>628</v>
      </c>
      <c r="H12" s="277"/>
      <c r="I12" s="277"/>
      <c r="J12" s="277"/>
      <c r="K12" s="278"/>
      <c r="L12" s="279" t="s">
        <v>647</v>
      </c>
      <c r="M12" s="280"/>
      <c r="N12" s="280"/>
      <c r="O12" s="280"/>
      <c r="P12" s="280"/>
      <c r="Q12" s="280"/>
      <c r="R12" s="280"/>
      <c r="S12" s="280"/>
      <c r="T12" s="280"/>
      <c r="U12" s="280"/>
      <c r="V12" s="280"/>
      <c r="W12" s="280"/>
      <c r="X12" s="281"/>
      <c r="Y12" s="282">
        <v>111</v>
      </c>
      <c r="Z12" s="283"/>
      <c r="AA12" s="283"/>
      <c r="AB12" s="284"/>
      <c r="AC12" s="276" t="s">
        <v>685</v>
      </c>
      <c r="AD12" s="277"/>
      <c r="AE12" s="277"/>
      <c r="AF12" s="277"/>
      <c r="AG12" s="278"/>
      <c r="AH12" s="279" t="s">
        <v>685</v>
      </c>
      <c r="AI12" s="280"/>
      <c r="AJ12" s="280"/>
      <c r="AK12" s="280"/>
      <c r="AL12" s="280"/>
      <c r="AM12" s="280"/>
      <c r="AN12" s="280"/>
      <c r="AO12" s="280"/>
      <c r="AP12" s="280"/>
      <c r="AQ12" s="280"/>
      <c r="AR12" s="280"/>
      <c r="AS12" s="280"/>
      <c r="AT12" s="281"/>
      <c r="AU12" s="282">
        <v>111</v>
      </c>
      <c r="AV12" s="283"/>
      <c r="AW12" s="283"/>
      <c r="AX12" s="285"/>
      <c r="AY12" s="34">
        <f>$AY$10</f>
        <v>2</v>
      </c>
    </row>
    <row r="13" spans="1:51" ht="24.75" customHeight="1" thickBot="1" x14ac:dyDescent="0.2">
      <c r="A13" s="790"/>
      <c r="B13" s="791"/>
      <c r="C13" s="791"/>
      <c r="D13" s="791"/>
      <c r="E13" s="791"/>
      <c r="F13" s="792"/>
      <c r="G13" s="267" t="s">
        <v>18</v>
      </c>
      <c r="H13" s="268"/>
      <c r="I13" s="268"/>
      <c r="J13" s="268"/>
      <c r="K13" s="268"/>
      <c r="L13" s="269"/>
      <c r="M13" s="270"/>
      <c r="N13" s="270"/>
      <c r="O13" s="270"/>
      <c r="P13" s="270"/>
      <c r="Q13" s="270"/>
      <c r="R13" s="270"/>
      <c r="S13" s="270"/>
      <c r="T13" s="270"/>
      <c r="U13" s="270"/>
      <c r="V13" s="270"/>
      <c r="W13" s="270"/>
      <c r="X13" s="271"/>
      <c r="Y13" s="272">
        <f>SUM(Y12:AB12)</f>
        <v>111</v>
      </c>
      <c r="Z13" s="273"/>
      <c r="AA13" s="273"/>
      <c r="AB13" s="274"/>
      <c r="AC13" s="267" t="s">
        <v>18</v>
      </c>
      <c r="AD13" s="268"/>
      <c r="AE13" s="268"/>
      <c r="AF13" s="268"/>
      <c r="AG13" s="268"/>
      <c r="AH13" s="269"/>
      <c r="AI13" s="270"/>
      <c r="AJ13" s="270"/>
      <c r="AK13" s="270"/>
      <c r="AL13" s="270"/>
      <c r="AM13" s="270"/>
      <c r="AN13" s="270"/>
      <c r="AO13" s="270"/>
      <c r="AP13" s="270"/>
      <c r="AQ13" s="270"/>
      <c r="AR13" s="270"/>
      <c r="AS13" s="270"/>
      <c r="AT13" s="271"/>
      <c r="AU13" s="272">
        <f>SUM(AU12:AX12)</f>
        <v>111</v>
      </c>
      <c r="AV13" s="273"/>
      <c r="AW13" s="273"/>
      <c r="AX13" s="275"/>
      <c r="AY13" s="34">
        <f>$AY$10</f>
        <v>2</v>
      </c>
    </row>
    <row r="14" spans="1:51" ht="30" customHeight="1" x14ac:dyDescent="0.15">
      <c r="A14" s="790"/>
      <c r="B14" s="791"/>
      <c r="C14" s="791"/>
      <c r="D14" s="791"/>
      <c r="E14" s="791"/>
      <c r="F14" s="792"/>
      <c r="G14" s="286" t="s">
        <v>639</v>
      </c>
      <c r="H14" s="287"/>
      <c r="I14" s="287"/>
      <c r="J14" s="287"/>
      <c r="K14" s="287"/>
      <c r="L14" s="287"/>
      <c r="M14" s="287"/>
      <c r="N14" s="287"/>
      <c r="O14" s="287"/>
      <c r="P14" s="287"/>
      <c r="Q14" s="287"/>
      <c r="R14" s="287"/>
      <c r="S14" s="287"/>
      <c r="T14" s="287"/>
      <c r="U14" s="287"/>
      <c r="V14" s="287"/>
      <c r="W14" s="287"/>
      <c r="X14" s="287"/>
      <c r="Y14" s="287"/>
      <c r="Z14" s="287"/>
      <c r="AA14" s="287"/>
      <c r="AB14" s="288"/>
      <c r="AC14" s="286" t="s">
        <v>807</v>
      </c>
      <c r="AD14" s="287"/>
      <c r="AE14" s="287"/>
      <c r="AF14" s="287"/>
      <c r="AG14" s="287"/>
      <c r="AH14" s="287"/>
      <c r="AI14" s="287"/>
      <c r="AJ14" s="287"/>
      <c r="AK14" s="287"/>
      <c r="AL14" s="287"/>
      <c r="AM14" s="287"/>
      <c r="AN14" s="287"/>
      <c r="AO14" s="287"/>
      <c r="AP14" s="287"/>
      <c r="AQ14" s="287"/>
      <c r="AR14" s="287"/>
      <c r="AS14" s="287"/>
      <c r="AT14" s="287"/>
      <c r="AU14" s="287"/>
      <c r="AV14" s="287"/>
      <c r="AW14" s="287"/>
      <c r="AX14" s="289"/>
      <c r="AY14">
        <f>COUNTA($G$16,$AC$16)</f>
        <v>2</v>
      </c>
    </row>
    <row r="15" spans="1:51" ht="24.75" customHeight="1" x14ac:dyDescent="0.15">
      <c r="A15" s="790"/>
      <c r="B15" s="791"/>
      <c r="C15" s="791"/>
      <c r="D15" s="791"/>
      <c r="E15" s="791"/>
      <c r="F15" s="792"/>
      <c r="G15" s="290" t="s">
        <v>15</v>
      </c>
      <c r="H15" s="291"/>
      <c r="I15" s="291"/>
      <c r="J15" s="291"/>
      <c r="K15" s="291"/>
      <c r="L15" s="292" t="s">
        <v>16</v>
      </c>
      <c r="M15" s="291"/>
      <c r="N15" s="291"/>
      <c r="O15" s="291"/>
      <c r="P15" s="291"/>
      <c r="Q15" s="291"/>
      <c r="R15" s="291"/>
      <c r="S15" s="291"/>
      <c r="T15" s="291"/>
      <c r="U15" s="291"/>
      <c r="V15" s="291"/>
      <c r="W15" s="291"/>
      <c r="X15" s="293"/>
      <c r="Y15" s="294" t="s">
        <v>17</v>
      </c>
      <c r="Z15" s="295"/>
      <c r="AA15" s="295"/>
      <c r="AB15" s="296"/>
      <c r="AC15" s="290" t="s">
        <v>15</v>
      </c>
      <c r="AD15" s="291"/>
      <c r="AE15" s="291"/>
      <c r="AF15" s="291"/>
      <c r="AG15" s="291"/>
      <c r="AH15" s="292" t="s">
        <v>16</v>
      </c>
      <c r="AI15" s="291"/>
      <c r="AJ15" s="291"/>
      <c r="AK15" s="291"/>
      <c r="AL15" s="291"/>
      <c r="AM15" s="291"/>
      <c r="AN15" s="291"/>
      <c r="AO15" s="291"/>
      <c r="AP15" s="291"/>
      <c r="AQ15" s="291"/>
      <c r="AR15" s="291"/>
      <c r="AS15" s="291"/>
      <c r="AT15" s="293"/>
      <c r="AU15" s="294" t="s">
        <v>17</v>
      </c>
      <c r="AV15" s="295"/>
      <c r="AW15" s="295"/>
      <c r="AX15" s="297"/>
      <c r="AY15" s="34">
        <f>$AY$14</f>
        <v>2</v>
      </c>
    </row>
    <row r="16" spans="1:51" ht="24.75" customHeight="1" x14ac:dyDescent="0.15">
      <c r="A16" s="790"/>
      <c r="B16" s="791"/>
      <c r="C16" s="791"/>
      <c r="D16" s="791"/>
      <c r="E16" s="791"/>
      <c r="F16" s="792"/>
      <c r="G16" s="276" t="s">
        <v>628</v>
      </c>
      <c r="H16" s="277"/>
      <c r="I16" s="277"/>
      <c r="J16" s="277"/>
      <c r="K16" s="278"/>
      <c r="L16" s="279" t="s">
        <v>648</v>
      </c>
      <c r="M16" s="280"/>
      <c r="N16" s="280"/>
      <c r="O16" s="280"/>
      <c r="P16" s="280"/>
      <c r="Q16" s="280"/>
      <c r="R16" s="280"/>
      <c r="S16" s="280"/>
      <c r="T16" s="280"/>
      <c r="U16" s="280"/>
      <c r="V16" s="280"/>
      <c r="W16" s="280"/>
      <c r="X16" s="281"/>
      <c r="Y16" s="282">
        <v>45</v>
      </c>
      <c r="Z16" s="283"/>
      <c r="AA16" s="283"/>
      <c r="AB16" s="284"/>
      <c r="AC16" s="276" t="s">
        <v>691</v>
      </c>
      <c r="AD16" s="277"/>
      <c r="AE16" s="277"/>
      <c r="AF16" s="277"/>
      <c r="AG16" s="278"/>
      <c r="AH16" s="279" t="s">
        <v>720</v>
      </c>
      <c r="AI16" s="280"/>
      <c r="AJ16" s="280"/>
      <c r="AK16" s="280"/>
      <c r="AL16" s="280"/>
      <c r="AM16" s="280"/>
      <c r="AN16" s="280"/>
      <c r="AO16" s="280"/>
      <c r="AP16" s="280"/>
      <c r="AQ16" s="280"/>
      <c r="AR16" s="280"/>
      <c r="AS16" s="280"/>
      <c r="AT16" s="281"/>
      <c r="AU16" s="282">
        <v>43</v>
      </c>
      <c r="AV16" s="283"/>
      <c r="AW16" s="283"/>
      <c r="AX16" s="285"/>
      <c r="AY16" s="34">
        <f>$AY$14</f>
        <v>2</v>
      </c>
    </row>
    <row r="17" spans="1:51" ht="24.75" customHeight="1" thickBot="1" x14ac:dyDescent="0.2">
      <c r="A17" s="793"/>
      <c r="B17" s="794"/>
      <c r="C17" s="794"/>
      <c r="D17" s="794"/>
      <c r="E17" s="794"/>
      <c r="F17" s="795"/>
      <c r="G17" s="798" t="s">
        <v>18</v>
      </c>
      <c r="H17" s="799"/>
      <c r="I17" s="799"/>
      <c r="J17" s="799"/>
      <c r="K17" s="799"/>
      <c r="L17" s="800"/>
      <c r="M17" s="801"/>
      <c r="N17" s="801"/>
      <c r="O17" s="801"/>
      <c r="P17" s="801"/>
      <c r="Q17" s="801"/>
      <c r="R17" s="801"/>
      <c r="S17" s="801"/>
      <c r="T17" s="801"/>
      <c r="U17" s="801"/>
      <c r="V17" s="801"/>
      <c r="W17" s="801"/>
      <c r="X17" s="802"/>
      <c r="Y17" s="803">
        <f>SUM(Y16:AB16)</f>
        <v>45</v>
      </c>
      <c r="Z17" s="804"/>
      <c r="AA17" s="804"/>
      <c r="AB17" s="805"/>
      <c r="AC17" s="798" t="s">
        <v>18</v>
      </c>
      <c r="AD17" s="799"/>
      <c r="AE17" s="799"/>
      <c r="AF17" s="799"/>
      <c r="AG17" s="799"/>
      <c r="AH17" s="800"/>
      <c r="AI17" s="801"/>
      <c r="AJ17" s="801"/>
      <c r="AK17" s="801"/>
      <c r="AL17" s="801"/>
      <c r="AM17" s="801"/>
      <c r="AN17" s="801"/>
      <c r="AO17" s="801"/>
      <c r="AP17" s="801"/>
      <c r="AQ17" s="801"/>
      <c r="AR17" s="801"/>
      <c r="AS17" s="801"/>
      <c r="AT17" s="802"/>
      <c r="AU17" s="803">
        <f>SUM(AU16:AX16)</f>
        <v>43</v>
      </c>
      <c r="AV17" s="804"/>
      <c r="AW17" s="804"/>
      <c r="AX17" s="806"/>
      <c r="AY17" s="34">
        <f>$AY$14</f>
        <v>2</v>
      </c>
    </row>
    <row r="18" spans="1:51" s="37" customFormat="1" ht="24.75" customHeight="1" thickBot="1" x14ac:dyDescent="0.2"/>
    <row r="19" spans="1:51" ht="30.95" customHeight="1" x14ac:dyDescent="0.15">
      <c r="A19" s="787" t="s">
        <v>26</v>
      </c>
      <c r="B19" s="788"/>
      <c r="C19" s="788"/>
      <c r="D19" s="788"/>
      <c r="E19" s="788"/>
      <c r="F19" s="789"/>
      <c r="G19" s="286" t="s">
        <v>750</v>
      </c>
      <c r="H19" s="287"/>
      <c r="I19" s="287"/>
      <c r="J19" s="287"/>
      <c r="K19" s="287"/>
      <c r="L19" s="287"/>
      <c r="M19" s="287"/>
      <c r="N19" s="287"/>
      <c r="O19" s="287"/>
      <c r="P19" s="287"/>
      <c r="Q19" s="287"/>
      <c r="R19" s="287"/>
      <c r="S19" s="287"/>
      <c r="T19" s="287"/>
      <c r="U19" s="287"/>
      <c r="V19" s="287"/>
      <c r="W19" s="287"/>
      <c r="X19" s="287"/>
      <c r="Y19" s="287"/>
      <c r="Z19" s="287"/>
      <c r="AA19" s="287"/>
      <c r="AB19" s="288"/>
      <c r="AC19" s="286" t="s">
        <v>836</v>
      </c>
      <c r="AD19" s="287"/>
      <c r="AE19" s="287"/>
      <c r="AF19" s="287"/>
      <c r="AG19" s="287"/>
      <c r="AH19" s="287"/>
      <c r="AI19" s="287"/>
      <c r="AJ19" s="287"/>
      <c r="AK19" s="287"/>
      <c r="AL19" s="287"/>
      <c r="AM19" s="287"/>
      <c r="AN19" s="287"/>
      <c r="AO19" s="287"/>
      <c r="AP19" s="287"/>
      <c r="AQ19" s="287"/>
      <c r="AR19" s="287"/>
      <c r="AS19" s="287"/>
      <c r="AT19" s="287"/>
      <c r="AU19" s="287"/>
      <c r="AV19" s="287"/>
      <c r="AW19" s="287"/>
      <c r="AX19" s="289"/>
      <c r="AY19">
        <f>COUNTA($G$21,$AC$21)</f>
        <v>2</v>
      </c>
    </row>
    <row r="20" spans="1:51" ht="24.75" customHeight="1" x14ac:dyDescent="0.15">
      <c r="A20" s="790"/>
      <c r="B20" s="791"/>
      <c r="C20" s="791"/>
      <c r="D20" s="791"/>
      <c r="E20" s="791"/>
      <c r="F20" s="792"/>
      <c r="G20" s="290" t="s">
        <v>15</v>
      </c>
      <c r="H20" s="291"/>
      <c r="I20" s="291"/>
      <c r="J20" s="291"/>
      <c r="K20" s="291"/>
      <c r="L20" s="292" t="s">
        <v>16</v>
      </c>
      <c r="M20" s="291"/>
      <c r="N20" s="291"/>
      <c r="O20" s="291"/>
      <c r="P20" s="291"/>
      <c r="Q20" s="291"/>
      <c r="R20" s="291"/>
      <c r="S20" s="291"/>
      <c r="T20" s="291"/>
      <c r="U20" s="291"/>
      <c r="V20" s="291"/>
      <c r="W20" s="291"/>
      <c r="X20" s="293"/>
      <c r="Y20" s="294" t="s">
        <v>17</v>
      </c>
      <c r="Z20" s="295"/>
      <c r="AA20" s="295"/>
      <c r="AB20" s="296"/>
      <c r="AC20" s="290" t="s">
        <v>15</v>
      </c>
      <c r="AD20" s="291"/>
      <c r="AE20" s="291"/>
      <c r="AF20" s="291"/>
      <c r="AG20" s="291"/>
      <c r="AH20" s="292" t="s">
        <v>16</v>
      </c>
      <c r="AI20" s="291"/>
      <c r="AJ20" s="291"/>
      <c r="AK20" s="291"/>
      <c r="AL20" s="291"/>
      <c r="AM20" s="291"/>
      <c r="AN20" s="291"/>
      <c r="AO20" s="291"/>
      <c r="AP20" s="291"/>
      <c r="AQ20" s="291"/>
      <c r="AR20" s="291"/>
      <c r="AS20" s="291"/>
      <c r="AT20" s="293"/>
      <c r="AU20" s="294" t="s">
        <v>17</v>
      </c>
      <c r="AV20" s="295"/>
      <c r="AW20" s="295"/>
      <c r="AX20" s="297"/>
      <c r="AY20" s="34">
        <f>$AY$19</f>
        <v>2</v>
      </c>
    </row>
    <row r="21" spans="1:51" ht="26.1" customHeight="1" x14ac:dyDescent="0.15">
      <c r="A21" s="790"/>
      <c r="B21" s="791"/>
      <c r="C21" s="791"/>
      <c r="D21" s="791"/>
      <c r="E21" s="791"/>
      <c r="F21" s="792"/>
      <c r="G21" s="276" t="s">
        <v>628</v>
      </c>
      <c r="H21" s="277"/>
      <c r="I21" s="277"/>
      <c r="J21" s="277"/>
      <c r="K21" s="278"/>
      <c r="L21" s="279" t="s">
        <v>687</v>
      </c>
      <c r="M21" s="280"/>
      <c r="N21" s="280"/>
      <c r="O21" s="280"/>
      <c r="P21" s="280"/>
      <c r="Q21" s="280"/>
      <c r="R21" s="280"/>
      <c r="S21" s="280"/>
      <c r="T21" s="280"/>
      <c r="U21" s="280"/>
      <c r="V21" s="280"/>
      <c r="W21" s="280"/>
      <c r="X21" s="281"/>
      <c r="Y21" s="282">
        <v>510</v>
      </c>
      <c r="Z21" s="283"/>
      <c r="AA21" s="283"/>
      <c r="AB21" s="284"/>
      <c r="AC21" s="276" t="s">
        <v>762</v>
      </c>
      <c r="AD21" s="277"/>
      <c r="AE21" s="277"/>
      <c r="AF21" s="277"/>
      <c r="AG21" s="278"/>
      <c r="AH21" s="279" t="s">
        <v>692</v>
      </c>
      <c r="AI21" s="280"/>
      <c r="AJ21" s="280"/>
      <c r="AK21" s="280"/>
      <c r="AL21" s="280"/>
      <c r="AM21" s="280"/>
      <c r="AN21" s="280"/>
      <c r="AO21" s="280"/>
      <c r="AP21" s="280"/>
      <c r="AQ21" s="280"/>
      <c r="AR21" s="280"/>
      <c r="AS21" s="280"/>
      <c r="AT21" s="281"/>
      <c r="AU21" s="282">
        <v>485</v>
      </c>
      <c r="AV21" s="283"/>
      <c r="AW21" s="283"/>
      <c r="AX21" s="285"/>
      <c r="AY21" s="34">
        <f>$AY$19</f>
        <v>2</v>
      </c>
    </row>
    <row r="22" spans="1:51" ht="26.1" customHeight="1" thickBot="1" x14ac:dyDescent="0.2">
      <c r="A22" s="790"/>
      <c r="B22" s="791"/>
      <c r="C22" s="791"/>
      <c r="D22" s="791"/>
      <c r="E22" s="791"/>
      <c r="F22" s="792"/>
      <c r="G22" s="267" t="s">
        <v>18</v>
      </c>
      <c r="H22" s="268"/>
      <c r="I22" s="268"/>
      <c r="J22" s="268"/>
      <c r="K22" s="268"/>
      <c r="L22" s="269"/>
      <c r="M22" s="270"/>
      <c r="N22" s="270"/>
      <c r="O22" s="270"/>
      <c r="P22" s="270"/>
      <c r="Q22" s="270"/>
      <c r="R22" s="270"/>
      <c r="S22" s="270"/>
      <c r="T22" s="270"/>
      <c r="U22" s="270"/>
      <c r="V22" s="270"/>
      <c r="W22" s="270"/>
      <c r="X22" s="271"/>
      <c r="Y22" s="272">
        <f>SUM(Y21:AB21)</f>
        <v>510</v>
      </c>
      <c r="Z22" s="273"/>
      <c r="AA22" s="273"/>
      <c r="AB22" s="274"/>
      <c r="AC22" s="267" t="s">
        <v>18</v>
      </c>
      <c r="AD22" s="268"/>
      <c r="AE22" s="268"/>
      <c r="AF22" s="268"/>
      <c r="AG22" s="268"/>
      <c r="AH22" s="269"/>
      <c r="AI22" s="270"/>
      <c r="AJ22" s="270"/>
      <c r="AK22" s="270"/>
      <c r="AL22" s="270"/>
      <c r="AM22" s="270"/>
      <c r="AN22" s="270"/>
      <c r="AO22" s="270"/>
      <c r="AP22" s="270"/>
      <c r="AQ22" s="270"/>
      <c r="AR22" s="270"/>
      <c r="AS22" s="270"/>
      <c r="AT22" s="271"/>
      <c r="AU22" s="272">
        <f>SUM(AU21:AX21)</f>
        <v>485</v>
      </c>
      <c r="AV22" s="273"/>
      <c r="AW22" s="273"/>
      <c r="AX22" s="275"/>
      <c r="AY22" s="34">
        <f>$AY$19</f>
        <v>2</v>
      </c>
    </row>
    <row r="23" spans="1:51" ht="30" customHeight="1" x14ac:dyDescent="0.15">
      <c r="A23" s="790"/>
      <c r="B23" s="791"/>
      <c r="C23" s="791"/>
      <c r="D23" s="791"/>
      <c r="E23" s="791"/>
      <c r="F23" s="792"/>
      <c r="G23" s="286" t="s">
        <v>751</v>
      </c>
      <c r="H23" s="287"/>
      <c r="I23" s="287"/>
      <c r="J23" s="287"/>
      <c r="K23" s="287"/>
      <c r="L23" s="287"/>
      <c r="M23" s="287"/>
      <c r="N23" s="287"/>
      <c r="O23" s="287"/>
      <c r="P23" s="287"/>
      <c r="Q23" s="287"/>
      <c r="R23" s="287"/>
      <c r="S23" s="287"/>
      <c r="T23" s="287"/>
      <c r="U23" s="287"/>
      <c r="V23" s="287"/>
      <c r="W23" s="287"/>
      <c r="X23" s="287"/>
      <c r="Y23" s="287"/>
      <c r="Z23" s="287"/>
      <c r="AA23" s="287"/>
      <c r="AB23" s="288"/>
      <c r="AC23" s="286" t="s">
        <v>808</v>
      </c>
      <c r="AD23" s="287"/>
      <c r="AE23" s="287"/>
      <c r="AF23" s="287"/>
      <c r="AG23" s="287"/>
      <c r="AH23" s="287"/>
      <c r="AI23" s="287"/>
      <c r="AJ23" s="287"/>
      <c r="AK23" s="287"/>
      <c r="AL23" s="287"/>
      <c r="AM23" s="287"/>
      <c r="AN23" s="287"/>
      <c r="AO23" s="287"/>
      <c r="AP23" s="287"/>
      <c r="AQ23" s="287"/>
      <c r="AR23" s="287"/>
      <c r="AS23" s="287"/>
      <c r="AT23" s="287"/>
      <c r="AU23" s="287"/>
      <c r="AV23" s="287"/>
      <c r="AW23" s="287"/>
      <c r="AX23" s="289"/>
      <c r="AY23">
        <f>COUNTA($G$25,$AC$25)</f>
        <v>2</v>
      </c>
    </row>
    <row r="24" spans="1:51" ht="25.5" customHeight="1" x14ac:dyDescent="0.15">
      <c r="A24" s="790"/>
      <c r="B24" s="791"/>
      <c r="C24" s="791"/>
      <c r="D24" s="791"/>
      <c r="E24" s="791"/>
      <c r="F24" s="792"/>
      <c r="G24" s="290" t="s">
        <v>15</v>
      </c>
      <c r="H24" s="291"/>
      <c r="I24" s="291"/>
      <c r="J24" s="291"/>
      <c r="K24" s="291"/>
      <c r="L24" s="292" t="s">
        <v>16</v>
      </c>
      <c r="M24" s="291"/>
      <c r="N24" s="291"/>
      <c r="O24" s="291"/>
      <c r="P24" s="291"/>
      <c r="Q24" s="291"/>
      <c r="R24" s="291"/>
      <c r="S24" s="291"/>
      <c r="T24" s="291"/>
      <c r="U24" s="291"/>
      <c r="V24" s="291"/>
      <c r="W24" s="291"/>
      <c r="X24" s="293"/>
      <c r="Y24" s="294" t="s">
        <v>17</v>
      </c>
      <c r="Z24" s="295"/>
      <c r="AA24" s="295"/>
      <c r="AB24" s="296"/>
      <c r="AC24" s="290" t="s">
        <v>15</v>
      </c>
      <c r="AD24" s="291"/>
      <c r="AE24" s="291"/>
      <c r="AF24" s="291"/>
      <c r="AG24" s="291"/>
      <c r="AH24" s="292" t="s">
        <v>16</v>
      </c>
      <c r="AI24" s="291"/>
      <c r="AJ24" s="291"/>
      <c r="AK24" s="291"/>
      <c r="AL24" s="291"/>
      <c r="AM24" s="291"/>
      <c r="AN24" s="291"/>
      <c r="AO24" s="291"/>
      <c r="AP24" s="291"/>
      <c r="AQ24" s="291"/>
      <c r="AR24" s="291"/>
      <c r="AS24" s="291"/>
      <c r="AT24" s="293"/>
      <c r="AU24" s="294" t="s">
        <v>17</v>
      </c>
      <c r="AV24" s="295"/>
      <c r="AW24" s="295"/>
      <c r="AX24" s="297"/>
      <c r="AY24" s="34">
        <f>$AY$23</f>
        <v>2</v>
      </c>
    </row>
    <row r="25" spans="1:51" ht="24.75" customHeight="1" x14ac:dyDescent="0.15">
      <c r="A25" s="790"/>
      <c r="B25" s="791"/>
      <c r="C25" s="791"/>
      <c r="D25" s="791"/>
      <c r="E25" s="791"/>
      <c r="F25" s="792"/>
      <c r="G25" s="276" t="s">
        <v>628</v>
      </c>
      <c r="H25" s="277"/>
      <c r="I25" s="277"/>
      <c r="J25" s="277"/>
      <c r="K25" s="278"/>
      <c r="L25" s="279" t="s">
        <v>689</v>
      </c>
      <c r="M25" s="280"/>
      <c r="N25" s="280"/>
      <c r="O25" s="280"/>
      <c r="P25" s="280"/>
      <c r="Q25" s="280"/>
      <c r="R25" s="280"/>
      <c r="S25" s="280"/>
      <c r="T25" s="280"/>
      <c r="U25" s="280"/>
      <c r="V25" s="280"/>
      <c r="W25" s="280"/>
      <c r="X25" s="281"/>
      <c r="Y25" s="282">
        <v>358</v>
      </c>
      <c r="Z25" s="283"/>
      <c r="AA25" s="283"/>
      <c r="AB25" s="284"/>
      <c r="AC25" s="276" t="s">
        <v>691</v>
      </c>
      <c r="AD25" s="277"/>
      <c r="AE25" s="277"/>
      <c r="AF25" s="277"/>
      <c r="AG25" s="278"/>
      <c r="AH25" s="279" t="s">
        <v>774</v>
      </c>
      <c r="AI25" s="280"/>
      <c r="AJ25" s="280"/>
      <c r="AK25" s="280"/>
      <c r="AL25" s="280"/>
      <c r="AM25" s="280"/>
      <c r="AN25" s="280"/>
      <c r="AO25" s="280"/>
      <c r="AP25" s="280"/>
      <c r="AQ25" s="280"/>
      <c r="AR25" s="280"/>
      <c r="AS25" s="280"/>
      <c r="AT25" s="281"/>
      <c r="AU25" s="282">
        <v>295</v>
      </c>
      <c r="AV25" s="283"/>
      <c r="AW25" s="283"/>
      <c r="AX25" s="285"/>
      <c r="AY25" s="34">
        <f>$AY$23</f>
        <v>2</v>
      </c>
    </row>
    <row r="26" spans="1:51" ht="24.75" customHeight="1" x14ac:dyDescent="0.15">
      <c r="A26" s="790"/>
      <c r="B26" s="791"/>
      <c r="C26" s="791"/>
      <c r="D26" s="791"/>
      <c r="E26" s="791"/>
      <c r="F26" s="792"/>
      <c r="G26" s="267" t="s">
        <v>18</v>
      </c>
      <c r="H26" s="268"/>
      <c r="I26" s="268"/>
      <c r="J26" s="268"/>
      <c r="K26" s="268"/>
      <c r="L26" s="269"/>
      <c r="M26" s="270"/>
      <c r="N26" s="270"/>
      <c r="O26" s="270"/>
      <c r="P26" s="270"/>
      <c r="Q26" s="270"/>
      <c r="R26" s="270"/>
      <c r="S26" s="270"/>
      <c r="T26" s="270"/>
      <c r="U26" s="270"/>
      <c r="V26" s="270"/>
      <c r="W26" s="270"/>
      <c r="X26" s="271"/>
      <c r="Y26" s="272">
        <f>SUM(Y25:AB25)</f>
        <v>358</v>
      </c>
      <c r="Z26" s="273"/>
      <c r="AA26" s="273"/>
      <c r="AB26" s="274"/>
      <c r="AC26" s="267" t="s">
        <v>18</v>
      </c>
      <c r="AD26" s="268"/>
      <c r="AE26" s="268"/>
      <c r="AF26" s="268"/>
      <c r="AG26" s="268"/>
      <c r="AH26" s="269"/>
      <c r="AI26" s="270"/>
      <c r="AJ26" s="270"/>
      <c r="AK26" s="270"/>
      <c r="AL26" s="270"/>
      <c r="AM26" s="270"/>
      <c r="AN26" s="270"/>
      <c r="AO26" s="270"/>
      <c r="AP26" s="270"/>
      <c r="AQ26" s="270"/>
      <c r="AR26" s="270"/>
      <c r="AS26" s="270"/>
      <c r="AT26" s="271"/>
      <c r="AU26" s="272">
        <f>SUM(AU25:AX25)</f>
        <v>295</v>
      </c>
      <c r="AV26" s="273"/>
      <c r="AW26" s="273"/>
      <c r="AX26" s="275"/>
      <c r="AY26" s="34">
        <f>$AY$23</f>
        <v>2</v>
      </c>
    </row>
  </sheetData>
  <sheetProtection formatRows="0"/>
  <mergeCells count="122">
    <mergeCell ref="G24:K24"/>
    <mergeCell ref="L24:X24"/>
    <mergeCell ref="Y24:AB24"/>
    <mergeCell ref="AC24:AG24"/>
    <mergeCell ref="AH24:AT24"/>
    <mergeCell ref="AU24:AX24"/>
    <mergeCell ref="G26:K26"/>
    <mergeCell ref="L26:X26"/>
    <mergeCell ref="Y26:AB26"/>
    <mergeCell ref="AC26:AG26"/>
    <mergeCell ref="AH26:AT26"/>
    <mergeCell ref="AU26:AX26"/>
    <mergeCell ref="A19:F26"/>
    <mergeCell ref="G19:AB19"/>
    <mergeCell ref="AC19:AX19"/>
    <mergeCell ref="G20:K20"/>
    <mergeCell ref="L20:X20"/>
    <mergeCell ref="Y20:AB20"/>
    <mergeCell ref="AC20:AG20"/>
    <mergeCell ref="AH20:AT20"/>
    <mergeCell ref="AU20:AX20"/>
    <mergeCell ref="G21:K21"/>
    <mergeCell ref="G22:K22"/>
    <mergeCell ref="L22:X22"/>
    <mergeCell ref="Y22:AB22"/>
    <mergeCell ref="AC22:AG22"/>
    <mergeCell ref="AH22:AT22"/>
    <mergeCell ref="AU22:AX22"/>
    <mergeCell ref="G25:K25"/>
    <mergeCell ref="L25:X25"/>
    <mergeCell ref="Y25:AB25"/>
    <mergeCell ref="AC25:AG25"/>
    <mergeCell ref="AH25:AT25"/>
    <mergeCell ref="AU25:AX25"/>
    <mergeCell ref="G23:AB23"/>
    <mergeCell ref="AC23:AX23"/>
    <mergeCell ref="G17:K17"/>
    <mergeCell ref="L17:X17"/>
    <mergeCell ref="Y17:AB17"/>
    <mergeCell ref="AC17:AG17"/>
    <mergeCell ref="AH17:AT17"/>
    <mergeCell ref="AU17:AX17"/>
    <mergeCell ref="L21:X21"/>
    <mergeCell ref="Y21:AB21"/>
    <mergeCell ref="AC21:AG21"/>
    <mergeCell ref="AH21:AT21"/>
    <mergeCell ref="AU21:AX21"/>
    <mergeCell ref="G13:K13"/>
    <mergeCell ref="L13:X13"/>
    <mergeCell ref="Y13:AB13"/>
    <mergeCell ref="AC13:AG13"/>
    <mergeCell ref="AH13:AT13"/>
    <mergeCell ref="AU13:AX13"/>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9:K9"/>
    <mergeCell ref="L9:X9"/>
    <mergeCell ref="Y9:AB9"/>
    <mergeCell ref="AC9:AG9"/>
    <mergeCell ref="AH9:AT9"/>
    <mergeCell ref="AU9:AX9"/>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AC8:AG8"/>
    <mergeCell ref="AH8:AT8"/>
    <mergeCell ref="AU8:AX8"/>
    <mergeCell ref="G6:AB6"/>
    <mergeCell ref="AC6:AX6"/>
    <mergeCell ref="G7:K7"/>
    <mergeCell ref="L7:X7"/>
    <mergeCell ref="Y7:AB7"/>
    <mergeCell ref="AC7:AG7"/>
    <mergeCell ref="AH7:AT7"/>
    <mergeCell ref="AU7:AX7"/>
    <mergeCell ref="L4:X4"/>
    <mergeCell ref="Y4:AB4"/>
    <mergeCell ref="AC4:AG4"/>
    <mergeCell ref="AH4:AT4"/>
    <mergeCell ref="AU4:AX4"/>
    <mergeCell ref="A2:F17"/>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G8:K8"/>
    <mergeCell ref="L8:X8"/>
    <mergeCell ref="Y8:AB8"/>
  </mergeCells>
  <phoneticPr fontId="5"/>
  <conditionalFormatting sqref="Y5">
    <cfRule type="expression" dxfId="161" priority="277">
      <formula>IF(RIGHT(TEXT(Y5,"0.#"),1)=".",FALSE,TRUE)</formula>
    </cfRule>
    <cfRule type="expression" dxfId="160" priority="278">
      <formula>IF(RIGHT(TEXT(Y5,"0.#"),1)=".",TRUE,FALSE)</formula>
    </cfRule>
  </conditionalFormatting>
  <conditionalFormatting sqref="Y4">
    <cfRule type="expression" dxfId="159" priority="275">
      <formula>IF(RIGHT(TEXT(Y4,"0.#"),1)=".",FALSE,TRUE)</formula>
    </cfRule>
    <cfRule type="expression" dxfId="158" priority="276">
      <formula>IF(RIGHT(TEXT(Y4,"0.#"),1)=".",TRUE,FALSE)</formula>
    </cfRule>
  </conditionalFormatting>
  <conditionalFormatting sqref="AU5">
    <cfRule type="expression" dxfId="157" priority="271">
      <formula>IF(RIGHT(TEXT(AU5,"0.#"),1)=".",FALSE,TRUE)</formula>
    </cfRule>
    <cfRule type="expression" dxfId="156" priority="272">
      <formula>IF(RIGHT(TEXT(AU5,"0.#"),1)=".",TRUE,FALSE)</formula>
    </cfRule>
  </conditionalFormatting>
  <conditionalFormatting sqref="Y9">
    <cfRule type="expression" dxfId="155" priority="265">
      <formula>IF(RIGHT(TEXT(Y9,"0.#"),1)=".",FALSE,TRUE)</formula>
    </cfRule>
    <cfRule type="expression" dxfId="154" priority="266">
      <formula>IF(RIGHT(TEXT(Y9,"0.#"),1)=".",TRUE,FALSE)</formula>
    </cfRule>
  </conditionalFormatting>
  <conditionalFormatting sqref="Y8">
    <cfRule type="expression" dxfId="153" priority="263">
      <formula>IF(RIGHT(TEXT(Y8,"0.#"),1)=".",FALSE,TRUE)</formula>
    </cfRule>
    <cfRule type="expression" dxfId="152" priority="264">
      <formula>IF(RIGHT(TEXT(Y8,"0.#"),1)=".",TRUE,FALSE)</formula>
    </cfRule>
  </conditionalFormatting>
  <conditionalFormatting sqref="AU9">
    <cfRule type="expression" dxfId="151" priority="259">
      <formula>IF(RIGHT(TEXT(AU9,"0.#"),1)=".",FALSE,TRUE)</formula>
    </cfRule>
    <cfRule type="expression" dxfId="150" priority="260">
      <formula>IF(RIGHT(TEXT(AU9,"0.#"),1)=".",TRUE,FALSE)</formula>
    </cfRule>
  </conditionalFormatting>
  <conditionalFormatting sqref="AU8">
    <cfRule type="expression" dxfId="149" priority="257">
      <formula>IF(RIGHT(TEXT(AU8,"0.#"),1)=".",FALSE,TRUE)</formula>
    </cfRule>
    <cfRule type="expression" dxfId="148" priority="258">
      <formula>IF(RIGHT(TEXT(AU8,"0.#"),1)=".",TRUE,FALSE)</formula>
    </cfRule>
  </conditionalFormatting>
  <conditionalFormatting sqref="Y13">
    <cfRule type="expression" dxfId="147" priority="253">
      <formula>IF(RIGHT(TEXT(Y13,"0.#"),1)=".",FALSE,TRUE)</formula>
    </cfRule>
    <cfRule type="expression" dxfId="146" priority="254">
      <formula>IF(RIGHT(TEXT(Y13,"0.#"),1)=".",TRUE,FALSE)</formula>
    </cfRule>
  </conditionalFormatting>
  <conditionalFormatting sqref="Y12">
    <cfRule type="expression" dxfId="145" priority="251">
      <formula>IF(RIGHT(TEXT(Y12,"0.#"),1)=".",FALSE,TRUE)</formula>
    </cfRule>
    <cfRule type="expression" dxfId="144" priority="252">
      <formula>IF(RIGHT(TEXT(Y12,"0.#"),1)=".",TRUE,FALSE)</formula>
    </cfRule>
  </conditionalFormatting>
  <conditionalFormatting sqref="AU13">
    <cfRule type="expression" dxfId="143" priority="247">
      <formula>IF(RIGHT(TEXT(AU13,"0.#"),1)=".",FALSE,TRUE)</formula>
    </cfRule>
    <cfRule type="expression" dxfId="142" priority="248">
      <formula>IF(RIGHT(TEXT(AU13,"0.#"),1)=".",TRUE,FALSE)</formula>
    </cfRule>
  </conditionalFormatting>
  <conditionalFormatting sqref="AU12">
    <cfRule type="expression" dxfId="141" priority="245">
      <formula>IF(RIGHT(TEXT(AU12,"0.#"),1)=".",FALSE,TRUE)</formula>
    </cfRule>
    <cfRule type="expression" dxfId="140" priority="246">
      <formula>IF(RIGHT(TEXT(AU12,"0.#"),1)=".",TRUE,FALSE)</formula>
    </cfRule>
  </conditionalFormatting>
  <conditionalFormatting sqref="Y17">
    <cfRule type="expression" dxfId="139" priority="241">
      <formula>IF(RIGHT(TEXT(Y17,"0.#"),1)=".",FALSE,TRUE)</formula>
    </cfRule>
    <cfRule type="expression" dxfId="138" priority="242">
      <formula>IF(RIGHT(TEXT(Y17,"0.#"),1)=".",TRUE,FALSE)</formula>
    </cfRule>
  </conditionalFormatting>
  <conditionalFormatting sqref="Y16">
    <cfRule type="expression" dxfId="137" priority="239">
      <formula>IF(RIGHT(TEXT(Y16,"0.#"),1)=".",FALSE,TRUE)</formula>
    </cfRule>
    <cfRule type="expression" dxfId="136" priority="240">
      <formula>IF(RIGHT(TEXT(Y16,"0.#"),1)=".",TRUE,FALSE)</formula>
    </cfRule>
  </conditionalFormatting>
  <conditionalFormatting sqref="AU17">
    <cfRule type="expression" dxfId="135" priority="235">
      <formula>IF(RIGHT(TEXT(AU17,"0.#"),1)=".",FALSE,TRUE)</formula>
    </cfRule>
    <cfRule type="expression" dxfId="134" priority="236">
      <formula>IF(RIGHT(TEXT(AU17,"0.#"),1)=".",TRUE,FALSE)</formula>
    </cfRule>
  </conditionalFormatting>
  <conditionalFormatting sqref="AU16">
    <cfRule type="expression" dxfId="133" priority="233">
      <formula>IF(RIGHT(TEXT(AU16,"0.#"),1)=".",FALSE,TRUE)</formula>
    </cfRule>
    <cfRule type="expression" dxfId="132" priority="234">
      <formula>IF(RIGHT(TEXT(AU16,"0.#"),1)=".",TRUE,FALSE)</formula>
    </cfRule>
  </conditionalFormatting>
  <conditionalFormatting sqref="Y22">
    <cfRule type="expression" dxfId="131" priority="229">
      <formula>IF(RIGHT(TEXT(Y22,"0.#"),1)=".",FALSE,TRUE)</formula>
    </cfRule>
    <cfRule type="expression" dxfId="130" priority="230">
      <formula>IF(RIGHT(TEXT(Y22,"0.#"),1)=".",TRUE,FALSE)</formula>
    </cfRule>
  </conditionalFormatting>
  <conditionalFormatting sqref="AU22">
    <cfRule type="expression" dxfId="129" priority="223">
      <formula>IF(RIGHT(TEXT(AU22,"0.#"),1)=".",FALSE,TRUE)</formula>
    </cfRule>
    <cfRule type="expression" dxfId="128" priority="224">
      <formula>IF(RIGHT(TEXT(AU22,"0.#"),1)=".",TRUE,FALSE)</formula>
    </cfRule>
  </conditionalFormatting>
  <conditionalFormatting sqref="AU21">
    <cfRule type="expression" dxfId="127" priority="221">
      <formula>IF(RIGHT(TEXT(AU21,"0.#"),1)=".",FALSE,TRUE)</formula>
    </cfRule>
    <cfRule type="expression" dxfId="126" priority="222">
      <formula>IF(RIGHT(TEXT(AU21,"0.#"),1)=".",TRUE,FALSE)</formula>
    </cfRule>
  </conditionalFormatting>
  <conditionalFormatting sqref="Y26">
    <cfRule type="expression" dxfId="125" priority="217">
      <formula>IF(RIGHT(TEXT(Y26,"0.#"),1)=".",FALSE,TRUE)</formula>
    </cfRule>
    <cfRule type="expression" dxfId="124" priority="218">
      <formula>IF(RIGHT(TEXT(Y26,"0.#"),1)=".",TRUE,FALSE)</formula>
    </cfRule>
  </conditionalFormatting>
  <conditionalFormatting sqref="AU26">
    <cfRule type="expression" dxfId="123" priority="211">
      <formula>IF(RIGHT(TEXT(AU26,"0.#"),1)=".",FALSE,TRUE)</formula>
    </cfRule>
    <cfRule type="expression" dxfId="122" priority="212">
      <formula>IF(RIGHT(TEXT(AU26,"0.#"),1)=".",TRUE,FALSE)</formula>
    </cfRule>
  </conditionalFormatting>
  <conditionalFormatting sqref="AU25">
    <cfRule type="expression" dxfId="121" priority="209">
      <formula>IF(RIGHT(TEXT(AU25,"0.#"),1)=".",FALSE,TRUE)</formula>
    </cfRule>
    <cfRule type="expression" dxfId="120" priority="210">
      <formula>IF(RIGHT(TEXT(AU25,"0.#"),1)=".",TRUE,FALSE)</formula>
    </cfRule>
  </conditionalFormatting>
  <conditionalFormatting sqref="AU4">
    <cfRule type="expression" dxfId="119" priority="5">
      <formula>IF(RIGHT(TEXT(AU4,"0.#"),1)=".",FALSE,TRUE)</formula>
    </cfRule>
    <cfRule type="expression" dxfId="118" priority="6">
      <formula>IF(RIGHT(TEXT(AU4,"0.#"),1)=".",TRUE,FALSE)</formula>
    </cfRule>
  </conditionalFormatting>
  <conditionalFormatting sqref="Y21">
    <cfRule type="expression" dxfId="117" priority="3">
      <formula>IF(RIGHT(TEXT(Y21,"0.#"),1)=".",FALSE,TRUE)</formula>
    </cfRule>
    <cfRule type="expression" dxfId="116" priority="4">
      <formula>IF(RIGHT(TEXT(Y21,"0.#"),1)=".",TRUE,FALSE)</formula>
    </cfRule>
  </conditionalFormatting>
  <conditionalFormatting sqref="Y25">
    <cfRule type="expression" dxfId="115" priority="1">
      <formula>IF(RIGHT(TEXT(Y25,"0.#"),1)=".",FALSE,TRUE)</formula>
    </cfRule>
    <cfRule type="expression" dxfId="114" priority="2">
      <formula>IF(RIGHT(TEXT(Y25,"0.#"),1)=".",TRUE,FALSE)</formula>
    </cfRule>
  </conditionalFormatting>
  <dataValidations count="1">
    <dataValidation type="custom" imeMode="disabled" allowBlank="1" showInputMessage="1" showErrorMessage="1" sqref="Y4:AB4 AU4:AX4 Y8:AB8 AU8:AX8 Y12:AB12 AU12:AX12 Y16:AB16 AU16:AX16 Y21:AB21 AU21:AX21 Y25:AB25 AU25:AX25 CM13:CP16 BQ13:BT16">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71"/>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2" customWidth="1"/>
    <col min="34" max="37" width="3.5" style="62" customWidth="1"/>
    <col min="38" max="41" width="2.625" style="62" customWidth="1"/>
    <col min="42" max="50" width="3.25" style="63"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1" x14ac:dyDescent="0.15">
      <c r="A2" s="9"/>
      <c r="B2" s="46" t="s">
        <v>221</v>
      </c>
      <c r="C2" s="50"/>
      <c r="D2" s="50"/>
      <c r="E2" s="50"/>
      <c r="F2" s="50"/>
      <c r="G2" s="50"/>
      <c r="H2" s="50"/>
      <c r="I2" s="50"/>
      <c r="J2" s="50"/>
      <c r="K2" s="50"/>
      <c r="L2" s="50"/>
      <c r="M2" s="50"/>
      <c r="N2" s="50"/>
      <c r="O2" s="50"/>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1" customFormat="1" ht="59.25" customHeight="1" x14ac:dyDescent="0.15">
      <c r="A3" s="221"/>
      <c r="B3" s="221"/>
      <c r="C3" s="221" t="s">
        <v>24</v>
      </c>
      <c r="D3" s="221"/>
      <c r="E3" s="221"/>
      <c r="F3" s="221"/>
      <c r="G3" s="221"/>
      <c r="H3" s="221"/>
      <c r="I3" s="221"/>
      <c r="J3" s="812" t="s">
        <v>202</v>
      </c>
      <c r="K3" s="813"/>
      <c r="L3" s="813"/>
      <c r="M3" s="813"/>
      <c r="N3" s="813"/>
      <c r="O3" s="813"/>
      <c r="P3" s="132" t="s">
        <v>25</v>
      </c>
      <c r="Q3" s="132"/>
      <c r="R3" s="132"/>
      <c r="S3" s="132"/>
      <c r="T3" s="132"/>
      <c r="U3" s="132"/>
      <c r="V3" s="132"/>
      <c r="W3" s="132"/>
      <c r="X3" s="132"/>
      <c r="Y3" s="224" t="s">
        <v>235</v>
      </c>
      <c r="Z3" s="225"/>
      <c r="AA3" s="225"/>
      <c r="AB3" s="225"/>
      <c r="AC3" s="812" t="s">
        <v>229</v>
      </c>
      <c r="AD3" s="812"/>
      <c r="AE3" s="812"/>
      <c r="AF3" s="812"/>
      <c r="AG3" s="812"/>
      <c r="AH3" s="224" t="s">
        <v>195</v>
      </c>
      <c r="AI3" s="221"/>
      <c r="AJ3" s="221"/>
      <c r="AK3" s="221"/>
      <c r="AL3" s="221" t="s">
        <v>19</v>
      </c>
      <c r="AM3" s="221"/>
      <c r="AN3" s="221"/>
      <c r="AO3" s="226"/>
      <c r="AP3" s="808" t="s">
        <v>203</v>
      </c>
      <c r="AQ3" s="808"/>
      <c r="AR3" s="808"/>
      <c r="AS3" s="808"/>
      <c r="AT3" s="808"/>
      <c r="AU3" s="808"/>
      <c r="AV3" s="808"/>
      <c r="AW3" s="808"/>
      <c r="AX3" s="808"/>
      <c r="AY3">
        <f>$AY$2</f>
        <v>1</v>
      </c>
    </row>
    <row r="4" spans="1:51" ht="26.1" customHeight="1" x14ac:dyDescent="0.15">
      <c r="A4" s="814">
        <v>1</v>
      </c>
      <c r="B4" s="814">
        <v>1</v>
      </c>
      <c r="C4" s="196" t="s">
        <v>640</v>
      </c>
      <c r="D4" s="197"/>
      <c r="E4" s="197"/>
      <c r="F4" s="197"/>
      <c r="G4" s="197"/>
      <c r="H4" s="197"/>
      <c r="I4" s="197"/>
      <c r="J4" s="198">
        <v>1000020472093</v>
      </c>
      <c r="K4" s="199"/>
      <c r="L4" s="199"/>
      <c r="M4" s="199"/>
      <c r="N4" s="199"/>
      <c r="O4" s="199"/>
      <c r="P4" s="200" t="s">
        <v>651</v>
      </c>
      <c r="Q4" s="201"/>
      <c r="R4" s="201"/>
      <c r="S4" s="201"/>
      <c r="T4" s="201"/>
      <c r="U4" s="201"/>
      <c r="V4" s="201"/>
      <c r="W4" s="201"/>
      <c r="X4" s="201"/>
      <c r="Y4" s="202">
        <v>173</v>
      </c>
      <c r="Z4" s="203"/>
      <c r="AA4" s="203"/>
      <c r="AB4" s="204"/>
      <c r="AC4" s="260" t="s">
        <v>641</v>
      </c>
      <c r="AD4" s="261"/>
      <c r="AE4" s="261"/>
      <c r="AF4" s="261"/>
      <c r="AG4" s="261"/>
      <c r="AH4" s="228" t="s">
        <v>276</v>
      </c>
      <c r="AI4" s="229"/>
      <c r="AJ4" s="229"/>
      <c r="AK4" s="229"/>
      <c r="AL4" s="189" t="s">
        <v>276</v>
      </c>
      <c r="AM4" s="190"/>
      <c r="AN4" s="190"/>
      <c r="AO4" s="191"/>
      <c r="AP4" s="192" t="s">
        <v>276</v>
      </c>
      <c r="AQ4" s="192"/>
      <c r="AR4" s="192"/>
      <c r="AS4" s="192"/>
      <c r="AT4" s="192"/>
      <c r="AU4" s="192"/>
      <c r="AV4" s="192"/>
      <c r="AW4" s="192"/>
      <c r="AX4" s="192"/>
      <c r="AY4">
        <f>$AY$2</f>
        <v>1</v>
      </c>
    </row>
    <row r="5" spans="1:51" x14ac:dyDescent="0.15">
      <c r="A5" s="38"/>
      <c r="B5" s="38"/>
      <c r="P5" s="63"/>
      <c r="Q5" s="63"/>
      <c r="R5" s="63"/>
      <c r="S5" s="63"/>
      <c r="T5" s="63"/>
      <c r="U5" s="63"/>
      <c r="V5" s="63"/>
      <c r="W5" s="63"/>
      <c r="X5" s="63"/>
      <c r="Y5" s="64"/>
      <c r="Z5" s="64"/>
      <c r="AA5" s="64"/>
      <c r="AB5" s="64"/>
      <c r="AC5" s="64"/>
      <c r="AD5" s="64"/>
      <c r="AE5" s="64"/>
      <c r="AF5" s="64"/>
      <c r="AG5" s="64"/>
      <c r="AH5" s="64"/>
      <c r="AI5" s="64"/>
      <c r="AJ5" s="64"/>
      <c r="AK5" s="64"/>
      <c r="AL5" s="64"/>
      <c r="AM5" s="64"/>
      <c r="AN5" s="64"/>
      <c r="AO5" s="64"/>
      <c r="AY5">
        <f>COUNTA($C$8)</f>
        <v>1</v>
      </c>
    </row>
    <row r="6" spans="1:51" x14ac:dyDescent="0.15">
      <c r="A6" s="9"/>
      <c r="B6" s="46" t="s">
        <v>222</v>
      </c>
      <c r="C6" s="50"/>
      <c r="D6" s="50"/>
      <c r="E6" s="50"/>
      <c r="F6" s="50"/>
      <c r="G6" s="50"/>
      <c r="H6" s="50"/>
      <c r="I6" s="50"/>
      <c r="J6" s="50"/>
      <c r="K6" s="50"/>
      <c r="L6" s="50"/>
      <c r="M6" s="50"/>
      <c r="N6" s="50"/>
      <c r="O6" s="50"/>
      <c r="P6" s="55"/>
      <c r="Q6" s="55"/>
      <c r="R6" s="55"/>
      <c r="S6" s="55"/>
      <c r="T6" s="55"/>
      <c r="U6" s="55"/>
      <c r="V6" s="55"/>
      <c r="W6" s="55"/>
      <c r="X6" s="55"/>
      <c r="Y6" s="56"/>
      <c r="Z6" s="56"/>
      <c r="AA6" s="56"/>
      <c r="AB6" s="56"/>
      <c r="AC6" s="56"/>
      <c r="AD6" s="56"/>
      <c r="AE6" s="56"/>
      <c r="AF6" s="56"/>
      <c r="AG6" s="56"/>
      <c r="AH6" s="56"/>
      <c r="AI6" s="56"/>
      <c r="AJ6" s="56"/>
      <c r="AK6" s="56"/>
      <c r="AL6" s="56"/>
      <c r="AM6" s="56"/>
      <c r="AN6" s="56"/>
      <c r="AO6" s="56"/>
      <c r="AP6" s="55"/>
      <c r="AQ6" s="55"/>
      <c r="AR6" s="55"/>
      <c r="AS6" s="55"/>
      <c r="AT6" s="55"/>
      <c r="AU6" s="55"/>
      <c r="AV6" s="55"/>
      <c r="AW6" s="55"/>
      <c r="AX6" s="55"/>
      <c r="AY6">
        <f>$AY$5</f>
        <v>1</v>
      </c>
    </row>
    <row r="7" spans="1:51" customFormat="1" ht="59.25" customHeight="1" x14ac:dyDescent="0.15">
      <c r="A7" s="221"/>
      <c r="B7" s="221"/>
      <c r="C7" s="221" t="s">
        <v>24</v>
      </c>
      <c r="D7" s="221"/>
      <c r="E7" s="221"/>
      <c r="F7" s="221"/>
      <c r="G7" s="221"/>
      <c r="H7" s="221"/>
      <c r="I7" s="221"/>
      <c r="J7" s="812" t="s">
        <v>202</v>
      </c>
      <c r="K7" s="813"/>
      <c r="L7" s="813"/>
      <c r="M7" s="813"/>
      <c r="N7" s="813"/>
      <c r="O7" s="813"/>
      <c r="P7" s="132" t="s">
        <v>25</v>
      </c>
      <c r="Q7" s="132"/>
      <c r="R7" s="132"/>
      <c r="S7" s="132"/>
      <c r="T7" s="132"/>
      <c r="U7" s="132"/>
      <c r="V7" s="132"/>
      <c r="W7" s="132"/>
      <c r="X7" s="132"/>
      <c r="Y7" s="224" t="s">
        <v>235</v>
      </c>
      <c r="Z7" s="225"/>
      <c r="AA7" s="225"/>
      <c r="AB7" s="225"/>
      <c r="AC7" s="812" t="s">
        <v>229</v>
      </c>
      <c r="AD7" s="812"/>
      <c r="AE7" s="812"/>
      <c r="AF7" s="812"/>
      <c r="AG7" s="812"/>
      <c r="AH7" s="224" t="s">
        <v>195</v>
      </c>
      <c r="AI7" s="221"/>
      <c r="AJ7" s="221"/>
      <c r="AK7" s="221"/>
      <c r="AL7" s="221" t="s">
        <v>19</v>
      </c>
      <c r="AM7" s="221"/>
      <c r="AN7" s="221"/>
      <c r="AO7" s="226"/>
      <c r="AP7" s="808" t="s">
        <v>203</v>
      </c>
      <c r="AQ7" s="808"/>
      <c r="AR7" s="808"/>
      <c r="AS7" s="808"/>
      <c r="AT7" s="808"/>
      <c r="AU7" s="808"/>
      <c r="AV7" s="808"/>
      <c r="AW7" s="808"/>
      <c r="AX7" s="808"/>
      <c r="AY7">
        <f>$AY$5</f>
        <v>1</v>
      </c>
    </row>
    <row r="8" spans="1:51" ht="26.25" customHeight="1" x14ac:dyDescent="0.15">
      <c r="A8" s="814">
        <v>1</v>
      </c>
      <c r="B8" s="814">
        <v>1</v>
      </c>
      <c r="C8" s="196" t="s">
        <v>809</v>
      </c>
      <c r="D8" s="196"/>
      <c r="E8" s="196"/>
      <c r="F8" s="196"/>
      <c r="G8" s="196"/>
      <c r="H8" s="196"/>
      <c r="I8" s="196"/>
      <c r="J8" s="208">
        <v>3360002019751</v>
      </c>
      <c r="K8" s="208"/>
      <c r="L8" s="208"/>
      <c r="M8" s="208"/>
      <c r="N8" s="208"/>
      <c r="O8" s="208"/>
      <c r="P8" s="815" t="s">
        <v>732</v>
      </c>
      <c r="Q8" s="815"/>
      <c r="R8" s="815"/>
      <c r="S8" s="815"/>
      <c r="T8" s="815"/>
      <c r="U8" s="815"/>
      <c r="V8" s="815"/>
      <c r="W8" s="815"/>
      <c r="X8" s="815"/>
      <c r="Y8" s="210">
        <v>53</v>
      </c>
      <c r="Z8" s="211"/>
      <c r="AA8" s="211"/>
      <c r="AB8" s="212"/>
      <c r="AC8" s="816" t="s">
        <v>733</v>
      </c>
      <c r="AD8" s="817"/>
      <c r="AE8" s="817"/>
      <c r="AF8" s="817"/>
      <c r="AG8" s="817"/>
      <c r="AH8" s="193">
        <v>2</v>
      </c>
      <c r="AI8" s="193"/>
      <c r="AJ8" s="193"/>
      <c r="AK8" s="193"/>
      <c r="AL8" s="189">
        <v>99.9</v>
      </c>
      <c r="AM8" s="190"/>
      <c r="AN8" s="190"/>
      <c r="AO8" s="191"/>
      <c r="AP8" s="192" t="s">
        <v>276</v>
      </c>
      <c r="AQ8" s="192"/>
      <c r="AR8" s="192"/>
      <c r="AS8" s="192"/>
      <c r="AT8" s="192"/>
      <c r="AU8" s="192"/>
      <c r="AV8" s="192"/>
      <c r="AW8" s="192"/>
      <c r="AX8" s="192"/>
      <c r="AY8">
        <f>$AY$5</f>
        <v>1</v>
      </c>
    </row>
    <row r="9" spans="1:51" ht="26.25" customHeight="1" x14ac:dyDescent="0.15">
      <c r="A9" s="814">
        <v>2</v>
      </c>
      <c r="B9" s="814">
        <v>1</v>
      </c>
      <c r="C9" s="196" t="s">
        <v>810</v>
      </c>
      <c r="D9" s="196"/>
      <c r="E9" s="196"/>
      <c r="F9" s="196"/>
      <c r="G9" s="196"/>
      <c r="H9" s="196"/>
      <c r="I9" s="196"/>
      <c r="J9" s="208">
        <v>6360002019468</v>
      </c>
      <c r="K9" s="208"/>
      <c r="L9" s="208"/>
      <c r="M9" s="208"/>
      <c r="N9" s="208"/>
      <c r="O9" s="208"/>
      <c r="P9" s="815" t="s">
        <v>734</v>
      </c>
      <c r="Q9" s="815"/>
      <c r="R9" s="815"/>
      <c r="S9" s="815"/>
      <c r="T9" s="815"/>
      <c r="U9" s="815"/>
      <c r="V9" s="815"/>
      <c r="W9" s="815"/>
      <c r="X9" s="815"/>
      <c r="Y9" s="210">
        <v>32</v>
      </c>
      <c r="Z9" s="211"/>
      <c r="AA9" s="211"/>
      <c r="AB9" s="212"/>
      <c r="AC9" s="816" t="s">
        <v>733</v>
      </c>
      <c r="AD9" s="817"/>
      <c r="AE9" s="817"/>
      <c r="AF9" s="817"/>
      <c r="AG9" s="817"/>
      <c r="AH9" s="228">
        <v>6</v>
      </c>
      <c r="AI9" s="228"/>
      <c r="AJ9" s="228"/>
      <c r="AK9" s="228"/>
      <c r="AL9" s="189">
        <v>96</v>
      </c>
      <c r="AM9" s="190"/>
      <c r="AN9" s="190"/>
      <c r="AO9" s="191"/>
      <c r="AP9" s="192" t="s">
        <v>276</v>
      </c>
      <c r="AQ9" s="192"/>
      <c r="AR9" s="192"/>
      <c r="AS9" s="192"/>
      <c r="AT9" s="192"/>
      <c r="AU9" s="192"/>
      <c r="AV9" s="192"/>
      <c r="AW9" s="192"/>
      <c r="AX9" s="192"/>
      <c r="AY9">
        <f>COUNTA($C$9)</f>
        <v>1</v>
      </c>
    </row>
    <row r="10" spans="1:51" ht="26.25" customHeight="1" x14ac:dyDescent="0.15">
      <c r="A10" s="814">
        <v>3</v>
      </c>
      <c r="B10" s="814">
        <v>1</v>
      </c>
      <c r="C10" s="196" t="s">
        <v>823</v>
      </c>
      <c r="D10" s="196"/>
      <c r="E10" s="196"/>
      <c r="F10" s="196"/>
      <c r="G10" s="196"/>
      <c r="H10" s="196"/>
      <c r="I10" s="196"/>
      <c r="J10" s="208">
        <v>9360001012875</v>
      </c>
      <c r="K10" s="208"/>
      <c r="L10" s="208"/>
      <c r="M10" s="208"/>
      <c r="N10" s="208"/>
      <c r="O10" s="208"/>
      <c r="P10" s="815" t="s">
        <v>735</v>
      </c>
      <c r="Q10" s="815"/>
      <c r="R10" s="815"/>
      <c r="S10" s="815"/>
      <c r="T10" s="815"/>
      <c r="U10" s="815"/>
      <c r="V10" s="815"/>
      <c r="W10" s="815"/>
      <c r="X10" s="815"/>
      <c r="Y10" s="210">
        <v>28</v>
      </c>
      <c r="Z10" s="211"/>
      <c r="AA10" s="211"/>
      <c r="AB10" s="212"/>
      <c r="AC10" s="816" t="s">
        <v>733</v>
      </c>
      <c r="AD10" s="817"/>
      <c r="AE10" s="817"/>
      <c r="AF10" s="817"/>
      <c r="AG10" s="817"/>
      <c r="AH10" s="193">
        <v>7</v>
      </c>
      <c r="AI10" s="193"/>
      <c r="AJ10" s="193"/>
      <c r="AK10" s="193"/>
      <c r="AL10" s="189">
        <v>91.2</v>
      </c>
      <c r="AM10" s="190"/>
      <c r="AN10" s="190"/>
      <c r="AO10" s="191"/>
      <c r="AP10" s="192" t="s">
        <v>276</v>
      </c>
      <c r="AQ10" s="192"/>
      <c r="AR10" s="192"/>
      <c r="AS10" s="192"/>
      <c r="AT10" s="192"/>
      <c r="AU10" s="192"/>
      <c r="AV10" s="192"/>
      <c r="AW10" s="192"/>
      <c r="AX10" s="192"/>
      <c r="AY10">
        <f>COUNTA($C$10)</f>
        <v>1</v>
      </c>
    </row>
    <row r="11" spans="1:51" ht="25.5" customHeight="1" x14ac:dyDescent="0.15">
      <c r="A11" s="814">
        <v>4</v>
      </c>
      <c r="B11" s="814">
        <v>1</v>
      </c>
      <c r="C11" s="196" t="s">
        <v>824</v>
      </c>
      <c r="D11" s="196"/>
      <c r="E11" s="196"/>
      <c r="F11" s="196"/>
      <c r="G11" s="196"/>
      <c r="H11" s="196"/>
      <c r="I11" s="196"/>
      <c r="J11" s="208">
        <v>6010501009533</v>
      </c>
      <c r="K11" s="208"/>
      <c r="L11" s="208"/>
      <c r="M11" s="208"/>
      <c r="N11" s="208"/>
      <c r="O11" s="208"/>
      <c r="P11" s="815" t="s">
        <v>736</v>
      </c>
      <c r="Q11" s="815"/>
      <c r="R11" s="815"/>
      <c r="S11" s="815"/>
      <c r="T11" s="815"/>
      <c r="U11" s="815"/>
      <c r="V11" s="815"/>
      <c r="W11" s="815"/>
      <c r="X11" s="815"/>
      <c r="Y11" s="210">
        <v>17</v>
      </c>
      <c r="Z11" s="211"/>
      <c r="AA11" s="211"/>
      <c r="AB11" s="212"/>
      <c r="AC11" s="816" t="s">
        <v>733</v>
      </c>
      <c r="AD11" s="817"/>
      <c r="AE11" s="817"/>
      <c r="AF11" s="817"/>
      <c r="AG11" s="817"/>
      <c r="AH11" s="228">
        <v>3</v>
      </c>
      <c r="AI11" s="228"/>
      <c r="AJ11" s="228"/>
      <c r="AK11" s="228"/>
      <c r="AL11" s="189">
        <v>97.5</v>
      </c>
      <c r="AM11" s="190"/>
      <c r="AN11" s="190"/>
      <c r="AO11" s="191"/>
      <c r="AP11" s="192" t="s">
        <v>276</v>
      </c>
      <c r="AQ11" s="192"/>
      <c r="AR11" s="192"/>
      <c r="AS11" s="192"/>
      <c r="AT11" s="192"/>
      <c r="AU11" s="192"/>
      <c r="AV11" s="192"/>
      <c r="AW11" s="192"/>
      <c r="AX11" s="192"/>
      <c r="AY11">
        <f>COUNTA($C$11)</f>
        <v>1</v>
      </c>
    </row>
    <row r="12" spans="1:51" ht="25.5" customHeight="1" x14ac:dyDescent="0.15">
      <c r="A12" s="814">
        <v>5</v>
      </c>
      <c r="B12" s="814">
        <v>1</v>
      </c>
      <c r="C12" s="196" t="s">
        <v>825</v>
      </c>
      <c r="D12" s="196"/>
      <c r="E12" s="196"/>
      <c r="F12" s="196"/>
      <c r="G12" s="196"/>
      <c r="H12" s="196"/>
      <c r="I12" s="196"/>
      <c r="J12" s="818">
        <v>7021001052204</v>
      </c>
      <c r="K12" s="818"/>
      <c r="L12" s="818"/>
      <c r="M12" s="818"/>
      <c r="N12" s="818"/>
      <c r="O12" s="818"/>
      <c r="P12" s="815" t="s">
        <v>737</v>
      </c>
      <c r="Q12" s="815"/>
      <c r="R12" s="815"/>
      <c r="S12" s="815"/>
      <c r="T12" s="815"/>
      <c r="U12" s="815"/>
      <c r="V12" s="815"/>
      <c r="W12" s="815"/>
      <c r="X12" s="815"/>
      <c r="Y12" s="210">
        <v>8</v>
      </c>
      <c r="Z12" s="211"/>
      <c r="AA12" s="211"/>
      <c r="AB12" s="212"/>
      <c r="AC12" s="816" t="s">
        <v>733</v>
      </c>
      <c r="AD12" s="817"/>
      <c r="AE12" s="817"/>
      <c r="AF12" s="817"/>
      <c r="AG12" s="817"/>
      <c r="AH12" s="228">
        <v>3</v>
      </c>
      <c r="AI12" s="228"/>
      <c r="AJ12" s="228"/>
      <c r="AK12" s="228"/>
      <c r="AL12" s="189">
        <v>73.8</v>
      </c>
      <c r="AM12" s="190"/>
      <c r="AN12" s="190"/>
      <c r="AO12" s="191"/>
      <c r="AP12" s="192" t="s">
        <v>276</v>
      </c>
      <c r="AQ12" s="192"/>
      <c r="AR12" s="192"/>
      <c r="AS12" s="192"/>
      <c r="AT12" s="192"/>
      <c r="AU12" s="192"/>
      <c r="AV12" s="192"/>
      <c r="AW12" s="192"/>
      <c r="AX12" s="192"/>
      <c r="AY12">
        <f>COUNTA($C$12)</f>
        <v>1</v>
      </c>
    </row>
    <row r="13" spans="1:51" ht="25.5" customHeight="1" x14ac:dyDescent="0.15">
      <c r="A13" s="814">
        <v>6</v>
      </c>
      <c r="B13" s="814">
        <v>1</v>
      </c>
      <c r="C13" s="196" t="s">
        <v>811</v>
      </c>
      <c r="D13" s="196"/>
      <c r="E13" s="196"/>
      <c r="F13" s="196"/>
      <c r="G13" s="196"/>
      <c r="H13" s="196"/>
      <c r="I13" s="196"/>
      <c r="J13" s="238">
        <v>3360002019743</v>
      </c>
      <c r="K13" s="239"/>
      <c r="L13" s="239"/>
      <c r="M13" s="239"/>
      <c r="N13" s="239"/>
      <c r="O13" s="240"/>
      <c r="P13" s="819" t="s">
        <v>738</v>
      </c>
      <c r="Q13" s="820"/>
      <c r="R13" s="820"/>
      <c r="S13" s="820"/>
      <c r="T13" s="820"/>
      <c r="U13" s="820"/>
      <c r="V13" s="820"/>
      <c r="W13" s="820"/>
      <c r="X13" s="821"/>
      <c r="Y13" s="210">
        <v>8</v>
      </c>
      <c r="Z13" s="211"/>
      <c r="AA13" s="211"/>
      <c r="AB13" s="212"/>
      <c r="AC13" s="816" t="s">
        <v>733</v>
      </c>
      <c r="AD13" s="817"/>
      <c r="AE13" s="817"/>
      <c r="AF13" s="817"/>
      <c r="AG13" s="817"/>
      <c r="AH13" s="822">
        <v>4</v>
      </c>
      <c r="AI13" s="823"/>
      <c r="AJ13" s="823"/>
      <c r="AK13" s="824"/>
      <c r="AL13" s="189">
        <v>99.5</v>
      </c>
      <c r="AM13" s="190"/>
      <c r="AN13" s="190"/>
      <c r="AO13" s="191"/>
      <c r="AP13" s="192" t="s">
        <v>276</v>
      </c>
      <c r="AQ13" s="192"/>
      <c r="AR13" s="192"/>
      <c r="AS13" s="192"/>
      <c r="AT13" s="192"/>
      <c r="AU13" s="192"/>
      <c r="AV13" s="192"/>
      <c r="AW13" s="192"/>
      <c r="AX13" s="192"/>
      <c r="AY13">
        <f>COUNTA($C$13)</f>
        <v>1</v>
      </c>
    </row>
    <row r="14" spans="1:51" ht="51.95" customHeight="1" x14ac:dyDescent="0.15">
      <c r="A14" s="814">
        <v>7</v>
      </c>
      <c r="B14" s="814">
        <v>1</v>
      </c>
      <c r="C14" s="196" t="s">
        <v>812</v>
      </c>
      <c r="D14" s="196"/>
      <c r="E14" s="196"/>
      <c r="F14" s="196"/>
      <c r="G14" s="196"/>
      <c r="H14" s="196"/>
      <c r="I14" s="196"/>
      <c r="J14" s="238">
        <v>6360002019740</v>
      </c>
      <c r="K14" s="239"/>
      <c r="L14" s="239"/>
      <c r="M14" s="239"/>
      <c r="N14" s="239"/>
      <c r="O14" s="240"/>
      <c r="P14" s="819" t="s">
        <v>739</v>
      </c>
      <c r="Q14" s="820"/>
      <c r="R14" s="820"/>
      <c r="S14" s="820"/>
      <c r="T14" s="820"/>
      <c r="U14" s="820"/>
      <c r="V14" s="820"/>
      <c r="W14" s="820"/>
      <c r="X14" s="821"/>
      <c r="Y14" s="210">
        <v>7</v>
      </c>
      <c r="Z14" s="211"/>
      <c r="AA14" s="211"/>
      <c r="AB14" s="212"/>
      <c r="AC14" s="816" t="s">
        <v>740</v>
      </c>
      <c r="AD14" s="817"/>
      <c r="AE14" s="817"/>
      <c r="AF14" s="817"/>
      <c r="AG14" s="817"/>
      <c r="AH14" s="822">
        <v>1</v>
      </c>
      <c r="AI14" s="823"/>
      <c r="AJ14" s="823"/>
      <c r="AK14" s="824"/>
      <c r="AL14" s="189">
        <v>100</v>
      </c>
      <c r="AM14" s="190"/>
      <c r="AN14" s="190"/>
      <c r="AO14" s="191"/>
      <c r="AP14" s="807" t="s">
        <v>741</v>
      </c>
      <c r="AQ14" s="807"/>
      <c r="AR14" s="807"/>
      <c r="AS14" s="807"/>
      <c r="AT14" s="807"/>
      <c r="AU14" s="807"/>
      <c r="AV14" s="807"/>
      <c r="AW14" s="807"/>
      <c r="AX14" s="807"/>
      <c r="AY14">
        <f>COUNTA($C$14)</f>
        <v>1</v>
      </c>
    </row>
    <row r="15" spans="1:51" ht="51.95" customHeight="1" x14ac:dyDescent="0.15">
      <c r="A15" s="814">
        <v>8</v>
      </c>
      <c r="B15" s="814">
        <v>1</v>
      </c>
      <c r="C15" s="196" t="s">
        <v>813</v>
      </c>
      <c r="D15" s="196"/>
      <c r="E15" s="196"/>
      <c r="F15" s="196"/>
      <c r="G15" s="196"/>
      <c r="H15" s="196"/>
      <c r="I15" s="196"/>
      <c r="J15" s="238">
        <v>5360002019923</v>
      </c>
      <c r="K15" s="239"/>
      <c r="L15" s="239"/>
      <c r="M15" s="239"/>
      <c r="N15" s="239"/>
      <c r="O15" s="240"/>
      <c r="P15" s="819" t="s">
        <v>742</v>
      </c>
      <c r="Q15" s="820"/>
      <c r="R15" s="820"/>
      <c r="S15" s="820"/>
      <c r="T15" s="820"/>
      <c r="U15" s="820"/>
      <c r="V15" s="820"/>
      <c r="W15" s="820"/>
      <c r="X15" s="821"/>
      <c r="Y15" s="210">
        <v>5</v>
      </c>
      <c r="Z15" s="211"/>
      <c r="AA15" s="211"/>
      <c r="AB15" s="212"/>
      <c r="AC15" s="816" t="s">
        <v>740</v>
      </c>
      <c r="AD15" s="817"/>
      <c r="AE15" s="817"/>
      <c r="AF15" s="817"/>
      <c r="AG15" s="817"/>
      <c r="AH15" s="822">
        <v>1</v>
      </c>
      <c r="AI15" s="823"/>
      <c r="AJ15" s="823"/>
      <c r="AK15" s="824"/>
      <c r="AL15" s="189">
        <v>98.1</v>
      </c>
      <c r="AM15" s="190"/>
      <c r="AN15" s="190"/>
      <c r="AO15" s="191"/>
      <c r="AP15" s="807" t="s">
        <v>743</v>
      </c>
      <c r="AQ15" s="807"/>
      <c r="AR15" s="807"/>
      <c r="AS15" s="807"/>
      <c r="AT15" s="807"/>
      <c r="AU15" s="807"/>
      <c r="AV15" s="807"/>
      <c r="AW15" s="807"/>
      <c r="AX15" s="807"/>
      <c r="AY15">
        <f>COUNTA($C$15)</f>
        <v>1</v>
      </c>
    </row>
    <row r="16" spans="1:51" ht="25.5" customHeight="1" x14ac:dyDescent="0.15">
      <c r="A16" s="814">
        <v>9</v>
      </c>
      <c r="B16" s="814">
        <v>1</v>
      </c>
      <c r="C16" s="196" t="s">
        <v>813</v>
      </c>
      <c r="D16" s="196"/>
      <c r="E16" s="196"/>
      <c r="F16" s="196"/>
      <c r="G16" s="196"/>
      <c r="H16" s="196"/>
      <c r="I16" s="196"/>
      <c r="J16" s="238">
        <v>5360002019923</v>
      </c>
      <c r="K16" s="239"/>
      <c r="L16" s="239"/>
      <c r="M16" s="239"/>
      <c r="N16" s="239"/>
      <c r="O16" s="240"/>
      <c r="P16" s="819" t="s">
        <v>744</v>
      </c>
      <c r="Q16" s="820"/>
      <c r="R16" s="820"/>
      <c r="S16" s="820"/>
      <c r="T16" s="820"/>
      <c r="U16" s="820"/>
      <c r="V16" s="820"/>
      <c r="W16" s="820"/>
      <c r="X16" s="821"/>
      <c r="Y16" s="210">
        <v>4</v>
      </c>
      <c r="Z16" s="211"/>
      <c r="AA16" s="211"/>
      <c r="AB16" s="212"/>
      <c r="AC16" s="816" t="s">
        <v>733</v>
      </c>
      <c r="AD16" s="817"/>
      <c r="AE16" s="817"/>
      <c r="AF16" s="817"/>
      <c r="AG16" s="817"/>
      <c r="AH16" s="822">
        <v>13</v>
      </c>
      <c r="AI16" s="823"/>
      <c r="AJ16" s="823"/>
      <c r="AK16" s="824"/>
      <c r="AL16" s="189">
        <v>98.8</v>
      </c>
      <c r="AM16" s="190"/>
      <c r="AN16" s="190"/>
      <c r="AO16" s="191"/>
      <c r="AP16" s="192" t="s">
        <v>276</v>
      </c>
      <c r="AQ16" s="192"/>
      <c r="AR16" s="192"/>
      <c r="AS16" s="192"/>
      <c r="AT16" s="192"/>
      <c r="AU16" s="192"/>
      <c r="AV16" s="192"/>
      <c r="AW16" s="192"/>
      <c r="AX16" s="192"/>
      <c r="AY16">
        <f>COUNTA($C$16)</f>
        <v>1</v>
      </c>
    </row>
    <row r="17" spans="1:51" ht="42.95" customHeight="1" x14ac:dyDescent="0.15">
      <c r="A17" s="814">
        <v>10</v>
      </c>
      <c r="B17" s="814">
        <v>1</v>
      </c>
      <c r="C17" s="196" t="s">
        <v>814</v>
      </c>
      <c r="D17" s="196"/>
      <c r="E17" s="196"/>
      <c r="F17" s="196"/>
      <c r="G17" s="196"/>
      <c r="H17" s="196"/>
      <c r="I17" s="196"/>
      <c r="J17" s="208">
        <v>6360002019633</v>
      </c>
      <c r="K17" s="208"/>
      <c r="L17" s="208"/>
      <c r="M17" s="208"/>
      <c r="N17" s="208"/>
      <c r="O17" s="208"/>
      <c r="P17" s="815" t="s">
        <v>745</v>
      </c>
      <c r="Q17" s="815"/>
      <c r="R17" s="815"/>
      <c r="S17" s="815"/>
      <c r="T17" s="815"/>
      <c r="U17" s="815"/>
      <c r="V17" s="815"/>
      <c r="W17" s="815"/>
      <c r="X17" s="815"/>
      <c r="Y17" s="210">
        <v>3</v>
      </c>
      <c r="Z17" s="211"/>
      <c r="AA17" s="211"/>
      <c r="AB17" s="212"/>
      <c r="AC17" s="816" t="s">
        <v>740</v>
      </c>
      <c r="AD17" s="817"/>
      <c r="AE17" s="817"/>
      <c r="AF17" s="817"/>
      <c r="AG17" s="817"/>
      <c r="AH17" s="193">
        <v>1</v>
      </c>
      <c r="AI17" s="193"/>
      <c r="AJ17" s="193"/>
      <c r="AK17" s="193"/>
      <c r="AL17" s="189">
        <v>100</v>
      </c>
      <c r="AM17" s="190"/>
      <c r="AN17" s="190"/>
      <c r="AO17" s="191"/>
      <c r="AP17" s="807" t="s">
        <v>741</v>
      </c>
      <c r="AQ17" s="807"/>
      <c r="AR17" s="807"/>
      <c r="AS17" s="807"/>
      <c r="AT17" s="807"/>
      <c r="AU17" s="807"/>
      <c r="AV17" s="807"/>
      <c r="AW17" s="807"/>
      <c r="AX17" s="807"/>
      <c r="AY17">
        <f>COUNTA($C$17)</f>
        <v>1</v>
      </c>
    </row>
    <row r="18" spans="1:51" ht="25.5" customHeight="1" x14ac:dyDescent="0.15">
      <c r="P18" s="63"/>
      <c r="Q18" s="63"/>
      <c r="R18" s="63"/>
      <c r="S18" s="63"/>
      <c r="T18" s="63"/>
      <c r="U18" s="63"/>
      <c r="V18" s="63"/>
      <c r="W18" s="63"/>
      <c r="X18" s="63"/>
      <c r="Y18" s="64"/>
      <c r="Z18" s="64"/>
      <c r="AA18" s="64"/>
      <c r="AB18" s="64"/>
      <c r="AC18" s="64"/>
      <c r="AD18" s="64"/>
      <c r="AE18" s="64"/>
      <c r="AF18" s="64"/>
      <c r="AG18" s="64"/>
      <c r="AH18" s="64"/>
      <c r="AI18" s="64"/>
      <c r="AJ18" s="64"/>
      <c r="AK18" s="64"/>
      <c r="AL18" s="64"/>
      <c r="AM18" s="64"/>
      <c r="AN18" s="64"/>
      <c r="AO18" s="64"/>
      <c r="AY18">
        <f>COUNTA($C$21)</f>
        <v>1</v>
      </c>
    </row>
    <row r="19" spans="1:51" x14ac:dyDescent="0.15">
      <c r="A19" s="9"/>
      <c r="B19" s="46" t="s">
        <v>174</v>
      </c>
      <c r="C19" s="50"/>
      <c r="D19" s="50"/>
      <c r="E19" s="50"/>
      <c r="F19" s="50"/>
      <c r="G19" s="50"/>
      <c r="H19" s="50"/>
      <c r="I19" s="50"/>
      <c r="J19" s="50"/>
      <c r="K19" s="50"/>
      <c r="L19" s="50"/>
      <c r="M19" s="50"/>
      <c r="N19" s="50"/>
      <c r="O19" s="50"/>
      <c r="P19" s="55"/>
      <c r="Q19" s="55"/>
      <c r="R19" s="55"/>
      <c r="S19" s="55"/>
      <c r="T19" s="55"/>
      <c r="U19" s="55"/>
      <c r="V19" s="55"/>
      <c r="W19" s="55"/>
      <c r="X19" s="55"/>
      <c r="Y19" s="56"/>
      <c r="Z19" s="56"/>
      <c r="AA19" s="56"/>
      <c r="AB19" s="56"/>
      <c r="AC19" s="56"/>
      <c r="AD19" s="56"/>
      <c r="AE19" s="56"/>
      <c r="AF19" s="56"/>
      <c r="AG19" s="56"/>
      <c r="AH19" s="56"/>
      <c r="AI19" s="56"/>
      <c r="AJ19" s="56"/>
      <c r="AK19" s="56"/>
      <c r="AL19" s="56"/>
      <c r="AM19" s="56"/>
      <c r="AN19" s="56"/>
      <c r="AO19" s="56"/>
      <c r="AP19" s="55"/>
      <c r="AQ19" s="55"/>
      <c r="AR19" s="55"/>
      <c r="AS19" s="55"/>
      <c r="AT19" s="55"/>
      <c r="AU19" s="55"/>
      <c r="AV19" s="55"/>
      <c r="AW19" s="55"/>
      <c r="AX19" s="55"/>
      <c r="AY19" s="34">
        <f>$AY$18</f>
        <v>1</v>
      </c>
    </row>
    <row r="20" spans="1:51" customFormat="1" ht="59.25" customHeight="1" x14ac:dyDescent="0.15">
      <c r="A20" s="221"/>
      <c r="B20" s="221"/>
      <c r="C20" s="221" t="s">
        <v>24</v>
      </c>
      <c r="D20" s="221"/>
      <c r="E20" s="221"/>
      <c r="F20" s="221"/>
      <c r="G20" s="221"/>
      <c r="H20" s="221"/>
      <c r="I20" s="221"/>
      <c r="J20" s="812" t="s">
        <v>202</v>
      </c>
      <c r="K20" s="813"/>
      <c r="L20" s="813"/>
      <c r="M20" s="813"/>
      <c r="N20" s="813"/>
      <c r="O20" s="813"/>
      <c r="P20" s="132" t="s">
        <v>25</v>
      </c>
      <c r="Q20" s="132"/>
      <c r="R20" s="132"/>
      <c r="S20" s="132"/>
      <c r="T20" s="132"/>
      <c r="U20" s="132"/>
      <c r="V20" s="132"/>
      <c r="W20" s="132"/>
      <c r="X20" s="132"/>
      <c r="Y20" s="224" t="s">
        <v>235</v>
      </c>
      <c r="Z20" s="225"/>
      <c r="AA20" s="225"/>
      <c r="AB20" s="225"/>
      <c r="AC20" s="812" t="s">
        <v>229</v>
      </c>
      <c r="AD20" s="812"/>
      <c r="AE20" s="812"/>
      <c r="AF20" s="812"/>
      <c r="AG20" s="812"/>
      <c r="AH20" s="224" t="s">
        <v>195</v>
      </c>
      <c r="AI20" s="221"/>
      <c r="AJ20" s="221"/>
      <c r="AK20" s="221"/>
      <c r="AL20" s="221" t="s">
        <v>19</v>
      </c>
      <c r="AM20" s="221"/>
      <c r="AN20" s="221"/>
      <c r="AO20" s="226"/>
      <c r="AP20" s="808" t="s">
        <v>203</v>
      </c>
      <c r="AQ20" s="808"/>
      <c r="AR20" s="808"/>
      <c r="AS20" s="808"/>
      <c r="AT20" s="808"/>
      <c r="AU20" s="808"/>
      <c r="AV20" s="808"/>
      <c r="AW20" s="808"/>
      <c r="AX20" s="808"/>
      <c r="AY20" s="34">
        <f>$AY$18</f>
        <v>1</v>
      </c>
    </row>
    <row r="21" spans="1:51" ht="26.25" customHeight="1" x14ac:dyDescent="0.15">
      <c r="A21" s="814">
        <v>1</v>
      </c>
      <c r="B21" s="814">
        <v>1</v>
      </c>
      <c r="C21" s="196" t="s">
        <v>642</v>
      </c>
      <c r="D21" s="197"/>
      <c r="E21" s="197"/>
      <c r="F21" s="197"/>
      <c r="G21" s="197"/>
      <c r="H21" s="197"/>
      <c r="I21" s="197"/>
      <c r="J21" s="208">
        <v>5000020473138</v>
      </c>
      <c r="K21" s="199"/>
      <c r="L21" s="199"/>
      <c r="M21" s="199"/>
      <c r="N21" s="199"/>
      <c r="O21" s="199"/>
      <c r="P21" s="200" t="s">
        <v>650</v>
      </c>
      <c r="Q21" s="201"/>
      <c r="R21" s="201"/>
      <c r="S21" s="201"/>
      <c r="T21" s="201"/>
      <c r="U21" s="201"/>
      <c r="V21" s="201"/>
      <c r="W21" s="201"/>
      <c r="X21" s="201"/>
      <c r="Y21" s="202">
        <v>124</v>
      </c>
      <c r="Z21" s="203"/>
      <c r="AA21" s="203"/>
      <c r="AB21" s="204"/>
      <c r="AC21" s="205" t="s">
        <v>641</v>
      </c>
      <c r="AD21" s="206"/>
      <c r="AE21" s="206"/>
      <c r="AF21" s="206"/>
      <c r="AG21" s="206"/>
      <c r="AH21" s="228" t="s">
        <v>276</v>
      </c>
      <c r="AI21" s="229"/>
      <c r="AJ21" s="229"/>
      <c r="AK21" s="229"/>
      <c r="AL21" s="189" t="s">
        <v>276</v>
      </c>
      <c r="AM21" s="190"/>
      <c r="AN21" s="190"/>
      <c r="AO21" s="191"/>
      <c r="AP21" s="192" t="s">
        <v>276</v>
      </c>
      <c r="AQ21" s="192"/>
      <c r="AR21" s="192"/>
      <c r="AS21" s="192"/>
      <c r="AT21" s="192"/>
      <c r="AU21" s="192"/>
      <c r="AV21" s="192"/>
      <c r="AW21" s="192"/>
      <c r="AX21" s="192"/>
      <c r="AY21" s="34">
        <f>$AY$18</f>
        <v>1</v>
      </c>
    </row>
    <row r="22" spans="1:51" x14ac:dyDescent="0.15">
      <c r="P22" s="63"/>
      <c r="Q22" s="63"/>
      <c r="R22" s="63"/>
      <c r="S22" s="63"/>
      <c r="T22" s="63"/>
      <c r="U22" s="63"/>
      <c r="V22" s="63"/>
      <c r="W22" s="63"/>
      <c r="X22" s="63"/>
      <c r="Y22" s="64"/>
      <c r="Z22" s="64"/>
      <c r="AA22" s="64"/>
      <c r="AB22" s="64"/>
      <c r="AC22" s="64"/>
      <c r="AD22" s="64"/>
      <c r="AE22" s="64"/>
      <c r="AF22" s="64"/>
      <c r="AG22" s="64"/>
      <c r="AH22" s="64"/>
      <c r="AI22" s="64"/>
      <c r="AJ22" s="64"/>
      <c r="AK22" s="64"/>
      <c r="AL22" s="64"/>
      <c r="AM22" s="64"/>
      <c r="AN22" s="64"/>
      <c r="AO22" s="64"/>
      <c r="AY22">
        <f>COUNTA($C$25)</f>
        <v>1</v>
      </c>
    </row>
    <row r="23" spans="1:51" x14ac:dyDescent="0.15">
      <c r="A23" s="9"/>
      <c r="B23" s="46" t="s">
        <v>175</v>
      </c>
      <c r="C23" s="50"/>
      <c r="D23" s="50"/>
      <c r="E23" s="50"/>
      <c r="F23" s="50"/>
      <c r="G23" s="50"/>
      <c r="H23" s="50"/>
      <c r="I23" s="50"/>
      <c r="J23" s="50"/>
      <c r="K23" s="50"/>
      <c r="L23" s="50"/>
      <c r="M23" s="50"/>
      <c r="N23" s="50"/>
      <c r="O23" s="50"/>
      <c r="P23" s="55"/>
      <c r="Q23" s="55"/>
      <c r="R23" s="55"/>
      <c r="S23" s="55"/>
      <c r="T23" s="55"/>
      <c r="U23" s="55"/>
      <c r="V23" s="55"/>
      <c r="W23" s="55"/>
      <c r="X23" s="55"/>
      <c r="Y23" s="56"/>
      <c r="Z23" s="56"/>
      <c r="AA23" s="56"/>
      <c r="AB23" s="56"/>
      <c r="AC23" s="56"/>
      <c r="AD23" s="56"/>
      <c r="AE23" s="56"/>
      <c r="AF23" s="56"/>
      <c r="AG23" s="56"/>
      <c r="AH23" s="56"/>
      <c r="AI23" s="56"/>
      <c r="AJ23" s="56"/>
      <c r="AK23" s="56"/>
      <c r="AL23" s="56"/>
      <c r="AM23" s="56"/>
      <c r="AN23" s="56"/>
      <c r="AO23" s="56"/>
      <c r="AP23" s="55"/>
      <c r="AQ23" s="55"/>
      <c r="AR23" s="55"/>
      <c r="AS23" s="55"/>
      <c r="AT23" s="55"/>
      <c r="AU23" s="55"/>
      <c r="AV23" s="55"/>
      <c r="AW23" s="55"/>
      <c r="AX23" s="55"/>
      <c r="AY23" s="34">
        <f>$AY$22</f>
        <v>1</v>
      </c>
    </row>
    <row r="24" spans="1:51" customFormat="1" ht="59.25" customHeight="1" x14ac:dyDescent="0.15">
      <c r="A24" s="221"/>
      <c r="B24" s="221"/>
      <c r="C24" s="221" t="s">
        <v>24</v>
      </c>
      <c r="D24" s="221"/>
      <c r="E24" s="221"/>
      <c r="F24" s="221"/>
      <c r="G24" s="221"/>
      <c r="H24" s="221"/>
      <c r="I24" s="221"/>
      <c r="J24" s="812" t="s">
        <v>202</v>
      </c>
      <c r="K24" s="813"/>
      <c r="L24" s="813"/>
      <c r="M24" s="813"/>
      <c r="N24" s="813"/>
      <c r="O24" s="813"/>
      <c r="P24" s="132" t="s">
        <v>25</v>
      </c>
      <c r="Q24" s="132"/>
      <c r="R24" s="132"/>
      <c r="S24" s="132"/>
      <c r="T24" s="132"/>
      <c r="U24" s="132"/>
      <c r="V24" s="132"/>
      <c r="W24" s="132"/>
      <c r="X24" s="132"/>
      <c r="Y24" s="224" t="s">
        <v>235</v>
      </c>
      <c r="Z24" s="225"/>
      <c r="AA24" s="225"/>
      <c r="AB24" s="225"/>
      <c r="AC24" s="812" t="s">
        <v>229</v>
      </c>
      <c r="AD24" s="812"/>
      <c r="AE24" s="812"/>
      <c r="AF24" s="812"/>
      <c r="AG24" s="812"/>
      <c r="AH24" s="224" t="s">
        <v>195</v>
      </c>
      <c r="AI24" s="221"/>
      <c r="AJ24" s="221"/>
      <c r="AK24" s="221"/>
      <c r="AL24" s="221" t="s">
        <v>19</v>
      </c>
      <c r="AM24" s="221"/>
      <c r="AN24" s="221"/>
      <c r="AO24" s="226"/>
      <c r="AP24" s="808" t="s">
        <v>203</v>
      </c>
      <c r="AQ24" s="808"/>
      <c r="AR24" s="808"/>
      <c r="AS24" s="808"/>
      <c r="AT24" s="808"/>
      <c r="AU24" s="808"/>
      <c r="AV24" s="808"/>
      <c r="AW24" s="808"/>
      <c r="AX24" s="808"/>
      <c r="AY24" s="34">
        <f>$AY$22</f>
        <v>1</v>
      </c>
    </row>
    <row r="25" spans="1:51" ht="26.25" customHeight="1" x14ac:dyDescent="0.15">
      <c r="A25" s="814">
        <v>1</v>
      </c>
      <c r="B25" s="814">
        <v>1</v>
      </c>
      <c r="C25" s="207" t="s">
        <v>815</v>
      </c>
      <c r="D25" s="197"/>
      <c r="E25" s="197"/>
      <c r="F25" s="197"/>
      <c r="G25" s="197"/>
      <c r="H25" s="197"/>
      <c r="I25" s="197"/>
      <c r="J25" s="208">
        <v>9360002020472</v>
      </c>
      <c r="K25" s="199"/>
      <c r="L25" s="199"/>
      <c r="M25" s="199"/>
      <c r="N25" s="199"/>
      <c r="O25" s="199"/>
      <c r="P25" s="209" t="s">
        <v>704</v>
      </c>
      <c r="Q25" s="201"/>
      <c r="R25" s="201"/>
      <c r="S25" s="201"/>
      <c r="T25" s="201"/>
      <c r="U25" s="201"/>
      <c r="V25" s="201"/>
      <c r="W25" s="201"/>
      <c r="X25" s="201"/>
      <c r="Y25" s="210">
        <v>65</v>
      </c>
      <c r="Z25" s="211"/>
      <c r="AA25" s="211"/>
      <c r="AB25" s="212"/>
      <c r="AC25" s="213" t="s">
        <v>247</v>
      </c>
      <c r="AD25" s="214"/>
      <c r="AE25" s="214"/>
      <c r="AF25" s="214"/>
      <c r="AG25" s="214"/>
      <c r="AH25" s="219">
        <v>7</v>
      </c>
      <c r="AI25" s="220"/>
      <c r="AJ25" s="220"/>
      <c r="AK25" s="220"/>
      <c r="AL25" s="216">
        <v>96.3</v>
      </c>
      <c r="AM25" s="217"/>
      <c r="AN25" s="217"/>
      <c r="AO25" s="218"/>
      <c r="AP25" s="192"/>
      <c r="AQ25" s="192"/>
      <c r="AR25" s="192"/>
      <c r="AS25" s="192"/>
      <c r="AT25" s="192"/>
      <c r="AU25" s="192"/>
      <c r="AV25" s="192"/>
      <c r="AW25" s="192"/>
      <c r="AX25" s="192"/>
      <c r="AY25" s="34">
        <f>$AY$22</f>
        <v>1</v>
      </c>
    </row>
    <row r="26" spans="1:51" ht="26.25" customHeight="1" x14ac:dyDescent="0.15">
      <c r="A26" s="814">
        <v>2</v>
      </c>
      <c r="B26" s="814">
        <v>1</v>
      </c>
      <c r="C26" s="207" t="s">
        <v>816</v>
      </c>
      <c r="D26" s="197"/>
      <c r="E26" s="197"/>
      <c r="F26" s="197"/>
      <c r="G26" s="197"/>
      <c r="H26" s="197"/>
      <c r="I26" s="197"/>
      <c r="J26" s="208">
        <v>4360002020452</v>
      </c>
      <c r="K26" s="199"/>
      <c r="L26" s="199"/>
      <c r="M26" s="199"/>
      <c r="N26" s="199"/>
      <c r="O26" s="199"/>
      <c r="P26" s="209" t="s">
        <v>705</v>
      </c>
      <c r="Q26" s="201"/>
      <c r="R26" s="201"/>
      <c r="S26" s="201"/>
      <c r="T26" s="201"/>
      <c r="U26" s="201"/>
      <c r="V26" s="201"/>
      <c r="W26" s="201"/>
      <c r="X26" s="201"/>
      <c r="Y26" s="210">
        <v>29</v>
      </c>
      <c r="Z26" s="211"/>
      <c r="AA26" s="211"/>
      <c r="AB26" s="212"/>
      <c r="AC26" s="213" t="s">
        <v>247</v>
      </c>
      <c r="AD26" s="214"/>
      <c r="AE26" s="214"/>
      <c r="AF26" s="214"/>
      <c r="AG26" s="214"/>
      <c r="AH26" s="219">
        <v>5</v>
      </c>
      <c r="AI26" s="220"/>
      <c r="AJ26" s="220"/>
      <c r="AK26" s="220"/>
      <c r="AL26" s="216">
        <v>88</v>
      </c>
      <c r="AM26" s="217"/>
      <c r="AN26" s="217"/>
      <c r="AO26" s="218"/>
      <c r="AP26" s="192"/>
      <c r="AQ26" s="192"/>
      <c r="AR26" s="192"/>
      <c r="AS26" s="192"/>
      <c r="AT26" s="192"/>
      <c r="AU26" s="192"/>
      <c r="AV26" s="192"/>
      <c r="AW26" s="192"/>
      <c r="AX26" s="192"/>
      <c r="AY26">
        <f>COUNTA($C$26)</f>
        <v>1</v>
      </c>
    </row>
    <row r="27" spans="1:51" ht="100.5" customHeight="1" x14ac:dyDescent="0.15">
      <c r="A27" s="814">
        <v>3</v>
      </c>
      <c r="B27" s="814">
        <v>1</v>
      </c>
      <c r="C27" s="207" t="s">
        <v>826</v>
      </c>
      <c r="D27" s="197"/>
      <c r="E27" s="197"/>
      <c r="F27" s="197"/>
      <c r="G27" s="197"/>
      <c r="H27" s="197"/>
      <c r="I27" s="197"/>
      <c r="J27" s="208">
        <v>1360001014581</v>
      </c>
      <c r="K27" s="199"/>
      <c r="L27" s="199"/>
      <c r="M27" s="199"/>
      <c r="N27" s="199"/>
      <c r="O27" s="199"/>
      <c r="P27" s="209" t="s">
        <v>706</v>
      </c>
      <c r="Q27" s="201"/>
      <c r="R27" s="201"/>
      <c r="S27" s="201"/>
      <c r="T27" s="201"/>
      <c r="U27" s="201"/>
      <c r="V27" s="201"/>
      <c r="W27" s="201"/>
      <c r="X27" s="201"/>
      <c r="Y27" s="210">
        <v>28</v>
      </c>
      <c r="Z27" s="211"/>
      <c r="AA27" s="211"/>
      <c r="AB27" s="212"/>
      <c r="AC27" s="213" t="s">
        <v>249</v>
      </c>
      <c r="AD27" s="214"/>
      <c r="AE27" s="214"/>
      <c r="AF27" s="214"/>
      <c r="AG27" s="214"/>
      <c r="AH27" s="215">
        <v>1</v>
      </c>
      <c r="AI27" s="194"/>
      <c r="AJ27" s="194"/>
      <c r="AK27" s="194"/>
      <c r="AL27" s="216" t="s">
        <v>276</v>
      </c>
      <c r="AM27" s="217"/>
      <c r="AN27" s="217"/>
      <c r="AO27" s="218"/>
      <c r="AP27" s="192" t="s">
        <v>707</v>
      </c>
      <c r="AQ27" s="192"/>
      <c r="AR27" s="192"/>
      <c r="AS27" s="192"/>
      <c r="AT27" s="192"/>
      <c r="AU27" s="192"/>
      <c r="AV27" s="192"/>
      <c r="AW27" s="192"/>
      <c r="AX27" s="192"/>
      <c r="AY27">
        <f>COUNTA($C$27)</f>
        <v>1</v>
      </c>
    </row>
    <row r="28" spans="1:51" ht="26.25" customHeight="1" x14ac:dyDescent="0.15">
      <c r="A28" s="814">
        <v>4</v>
      </c>
      <c r="B28" s="814">
        <v>1</v>
      </c>
      <c r="C28" s="196" t="s">
        <v>708</v>
      </c>
      <c r="D28" s="197"/>
      <c r="E28" s="197"/>
      <c r="F28" s="197"/>
      <c r="G28" s="197"/>
      <c r="H28" s="197"/>
      <c r="I28" s="197"/>
      <c r="J28" s="198" t="s">
        <v>276</v>
      </c>
      <c r="K28" s="199"/>
      <c r="L28" s="199"/>
      <c r="M28" s="199"/>
      <c r="N28" s="199"/>
      <c r="O28" s="199"/>
      <c r="P28" s="200" t="s">
        <v>709</v>
      </c>
      <c r="Q28" s="201"/>
      <c r="R28" s="201"/>
      <c r="S28" s="201"/>
      <c r="T28" s="201"/>
      <c r="U28" s="201"/>
      <c r="V28" s="201"/>
      <c r="W28" s="201"/>
      <c r="X28" s="201"/>
      <c r="Y28" s="202">
        <v>2</v>
      </c>
      <c r="Z28" s="203"/>
      <c r="AA28" s="203"/>
      <c r="AB28" s="204"/>
      <c r="AC28" s="205" t="s">
        <v>247</v>
      </c>
      <c r="AD28" s="206"/>
      <c r="AE28" s="206"/>
      <c r="AF28" s="206"/>
      <c r="AG28" s="206"/>
      <c r="AH28" s="193">
        <v>8</v>
      </c>
      <c r="AI28" s="194"/>
      <c r="AJ28" s="194"/>
      <c r="AK28" s="194"/>
      <c r="AL28" s="189">
        <v>91.5</v>
      </c>
      <c r="AM28" s="190"/>
      <c r="AN28" s="190"/>
      <c r="AO28" s="191"/>
      <c r="AP28" s="192"/>
      <c r="AQ28" s="192"/>
      <c r="AR28" s="192"/>
      <c r="AS28" s="192"/>
      <c r="AT28" s="192"/>
      <c r="AU28" s="192"/>
      <c r="AV28" s="192"/>
      <c r="AW28" s="192"/>
      <c r="AX28" s="192"/>
      <c r="AY28">
        <f>COUNTA($C$28)</f>
        <v>1</v>
      </c>
    </row>
    <row r="29" spans="1:51" x14ac:dyDescent="0.15">
      <c r="P29" s="63"/>
      <c r="Q29" s="63"/>
      <c r="R29" s="63"/>
      <c r="S29" s="63"/>
      <c r="T29" s="63"/>
      <c r="U29" s="63"/>
      <c r="V29" s="63"/>
      <c r="W29" s="63"/>
      <c r="X29" s="63"/>
      <c r="Y29" s="64"/>
      <c r="Z29" s="64"/>
      <c r="AA29" s="64"/>
      <c r="AB29" s="64"/>
      <c r="AC29" s="64"/>
      <c r="AD29" s="64"/>
      <c r="AE29" s="64"/>
      <c r="AF29" s="64"/>
      <c r="AG29" s="64"/>
      <c r="AH29" s="64"/>
      <c r="AI29" s="64"/>
      <c r="AJ29" s="64"/>
      <c r="AK29" s="64"/>
      <c r="AL29" s="64"/>
      <c r="AM29" s="64"/>
      <c r="AN29" s="64"/>
      <c r="AO29" s="64"/>
      <c r="AY29">
        <f>COUNTA($C$32)</f>
        <v>1</v>
      </c>
    </row>
    <row r="30" spans="1:51" x14ac:dyDescent="0.15">
      <c r="A30" s="9"/>
      <c r="B30" s="46" t="s">
        <v>176</v>
      </c>
      <c r="C30" s="50"/>
      <c r="D30" s="50"/>
      <c r="E30" s="50"/>
      <c r="F30" s="50"/>
      <c r="G30" s="50"/>
      <c r="H30" s="50"/>
      <c r="I30" s="50"/>
      <c r="J30" s="50"/>
      <c r="K30" s="50"/>
      <c r="L30" s="50"/>
      <c r="M30" s="50"/>
      <c r="N30" s="50"/>
      <c r="O30" s="50"/>
      <c r="P30" s="55"/>
      <c r="Q30" s="55"/>
      <c r="R30" s="55"/>
      <c r="S30" s="55"/>
      <c r="T30" s="55"/>
      <c r="U30" s="55"/>
      <c r="V30" s="55"/>
      <c r="W30" s="55"/>
      <c r="X30" s="55"/>
      <c r="Y30" s="56"/>
      <c r="Z30" s="56"/>
      <c r="AA30" s="56"/>
      <c r="AB30" s="56"/>
      <c r="AC30" s="56"/>
      <c r="AD30" s="56"/>
      <c r="AE30" s="56"/>
      <c r="AF30" s="56"/>
      <c r="AG30" s="56"/>
      <c r="AH30" s="56"/>
      <c r="AI30" s="56"/>
      <c r="AJ30" s="56"/>
      <c r="AK30" s="56"/>
      <c r="AL30" s="56"/>
      <c r="AM30" s="56"/>
      <c r="AN30" s="56"/>
      <c r="AO30" s="56"/>
      <c r="AP30" s="55"/>
      <c r="AQ30" s="55"/>
      <c r="AR30" s="55"/>
      <c r="AS30" s="55"/>
      <c r="AT30" s="55"/>
      <c r="AU30" s="55"/>
      <c r="AV30" s="55"/>
      <c r="AW30" s="55"/>
      <c r="AX30" s="55"/>
      <c r="AY30" s="34">
        <f>$AY$29</f>
        <v>1</v>
      </c>
    </row>
    <row r="31" spans="1:51" customFormat="1" ht="59.25" customHeight="1" x14ac:dyDescent="0.15">
      <c r="A31" s="221"/>
      <c r="B31" s="221"/>
      <c r="C31" s="221" t="s">
        <v>24</v>
      </c>
      <c r="D31" s="221"/>
      <c r="E31" s="221"/>
      <c r="F31" s="221"/>
      <c r="G31" s="221"/>
      <c r="H31" s="221"/>
      <c r="I31" s="221"/>
      <c r="J31" s="812" t="s">
        <v>202</v>
      </c>
      <c r="K31" s="813"/>
      <c r="L31" s="813"/>
      <c r="M31" s="813"/>
      <c r="N31" s="813"/>
      <c r="O31" s="813"/>
      <c r="P31" s="132" t="s">
        <v>25</v>
      </c>
      <c r="Q31" s="132"/>
      <c r="R31" s="132"/>
      <c r="S31" s="132"/>
      <c r="T31" s="132"/>
      <c r="U31" s="132"/>
      <c r="V31" s="132"/>
      <c r="W31" s="132"/>
      <c r="X31" s="132"/>
      <c r="Y31" s="224" t="s">
        <v>235</v>
      </c>
      <c r="Z31" s="225"/>
      <c r="AA31" s="225"/>
      <c r="AB31" s="225"/>
      <c r="AC31" s="812" t="s">
        <v>229</v>
      </c>
      <c r="AD31" s="812"/>
      <c r="AE31" s="812"/>
      <c r="AF31" s="812"/>
      <c r="AG31" s="812"/>
      <c r="AH31" s="224" t="s">
        <v>195</v>
      </c>
      <c r="AI31" s="221"/>
      <c r="AJ31" s="221"/>
      <c r="AK31" s="221"/>
      <c r="AL31" s="221" t="s">
        <v>19</v>
      </c>
      <c r="AM31" s="221"/>
      <c r="AN31" s="221"/>
      <c r="AO31" s="226"/>
      <c r="AP31" s="808" t="s">
        <v>203</v>
      </c>
      <c r="AQ31" s="808"/>
      <c r="AR31" s="808"/>
      <c r="AS31" s="808"/>
      <c r="AT31" s="808"/>
      <c r="AU31" s="808"/>
      <c r="AV31" s="808"/>
      <c r="AW31" s="808"/>
      <c r="AX31" s="808"/>
      <c r="AY31" s="34">
        <f>$AY$29</f>
        <v>1</v>
      </c>
    </row>
    <row r="32" spans="1:51" ht="26.1" customHeight="1" x14ac:dyDescent="0.15">
      <c r="A32" s="814">
        <v>1</v>
      </c>
      <c r="B32" s="814">
        <v>1</v>
      </c>
      <c r="C32" s="196" t="s">
        <v>643</v>
      </c>
      <c r="D32" s="197"/>
      <c r="E32" s="197"/>
      <c r="F32" s="197"/>
      <c r="G32" s="197"/>
      <c r="H32" s="197"/>
      <c r="I32" s="197"/>
      <c r="J32" s="198">
        <v>4000020478385</v>
      </c>
      <c r="K32" s="199"/>
      <c r="L32" s="199"/>
      <c r="M32" s="199"/>
      <c r="N32" s="199"/>
      <c r="O32" s="199"/>
      <c r="P32" s="200" t="s">
        <v>649</v>
      </c>
      <c r="Q32" s="201"/>
      <c r="R32" s="201"/>
      <c r="S32" s="201"/>
      <c r="T32" s="201"/>
      <c r="U32" s="201"/>
      <c r="V32" s="201"/>
      <c r="W32" s="201"/>
      <c r="X32" s="201"/>
      <c r="Y32" s="202">
        <v>111</v>
      </c>
      <c r="Z32" s="203"/>
      <c r="AA32" s="203"/>
      <c r="AB32" s="204"/>
      <c r="AC32" s="205" t="s">
        <v>641</v>
      </c>
      <c r="AD32" s="206"/>
      <c r="AE32" s="206"/>
      <c r="AF32" s="206"/>
      <c r="AG32" s="206"/>
      <c r="AH32" s="228" t="s">
        <v>276</v>
      </c>
      <c r="AI32" s="229"/>
      <c r="AJ32" s="229"/>
      <c r="AK32" s="229"/>
      <c r="AL32" s="189" t="s">
        <v>276</v>
      </c>
      <c r="AM32" s="190"/>
      <c r="AN32" s="190"/>
      <c r="AO32" s="191"/>
      <c r="AP32" s="192" t="s">
        <v>276</v>
      </c>
      <c r="AQ32" s="192"/>
      <c r="AR32" s="192"/>
      <c r="AS32" s="192"/>
      <c r="AT32" s="192"/>
      <c r="AU32" s="192"/>
      <c r="AV32" s="192"/>
      <c r="AW32" s="192"/>
      <c r="AX32" s="192"/>
      <c r="AY32" s="34">
        <f>$AY$29</f>
        <v>1</v>
      </c>
    </row>
    <row r="33" spans="1:51" x14ac:dyDescent="0.15">
      <c r="P33" s="63"/>
      <c r="Q33" s="63"/>
      <c r="R33" s="63"/>
      <c r="S33" s="63"/>
      <c r="T33" s="63"/>
      <c r="U33" s="63"/>
      <c r="V33" s="63"/>
      <c r="W33" s="63"/>
      <c r="X33" s="63"/>
      <c r="Y33" s="64"/>
      <c r="Z33" s="64"/>
      <c r="AA33" s="64"/>
      <c r="AB33" s="64"/>
      <c r="AC33" s="64"/>
      <c r="AD33" s="64"/>
      <c r="AE33" s="64"/>
      <c r="AF33" s="64"/>
      <c r="AG33" s="64"/>
      <c r="AH33" s="64"/>
      <c r="AI33" s="64"/>
      <c r="AJ33" s="64"/>
      <c r="AK33" s="64"/>
      <c r="AL33" s="64"/>
      <c r="AM33" s="64"/>
      <c r="AN33" s="64"/>
      <c r="AO33" s="64"/>
      <c r="AY33">
        <f>COUNTA($C$36)</f>
        <v>1</v>
      </c>
    </row>
    <row r="34" spans="1:51" x14ac:dyDescent="0.15">
      <c r="A34" s="9"/>
      <c r="B34" s="46" t="s">
        <v>177</v>
      </c>
      <c r="C34" s="50"/>
      <c r="D34" s="50"/>
      <c r="E34" s="50"/>
      <c r="F34" s="50"/>
      <c r="G34" s="50"/>
      <c r="H34" s="50"/>
      <c r="I34" s="50"/>
      <c r="J34" s="50"/>
      <c r="K34" s="50"/>
      <c r="L34" s="50"/>
      <c r="M34" s="50"/>
      <c r="N34" s="50"/>
      <c r="O34" s="50"/>
      <c r="P34" s="55"/>
      <c r="Q34" s="55"/>
      <c r="R34" s="55"/>
      <c r="S34" s="55"/>
      <c r="T34" s="55"/>
      <c r="U34" s="55"/>
      <c r="V34" s="55"/>
      <c r="W34" s="55"/>
      <c r="X34" s="55"/>
      <c r="Y34" s="56"/>
      <c r="Z34" s="56"/>
      <c r="AA34" s="56"/>
      <c r="AB34" s="56"/>
      <c r="AC34" s="56"/>
      <c r="AD34" s="56"/>
      <c r="AE34" s="56"/>
      <c r="AF34" s="56"/>
      <c r="AG34" s="56"/>
      <c r="AH34" s="56"/>
      <c r="AI34" s="56"/>
      <c r="AJ34" s="56"/>
      <c r="AK34" s="56"/>
      <c r="AL34" s="56"/>
      <c r="AM34" s="56"/>
      <c r="AN34" s="56"/>
      <c r="AO34" s="56"/>
      <c r="AP34" s="55"/>
      <c r="AQ34" s="55"/>
      <c r="AR34" s="55"/>
      <c r="AS34" s="55"/>
      <c r="AT34" s="55"/>
      <c r="AU34" s="55"/>
      <c r="AV34" s="55"/>
      <c r="AW34" s="55"/>
      <c r="AX34" s="55"/>
      <c r="AY34" s="34">
        <f>$AY$33</f>
        <v>1</v>
      </c>
    </row>
    <row r="35" spans="1:51" customFormat="1" ht="59.25" customHeight="1" x14ac:dyDescent="0.15">
      <c r="A35" s="221"/>
      <c r="B35" s="221"/>
      <c r="C35" s="221" t="s">
        <v>24</v>
      </c>
      <c r="D35" s="221"/>
      <c r="E35" s="221"/>
      <c r="F35" s="221"/>
      <c r="G35" s="221"/>
      <c r="H35" s="221"/>
      <c r="I35" s="221"/>
      <c r="J35" s="812" t="s">
        <v>202</v>
      </c>
      <c r="K35" s="813"/>
      <c r="L35" s="813"/>
      <c r="M35" s="813"/>
      <c r="N35" s="813"/>
      <c r="O35" s="813"/>
      <c r="P35" s="132" t="s">
        <v>25</v>
      </c>
      <c r="Q35" s="132"/>
      <c r="R35" s="132"/>
      <c r="S35" s="132"/>
      <c r="T35" s="132"/>
      <c r="U35" s="132"/>
      <c r="V35" s="132"/>
      <c r="W35" s="132"/>
      <c r="X35" s="132"/>
      <c r="Y35" s="224" t="s">
        <v>235</v>
      </c>
      <c r="Z35" s="225"/>
      <c r="AA35" s="225"/>
      <c r="AB35" s="225"/>
      <c r="AC35" s="812" t="s">
        <v>229</v>
      </c>
      <c r="AD35" s="812"/>
      <c r="AE35" s="812"/>
      <c r="AF35" s="812"/>
      <c r="AG35" s="812"/>
      <c r="AH35" s="224" t="s">
        <v>195</v>
      </c>
      <c r="AI35" s="221"/>
      <c r="AJ35" s="221"/>
      <c r="AK35" s="221"/>
      <c r="AL35" s="221" t="s">
        <v>19</v>
      </c>
      <c r="AM35" s="221"/>
      <c r="AN35" s="221"/>
      <c r="AO35" s="226"/>
      <c r="AP35" s="808" t="s">
        <v>203</v>
      </c>
      <c r="AQ35" s="808"/>
      <c r="AR35" s="808"/>
      <c r="AS35" s="808"/>
      <c r="AT35" s="808"/>
      <c r="AU35" s="808"/>
      <c r="AV35" s="808"/>
      <c r="AW35" s="808"/>
      <c r="AX35" s="808"/>
      <c r="AY35" s="34">
        <f>$AY$33</f>
        <v>1</v>
      </c>
    </row>
    <row r="36" spans="1:51" ht="117.95" customHeight="1" x14ac:dyDescent="0.15">
      <c r="A36" s="814">
        <v>1</v>
      </c>
      <c r="B36" s="814">
        <v>1</v>
      </c>
      <c r="C36" s="196" t="s">
        <v>644</v>
      </c>
      <c r="D36" s="197"/>
      <c r="E36" s="197"/>
      <c r="F36" s="197"/>
      <c r="G36" s="197"/>
      <c r="H36" s="197"/>
      <c r="I36" s="197"/>
      <c r="J36" s="198">
        <v>7360005003534</v>
      </c>
      <c r="K36" s="199"/>
      <c r="L36" s="199"/>
      <c r="M36" s="199"/>
      <c r="N36" s="199"/>
      <c r="O36" s="199"/>
      <c r="P36" s="200" t="s">
        <v>645</v>
      </c>
      <c r="Q36" s="201"/>
      <c r="R36" s="201"/>
      <c r="S36" s="201"/>
      <c r="T36" s="201"/>
      <c r="U36" s="201"/>
      <c r="V36" s="201"/>
      <c r="W36" s="201"/>
      <c r="X36" s="201"/>
      <c r="Y36" s="202">
        <v>111</v>
      </c>
      <c r="Z36" s="203"/>
      <c r="AA36" s="203"/>
      <c r="AB36" s="204"/>
      <c r="AC36" s="205" t="s">
        <v>252</v>
      </c>
      <c r="AD36" s="206"/>
      <c r="AE36" s="206"/>
      <c r="AF36" s="206"/>
      <c r="AG36" s="206"/>
      <c r="AH36" s="228" t="s">
        <v>276</v>
      </c>
      <c r="AI36" s="229"/>
      <c r="AJ36" s="229"/>
      <c r="AK36" s="229"/>
      <c r="AL36" s="189" t="s">
        <v>276</v>
      </c>
      <c r="AM36" s="190"/>
      <c r="AN36" s="190"/>
      <c r="AO36" s="191"/>
      <c r="AP36" s="192" t="s">
        <v>646</v>
      </c>
      <c r="AQ36" s="192"/>
      <c r="AR36" s="192"/>
      <c r="AS36" s="192"/>
      <c r="AT36" s="192"/>
      <c r="AU36" s="192"/>
      <c r="AV36" s="192"/>
      <c r="AW36" s="192"/>
      <c r="AX36" s="192"/>
      <c r="AY36" s="34">
        <f>$AY$33</f>
        <v>1</v>
      </c>
    </row>
    <row r="37" spans="1:51" x14ac:dyDescent="0.15">
      <c r="P37" s="63"/>
      <c r="Q37" s="63"/>
      <c r="R37" s="63"/>
      <c r="S37" s="63"/>
      <c r="T37" s="63"/>
      <c r="U37" s="63"/>
      <c r="V37" s="63"/>
      <c r="W37" s="63"/>
      <c r="X37" s="63"/>
      <c r="Y37" s="64"/>
      <c r="Z37" s="64"/>
      <c r="AA37" s="64"/>
      <c r="AB37" s="64"/>
      <c r="AC37" s="64"/>
      <c r="AD37" s="64"/>
      <c r="AE37" s="64"/>
      <c r="AF37" s="64"/>
      <c r="AG37" s="64"/>
      <c r="AH37" s="64"/>
      <c r="AI37" s="64"/>
      <c r="AJ37" s="64"/>
      <c r="AK37" s="64"/>
      <c r="AL37" s="64"/>
      <c r="AM37" s="64"/>
      <c r="AN37" s="64"/>
      <c r="AO37" s="64"/>
      <c r="AY37">
        <f>COUNTA($C$40)</f>
        <v>1</v>
      </c>
    </row>
    <row r="38" spans="1:51" x14ac:dyDescent="0.15">
      <c r="A38" s="9"/>
      <c r="B38" s="46" t="s">
        <v>178</v>
      </c>
      <c r="C38" s="50"/>
      <c r="D38" s="50"/>
      <c r="E38" s="50"/>
      <c r="F38" s="50"/>
      <c r="G38" s="50"/>
      <c r="H38" s="50"/>
      <c r="I38" s="50"/>
      <c r="J38" s="50"/>
      <c r="K38" s="50"/>
      <c r="L38" s="50"/>
      <c r="M38" s="50"/>
      <c r="N38" s="50"/>
      <c r="O38" s="50"/>
      <c r="P38" s="55"/>
      <c r="Q38" s="55"/>
      <c r="R38" s="55"/>
      <c r="S38" s="55"/>
      <c r="T38" s="55"/>
      <c r="U38" s="55"/>
      <c r="V38" s="55"/>
      <c r="W38" s="55"/>
      <c r="X38" s="55"/>
      <c r="Y38" s="56"/>
      <c r="Z38" s="56"/>
      <c r="AA38" s="56"/>
      <c r="AB38" s="56"/>
      <c r="AC38" s="56"/>
      <c r="AD38" s="56"/>
      <c r="AE38" s="56"/>
      <c r="AF38" s="56"/>
      <c r="AG38" s="56"/>
      <c r="AH38" s="56"/>
      <c r="AI38" s="56"/>
      <c r="AJ38" s="56"/>
      <c r="AK38" s="56"/>
      <c r="AL38" s="56"/>
      <c r="AM38" s="56"/>
      <c r="AN38" s="56"/>
      <c r="AO38" s="56"/>
      <c r="AP38" s="55"/>
      <c r="AQ38" s="55"/>
      <c r="AR38" s="55"/>
      <c r="AS38" s="55"/>
      <c r="AT38" s="55"/>
      <c r="AU38" s="55"/>
      <c r="AV38" s="55"/>
      <c r="AW38" s="55"/>
      <c r="AX38" s="55"/>
      <c r="AY38" s="34">
        <f>$AY$37</f>
        <v>1</v>
      </c>
    </row>
    <row r="39" spans="1:51" customFormat="1" ht="59.25" customHeight="1" x14ac:dyDescent="0.15">
      <c r="A39" s="221"/>
      <c r="B39" s="221"/>
      <c r="C39" s="221" t="s">
        <v>24</v>
      </c>
      <c r="D39" s="221"/>
      <c r="E39" s="221"/>
      <c r="F39" s="221"/>
      <c r="G39" s="221"/>
      <c r="H39" s="221"/>
      <c r="I39" s="221"/>
      <c r="J39" s="812" t="s">
        <v>202</v>
      </c>
      <c r="K39" s="813"/>
      <c r="L39" s="813"/>
      <c r="M39" s="813"/>
      <c r="N39" s="813"/>
      <c r="O39" s="813"/>
      <c r="P39" s="132" t="s">
        <v>25</v>
      </c>
      <c r="Q39" s="132"/>
      <c r="R39" s="132"/>
      <c r="S39" s="132"/>
      <c r="T39" s="132"/>
      <c r="U39" s="132"/>
      <c r="V39" s="132"/>
      <c r="W39" s="132"/>
      <c r="X39" s="132"/>
      <c r="Y39" s="224" t="s">
        <v>235</v>
      </c>
      <c r="Z39" s="225"/>
      <c r="AA39" s="225"/>
      <c r="AB39" s="225"/>
      <c r="AC39" s="812" t="s">
        <v>229</v>
      </c>
      <c r="AD39" s="812"/>
      <c r="AE39" s="812"/>
      <c r="AF39" s="812"/>
      <c r="AG39" s="812"/>
      <c r="AH39" s="224" t="s">
        <v>195</v>
      </c>
      <c r="AI39" s="221"/>
      <c r="AJ39" s="221"/>
      <c r="AK39" s="221"/>
      <c r="AL39" s="221" t="s">
        <v>19</v>
      </c>
      <c r="AM39" s="221"/>
      <c r="AN39" s="221"/>
      <c r="AO39" s="226"/>
      <c r="AP39" s="808" t="s">
        <v>203</v>
      </c>
      <c r="AQ39" s="808"/>
      <c r="AR39" s="808"/>
      <c r="AS39" s="808"/>
      <c r="AT39" s="808"/>
      <c r="AU39" s="808"/>
      <c r="AV39" s="808"/>
      <c r="AW39" s="808"/>
      <c r="AX39" s="808"/>
      <c r="AY39" s="34">
        <f>$AY$37</f>
        <v>1</v>
      </c>
    </row>
    <row r="40" spans="1:51" ht="51.95" customHeight="1" x14ac:dyDescent="0.15">
      <c r="A40" s="814">
        <v>1</v>
      </c>
      <c r="B40" s="814">
        <v>1</v>
      </c>
      <c r="C40" s="196" t="s">
        <v>686</v>
      </c>
      <c r="D40" s="197"/>
      <c r="E40" s="197"/>
      <c r="F40" s="197"/>
      <c r="G40" s="197"/>
      <c r="H40" s="197"/>
      <c r="I40" s="197"/>
      <c r="J40" s="198">
        <v>3000020473065</v>
      </c>
      <c r="K40" s="199"/>
      <c r="L40" s="199"/>
      <c r="M40" s="199"/>
      <c r="N40" s="199"/>
      <c r="O40" s="199"/>
      <c r="P40" s="241" t="s">
        <v>653</v>
      </c>
      <c r="Q40" s="242"/>
      <c r="R40" s="242"/>
      <c r="S40" s="242"/>
      <c r="T40" s="242"/>
      <c r="U40" s="242"/>
      <c r="V40" s="242"/>
      <c r="W40" s="242"/>
      <c r="X40" s="243"/>
      <c r="Y40" s="202">
        <v>45</v>
      </c>
      <c r="Z40" s="203"/>
      <c r="AA40" s="203"/>
      <c r="AB40" s="204"/>
      <c r="AC40" s="205" t="s">
        <v>641</v>
      </c>
      <c r="AD40" s="206"/>
      <c r="AE40" s="206"/>
      <c r="AF40" s="206"/>
      <c r="AG40" s="206"/>
      <c r="AH40" s="228" t="s">
        <v>276</v>
      </c>
      <c r="AI40" s="229"/>
      <c r="AJ40" s="229"/>
      <c r="AK40" s="229"/>
      <c r="AL40" s="189" t="s">
        <v>276</v>
      </c>
      <c r="AM40" s="190"/>
      <c r="AN40" s="190"/>
      <c r="AO40" s="191"/>
      <c r="AP40" s="192" t="s">
        <v>276</v>
      </c>
      <c r="AQ40" s="192"/>
      <c r="AR40" s="192"/>
      <c r="AS40" s="192"/>
      <c r="AT40" s="192"/>
      <c r="AU40" s="192"/>
      <c r="AV40" s="192"/>
      <c r="AW40" s="192"/>
      <c r="AX40" s="192"/>
      <c r="AY40" s="34">
        <f>$AY$37</f>
        <v>1</v>
      </c>
    </row>
    <row r="41" spans="1:51" x14ac:dyDescent="0.15">
      <c r="P41" s="63"/>
      <c r="Q41" s="63"/>
      <c r="R41" s="63"/>
      <c r="S41" s="63"/>
      <c r="T41" s="63"/>
      <c r="U41" s="63"/>
      <c r="V41" s="63"/>
      <c r="W41" s="63"/>
      <c r="X41" s="63"/>
      <c r="Y41" s="64"/>
      <c r="Z41" s="64"/>
      <c r="AA41" s="64"/>
      <c r="AB41" s="64"/>
      <c r="AC41" s="64"/>
      <c r="AD41" s="64"/>
      <c r="AE41" s="64"/>
      <c r="AF41" s="64"/>
      <c r="AG41" s="64"/>
      <c r="AH41" s="64"/>
      <c r="AI41" s="64"/>
      <c r="AJ41" s="64"/>
      <c r="AK41" s="64"/>
      <c r="AL41" s="64"/>
      <c r="AM41" s="64"/>
      <c r="AN41" s="64"/>
      <c r="AO41" s="64"/>
      <c r="AY41">
        <f>COUNTA($C$44)</f>
        <v>1</v>
      </c>
    </row>
    <row r="42" spans="1:51" x14ac:dyDescent="0.15">
      <c r="A42" s="9"/>
      <c r="B42" s="46" t="s">
        <v>179</v>
      </c>
      <c r="C42" s="50"/>
      <c r="D42" s="50"/>
      <c r="E42" s="50"/>
      <c r="F42" s="50"/>
      <c r="G42" s="50"/>
      <c r="H42" s="50"/>
      <c r="I42" s="50"/>
      <c r="J42" s="50"/>
      <c r="K42" s="50"/>
      <c r="L42" s="50"/>
      <c r="M42" s="50"/>
      <c r="N42" s="50"/>
      <c r="O42" s="50"/>
      <c r="P42" s="55"/>
      <c r="Q42" s="55"/>
      <c r="R42" s="55"/>
      <c r="S42" s="55"/>
      <c r="T42" s="55"/>
      <c r="U42" s="55"/>
      <c r="V42" s="55"/>
      <c r="W42" s="55"/>
      <c r="X42" s="55"/>
      <c r="Y42" s="56"/>
      <c r="Z42" s="56"/>
      <c r="AA42" s="56"/>
      <c r="AB42" s="56"/>
      <c r="AC42" s="56"/>
      <c r="AD42" s="56"/>
      <c r="AE42" s="56"/>
      <c r="AF42" s="56"/>
      <c r="AG42" s="56"/>
      <c r="AH42" s="56"/>
      <c r="AI42" s="56"/>
      <c r="AJ42" s="56"/>
      <c r="AK42" s="56"/>
      <c r="AL42" s="56"/>
      <c r="AM42" s="56"/>
      <c r="AN42" s="56"/>
      <c r="AO42" s="56"/>
      <c r="AP42" s="55"/>
      <c r="AQ42" s="55"/>
      <c r="AR42" s="55"/>
      <c r="AS42" s="55"/>
      <c r="AT42" s="55"/>
      <c r="AU42" s="55"/>
      <c r="AV42" s="55"/>
      <c r="AW42" s="55"/>
      <c r="AX42" s="55"/>
      <c r="AY42" s="77">
        <f>$AY$41</f>
        <v>1</v>
      </c>
    </row>
    <row r="43" spans="1:51" customFormat="1" ht="59.25" customHeight="1" x14ac:dyDescent="0.15">
      <c r="A43" s="221"/>
      <c r="B43" s="221"/>
      <c r="C43" s="221" t="s">
        <v>24</v>
      </c>
      <c r="D43" s="221"/>
      <c r="E43" s="221"/>
      <c r="F43" s="221"/>
      <c r="G43" s="221"/>
      <c r="H43" s="221"/>
      <c r="I43" s="221"/>
      <c r="J43" s="812" t="s">
        <v>202</v>
      </c>
      <c r="K43" s="813"/>
      <c r="L43" s="813"/>
      <c r="M43" s="813"/>
      <c r="N43" s="813"/>
      <c r="O43" s="813"/>
      <c r="P43" s="132" t="s">
        <v>25</v>
      </c>
      <c r="Q43" s="132"/>
      <c r="R43" s="132"/>
      <c r="S43" s="132"/>
      <c r="T43" s="132"/>
      <c r="U43" s="132"/>
      <c r="V43" s="132"/>
      <c r="W43" s="132"/>
      <c r="X43" s="132"/>
      <c r="Y43" s="224" t="s">
        <v>235</v>
      </c>
      <c r="Z43" s="225"/>
      <c r="AA43" s="225"/>
      <c r="AB43" s="225"/>
      <c r="AC43" s="812" t="s">
        <v>229</v>
      </c>
      <c r="AD43" s="812"/>
      <c r="AE43" s="812"/>
      <c r="AF43" s="812"/>
      <c r="AG43" s="812"/>
      <c r="AH43" s="224" t="s">
        <v>195</v>
      </c>
      <c r="AI43" s="221"/>
      <c r="AJ43" s="221"/>
      <c r="AK43" s="221"/>
      <c r="AL43" s="221" t="s">
        <v>19</v>
      </c>
      <c r="AM43" s="221"/>
      <c r="AN43" s="221"/>
      <c r="AO43" s="226"/>
      <c r="AP43" s="808" t="s">
        <v>203</v>
      </c>
      <c r="AQ43" s="808"/>
      <c r="AR43" s="808"/>
      <c r="AS43" s="808"/>
      <c r="AT43" s="808"/>
      <c r="AU43" s="808"/>
      <c r="AV43" s="808"/>
      <c r="AW43" s="808"/>
      <c r="AX43" s="808"/>
      <c r="AY43" s="77">
        <f>$AY$41</f>
        <v>1</v>
      </c>
    </row>
    <row r="44" spans="1:51" ht="26.25" customHeight="1" x14ac:dyDescent="0.15">
      <c r="A44" s="814">
        <v>1</v>
      </c>
      <c r="B44" s="814">
        <v>1</v>
      </c>
      <c r="C44" s="196" t="s">
        <v>817</v>
      </c>
      <c r="D44" s="197"/>
      <c r="E44" s="197"/>
      <c r="F44" s="197"/>
      <c r="G44" s="197"/>
      <c r="H44" s="197"/>
      <c r="I44" s="197"/>
      <c r="J44" s="198">
        <v>4360002020015</v>
      </c>
      <c r="K44" s="199"/>
      <c r="L44" s="199"/>
      <c r="M44" s="199"/>
      <c r="N44" s="199"/>
      <c r="O44" s="199"/>
      <c r="P44" s="200" t="s">
        <v>718</v>
      </c>
      <c r="Q44" s="201"/>
      <c r="R44" s="201"/>
      <c r="S44" s="201"/>
      <c r="T44" s="201"/>
      <c r="U44" s="201"/>
      <c r="V44" s="201"/>
      <c r="W44" s="201"/>
      <c r="X44" s="201"/>
      <c r="Y44" s="202">
        <v>43</v>
      </c>
      <c r="Z44" s="203"/>
      <c r="AA44" s="203"/>
      <c r="AB44" s="204"/>
      <c r="AC44" s="205" t="s">
        <v>247</v>
      </c>
      <c r="AD44" s="206"/>
      <c r="AE44" s="206"/>
      <c r="AF44" s="206"/>
      <c r="AG44" s="206"/>
      <c r="AH44" s="228">
        <v>6</v>
      </c>
      <c r="AI44" s="229"/>
      <c r="AJ44" s="229"/>
      <c r="AK44" s="229"/>
      <c r="AL44" s="189">
        <v>99.8</v>
      </c>
      <c r="AM44" s="190"/>
      <c r="AN44" s="190"/>
      <c r="AO44" s="191"/>
      <c r="AP44" s="192" t="s">
        <v>276</v>
      </c>
      <c r="AQ44" s="192"/>
      <c r="AR44" s="192"/>
      <c r="AS44" s="192"/>
      <c r="AT44" s="192"/>
      <c r="AU44" s="192"/>
      <c r="AV44" s="192"/>
      <c r="AW44" s="192"/>
      <c r="AX44" s="192"/>
      <c r="AY44">
        <f>$AY$41</f>
        <v>1</v>
      </c>
    </row>
    <row r="45" spans="1:51" ht="26.25" customHeight="1" x14ac:dyDescent="0.15">
      <c r="A45" s="814">
        <v>2</v>
      </c>
      <c r="B45" s="814">
        <v>1</v>
      </c>
      <c r="C45" s="196" t="s">
        <v>827</v>
      </c>
      <c r="D45" s="197"/>
      <c r="E45" s="197"/>
      <c r="F45" s="197"/>
      <c r="G45" s="197"/>
      <c r="H45" s="197"/>
      <c r="I45" s="197"/>
      <c r="J45" s="198">
        <v>1360001017733</v>
      </c>
      <c r="K45" s="199"/>
      <c r="L45" s="199"/>
      <c r="M45" s="199"/>
      <c r="N45" s="199"/>
      <c r="O45" s="199"/>
      <c r="P45" s="200" t="s">
        <v>719</v>
      </c>
      <c r="Q45" s="201"/>
      <c r="R45" s="201"/>
      <c r="S45" s="201"/>
      <c r="T45" s="201"/>
      <c r="U45" s="201"/>
      <c r="V45" s="201"/>
      <c r="W45" s="201"/>
      <c r="X45" s="201"/>
      <c r="Y45" s="202">
        <v>2</v>
      </c>
      <c r="Z45" s="203"/>
      <c r="AA45" s="203"/>
      <c r="AB45" s="204"/>
      <c r="AC45" s="205" t="s">
        <v>247</v>
      </c>
      <c r="AD45" s="206"/>
      <c r="AE45" s="206"/>
      <c r="AF45" s="206"/>
      <c r="AG45" s="206"/>
      <c r="AH45" s="228">
        <v>7</v>
      </c>
      <c r="AI45" s="229"/>
      <c r="AJ45" s="229"/>
      <c r="AK45" s="229"/>
      <c r="AL45" s="189">
        <v>67.5</v>
      </c>
      <c r="AM45" s="190"/>
      <c r="AN45" s="190"/>
      <c r="AO45" s="191"/>
      <c r="AP45" s="192" t="s">
        <v>276</v>
      </c>
      <c r="AQ45" s="192"/>
      <c r="AR45" s="192"/>
      <c r="AS45" s="192"/>
      <c r="AT45" s="192"/>
      <c r="AU45" s="192"/>
      <c r="AV45" s="192"/>
      <c r="AW45" s="192"/>
      <c r="AX45" s="192"/>
      <c r="AY45">
        <f>COUNTA($C$45)</f>
        <v>1</v>
      </c>
    </row>
    <row r="46" spans="1:51" x14ac:dyDescent="0.15">
      <c r="P46" s="63"/>
      <c r="Q46" s="63"/>
      <c r="R46" s="63"/>
      <c r="S46" s="63"/>
      <c r="T46" s="63"/>
      <c r="U46" s="63"/>
      <c r="V46" s="63"/>
      <c r="W46" s="63"/>
      <c r="X46" s="63"/>
      <c r="Y46" s="64"/>
      <c r="Z46" s="64"/>
      <c r="AA46" s="64"/>
      <c r="AB46" s="64"/>
      <c r="AC46" s="64"/>
      <c r="AD46" s="64"/>
      <c r="AE46" s="64"/>
      <c r="AF46" s="64"/>
      <c r="AG46" s="64"/>
      <c r="AH46" s="64"/>
      <c r="AI46" s="64"/>
      <c r="AJ46" s="64"/>
      <c r="AK46" s="64"/>
      <c r="AL46" s="64"/>
      <c r="AM46" s="64"/>
      <c r="AN46" s="64"/>
      <c r="AO46" s="64"/>
      <c r="AY46">
        <f>COUNTA($C$49)</f>
        <v>1</v>
      </c>
    </row>
    <row r="47" spans="1:51" x14ac:dyDescent="0.15">
      <c r="A47" s="9"/>
      <c r="B47" s="46" t="s">
        <v>180</v>
      </c>
      <c r="C47" s="50"/>
      <c r="D47" s="50"/>
      <c r="E47" s="50"/>
      <c r="F47" s="50"/>
      <c r="G47" s="50"/>
      <c r="H47" s="50"/>
      <c r="I47" s="50"/>
      <c r="J47" s="50"/>
      <c r="K47" s="50"/>
      <c r="L47" s="50"/>
      <c r="M47" s="50"/>
      <c r="N47" s="50"/>
      <c r="O47" s="50"/>
      <c r="P47" s="55"/>
      <c r="Q47" s="55"/>
      <c r="R47" s="55"/>
      <c r="S47" s="55"/>
      <c r="T47" s="55"/>
      <c r="U47" s="55"/>
      <c r="V47" s="55"/>
      <c r="W47" s="55"/>
      <c r="X47" s="55"/>
      <c r="Y47" s="56"/>
      <c r="Z47" s="56"/>
      <c r="AA47" s="56"/>
      <c r="AB47" s="56"/>
      <c r="AC47" s="56"/>
      <c r="AD47" s="56"/>
      <c r="AE47" s="56"/>
      <c r="AF47" s="56"/>
      <c r="AG47" s="56"/>
      <c r="AH47" s="56"/>
      <c r="AI47" s="56"/>
      <c r="AJ47" s="56"/>
      <c r="AK47" s="56"/>
      <c r="AL47" s="56"/>
      <c r="AM47" s="56"/>
      <c r="AN47" s="56"/>
      <c r="AO47" s="56"/>
      <c r="AP47" s="55"/>
      <c r="AQ47" s="55"/>
      <c r="AR47" s="55"/>
      <c r="AS47" s="55"/>
      <c r="AT47" s="55"/>
      <c r="AU47" s="55"/>
      <c r="AV47" s="55"/>
      <c r="AW47" s="55"/>
      <c r="AX47" s="55"/>
      <c r="AY47" s="34">
        <f>$AY$46</f>
        <v>1</v>
      </c>
    </row>
    <row r="48" spans="1:51" customFormat="1" ht="59.25" customHeight="1" x14ac:dyDescent="0.15">
      <c r="A48" s="221"/>
      <c r="B48" s="221"/>
      <c r="C48" s="221" t="s">
        <v>24</v>
      </c>
      <c r="D48" s="221"/>
      <c r="E48" s="221"/>
      <c r="F48" s="221"/>
      <c r="G48" s="221"/>
      <c r="H48" s="221"/>
      <c r="I48" s="221"/>
      <c r="J48" s="812" t="s">
        <v>202</v>
      </c>
      <c r="K48" s="813"/>
      <c r="L48" s="813"/>
      <c r="M48" s="813"/>
      <c r="N48" s="813"/>
      <c r="O48" s="813"/>
      <c r="P48" s="132" t="s">
        <v>25</v>
      </c>
      <c r="Q48" s="132"/>
      <c r="R48" s="132"/>
      <c r="S48" s="132"/>
      <c r="T48" s="132"/>
      <c r="U48" s="132"/>
      <c r="V48" s="132"/>
      <c r="W48" s="132"/>
      <c r="X48" s="132"/>
      <c r="Y48" s="224" t="s">
        <v>235</v>
      </c>
      <c r="Z48" s="225"/>
      <c r="AA48" s="225"/>
      <c r="AB48" s="225"/>
      <c r="AC48" s="812" t="s">
        <v>229</v>
      </c>
      <c r="AD48" s="812"/>
      <c r="AE48" s="812"/>
      <c r="AF48" s="812"/>
      <c r="AG48" s="812"/>
      <c r="AH48" s="224" t="s">
        <v>195</v>
      </c>
      <c r="AI48" s="221"/>
      <c r="AJ48" s="221"/>
      <c r="AK48" s="221"/>
      <c r="AL48" s="221" t="s">
        <v>19</v>
      </c>
      <c r="AM48" s="221"/>
      <c r="AN48" s="221"/>
      <c r="AO48" s="226"/>
      <c r="AP48" s="808" t="s">
        <v>203</v>
      </c>
      <c r="AQ48" s="808"/>
      <c r="AR48" s="808"/>
      <c r="AS48" s="808"/>
      <c r="AT48" s="808"/>
      <c r="AU48" s="808"/>
      <c r="AV48" s="808"/>
      <c r="AW48" s="808"/>
      <c r="AX48" s="808"/>
      <c r="AY48" s="34">
        <f>$AY$46</f>
        <v>1</v>
      </c>
    </row>
    <row r="49" spans="1:51" ht="26.25" customHeight="1" x14ac:dyDescent="0.15">
      <c r="A49" s="814">
        <v>1</v>
      </c>
      <c r="B49" s="814">
        <v>1</v>
      </c>
      <c r="C49" s="196" t="s">
        <v>657</v>
      </c>
      <c r="D49" s="197"/>
      <c r="E49" s="197"/>
      <c r="F49" s="197"/>
      <c r="G49" s="197"/>
      <c r="H49" s="197"/>
      <c r="I49" s="197"/>
      <c r="J49" s="198">
        <v>5000020473146</v>
      </c>
      <c r="K49" s="199"/>
      <c r="L49" s="199"/>
      <c r="M49" s="199"/>
      <c r="N49" s="199"/>
      <c r="O49" s="199"/>
      <c r="P49" s="200" t="s">
        <v>690</v>
      </c>
      <c r="Q49" s="201"/>
      <c r="R49" s="201"/>
      <c r="S49" s="201"/>
      <c r="T49" s="201"/>
      <c r="U49" s="201"/>
      <c r="V49" s="201"/>
      <c r="W49" s="201"/>
      <c r="X49" s="201"/>
      <c r="Y49" s="202">
        <v>510</v>
      </c>
      <c r="Z49" s="203"/>
      <c r="AA49" s="203"/>
      <c r="AB49" s="204"/>
      <c r="AC49" s="825" t="s">
        <v>641</v>
      </c>
      <c r="AD49" s="825"/>
      <c r="AE49" s="825"/>
      <c r="AF49" s="825"/>
      <c r="AG49" s="825"/>
      <c r="AH49" s="228" t="s">
        <v>276</v>
      </c>
      <c r="AI49" s="229"/>
      <c r="AJ49" s="229"/>
      <c r="AK49" s="229"/>
      <c r="AL49" s="189" t="s">
        <v>276</v>
      </c>
      <c r="AM49" s="190"/>
      <c r="AN49" s="190"/>
      <c r="AO49" s="191"/>
      <c r="AP49" s="192" t="s">
        <v>276</v>
      </c>
      <c r="AQ49" s="192"/>
      <c r="AR49" s="192"/>
      <c r="AS49" s="192"/>
      <c r="AT49" s="192"/>
      <c r="AU49" s="192"/>
      <c r="AV49" s="192"/>
      <c r="AW49" s="192"/>
      <c r="AX49" s="192"/>
      <c r="AY49" s="34">
        <f>$AY$46</f>
        <v>1</v>
      </c>
    </row>
    <row r="50" spans="1:51" x14ac:dyDescent="0.15">
      <c r="A50" s="38"/>
      <c r="B50" s="38"/>
      <c r="P50" s="63"/>
      <c r="Q50" s="63"/>
      <c r="R50" s="63"/>
      <c r="S50" s="63"/>
      <c r="T50" s="63"/>
      <c r="U50" s="63"/>
      <c r="V50" s="63"/>
      <c r="W50" s="63"/>
      <c r="X50" s="63"/>
      <c r="Y50" s="64"/>
      <c r="Z50" s="64"/>
      <c r="AA50" s="64"/>
      <c r="AB50" s="64"/>
      <c r="AC50" s="64"/>
      <c r="AD50" s="64"/>
      <c r="AE50" s="64"/>
      <c r="AF50" s="64"/>
      <c r="AG50" s="64"/>
      <c r="AH50" s="64"/>
      <c r="AI50" s="64"/>
      <c r="AJ50" s="64"/>
      <c r="AK50" s="64"/>
      <c r="AL50" s="64"/>
      <c r="AM50" s="64"/>
      <c r="AN50" s="64"/>
      <c r="AO50" s="64"/>
      <c r="AY50">
        <f>COUNTA($C$53)</f>
        <v>1</v>
      </c>
    </row>
    <row r="51" spans="1:51" x14ac:dyDescent="0.15">
      <c r="A51" s="9"/>
      <c r="B51" s="46" t="s">
        <v>181</v>
      </c>
      <c r="C51" s="50"/>
      <c r="D51" s="50"/>
      <c r="E51" s="50"/>
      <c r="F51" s="50"/>
      <c r="G51" s="50"/>
      <c r="H51" s="50"/>
      <c r="I51" s="50"/>
      <c r="J51" s="50"/>
      <c r="K51" s="50"/>
      <c r="L51" s="50"/>
      <c r="M51" s="50"/>
      <c r="N51" s="50"/>
      <c r="O51" s="50"/>
      <c r="P51" s="55"/>
      <c r="Q51" s="55"/>
      <c r="R51" s="55"/>
      <c r="S51" s="55"/>
      <c r="T51" s="55"/>
      <c r="U51" s="55"/>
      <c r="V51" s="55"/>
      <c r="W51" s="55"/>
      <c r="X51" s="55"/>
      <c r="Y51" s="56"/>
      <c r="Z51" s="56"/>
      <c r="AA51" s="56"/>
      <c r="AB51" s="56"/>
      <c r="AC51" s="56"/>
      <c r="AD51" s="56"/>
      <c r="AE51" s="56"/>
      <c r="AF51" s="56"/>
      <c r="AG51" s="56"/>
      <c r="AH51" s="56"/>
      <c r="AI51" s="56"/>
      <c r="AJ51" s="56"/>
      <c r="AK51" s="56"/>
      <c r="AL51" s="56"/>
      <c r="AM51" s="56"/>
      <c r="AN51" s="56"/>
      <c r="AO51" s="56"/>
      <c r="AP51" s="55"/>
      <c r="AQ51" s="55"/>
      <c r="AR51" s="55"/>
      <c r="AS51" s="55"/>
      <c r="AT51" s="55"/>
      <c r="AU51" s="55"/>
      <c r="AV51" s="55"/>
      <c r="AW51" s="55"/>
      <c r="AX51" s="55"/>
      <c r="AY51" s="34">
        <f>$AY$50</f>
        <v>1</v>
      </c>
    </row>
    <row r="52" spans="1:51" customFormat="1" ht="59.25" customHeight="1" x14ac:dyDescent="0.15">
      <c r="A52" s="221"/>
      <c r="B52" s="221"/>
      <c r="C52" s="221" t="s">
        <v>24</v>
      </c>
      <c r="D52" s="221"/>
      <c r="E52" s="221"/>
      <c r="F52" s="221"/>
      <c r="G52" s="221"/>
      <c r="H52" s="221"/>
      <c r="I52" s="221"/>
      <c r="J52" s="812" t="s">
        <v>202</v>
      </c>
      <c r="K52" s="813"/>
      <c r="L52" s="813"/>
      <c r="M52" s="813"/>
      <c r="N52" s="813"/>
      <c r="O52" s="813"/>
      <c r="P52" s="132" t="s">
        <v>25</v>
      </c>
      <c r="Q52" s="132"/>
      <c r="R52" s="132"/>
      <c r="S52" s="132"/>
      <c r="T52" s="132"/>
      <c r="U52" s="132"/>
      <c r="V52" s="132"/>
      <c r="W52" s="132"/>
      <c r="X52" s="132"/>
      <c r="Y52" s="224" t="s">
        <v>235</v>
      </c>
      <c r="Z52" s="225"/>
      <c r="AA52" s="225"/>
      <c r="AB52" s="225"/>
      <c r="AC52" s="812" t="s">
        <v>229</v>
      </c>
      <c r="AD52" s="812"/>
      <c r="AE52" s="812"/>
      <c r="AF52" s="812"/>
      <c r="AG52" s="812"/>
      <c r="AH52" s="224" t="s">
        <v>195</v>
      </c>
      <c r="AI52" s="221"/>
      <c r="AJ52" s="221"/>
      <c r="AK52" s="221"/>
      <c r="AL52" s="221" t="s">
        <v>19</v>
      </c>
      <c r="AM52" s="221"/>
      <c r="AN52" s="221"/>
      <c r="AO52" s="226"/>
      <c r="AP52" s="808" t="s">
        <v>203</v>
      </c>
      <c r="AQ52" s="808"/>
      <c r="AR52" s="808"/>
      <c r="AS52" s="808"/>
      <c r="AT52" s="808"/>
      <c r="AU52" s="808"/>
      <c r="AV52" s="808"/>
      <c r="AW52" s="808"/>
      <c r="AX52" s="808"/>
      <c r="AY52" s="34">
        <f>$AY$50</f>
        <v>1</v>
      </c>
    </row>
    <row r="53" spans="1:51" ht="41.45" customHeight="1" x14ac:dyDescent="0.15">
      <c r="A53" s="814">
        <v>1</v>
      </c>
      <c r="B53" s="814">
        <v>1</v>
      </c>
      <c r="C53" s="809" t="s">
        <v>834</v>
      </c>
      <c r="D53" s="810"/>
      <c r="E53" s="810"/>
      <c r="F53" s="810"/>
      <c r="G53" s="810"/>
      <c r="H53" s="810"/>
      <c r="I53" s="811"/>
      <c r="J53" s="198" t="s">
        <v>835</v>
      </c>
      <c r="K53" s="199"/>
      <c r="L53" s="199"/>
      <c r="M53" s="199"/>
      <c r="N53" s="199"/>
      <c r="O53" s="199"/>
      <c r="P53" s="200" t="s">
        <v>775</v>
      </c>
      <c r="Q53" s="201"/>
      <c r="R53" s="201"/>
      <c r="S53" s="201"/>
      <c r="T53" s="201"/>
      <c r="U53" s="201"/>
      <c r="V53" s="201"/>
      <c r="W53" s="201"/>
      <c r="X53" s="201"/>
      <c r="Y53" s="202">
        <v>485</v>
      </c>
      <c r="Z53" s="203"/>
      <c r="AA53" s="203"/>
      <c r="AB53" s="204"/>
      <c r="AC53" s="205" t="s">
        <v>247</v>
      </c>
      <c r="AD53" s="206"/>
      <c r="AE53" s="206"/>
      <c r="AF53" s="206"/>
      <c r="AG53" s="206"/>
      <c r="AH53" s="228">
        <v>4</v>
      </c>
      <c r="AI53" s="229"/>
      <c r="AJ53" s="229"/>
      <c r="AK53" s="229"/>
      <c r="AL53" s="189">
        <v>96.49</v>
      </c>
      <c r="AM53" s="190"/>
      <c r="AN53" s="190"/>
      <c r="AO53" s="191"/>
      <c r="AP53" s="192" t="s">
        <v>276</v>
      </c>
      <c r="AQ53" s="192"/>
      <c r="AR53" s="192"/>
      <c r="AS53" s="192"/>
      <c r="AT53" s="192"/>
      <c r="AU53" s="192"/>
      <c r="AV53" s="192"/>
      <c r="AW53" s="192"/>
      <c r="AX53" s="192"/>
      <c r="AY53" s="34">
        <f>$AY$50</f>
        <v>1</v>
      </c>
    </row>
    <row r="54" spans="1:51" ht="26.25" customHeight="1" x14ac:dyDescent="0.15">
      <c r="A54" s="814">
        <v>2</v>
      </c>
      <c r="B54" s="814">
        <v>1</v>
      </c>
      <c r="C54" s="207" t="s">
        <v>833</v>
      </c>
      <c r="D54" s="197"/>
      <c r="E54" s="197"/>
      <c r="F54" s="197"/>
      <c r="G54" s="197"/>
      <c r="H54" s="197"/>
      <c r="I54" s="197"/>
      <c r="J54" s="198">
        <v>5360003005773</v>
      </c>
      <c r="K54" s="199"/>
      <c r="L54" s="199"/>
      <c r="M54" s="199"/>
      <c r="N54" s="199"/>
      <c r="O54" s="199"/>
      <c r="P54" s="200" t="s">
        <v>776</v>
      </c>
      <c r="Q54" s="201"/>
      <c r="R54" s="201"/>
      <c r="S54" s="201"/>
      <c r="T54" s="201"/>
      <c r="U54" s="201"/>
      <c r="V54" s="201"/>
      <c r="W54" s="201"/>
      <c r="X54" s="201"/>
      <c r="Y54" s="202">
        <v>25</v>
      </c>
      <c r="Z54" s="203"/>
      <c r="AA54" s="203"/>
      <c r="AB54" s="204"/>
      <c r="AC54" s="205" t="s">
        <v>247</v>
      </c>
      <c r="AD54" s="206"/>
      <c r="AE54" s="206"/>
      <c r="AF54" s="206"/>
      <c r="AG54" s="206"/>
      <c r="AH54" s="228">
        <v>10</v>
      </c>
      <c r="AI54" s="229"/>
      <c r="AJ54" s="229"/>
      <c r="AK54" s="229"/>
      <c r="AL54" s="189">
        <v>99.17</v>
      </c>
      <c r="AM54" s="190"/>
      <c r="AN54" s="190"/>
      <c r="AO54" s="191"/>
      <c r="AP54" s="192" t="s">
        <v>276</v>
      </c>
      <c r="AQ54" s="192"/>
      <c r="AR54" s="192"/>
      <c r="AS54" s="192"/>
      <c r="AT54" s="192"/>
      <c r="AU54" s="192"/>
      <c r="AV54" s="192"/>
      <c r="AW54" s="192"/>
      <c r="AX54" s="192"/>
      <c r="AY54">
        <f>COUNTA($C$54)</f>
        <v>1</v>
      </c>
    </row>
    <row r="55" spans="1:51" x14ac:dyDescent="0.15">
      <c r="P55" s="63"/>
      <c r="Q55" s="63"/>
      <c r="R55" s="63"/>
      <c r="S55" s="63"/>
      <c r="T55" s="63"/>
      <c r="U55" s="63"/>
      <c r="V55" s="63"/>
      <c r="W55" s="63"/>
      <c r="X55" s="63"/>
      <c r="Y55" s="64"/>
      <c r="Z55" s="64"/>
      <c r="AA55" s="64"/>
      <c r="AB55" s="64"/>
      <c r="AC55" s="64"/>
      <c r="AD55" s="64"/>
      <c r="AE55" s="64"/>
      <c r="AF55" s="64"/>
      <c r="AG55" s="64"/>
      <c r="AH55" s="64"/>
      <c r="AI55" s="64"/>
      <c r="AJ55" s="64"/>
      <c r="AK55" s="64"/>
      <c r="AL55" s="64"/>
      <c r="AM55" s="64"/>
      <c r="AN55" s="64"/>
      <c r="AO55" s="64"/>
      <c r="AY55">
        <f>COUNTA($C$58)</f>
        <v>1</v>
      </c>
    </row>
    <row r="56" spans="1:51" x14ac:dyDescent="0.15">
      <c r="A56" s="9"/>
      <c r="B56" s="46" t="s">
        <v>182</v>
      </c>
      <c r="C56" s="50"/>
      <c r="D56" s="50"/>
      <c r="E56" s="50"/>
      <c r="F56" s="50"/>
      <c r="G56" s="50"/>
      <c r="H56" s="50"/>
      <c r="I56" s="50"/>
      <c r="J56" s="50"/>
      <c r="K56" s="50"/>
      <c r="L56" s="50"/>
      <c r="M56" s="50"/>
      <c r="N56" s="50"/>
      <c r="O56" s="50"/>
      <c r="P56" s="55"/>
      <c r="Q56" s="55"/>
      <c r="R56" s="55"/>
      <c r="S56" s="55"/>
      <c r="T56" s="55"/>
      <c r="U56" s="55"/>
      <c r="V56" s="55"/>
      <c r="W56" s="55"/>
      <c r="X56" s="55"/>
      <c r="Y56" s="56"/>
      <c r="Z56" s="56"/>
      <c r="AA56" s="56"/>
      <c r="AB56" s="56"/>
      <c r="AC56" s="56"/>
      <c r="AD56" s="56"/>
      <c r="AE56" s="56"/>
      <c r="AF56" s="56"/>
      <c r="AG56" s="56"/>
      <c r="AH56" s="56"/>
      <c r="AI56" s="56"/>
      <c r="AJ56" s="56"/>
      <c r="AK56" s="56"/>
      <c r="AL56" s="56"/>
      <c r="AM56" s="56"/>
      <c r="AN56" s="56"/>
      <c r="AO56" s="56"/>
      <c r="AP56" s="55"/>
      <c r="AQ56" s="55"/>
      <c r="AR56" s="55"/>
      <c r="AS56" s="55"/>
      <c r="AT56" s="55"/>
      <c r="AU56" s="55"/>
      <c r="AV56" s="55"/>
      <c r="AW56" s="55"/>
      <c r="AX56" s="55"/>
      <c r="AY56" s="34">
        <f>$AY$55</f>
        <v>1</v>
      </c>
    </row>
    <row r="57" spans="1:51" customFormat="1" ht="59.25" customHeight="1" x14ac:dyDescent="0.15">
      <c r="A57" s="221"/>
      <c r="B57" s="221"/>
      <c r="C57" s="221" t="s">
        <v>24</v>
      </c>
      <c r="D57" s="221"/>
      <c r="E57" s="221"/>
      <c r="F57" s="221"/>
      <c r="G57" s="221"/>
      <c r="H57" s="221"/>
      <c r="I57" s="221"/>
      <c r="J57" s="812" t="s">
        <v>202</v>
      </c>
      <c r="K57" s="813"/>
      <c r="L57" s="813"/>
      <c r="M57" s="813"/>
      <c r="N57" s="813"/>
      <c r="O57" s="813"/>
      <c r="P57" s="132" t="s">
        <v>25</v>
      </c>
      <c r="Q57" s="132"/>
      <c r="R57" s="132"/>
      <c r="S57" s="132"/>
      <c r="T57" s="132"/>
      <c r="U57" s="132"/>
      <c r="V57" s="132"/>
      <c r="W57" s="132"/>
      <c r="X57" s="132"/>
      <c r="Y57" s="224" t="s">
        <v>235</v>
      </c>
      <c r="Z57" s="225"/>
      <c r="AA57" s="225"/>
      <c r="AB57" s="225"/>
      <c r="AC57" s="812" t="s">
        <v>229</v>
      </c>
      <c r="AD57" s="812"/>
      <c r="AE57" s="812"/>
      <c r="AF57" s="812"/>
      <c r="AG57" s="812"/>
      <c r="AH57" s="224" t="s">
        <v>195</v>
      </c>
      <c r="AI57" s="221"/>
      <c r="AJ57" s="221"/>
      <c r="AK57" s="221"/>
      <c r="AL57" s="221" t="s">
        <v>19</v>
      </c>
      <c r="AM57" s="221"/>
      <c r="AN57" s="221"/>
      <c r="AO57" s="226"/>
      <c r="AP57" s="808" t="s">
        <v>203</v>
      </c>
      <c r="AQ57" s="808"/>
      <c r="AR57" s="808"/>
      <c r="AS57" s="808"/>
      <c r="AT57" s="808"/>
      <c r="AU57" s="808"/>
      <c r="AV57" s="808"/>
      <c r="AW57" s="808"/>
      <c r="AX57" s="808"/>
      <c r="AY57" s="34">
        <f>$AY$55</f>
        <v>1</v>
      </c>
    </row>
    <row r="58" spans="1:51" ht="26.25" customHeight="1" x14ac:dyDescent="0.15">
      <c r="A58" s="814">
        <v>1</v>
      </c>
      <c r="B58" s="814">
        <v>1</v>
      </c>
      <c r="C58" s="196" t="s">
        <v>640</v>
      </c>
      <c r="D58" s="197"/>
      <c r="E58" s="197"/>
      <c r="F58" s="197"/>
      <c r="G58" s="197"/>
      <c r="H58" s="197"/>
      <c r="I58" s="197"/>
      <c r="J58" s="198">
        <v>1000020472093</v>
      </c>
      <c r="K58" s="199"/>
      <c r="L58" s="199"/>
      <c r="M58" s="199"/>
      <c r="N58" s="199"/>
      <c r="O58" s="199"/>
      <c r="P58" s="200" t="s">
        <v>688</v>
      </c>
      <c r="Q58" s="201"/>
      <c r="R58" s="201"/>
      <c r="S58" s="201"/>
      <c r="T58" s="201"/>
      <c r="U58" s="201"/>
      <c r="V58" s="201"/>
      <c r="W58" s="201"/>
      <c r="X58" s="201"/>
      <c r="Y58" s="202">
        <v>358</v>
      </c>
      <c r="Z58" s="203"/>
      <c r="AA58" s="203"/>
      <c r="AB58" s="204"/>
      <c r="AC58" s="825" t="s">
        <v>641</v>
      </c>
      <c r="AD58" s="825"/>
      <c r="AE58" s="825"/>
      <c r="AF58" s="825"/>
      <c r="AG58" s="825"/>
      <c r="AH58" s="228" t="s">
        <v>276</v>
      </c>
      <c r="AI58" s="229"/>
      <c r="AJ58" s="229"/>
      <c r="AK58" s="229"/>
      <c r="AL58" s="189" t="s">
        <v>276</v>
      </c>
      <c r="AM58" s="190"/>
      <c r="AN58" s="190"/>
      <c r="AO58" s="191"/>
      <c r="AP58" s="192" t="s">
        <v>276</v>
      </c>
      <c r="AQ58" s="192"/>
      <c r="AR58" s="192"/>
      <c r="AS58" s="192"/>
      <c r="AT58" s="192"/>
      <c r="AU58" s="192"/>
      <c r="AV58" s="192"/>
      <c r="AW58" s="192"/>
      <c r="AX58" s="192"/>
      <c r="AY58" s="34">
        <f>$AY$55</f>
        <v>1</v>
      </c>
    </row>
    <row r="59" spans="1:51" x14ac:dyDescent="0.15">
      <c r="P59" s="63"/>
      <c r="Q59" s="63"/>
      <c r="R59" s="63"/>
      <c r="S59" s="63"/>
      <c r="T59" s="63"/>
      <c r="U59" s="63"/>
      <c r="V59" s="63"/>
      <c r="W59" s="63"/>
      <c r="X59" s="63"/>
      <c r="Y59" s="64"/>
      <c r="Z59" s="64"/>
      <c r="AA59" s="64"/>
      <c r="AB59" s="64"/>
      <c r="AC59" s="64"/>
      <c r="AD59" s="64"/>
      <c r="AE59" s="64"/>
      <c r="AF59" s="64"/>
      <c r="AG59" s="64"/>
      <c r="AH59" s="64"/>
      <c r="AI59" s="64"/>
      <c r="AJ59" s="64"/>
      <c r="AK59" s="64"/>
      <c r="AL59" s="64"/>
      <c r="AM59" s="64"/>
      <c r="AN59" s="64"/>
      <c r="AO59" s="64"/>
      <c r="AY59">
        <f>COUNTA($C$62)</f>
        <v>1</v>
      </c>
    </row>
    <row r="60" spans="1:51" x14ac:dyDescent="0.15">
      <c r="A60" s="9"/>
      <c r="B60" s="46" t="s">
        <v>183</v>
      </c>
      <c r="C60" s="50"/>
      <c r="D60" s="50"/>
      <c r="E60" s="50"/>
      <c r="F60" s="50"/>
      <c r="G60" s="50"/>
      <c r="H60" s="50"/>
      <c r="I60" s="50"/>
      <c r="J60" s="50"/>
      <c r="K60" s="50"/>
      <c r="L60" s="50"/>
      <c r="M60" s="50"/>
      <c r="N60" s="50"/>
      <c r="O60" s="50"/>
      <c r="P60" s="55"/>
      <c r="Q60" s="55"/>
      <c r="R60" s="55"/>
      <c r="S60" s="55"/>
      <c r="T60" s="55"/>
      <c r="U60" s="55"/>
      <c r="V60" s="55"/>
      <c r="W60" s="55"/>
      <c r="X60" s="55"/>
      <c r="Y60" s="56"/>
      <c r="Z60" s="56"/>
      <c r="AA60" s="56"/>
      <c r="AB60" s="56"/>
      <c r="AC60" s="56"/>
      <c r="AD60" s="56"/>
      <c r="AE60" s="56"/>
      <c r="AF60" s="56"/>
      <c r="AG60" s="56"/>
      <c r="AH60" s="56"/>
      <c r="AI60" s="56"/>
      <c r="AJ60" s="56"/>
      <c r="AK60" s="56"/>
      <c r="AL60" s="56"/>
      <c r="AM60" s="56"/>
      <c r="AN60" s="56"/>
      <c r="AO60" s="56"/>
      <c r="AP60" s="55"/>
      <c r="AQ60" s="55"/>
      <c r="AR60" s="55"/>
      <c r="AS60" s="55"/>
      <c r="AT60" s="55"/>
      <c r="AU60" s="55"/>
      <c r="AV60" s="55"/>
      <c r="AW60" s="55"/>
      <c r="AX60" s="55"/>
      <c r="AY60" s="34">
        <f>$AY$59</f>
        <v>1</v>
      </c>
    </row>
    <row r="61" spans="1:51" customFormat="1" ht="59.25" customHeight="1" x14ac:dyDescent="0.15">
      <c r="A61" s="221"/>
      <c r="B61" s="221"/>
      <c r="C61" s="221" t="s">
        <v>24</v>
      </c>
      <c r="D61" s="221"/>
      <c r="E61" s="221"/>
      <c r="F61" s="221"/>
      <c r="G61" s="221"/>
      <c r="H61" s="221"/>
      <c r="I61" s="221"/>
      <c r="J61" s="812" t="s">
        <v>202</v>
      </c>
      <c r="K61" s="813"/>
      <c r="L61" s="813"/>
      <c r="M61" s="813"/>
      <c r="N61" s="813"/>
      <c r="O61" s="813"/>
      <c r="P61" s="132" t="s">
        <v>25</v>
      </c>
      <c r="Q61" s="132"/>
      <c r="R61" s="132"/>
      <c r="S61" s="132"/>
      <c r="T61" s="132"/>
      <c r="U61" s="132"/>
      <c r="V61" s="132"/>
      <c r="W61" s="132"/>
      <c r="X61" s="132"/>
      <c r="Y61" s="224" t="s">
        <v>235</v>
      </c>
      <c r="Z61" s="225"/>
      <c r="AA61" s="225"/>
      <c r="AB61" s="225"/>
      <c r="AC61" s="812" t="s">
        <v>229</v>
      </c>
      <c r="AD61" s="812"/>
      <c r="AE61" s="812"/>
      <c r="AF61" s="812"/>
      <c r="AG61" s="812"/>
      <c r="AH61" s="224" t="s">
        <v>195</v>
      </c>
      <c r="AI61" s="221"/>
      <c r="AJ61" s="221"/>
      <c r="AK61" s="221"/>
      <c r="AL61" s="221" t="s">
        <v>19</v>
      </c>
      <c r="AM61" s="221"/>
      <c r="AN61" s="221"/>
      <c r="AO61" s="226"/>
      <c r="AP61" s="808" t="s">
        <v>203</v>
      </c>
      <c r="AQ61" s="808"/>
      <c r="AR61" s="808"/>
      <c r="AS61" s="808"/>
      <c r="AT61" s="808"/>
      <c r="AU61" s="808"/>
      <c r="AV61" s="808"/>
      <c r="AW61" s="808"/>
      <c r="AX61" s="808"/>
      <c r="AY61" s="34">
        <f>$AY$59</f>
        <v>1</v>
      </c>
    </row>
    <row r="62" spans="1:51" ht="26.25" customHeight="1" x14ac:dyDescent="0.15">
      <c r="A62" s="814">
        <v>1</v>
      </c>
      <c r="B62" s="814">
        <v>1</v>
      </c>
      <c r="C62" s="207" t="s">
        <v>818</v>
      </c>
      <c r="D62" s="207"/>
      <c r="E62" s="207"/>
      <c r="F62" s="207"/>
      <c r="G62" s="207"/>
      <c r="H62" s="207"/>
      <c r="I62" s="207"/>
      <c r="J62" s="208">
        <v>4360002019619</v>
      </c>
      <c r="K62" s="208"/>
      <c r="L62" s="208"/>
      <c r="M62" s="208"/>
      <c r="N62" s="208"/>
      <c r="O62" s="208"/>
      <c r="P62" s="209" t="s">
        <v>764</v>
      </c>
      <c r="Q62" s="209"/>
      <c r="R62" s="209"/>
      <c r="S62" s="209"/>
      <c r="T62" s="209"/>
      <c r="U62" s="209"/>
      <c r="V62" s="209"/>
      <c r="W62" s="209"/>
      <c r="X62" s="209"/>
      <c r="Y62" s="210">
        <v>236</v>
      </c>
      <c r="Z62" s="211"/>
      <c r="AA62" s="211"/>
      <c r="AB62" s="212"/>
      <c r="AC62" s="213" t="s">
        <v>733</v>
      </c>
      <c r="AD62" s="214"/>
      <c r="AE62" s="214"/>
      <c r="AF62" s="214"/>
      <c r="AG62" s="214"/>
      <c r="AH62" s="228">
        <v>7</v>
      </c>
      <c r="AI62" s="228"/>
      <c r="AJ62" s="228"/>
      <c r="AK62" s="228"/>
      <c r="AL62" s="189">
        <v>91.8</v>
      </c>
      <c r="AM62" s="190"/>
      <c r="AN62" s="190"/>
      <c r="AO62" s="191"/>
      <c r="AP62" s="807"/>
      <c r="AQ62" s="807"/>
      <c r="AR62" s="807"/>
      <c r="AS62" s="807"/>
      <c r="AT62" s="807"/>
      <c r="AU62" s="807"/>
      <c r="AV62" s="807"/>
      <c r="AW62" s="807"/>
      <c r="AX62" s="807"/>
      <c r="AY62" s="34">
        <f>$AY$59</f>
        <v>1</v>
      </c>
    </row>
    <row r="63" spans="1:51" ht="26.25" customHeight="1" x14ac:dyDescent="0.15">
      <c r="A63" s="814">
        <v>2</v>
      </c>
      <c r="B63" s="814">
        <v>1</v>
      </c>
      <c r="C63" s="207" t="s">
        <v>828</v>
      </c>
      <c r="D63" s="207"/>
      <c r="E63" s="207"/>
      <c r="F63" s="207"/>
      <c r="G63" s="207"/>
      <c r="H63" s="207"/>
      <c r="I63" s="207"/>
      <c r="J63" s="208">
        <v>5360001012202</v>
      </c>
      <c r="K63" s="208"/>
      <c r="L63" s="208"/>
      <c r="M63" s="208"/>
      <c r="N63" s="208"/>
      <c r="O63" s="208"/>
      <c r="P63" s="241" t="s">
        <v>765</v>
      </c>
      <c r="Q63" s="242"/>
      <c r="R63" s="242"/>
      <c r="S63" s="242"/>
      <c r="T63" s="242"/>
      <c r="U63" s="242"/>
      <c r="V63" s="242"/>
      <c r="W63" s="242"/>
      <c r="X63" s="243"/>
      <c r="Y63" s="210">
        <v>52</v>
      </c>
      <c r="Z63" s="211"/>
      <c r="AA63" s="211"/>
      <c r="AB63" s="212"/>
      <c r="AC63" s="213" t="s">
        <v>733</v>
      </c>
      <c r="AD63" s="214"/>
      <c r="AE63" s="214"/>
      <c r="AF63" s="214"/>
      <c r="AG63" s="214"/>
      <c r="AH63" s="228">
        <v>9</v>
      </c>
      <c r="AI63" s="228"/>
      <c r="AJ63" s="228"/>
      <c r="AK63" s="228"/>
      <c r="AL63" s="189">
        <v>93.7</v>
      </c>
      <c r="AM63" s="190"/>
      <c r="AN63" s="190"/>
      <c r="AO63" s="191"/>
      <c r="AP63" s="807"/>
      <c r="AQ63" s="807"/>
      <c r="AR63" s="807"/>
      <c r="AS63" s="807"/>
      <c r="AT63" s="807"/>
      <c r="AU63" s="807"/>
      <c r="AV63" s="807"/>
      <c r="AW63" s="807"/>
      <c r="AX63" s="807"/>
      <c r="AY63">
        <f>COUNTA($C$63)</f>
        <v>1</v>
      </c>
    </row>
    <row r="64" spans="1:51" ht="26.25" customHeight="1" x14ac:dyDescent="0.15">
      <c r="A64" s="814">
        <v>3</v>
      </c>
      <c r="B64" s="814">
        <v>1</v>
      </c>
      <c r="C64" s="207" t="s">
        <v>819</v>
      </c>
      <c r="D64" s="207"/>
      <c r="E64" s="207"/>
      <c r="F64" s="207"/>
      <c r="G64" s="207"/>
      <c r="H64" s="207"/>
      <c r="I64" s="207"/>
      <c r="J64" s="208">
        <v>8360002019474</v>
      </c>
      <c r="K64" s="208"/>
      <c r="L64" s="208"/>
      <c r="M64" s="208"/>
      <c r="N64" s="208"/>
      <c r="O64" s="208"/>
      <c r="P64" s="241" t="s">
        <v>766</v>
      </c>
      <c r="Q64" s="242"/>
      <c r="R64" s="242"/>
      <c r="S64" s="242"/>
      <c r="T64" s="242"/>
      <c r="U64" s="242"/>
      <c r="V64" s="242"/>
      <c r="W64" s="242"/>
      <c r="X64" s="243"/>
      <c r="Y64" s="210">
        <v>28</v>
      </c>
      <c r="Z64" s="211"/>
      <c r="AA64" s="211"/>
      <c r="AB64" s="212"/>
      <c r="AC64" s="213" t="s">
        <v>252</v>
      </c>
      <c r="AD64" s="214"/>
      <c r="AE64" s="214"/>
      <c r="AF64" s="214"/>
      <c r="AG64" s="214"/>
      <c r="AH64" s="193">
        <v>1</v>
      </c>
      <c r="AI64" s="193"/>
      <c r="AJ64" s="193"/>
      <c r="AK64" s="193"/>
      <c r="AL64" s="189">
        <v>99.93</v>
      </c>
      <c r="AM64" s="190"/>
      <c r="AN64" s="190"/>
      <c r="AO64" s="191"/>
      <c r="AP64" s="807" t="s">
        <v>763</v>
      </c>
      <c r="AQ64" s="807"/>
      <c r="AR64" s="807"/>
      <c r="AS64" s="807"/>
      <c r="AT64" s="807"/>
      <c r="AU64" s="807"/>
      <c r="AV64" s="807"/>
      <c r="AW64" s="807"/>
      <c r="AX64" s="807"/>
      <c r="AY64">
        <f>COUNTA($C$64)</f>
        <v>1</v>
      </c>
    </row>
    <row r="65" spans="1:51" ht="24.95" customHeight="1" x14ac:dyDescent="0.15">
      <c r="A65" s="814">
        <v>4</v>
      </c>
      <c r="B65" s="814">
        <v>1</v>
      </c>
      <c r="C65" s="207" t="s">
        <v>829</v>
      </c>
      <c r="D65" s="207"/>
      <c r="E65" s="207"/>
      <c r="F65" s="207"/>
      <c r="G65" s="207"/>
      <c r="H65" s="207"/>
      <c r="I65" s="207"/>
      <c r="J65" s="208">
        <v>2360001009028</v>
      </c>
      <c r="K65" s="208"/>
      <c r="L65" s="208"/>
      <c r="M65" s="208"/>
      <c r="N65" s="208"/>
      <c r="O65" s="208"/>
      <c r="P65" s="241" t="s">
        <v>767</v>
      </c>
      <c r="Q65" s="242"/>
      <c r="R65" s="242"/>
      <c r="S65" s="242"/>
      <c r="T65" s="242"/>
      <c r="U65" s="242"/>
      <c r="V65" s="242"/>
      <c r="W65" s="242"/>
      <c r="X65" s="243"/>
      <c r="Y65" s="210">
        <v>10</v>
      </c>
      <c r="Z65" s="211"/>
      <c r="AA65" s="211"/>
      <c r="AB65" s="212"/>
      <c r="AC65" s="213" t="s">
        <v>733</v>
      </c>
      <c r="AD65" s="214"/>
      <c r="AE65" s="214"/>
      <c r="AF65" s="214"/>
      <c r="AG65" s="214"/>
      <c r="AH65" s="193">
        <v>5</v>
      </c>
      <c r="AI65" s="193"/>
      <c r="AJ65" s="193"/>
      <c r="AK65" s="193"/>
      <c r="AL65" s="189">
        <v>85.8</v>
      </c>
      <c r="AM65" s="190"/>
      <c r="AN65" s="190"/>
      <c r="AO65" s="191"/>
      <c r="AP65" s="807"/>
      <c r="AQ65" s="807"/>
      <c r="AR65" s="807"/>
      <c r="AS65" s="807"/>
      <c r="AT65" s="807"/>
      <c r="AU65" s="807"/>
      <c r="AV65" s="807"/>
      <c r="AW65" s="807"/>
      <c r="AX65" s="807"/>
      <c r="AY65">
        <f>COUNTA($C$65)</f>
        <v>1</v>
      </c>
    </row>
    <row r="66" spans="1:51" ht="24.95" customHeight="1" x14ac:dyDescent="0.15">
      <c r="A66" s="814">
        <v>5</v>
      </c>
      <c r="B66" s="814">
        <v>1</v>
      </c>
      <c r="C66" s="207" t="s">
        <v>820</v>
      </c>
      <c r="D66" s="207"/>
      <c r="E66" s="207"/>
      <c r="F66" s="207"/>
      <c r="G66" s="207"/>
      <c r="H66" s="207"/>
      <c r="I66" s="207"/>
      <c r="J66" s="208">
        <v>3360002019529</v>
      </c>
      <c r="K66" s="208"/>
      <c r="L66" s="208"/>
      <c r="M66" s="208"/>
      <c r="N66" s="208"/>
      <c r="O66" s="208"/>
      <c r="P66" s="209" t="s">
        <v>768</v>
      </c>
      <c r="Q66" s="209"/>
      <c r="R66" s="209"/>
      <c r="S66" s="209"/>
      <c r="T66" s="209"/>
      <c r="U66" s="209"/>
      <c r="V66" s="209"/>
      <c r="W66" s="209"/>
      <c r="X66" s="209"/>
      <c r="Y66" s="210">
        <v>8</v>
      </c>
      <c r="Z66" s="211"/>
      <c r="AA66" s="211"/>
      <c r="AB66" s="212"/>
      <c r="AC66" s="213" t="s">
        <v>733</v>
      </c>
      <c r="AD66" s="214"/>
      <c r="AE66" s="214"/>
      <c r="AF66" s="214"/>
      <c r="AG66" s="214"/>
      <c r="AH66" s="193">
        <v>4</v>
      </c>
      <c r="AI66" s="193"/>
      <c r="AJ66" s="193"/>
      <c r="AK66" s="193"/>
      <c r="AL66" s="189">
        <v>93.49</v>
      </c>
      <c r="AM66" s="190"/>
      <c r="AN66" s="190"/>
      <c r="AO66" s="191"/>
      <c r="AP66" s="807"/>
      <c r="AQ66" s="807"/>
      <c r="AR66" s="807"/>
      <c r="AS66" s="807"/>
      <c r="AT66" s="807"/>
      <c r="AU66" s="807"/>
      <c r="AV66" s="807"/>
      <c r="AW66" s="807"/>
      <c r="AX66" s="807"/>
      <c r="AY66">
        <f>COUNTA($C$66)</f>
        <v>1</v>
      </c>
    </row>
    <row r="67" spans="1:51" ht="24.95" customHeight="1" x14ac:dyDescent="0.15">
      <c r="A67" s="814">
        <v>6</v>
      </c>
      <c r="B67" s="814">
        <v>1</v>
      </c>
      <c r="C67" s="207" t="s">
        <v>821</v>
      </c>
      <c r="D67" s="207"/>
      <c r="E67" s="207"/>
      <c r="F67" s="207"/>
      <c r="G67" s="207"/>
      <c r="H67" s="207"/>
      <c r="I67" s="207"/>
      <c r="J67" s="208">
        <v>3360002019999</v>
      </c>
      <c r="K67" s="208"/>
      <c r="L67" s="208"/>
      <c r="M67" s="208"/>
      <c r="N67" s="208"/>
      <c r="O67" s="208"/>
      <c r="P67" s="209" t="s">
        <v>769</v>
      </c>
      <c r="Q67" s="209"/>
      <c r="R67" s="209"/>
      <c r="S67" s="209"/>
      <c r="T67" s="209"/>
      <c r="U67" s="209"/>
      <c r="V67" s="209"/>
      <c r="W67" s="209"/>
      <c r="X67" s="209"/>
      <c r="Y67" s="210">
        <v>8</v>
      </c>
      <c r="Z67" s="211"/>
      <c r="AA67" s="211"/>
      <c r="AB67" s="212"/>
      <c r="AC67" s="213" t="s">
        <v>733</v>
      </c>
      <c r="AD67" s="214"/>
      <c r="AE67" s="214"/>
      <c r="AF67" s="214"/>
      <c r="AG67" s="214"/>
      <c r="AH67" s="193">
        <v>2</v>
      </c>
      <c r="AI67" s="193"/>
      <c r="AJ67" s="193"/>
      <c r="AK67" s="193"/>
      <c r="AL67" s="189">
        <v>98.01</v>
      </c>
      <c r="AM67" s="190"/>
      <c r="AN67" s="190"/>
      <c r="AO67" s="191"/>
      <c r="AP67" s="807"/>
      <c r="AQ67" s="807"/>
      <c r="AR67" s="807"/>
      <c r="AS67" s="807"/>
      <c r="AT67" s="807"/>
      <c r="AU67" s="807"/>
      <c r="AV67" s="807"/>
      <c r="AW67" s="807"/>
      <c r="AX67" s="807"/>
      <c r="AY67">
        <f>COUNTA($C$67)</f>
        <v>1</v>
      </c>
    </row>
    <row r="68" spans="1:51" ht="24.95" customHeight="1" x14ac:dyDescent="0.15">
      <c r="A68" s="814">
        <v>7</v>
      </c>
      <c r="B68" s="814">
        <v>1</v>
      </c>
      <c r="C68" s="207" t="s">
        <v>822</v>
      </c>
      <c r="D68" s="207"/>
      <c r="E68" s="207"/>
      <c r="F68" s="207"/>
      <c r="G68" s="207"/>
      <c r="H68" s="207"/>
      <c r="I68" s="207"/>
      <c r="J68" s="208">
        <v>3360002001189</v>
      </c>
      <c r="K68" s="208"/>
      <c r="L68" s="208"/>
      <c r="M68" s="208"/>
      <c r="N68" s="208"/>
      <c r="O68" s="208"/>
      <c r="P68" s="209" t="s">
        <v>770</v>
      </c>
      <c r="Q68" s="209"/>
      <c r="R68" s="209"/>
      <c r="S68" s="209"/>
      <c r="T68" s="209"/>
      <c r="U68" s="209"/>
      <c r="V68" s="209"/>
      <c r="W68" s="209"/>
      <c r="X68" s="209"/>
      <c r="Y68" s="210">
        <v>6</v>
      </c>
      <c r="Z68" s="211"/>
      <c r="AA68" s="211"/>
      <c r="AB68" s="212"/>
      <c r="AC68" s="213" t="s">
        <v>733</v>
      </c>
      <c r="AD68" s="214"/>
      <c r="AE68" s="214"/>
      <c r="AF68" s="214"/>
      <c r="AG68" s="214"/>
      <c r="AH68" s="193">
        <v>14</v>
      </c>
      <c r="AI68" s="193"/>
      <c r="AJ68" s="193"/>
      <c r="AK68" s="193"/>
      <c r="AL68" s="189">
        <v>76.099999999999994</v>
      </c>
      <c r="AM68" s="190"/>
      <c r="AN68" s="190"/>
      <c r="AO68" s="191"/>
      <c r="AP68" s="807"/>
      <c r="AQ68" s="807"/>
      <c r="AR68" s="807"/>
      <c r="AS68" s="807"/>
      <c r="AT68" s="807"/>
      <c r="AU68" s="807"/>
      <c r="AV68" s="807"/>
      <c r="AW68" s="807"/>
      <c r="AX68" s="807"/>
      <c r="AY68">
        <f>COUNTA($C$68)</f>
        <v>1</v>
      </c>
    </row>
    <row r="69" spans="1:51" ht="24.95" customHeight="1" x14ac:dyDescent="0.15">
      <c r="A69" s="814">
        <v>8</v>
      </c>
      <c r="B69" s="814">
        <v>1</v>
      </c>
      <c r="C69" s="207" t="s">
        <v>830</v>
      </c>
      <c r="D69" s="207"/>
      <c r="E69" s="207"/>
      <c r="F69" s="207"/>
      <c r="G69" s="207"/>
      <c r="H69" s="207"/>
      <c r="I69" s="207"/>
      <c r="J69" s="208">
        <v>7360001015467</v>
      </c>
      <c r="K69" s="208"/>
      <c r="L69" s="208"/>
      <c r="M69" s="208"/>
      <c r="N69" s="208"/>
      <c r="O69" s="208"/>
      <c r="P69" s="209" t="s">
        <v>771</v>
      </c>
      <c r="Q69" s="209"/>
      <c r="R69" s="209"/>
      <c r="S69" s="209"/>
      <c r="T69" s="209"/>
      <c r="U69" s="209"/>
      <c r="V69" s="209"/>
      <c r="W69" s="209"/>
      <c r="X69" s="209"/>
      <c r="Y69" s="210">
        <v>5</v>
      </c>
      <c r="Z69" s="211"/>
      <c r="AA69" s="211"/>
      <c r="AB69" s="212"/>
      <c r="AC69" s="213" t="s">
        <v>733</v>
      </c>
      <c r="AD69" s="214"/>
      <c r="AE69" s="214"/>
      <c r="AF69" s="214"/>
      <c r="AG69" s="214"/>
      <c r="AH69" s="193">
        <v>15</v>
      </c>
      <c r="AI69" s="193"/>
      <c r="AJ69" s="193"/>
      <c r="AK69" s="193"/>
      <c r="AL69" s="189">
        <v>97.24</v>
      </c>
      <c r="AM69" s="190"/>
      <c r="AN69" s="190"/>
      <c r="AO69" s="191"/>
      <c r="AP69" s="807"/>
      <c r="AQ69" s="807"/>
      <c r="AR69" s="807"/>
      <c r="AS69" s="807"/>
      <c r="AT69" s="807"/>
      <c r="AU69" s="807"/>
      <c r="AV69" s="807"/>
      <c r="AW69" s="807"/>
      <c r="AX69" s="807"/>
      <c r="AY69">
        <f>COUNTA($C$69)</f>
        <v>1</v>
      </c>
    </row>
    <row r="70" spans="1:51" ht="24.95" customHeight="1" x14ac:dyDescent="0.15">
      <c r="A70" s="814">
        <v>9</v>
      </c>
      <c r="B70" s="814">
        <v>1</v>
      </c>
      <c r="C70" s="207" t="s">
        <v>831</v>
      </c>
      <c r="D70" s="207"/>
      <c r="E70" s="207"/>
      <c r="F70" s="207"/>
      <c r="G70" s="207"/>
      <c r="H70" s="207"/>
      <c r="I70" s="207"/>
      <c r="J70" s="208">
        <v>1360001008229</v>
      </c>
      <c r="K70" s="208"/>
      <c r="L70" s="208"/>
      <c r="M70" s="208"/>
      <c r="N70" s="208"/>
      <c r="O70" s="208"/>
      <c r="P70" s="209" t="s">
        <v>772</v>
      </c>
      <c r="Q70" s="209"/>
      <c r="R70" s="209"/>
      <c r="S70" s="209"/>
      <c r="T70" s="209"/>
      <c r="U70" s="209"/>
      <c r="V70" s="209"/>
      <c r="W70" s="209"/>
      <c r="X70" s="209"/>
      <c r="Y70" s="210">
        <v>2</v>
      </c>
      <c r="Z70" s="211"/>
      <c r="AA70" s="211"/>
      <c r="AB70" s="212"/>
      <c r="AC70" s="213" t="s">
        <v>733</v>
      </c>
      <c r="AD70" s="214"/>
      <c r="AE70" s="214"/>
      <c r="AF70" s="214"/>
      <c r="AG70" s="214"/>
      <c r="AH70" s="193">
        <v>7</v>
      </c>
      <c r="AI70" s="193"/>
      <c r="AJ70" s="193"/>
      <c r="AK70" s="193"/>
      <c r="AL70" s="189">
        <v>93.3</v>
      </c>
      <c r="AM70" s="190"/>
      <c r="AN70" s="190"/>
      <c r="AO70" s="191"/>
      <c r="AP70" s="807"/>
      <c r="AQ70" s="807"/>
      <c r="AR70" s="807"/>
      <c r="AS70" s="807"/>
      <c r="AT70" s="807"/>
      <c r="AU70" s="807"/>
      <c r="AV70" s="807"/>
      <c r="AW70" s="807"/>
      <c r="AX70" s="807"/>
      <c r="AY70">
        <f>COUNTA($C$70)</f>
        <v>1</v>
      </c>
    </row>
    <row r="71" spans="1:51" ht="24.95" customHeight="1" x14ac:dyDescent="0.15">
      <c r="A71" s="814">
        <v>10</v>
      </c>
      <c r="B71" s="814">
        <v>1</v>
      </c>
      <c r="C71" s="207" t="s">
        <v>832</v>
      </c>
      <c r="D71" s="207"/>
      <c r="E71" s="207"/>
      <c r="F71" s="207"/>
      <c r="G71" s="207"/>
      <c r="H71" s="207"/>
      <c r="I71" s="207"/>
      <c r="J71" s="208">
        <v>5360001026697</v>
      </c>
      <c r="K71" s="208"/>
      <c r="L71" s="208"/>
      <c r="M71" s="208"/>
      <c r="N71" s="208"/>
      <c r="O71" s="208"/>
      <c r="P71" s="209" t="s">
        <v>773</v>
      </c>
      <c r="Q71" s="209"/>
      <c r="R71" s="209"/>
      <c r="S71" s="209"/>
      <c r="T71" s="209"/>
      <c r="U71" s="209"/>
      <c r="V71" s="209"/>
      <c r="W71" s="209"/>
      <c r="X71" s="209"/>
      <c r="Y71" s="210">
        <v>1</v>
      </c>
      <c r="Z71" s="211"/>
      <c r="AA71" s="211"/>
      <c r="AB71" s="212"/>
      <c r="AC71" s="213" t="s">
        <v>733</v>
      </c>
      <c r="AD71" s="214"/>
      <c r="AE71" s="214"/>
      <c r="AF71" s="214"/>
      <c r="AG71" s="214"/>
      <c r="AH71" s="193">
        <v>11</v>
      </c>
      <c r="AI71" s="193"/>
      <c r="AJ71" s="193"/>
      <c r="AK71" s="193"/>
      <c r="AL71" s="189">
        <v>100</v>
      </c>
      <c r="AM71" s="190"/>
      <c r="AN71" s="190"/>
      <c r="AO71" s="191"/>
      <c r="AP71" s="807"/>
      <c r="AQ71" s="807"/>
      <c r="AR71" s="807"/>
      <c r="AS71" s="807"/>
      <c r="AT71" s="807"/>
      <c r="AU71" s="807"/>
      <c r="AV71" s="807"/>
      <c r="AW71" s="807"/>
      <c r="AX71" s="807"/>
      <c r="AY71">
        <f>COUNTA($C$71)</f>
        <v>1</v>
      </c>
    </row>
  </sheetData>
  <sheetProtection formatRows="0"/>
  <mergeCells count="423">
    <mergeCell ref="AL63:AO63"/>
    <mergeCell ref="AP63:AX63"/>
    <mergeCell ref="C64:I64"/>
    <mergeCell ref="J64:O64"/>
    <mergeCell ref="P64:X64"/>
    <mergeCell ref="Y64:AB64"/>
    <mergeCell ref="AC64:AG64"/>
    <mergeCell ref="AH64:AK64"/>
    <mergeCell ref="AL64:AO64"/>
    <mergeCell ref="AP64:AX64"/>
    <mergeCell ref="A71:B71"/>
    <mergeCell ref="A70:B70"/>
    <mergeCell ref="A69:B69"/>
    <mergeCell ref="C70:I70"/>
    <mergeCell ref="J70:O70"/>
    <mergeCell ref="P70:X70"/>
    <mergeCell ref="Y70:AB70"/>
    <mergeCell ref="AC70:AG70"/>
    <mergeCell ref="AH70:AK70"/>
    <mergeCell ref="C71:I71"/>
    <mergeCell ref="J71:O71"/>
    <mergeCell ref="P71:X71"/>
    <mergeCell ref="Y71:AB71"/>
    <mergeCell ref="AC71:AG71"/>
    <mergeCell ref="AH71:AK71"/>
    <mergeCell ref="AL65:AO65"/>
    <mergeCell ref="AP65:AX65"/>
    <mergeCell ref="A68:B68"/>
    <mergeCell ref="A67:B67"/>
    <mergeCell ref="A66:B66"/>
    <mergeCell ref="C66:I66"/>
    <mergeCell ref="J66:O66"/>
    <mergeCell ref="P66:X66"/>
    <mergeCell ref="Y66:AB66"/>
    <mergeCell ref="AC66:AG66"/>
    <mergeCell ref="AH66:AK66"/>
    <mergeCell ref="AL66:AO66"/>
    <mergeCell ref="AP66:AX66"/>
    <mergeCell ref="C67:I67"/>
    <mergeCell ref="J67:O67"/>
    <mergeCell ref="P67:X67"/>
    <mergeCell ref="Y67:AB67"/>
    <mergeCell ref="AC67:AG67"/>
    <mergeCell ref="AH67:AK67"/>
    <mergeCell ref="A65:B65"/>
    <mergeCell ref="A64:B64"/>
    <mergeCell ref="A63:B63"/>
    <mergeCell ref="C65:I65"/>
    <mergeCell ref="J65:O65"/>
    <mergeCell ref="P65:X65"/>
    <mergeCell ref="Y65:AB65"/>
    <mergeCell ref="AC65:AG65"/>
    <mergeCell ref="AH65:AK65"/>
    <mergeCell ref="C63:I63"/>
    <mergeCell ref="J63:O63"/>
    <mergeCell ref="P63:X63"/>
    <mergeCell ref="Y63:AB63"/>
    <mergeCell ref="AC63:AG63"/>
    <mergeCell ref="AH63:AK63"/>
    <mergeCell ref="AP61:AX61"/>
    <mergeCell ref="C62:I62"/>
    <mergeCell ref="J62:O62"/>
    <mergeCell ref="P62:X62"/>
    <mergeCell ref="Y62:AB62"/>
    <mergeCell ref="AC62:AG62"/>
    <mergeCell ref="AH62:AK62"/>
    <mergeCell ref="AL62:AO62"/>
    <mergeCell ref="AP62:AX62"/>
    <mergeCell ref="A62:B62"/>
    <mergeCell ref="A61:B61"/>
    <mergeCell ref="C61:I61"/>
    <mergeCell ref="J61:O61"/>
    <mergeCell ref="P61:X61"/>
    <mergeCell ref="Y61:AB61"/>
    <mergeCell ref="AC61:AG61"/>
    <mergeCell ref="AH61:AK61"/>
    <mergeCell ref="AL61:AO61"/>
    <mergeCell ref="A58:B58"/>
    <mergeCell ref="A57:B57"/>
    <mergeCell ref="C57:I57"/>
    <mergeCell ref="J57:O57"/>
    <mergeCell ref="P57:X57"/>
    <mergeCell ref="Y57:AB57"/>
    <mergeCell ref="AC57:AG57"/>
    <mergeCell ref="AH57:AK57"/>
    <mergeCell ref="AL57:AO57"/>
    <mergeCell ref="C58:I58"/>
    <mergeCell ref="J58:O58"/>
    <mergeCell ref="P58:X58"/>
    <mergeCell ref="Y58:AB58"/>
    <mergeCell ref="AC58:AG58"/>
    <mergeCell ref="AH58:AK58"/>
    <mergeCell ref="A52:B52"/>
    <mergeCell ref="C52:I52"/>
    <mergeCell ref="J52:O52"/>
    <mergeCell ref="P52:X52"/>
    <mergeCell ref="Y52:AB52"/>
    <mergeCell ref="AC52:AG52"/>
    <mergeCell ref="AH52:AK52"/>
    <mergeCell ref="A54:B54"/>
    <mergeCell ref="A53:B53"/>
    <mergeCell ref="P44:X44"/>
    <mergeCell ref="Y44:AB44"/>
    <mergeCell ref="AC44:AG44"/>
    <mergeCell ref="AH44:AK44"/>
    <mergeCell ref="AL44:AO44"/>
    <mergeCell ref="AP44:AX44"/>
    <mergeCell ref="A49:B49"/>
    <mergeCell ref="A48:B48"/>
    <mergeCell ref="C48:I48"/>
    <mergeCell ref="J48:O48"/>
    <mergeCell ref="P48:X48"/>
    <mergeCell ref="Y48:AB48"/>
    <mergeCell ref="AC48:AG48"/>
    <mergeCell ref="AH48:AK48"/>
    <mergeCell ref="AL48:AO48"/>
    <mergeCell ref="AP48:AX48"/>
    <mergeCell ref="C49:I49"/>
    <mergeCell ref="J49:O49"/>
    <mergeCell ref="P49:X49"/>
    <mergeCell ref="Y49:AB49"/>
    <mergeCell ref="AC49:AG49"/>
    <mergeCell ref="AH49:AK49"/>
    <mergeCell ref="AL49:AO49"/>
    <mergeCell ref="AP49:AX49"/>
    <mergeCell ref="AP36:AX36"/>
    <mergeCell ref="A39:B39"/>
    <mergeCell ref="A40:B40"/>
    <mergeCell ref="A45:B45"/>
    <mergeCell ref="A44:B44"/>
    <mergeCell ref="A43:B43"/>
    <mergeCell ref="C45:I45"/>
    <mergeCell ref="J45:O45"/>
    <mergeCell ref="P45:X45"/>
    <mergeCell ref="Y45:AB45"/>
    <mergeCell ref="AC45:AG45"/>
    <mergeCell ref="AH45:AK45"/>
    <mergeCell ref="AL45:AO45"/>
    <mergeCell ref="AP45:AX45"/>
    <mergeCell ref="C43:I43"/>
    <mergeCell ref="J43:O43"/>
    <mergeCell ref="P43:X43"/>
    <mergeCell ref="Y43:AB43"/>
    <mergeCell ref="AC43:AG43"/>
    <mergeCell ref="AH43:AK43"/>
    <mergeCell ref="AL43:AO43"/>
    <mergeCell ref="AP43:AX43"/>
    <mergeCell ref="C44:I44"/>
    <mergeCell ref="J44:O44"/>
    <mergeCell ref="A36:B36"/>
    <mergeCell ref="A35:B35"/>
    <mergeCell ref="C36:I36"/>
    <mergeCell ref="J36:O36"/>
    <mergeCell ref="P36:X36"/>
    <mergeCell ref="Y36:AB36"/>
    <mergeCell ref="AC36:AG36"/>
    <mergeCell ref="AH36:AK36"/>
    <mergeCell ref="AL36:AO36"/>
    <mergeCell ref="A28:B28"/>
    <mergeCell ref="A32:B32"/>
    <mergeCell ref="A31:B31"/>
    <mergeCell ref="C32:I32"/>
    <mergeCell ref="J32:O32"/>
    <mergeCell ref="P32:X32"/>
    <mergeCell ref="Y32:AB32"/>
    <mergeCell ref="AC32:AG32"/>
    <mergeCell ref="AH32:AK32"/>
    <mergeCell ref="C31:I31"/>
    <mergeCell ref="J31:O31"/>
    <mergeCell ref="P31:X31"/>
    <mergeCell ref="Y31:AB31"/>
    <mergeCell ref="AC31:AG31"/>
    <mergeCell ref="AH31:AK31"/>
    <mergeCell ref="A27:B27"/>
    <mergeCell ref="A26:B26"/>
    <mergeCell ref="A25:B25"/>
    <mergeCell ref="C25:I25"/>
    <mergeCell ref="J25:O25"/>
    <mergeCell ref="P25:X25"/>
    <mergeCell ref="Y25:AB25"/>
    <mergeCell ref="AC25:AG25"/>
    <mergeCell ref="AH25:AK25"/>
    <mergeCell ref="C26:I26"/>
    <mergeCell ref="J26:O26"/>
    <mergeCell ref="P26:X26"/>
    <mergeCell ref="Y26:AB26"/>
    <mergeCell ref="AC26:AG26"/>
    <mergeCell ref="AH26:AK26"/>
    <mergeCell ref="AP20:AX20"/>
    <mergeCell ref="C21:I21"/>
    <mergeCell ref="J21:O21"/>
    <mergeCell ref="P21:X21"/>
    <mergeCell ref="Y21:AB21"/>
    <mergeCell ref="AC21:AG21"/>
    <mergeCell ref="AH21:AK21"/>
    <mergeCell ref="A24:B24"/>
    <mergeCell ref="C24:I24"/>
    <mergeCell ref="J24:O24"/>
    <mergeCell ref="P24:X24"/>
    <mergeCell ref="Y24:AB24"/>
    <mergeCell ref="AC24:AG24"/>
    <mergeCell ref="AH24:AK24"/>
    <mergeCell ref="AL24:AO24"/>
    <mergeCell ref="AP24:AX24"/>
    <mergeCell ref="A21:B21"/>
    <mergeCell ref="A20:B20"/>
    <mergeCell ref="C20:I20"/>
    <mergeCell ref="J20:O20"/>
    <mergeCell ref="P20:X20"/>
    <mergeCell ref="Y20:AB20"/>
    <mergeCell ref="AC20:AG20"/>
    <mergeCell ref="AH20:AK20"/>
    <mergeCell ref="AL20:AO20"/>
    <mergeCell ref="AP13:AX13"/>
    <mergeCell ref="C14:I14"/>
    <mergeCell ref="J14:O14"/>
    <mergeCell ref="P14:X14"/>
    <mergeCell ref="Y14:AB14"/>
    <mergeCell ref="AC14:AG14"/>
    <mergeCell ref="AH14:AK14"/>
    <mergeCell ref="AL14:AO14"/>
    <mergeCell ref="AP14:AX14"/>
    <mergeCell ref="A17:B17"/>
    <mergeCell ref="A16:B16"/>
    <mergeCell ref="C16:I16"/>
    <mergeCell ref="J16:O16"/>
    <mergeCell ref="P16:X16"/>
    <mergeCell ref="Y16:AB16"/>
    <mergeCell ref="AC16:AG16"/>
    <mergeCell ref="AH16:AK16"/>
    <mergeCell ref="AL16:AO16"/>
    <mergeCell ref="C17:I17"/>
    <mergeCell ref="J17:O17"/>
    <mergeCell ref="P17:X17"/>
    <mergeCell ref="Y17:AB17"/>
    <mergeCell ref="AC17:AG17"/>
    <mergeCell ref="AH17:AK17"/>
    <mergeCell ref="A15:B15"/>
    <mergeCell ref="A14:B14"/>
    <mergeCell ref="A13:B13"/>
    <mergeCell ref="C15:I15"/>
    <mergeCell ref="J15:O15"/>
    <mergeCell ref="P15:X15"/>
    <mergeCell ref="Y15:AB15"/>
    <mergeCell ref="AC15:AG15"/>
    <mergeCell ref="AH15:AK15"/>
    <mergeCell ref="C13:I13"/>
    <mergeCell ref="J13:O13"/>
    <mergeCell ref="P13:X13"/>
    <mergeCell ref="Y13:AB13"/>
    <mergeCell ref="AC13:AG13"/>
    <mergeCell ref="AH13:AK13"/>
    <mergeCell ref="A12:B12"/>
    <mergeCell ref="A11:B11"/>
    <mergeCell ref="A10:B10"/>
    <mergeCell ref="C11:I11"/>
    <mergeCell ref="J11:O11"/>
    <mergeCell ref="P11:X11"/>
    <mergeCell ref="Y11:AB11"/>
    <mergeCell ref="AC11:AG11"/>
    <mergeCell ref="AH11:AK11"/>
    <mergeCell ref="C12:I12"/>
    <mergeCell ref="J12:O12"/>
    <mergeCell ref="P12:X12"/>
    <mergeCell ref="Y12:AB12"/>
    <mergeCell ref="AC12:AG12"/>
    <mergeCell ref="AH12:AK12"/>
    <mergeCell ref="C10:I10"/>
    <mergeCell ref="J10:O10"/>
    <mergeCell ref="P10:X10"/>
    <mergeCell ref="Y10:AB10"/>
    <mergeCell ref="AC10:AG10"/>
    <mergeCell ref="AH10:AK10"/>
    <mergeCell ref="AP3:AX3"/>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C9:I9"/>
    <mergeCell ref="J9:O9"/>
    <mergeCell ref="P9:X9"/>
    <mergeCell ref="Y9:AB9"/>
    <mergeCell ref="A3:B3"/>
    <mergeCell ref="A4:B4"/>
    <mergeCell ref="C3:I3"/>
    <mergeCell ref="J3:O3"/>
    <mergeCell ref="P3:X3"/>
    <mergeCell ref="Y3:AB3"/>
    <mergeCell ref="AC3:AG3"/>
    <mergeCell ref="AH3:AK3"/>
    <mergeCell ref="AL3:AO3"/>
    <mergeCell ref="AP10:AX10"/>
    <mergeCell ref="AL17:AO17"/>
    <mergeCell ref="AP17:AX17"/>
    <mergeCell ref="C4:I4"/>
    <mergeCell ref="J4:O4"/>
    <mergeCell ref="P4:X4"/>
    <mergeCell ref="Y4:AB4"/>
    <mergeCell ref="AC4:AG4"/>
    <mergeCell ref="AH4:AK4"/>
    <mergeCell ref="AL4:AO4"/>
    <mergeCell ref="AP4:AX4"/>
    <mergeCell ref="AL11:AO11"/>
    <mergeCell ref="AP11:AX11"/>
    <mergeCell ref="AL12:AO12"/>
    <mergeCell ref="AP12:AX12"/>
    <mergeCell ref="AC9:AG9"/>
    <mergeCell ref="AH9:AK9"/>
    <mergeCell ref="AL9:AO9"/>
    <mergeCell ref="AP9:AX9"/>
    <mergeCell ref="AL10:AO10"/>
    <mergeCell ref="AL15:AO15"/>
    <mergeCell ref="AP15:AX15"/>
    <mergeCell ref="AP16:AX16"/>
    <mergeCell ref="AL13:AO13"/>
    <mergeCell ref="C28:I28"/>
    <mergeCell ref="J28:O28"/>
    <mergeCell ref="P28:X28"/>
    <mergeCell ref="Y28:AB28"/>
    <mergeCell ref="AC28:AG28"/>
    <mergeCell ref="AH28:AK28"/>
    <mergeCell ref="AL28:AO28"/>
    <mergeCell ref="AP28:AX28"/>
    <mergeCell ref="AL21:AO21"/>
    <mergeCell ref="AP21:AX21"/>
    <mergeCell ref="AL25:AO25"/>
    <mergeCell ref="AP25:AX25"/>
    <mergeCell ref="AL26:AO26"/>
    <mergeCell ref="AP26:AX26"/>
    <mergeCell ref="C27:I27"/>
    <mergeCell ref="J27:O27"/>
    <mergeCell ref="P27:X27"/>
    <mergeCell ref="Y27:AB27"/>
    <mergeCell ref="AC27:AG27"/>
    <mergeCell ref="AH27:AK27"/>
    <mergeCell ref="AL27:AO27"/>
    <mergeCell ref="AP27:AX27"/>
    <mergeCell ref="C35:I35"/>
    <mergeCell ref="J35:O35"/>
    <mergeCell ref="P35:X35"/>
    <mergeCell ref="Y35:AB35"/>
    <mergeCell ref="AC35:AG35"/>
    <mergeCell ref="AH35:AK35"/>
    <mergeCell ref="AL35:AO35"/>
    <mergeCell ref="AP35:AX35"/>
    <mergeCell ref="AP31:AX31"/>
    <mergeCell ref="AL32:AO32"/>
    <mergeCell ref="AP32:AX32"/>
    <mergeCell ref="AL31:AO31"/>
    <mergeCell ref="C39:I39"/>
    <mergeCell ref="J39:O39"/>
    <mergeCell ref="P39:X39"/>
    <mergeCell ref="Y39:AB39"/>
    <mergeCell ref="AC39:AG39"/>
    <mergeCell ref="AH39:AK39"/>
    <mergeCell ref="AL39:AO39"/>
    <mergeCell ref="AP39:AX39"/>
    <mergeCell ref="C40:I40"/>
    <mergeCell ref="J40:O40"/>
    <mergeCell ref="P40:X40"/>
    <mergeCell ref="Y40:AB40"/>
    <mergeCell ref="AC40:AG40"/>
    <mergeCell ref="AH40:AK40"/>
    <mergeCell ref="AL40:AO40"/>
    <mergeCell ref="AP40:AX40"/>
    <mergeCell ref="AL58:AO58"/>
    <mergeCell ref="AP58:AX58"/>
    <mergeCell ref="AL52:AO52"/>
    <mergeCell ref="AP52:AX52"/>
    <mergeCell ref="C53:I53"/>
    <mergeCell ref="J53:O53"/>
    <mergeCell ref="P53:X53"/>
    <mergeCell ref="Y53:AB53"/>
    <mergeCell ref="AC53:AG53"/>
    <mergeCell ref="AH53:AK53"/>
    <mergeCell ref="AL53:AO53"/>
    <mergeCell ref="AP53:AX53"/>
    <mergeCell ref="C54:I54"/>
    <mergeCell ref="J54:O54"/>
    <mergeCell ref="P54:X54"/>
    <mergeCell ref="Y54:AB54"/>
    <mergeCell ref="AC54:AG54"/>
    <mergeCell ref="AH54:AK54"/>
    <mergeCell ref="AL54:AO54"/>
    <mergeCell ref="AP54:AX54"/>
    <mergeCell ref="AP57:AX57"/>
    <mergeCell ref="AL71:AO71"/>
    <mergeCell ref="AP71:AX71"/>
    <mergeCell ref="AL67:AO67"/>
    <mergeCell ref="AP67:AX67"/>
    <mergeCell ref="C68:I68"/>
    <mergeCell ref="J68:O68"/>
    <mergeCell ref="P68:X68"/>
    <mergeCell ref="Y68:AB68"/>
    <mergeCell ref="AC68:AG68"/>
    <mergeCell ref="AH68:AK68"/>
    <mergeCell ref="AL68:AO68"/>
    <mergeCell ref="AP68:AX68"/>
    <mergeCell ref="C69:I69"/>
    <mergeCell ref="J69:O69"/>
    <mergeCell ref="P69:X69"/>
    <mergeCell ref="Y69:AB69"/>
    <mergeCell ref="AC69:AG69"/>
    <mergeCell ref="AH69:AK69"/>
    <mergeCell ref="AL69:AO69"/>
    <mergeCell ref="AP69:AX69"/>
    <mergeCell ref="AL70:AO70"/>
    <mergeCell ref="AP70:AX70"/>
  </mergeCells>
  <phoneticPr fontId="5"/>
  <conditionalFormatting sqref="Y4">
    <cfRule type="expression" dxfId="113" priority="387">
      <formula>IF(RIGHT(TEXT(Y4,"0.#"),1)=".",FALSE,TRUE)</formula>
    </cfRule>
    <cfRule type="expression" dxfId="112" priority="388">
      <formula>IF(RIGHT(TEXT(Y4,"0.#"),1)=".",TRUE,FALSE)</formula>
    </cfRule>
  </conditionalFormatting>
  <conditionalFormatting sqref="AL4:AO4">
    <cfRule type="expression" dxfId="111" priority="149">
      <formula>IF(AND(AL4&gt;=0, RIGHT(TEXT(AL4,"0.#"),1)&lt;&gt;"."),TRUE,FALSE)</formula>
    </cfRule>
    <cfRule type="expression" dxfId="110" priority="150">
      <formula>IF(AND(AL4&gt;=0, RIGHT(TEXT(AL4,"0.#"),1)="."),TRUE,FALSE)</formula>
    </cfRule>
    <cfRule type="expression" dxfId="109" priority="151">
      <formula>IF(AND(AL4&lt;0, RIGHT(TEXT(AL4,"0.#"),1)&lt;&gt;"."),TRUE,FALSE)</formula>
    </cfRule>
    <cfRule type="expression" dxfId="108" priority="152">
      <formula>IF(AND(AL4&lt;0, RIGHT(TEXT(AL4,"0.#"),1)="."),TRUE,FALSE)</formula>
    </cfRule>
  </conditionalFormatting>
  <conditionalFormatting sqref="AL21:AO21">
    <cfRule type="expression" dxfId="107" priority="145">
      <formula>IF(AND(AL21&gt;=0, RIGHT(TEXT(AL21,"0.#"),1)&lt;&gt;"."),TRUE,FALSE)</formula>
    </cfRule>
    <cfRule type="expression" dxfId="106" priority="146">
      <formula>IF(AND(AL21&gt;=0, RIGHT(TEXT(AL21,"0.#"),1)="."),TRUE,FALSE)</formula>
    </cfRule>
    <cfRule type="expression" dxfId="105" priority="147">
      <formula>IF(AND(AL21&lt;0, RIGHT(TEXT(AL21,"0.#"),1)&lt;&gt;"."),TRUE,FALSE)</formula>
    </cfRule>
    <cfRule type="expression" dxfId="104" priority="148">
      <formula>IF(AND(AL21&lt;0, RIGHT(TEXT(AL21,"0.#"),1)="."),TRUE,FALSE)</formula>
    </cfRule>
  </conditionalFormatting>
  <conditionalFormatting sqref="Y21">
    <cfRule type="expression" dxfId="103" priority="143">
      <formula>IF(RIGHT(TEXT(Y21,"0.#"),1)=".",FALSE,TRUE)</formula>
    </cfRule>
    <cfRule type="expression" dxfId="102" priority="144">
      <formula>IF(RIGHT(TEXT(Y21,"0.#"),1)=".",TRUE,FALSE)</formula>
    </cfRule>
  </conditionalFormatting>
  <conditionalFormatting sqref="AL32:AO32">
    <cfRule type="expression" dxfId="101" priority="139">
      <formula>IF(AND(AL32&gt;=0, RIGHT(TEXT(AL32,"0.#"),1)&lt;&gt;"."),TRUE,FALSE)</formula>
    </cfRule>
    <cfRule type="expression" dxfId="100" priority="140">
      <formula>IF(AND(AL32&gt;=0, RIGHT(TEXT(AL32,"0.#"),1)="."),TRUE,FALSE)</formula>
    </cfRule>
    <cfRule type="expression" dxfId="99" priority="141">
      <formula>IF(AND(AL32&lt;0, RIGHT(TEXT(AL32,"0.#"),1)&lt;&gt;"."),TRUE,FALSE)</formula>
    </cfRule>
    <cfRule type="expression" dxfId="98" priority="142">
      <formula>IF(AND(AL32&lt;0, RIGHT(TEXT(AL32,"0.#"),1)="."),TRUE,FALSE)</formula>
    </cfRule>
  </conditionalFormatting>
  <conditionalFormatting sqref="Y32">
    <cfRule type="expression" dxfId="97" priority="137">
      <formula>IF(RIGHT(TEXT(Y32,"0.#"),1)=".",FALSE,TRUE)</formula>
    </cfRule>
    <cfRule type="expression" dxfId="96" priority="138">
      <formula>IF(RIGHT(TEXT(Y32,"0.#"),1)=".",TRUE,FALSE)</formula>
    </cfRule>
  </conditionalFormatting>
  <conditionalFormatting sqref="Y36">
    <cfRule type="expression" dxfId="95" priority="131">
      <formula>IF(RIGHT(TEXT(Y36,"0.#"),1)=".",FALSE,TRUE)</formula>
    </cfRule>
    <cfRule type="expression" dxfId="94" priority="132">
      <formula>IF(RIGHT(TEXT(Y36,"0.#"),1)=".",TRUE,FALSE)</formula>
    </cfRule>
  </conditionalFormatting>
  <conditionalFormatting sqref="AL36:AO36">
    <cfRule type="expression" dxfId="93" priority="133">
      <formula>IF(AND(AL36&gt;=0, RIGHT(TEXT(AL36,"0.#"),1)&lt;&gt;"."),TRUE,FALSE)</formula>
    </cfRule>
    <cfRule type="expression" dxfId="92" priority="134">
      <formula>IF(AND(AL36&gt;=0, RIGHT(TEXT(AL36,"0.#"),1)="."),TRUE,FALSE)</formula>
    </cfRule>
    <cfRule type="expression" dxfId="91" priority="135">
      <formula>IF(AND(AL36&lt;0, RIGHT(TEXT(AL36,"0.#"),1)&lt;&gt;"."),TRUE,FALSE)</formula>
    </cfRule>
    <cfRule type="expression" dxfId="90" priority="136">
      <formula>IF(AND(AL36&lt;0, RIGHT(TEXT(AL36,"0.#"),1)="."),TRUE,FALSE)</formula>
    </cfRule>
  </conditionalFormatting>
  <conditionalFormatting sqref="AL40:AO40">
    <cfRule type="expression" dxfId="89" priority="121">
      <formula>IF(AND(AL40&gt;=0, RIGHT(TEXT(AL40,"0.#"),1)&lt;&gt;"."),TRUE,FALSE)</formula>
    </cfRule>
    <cfRule type="expression" dxfId="88" priority="122">
      <formula>IF(AND(AL40&gt;=0, RIGHT(TEXT(AL40,"0.#"),1)="."),TRUE,FALSE)</formula>
    </cfRule>
    <cfRule type="expression" dxfId="87" priority="123">
      <formula>IF(AND(AL40&lt;0, RIGHT(TEXT(AL40,"0.#"),1)&lt;&gt;"."),TRUE,FALSE)</formula>
    </cfRule>
    <cfRule type="expression" dxfId="86" priority="124">
      <formula>IF(AND(AL40&lt;0, RIGHT(TEXT(AL40,"0.#"),1)="."),TRUE,FALSE)</formula>
    </cfRule>
  </conditionalFormatting>
  <conditionalFormatting sqref="Y40">
    <cfRule type="expression" dxfId="85" priority="119">
      <formula>IF(RIGHT(TEXT(Y40,"0.#"),1)=".",FALSE,TRUE)</formula>
    </cfRule>
    <cfRule type="expression" dxfId="84" priority="120">
      <formula>IF(RIGHT(TEXT(Y40,"0.#"),1)=".",TRUE,FALSE)</formula>
    </cfRule>
  </conditionalFormatting>
  <conditionalFormatting sqref="Y28">
    <cfRule type="expression" dxfId="83" priority="99">
      <formula>IF(RIGHT(TEXT(Y28,"0.#"),1)=".",FALSE,TRUE)</formula>
    </cfRule>
    <cfRule type="expression" dxfId="82" priority="100">
      <formula>IF(RIGHT(TEXT(Y28,"0.#"),1)=".",TRUE,FALSE)</formula>
    </cfRule>
  </conditionalFormatting>
  <conditionalFormatting sqref="AL28:AO28">
    <cfRule type="expression" dxfId="81" priority="101">
      <formula>IF(AND(AL28&gt;=0, RIGHT(TEXT(AL28,"0.#"),1)&lt;&gt;"."),TRUE,FALSE)</formula>
    </cfRule>
    <cfRule type="expression" dxfId="80" priority="102">
      <formula>IF(AND(AL28&gt;=0, RIGHT(TEXT(AL28,"0.#"),1)="."),TRUE,FALSE)</formula>
    </cfRule>
    <cfRule type="expression" dxfId="79" priority="103">
      <formula>IF(AND(AL28&lt;0, RIGHT(TEXT(AL28,"0.#"),1)&lt;&gt;"."),TRUE,FALSE)</formula>
    </cfRule>
    <cfRule type="expression" dxfId="78" priority="104">
      <formula>IF(AND(AL28&lt;0, RIGHT(TEXT(AL28,"0.#"),1)="."),TRUE,FALSE)</formula>
    </cfRule>
  </conditionalFormatting>
  <conditionalFormatting sqref="Y25">
    <cfRule type="expression" dxfId="77" priority="89">
      <formula>IF(RIGHT(TEXT(Y25,"0.#"),1)=".",FALSE,TRUE)</formula>
    </cfRule>
    <cfRule type="expression" dxfId="76" priority="90">
      <formula>IF(RIGHT(TEXT(Y25,"0.#"),1)=".",TRUE,FALSE)</formula>
    </cfRule>
  </conditionalFormatting>
  <conditionalFormatting sqref="AL27:AO27">
    <cfRule type="expression" dxfId="75" priority="95">
      <formula>IF(AND(AL27&gt;=0, RIGHT(TEXT(AL27,"0.#"),1)&lt;&gt;"."),TRUE,FALSE)</formula>
    </cfRule>
    <cfRule type="expression" dxfId="74" priority="96">
      <formula>IF(AND(AL27&gt;=0, RIGHT(TEXT(AL27,"0.#"),1)="."),TRUE,FALSE)</formula>
    </cfRule>
    <cfRule type="expression" dxfId="73" priority="97">
      <formula>IF(AND(AL27&lt;0, RIGHT(TEXT(AL27,"0.#"),1)&lt;&gt;"."),TRUE,FALSE)</formula>
    </cfRule>
    <cfRule type="expression" dxfId="72" priority="98">
      <formula>IF(AND(AL27&lt;0, RIGHT(TEXT(AL27,"0.#"),1)="."),TRUE,FALSE)</formula>
    </cfRule>
  </conditionalFormatting>
  <conditionalFormatting sqref="AL25:AO25">
    <cfRule type="expression" dxfId="71" priority="91">
      <formula>IF(AND(AL25&gt;=0, RIGHT(TEXT(AL25,"0.#"),1)&lt;&gt;"."),TRUE,FALSE)</formula>
    </cfRule>
    <cfRule type="expression" dxfId="70" priority="92">
      <formula>IF(AND(AL25&gt;=0, RIGHT(TEXT(AL25,"0.#"),1)="."),TRUE,FALSE)</formula>
    </cfRule>
    <cfRule type="expression" dxfId="69" priority="93">
      <formula>IF(AND(AL25&lt;0, RIGHT(TEXT(AL25,"0.#"),1)&lt;&gt;"."),TRUE,FALSE)</formula>
    </cfRule>
    <cfRule type="expression" dxfId="68" priority="94">
      <formula>IF(AND(AL25&lt;0, RIGHT(TEXT(AL25,"0.#"),1)="."),TRUE,FALSE)</formula>
    </cfRule>
  </conditionalFormatting>
  <conditionalFormatting sqref="Y27">
    <cfRule type="expression" dxfId="67" priority="87">
      <formula>IF(RIGHT(TEXT(Y27,"0.#"),1)=".",FALSE,TRUE)</formula>
    </cfRule>
    <cfRule type="expression" dxfId="66" priority="88">
      <formula>IF(RIGHT(TEXT(Y27,"0.#"),1)=".",TRUE,FALSE)</formula>
    </cfRule>
  </conditionalFormatting>
  <conditionalFormatting sqref="Y26">
    <cfRule type="expression" dxfId="65" priority="81">
      <formula>IF(RIGHT(TEXT(Y26,"0.#"),1)=".",FALSE,TRUE)</formula>
    </cfRule>
    <cfRule type="expression" dxfId="64" priority="82">
      <formula>IF(RIGHT(TEXT(Y26,"0.#"),1)=".",TRUE,FALSE)</formula>
    </cfRule>
  </conditionalFormatting>
  <conditionalFormatting sqref="AL26:AO26">
    <cfRule type="expression" dxfId="63" priority="83">
      <formula>IF(AND(AL26&gt;=0, RIGHT(TEXT(AL26,"0.#"),1)&lt;&gt;"."),TRUE,FALSE)</formula>
    </cfRule>
    <cfRule type="expression" dxfId="62" priority="84">
      <formula>IF(AND(AL26&gt;=0, RIGHT(TEXT(AL26,"0.#"),1)="."),TRUE,FALSE)</formula>
    </cfRule>
    <cfRule type="expression" dxfId="61" priority="85">
      <formula>IF(AND(AL26&lt;0, RIGHT(TEXT(AL26,"0.#"),1)&lt;&gt;"."),TRUE,FALSE)</formula>
    </cfRule>
    <cfRule type="expression" dxfId="60" priority="86">
      <formula>IF(AND(AL26&lt;0, RIGHT(TEXT(AL26,"0.#"),1)="."),TRUE,FALSE)</formula>
    </cfRule>
  </conditionalFormatting>
  <conditionalFormatting sqref="Y45">
    <cfRule type="expression" dxfId="59" priority="69">
      <formula>IF(RIGHT(TEXT(Y45,"0.#"),1)=".",FALSE,TRUE)</formula>
    </cfRule>
    <cfRule type="expression" dxfId="58" priority="70">
      <formula>IF(RIGHT(TEXT(Y45,"0.#"),1)=".",TRUE,FALSE)</formula>
    </cfRule>
  </conditionalFormatting>
  <conditionalFormatting sqref="AL44:AO45">
    <cfRule type="expression" dxfId="57" priority="71">
      <formula>IF(AND(AL44&gt;=0, RIGHT(TEXT(AL44,"0.#"),1)&lt;&gt;"."),TRUE,FALSE)</formula>
    </cfRule>
    <cfRule type="expression" dxfId="56" priority="72">
      <formula>IF(AND(AL44&gt;=0, RIGHT(TEXT(AL44,"0.#"),1)="."),TRUE,FALSE)</formula>
    </cfRule>
    <cfRule type="expression" dxfId="55" priority="73">
      <formula>IF(AND(AL44&lt;0, RIGHT(TEXT(AL44,"0.#"),1)&lt;&gt;"."),TRUE,FALSE)</formula>
    </cfRule>
    <cfRule type="expression" dxfId="54" priority="74">
      <formula>IF(AND(AL44&lt;0, RIGHT(TEXT(AL44,"0.#"),1)="."),TRUE,FALSE)</formula>
    </cfRule>
  </conditionalFormatting>
  <conditionalFormatting sqref="Y44">
    <cfRule type="expression" dxfId="53" priority="67">
      <formula>IF(RIGHT(TEXT(Y44,"0.#"),1)=".",FALSE,TRUE)</formula>
    </cfRule>
    <cfRule type="expression" dxfId="52" priority="68">
      <formula>IF(RIGHT(TEXT(Y44,"0.#"),1)=".",TRUE,FALSE)</formula>
    </cfRule>
  </conditionalFormatting>
  <conditionalFormatting sqref="Y10:Y17">
    <cfRule type="expression" dxfId="51" priority="61">
      <formula>IF(RIGHT(TEXT(Y10,"0.#"),1)=".",FALSE,TRUE)</formula>
    </cfRule>
    <cfRule type="expression" dxfId="50" priority="62">
      <formula>IF(RIGHT(TEXT(Y10,"0.#"),1)=".",TRUE,FALSE)</formula>
    </cfRule>
  </conditionalFormatting>
  <conditionalFormatting sqref="Y8:Y9">
    <cfRule type="expression" dxfId="49" priority="55">
      <formula>IF(RIGHT(TEXT(Y8,"0.#"),1)=".",FALSE,TRUE)</formula>
    </cfRule>
    <cfRule type="expression" dxfId="48" priority="56">
      <formula>IF(RIGHT(TEXT(Y8,"0.#"),1)=".",TRUE,FALSE)</formula>
    </cfRule>
  </conditionalFormatting>
  <conditionalFormatting sqref="AL10:AO17">
    <cfRule type="expression" dxfId="47" priority="63">
      <formula>IF(AND(AL10&gt;=0,RIGHT(TEXT(AL10,"0.#"),1)&lt;&gt;"."),TRUE,FALSE)</formula>
    </cfRule>
    <cfRule type="expression" dxfId="46" priority="64">
      <formula>IF(AND(AL10&gt;=0,RIGHT(TEXT(AL10,"0.#"),1)="."),TRUE,FALSE)</formula>
    </cfRule>
    <cfRule type="expression" dxfId="45" priority="65">
      <formula>IF(AND(AL10&lt;0,RIGHT(TEXT(AL10,"0.#"),1)&lt;&gt;"."),TRUE,FALSE)</formula>
    </cfRule>
    <cfRule type="expression" dxfId="44" priority="66">
      <formula>IF(AND(AL10&lt;0,RIGHT(TEXT(AL10,"0.#"),1)="."),TRUE,FALSE)</formula>
    </cfRule>
  </conditionalFormatting>
  <conditionalFormatting sqref="AL8:AO9">
    <cfRule type="expression" dxfId="43" priority="57">
      <formula>IF(AND(AL8&gt;=0,RIGHT(TEXT(AL8,"0.#"),1)&lt;&gt;"."),TRUE,FALSE)</formula>
    </cfRule>
    <cfRule type="expression" dxfId="42" priority="58">
      <formula>IF(AND(AL8&gt;=0,RIGHT(TEXT(AL8,"0.#"),1)="."),TRUE,FALSE)</formula>
    </cfRule>
    <cfRule type="expression" dxfId="41" priority="59">
      <formula>IF(AND(AL8&lt;0,RIGHT(TEXT(AL8,"0.#"),1)&lt;&gt;"."),TRUE,FALSE)</formula>
    </cfRule>
    <cfRule type="expression" dxfId="40" priority="60">
      <formula>IF(AND(AL8&lt;0,RIGHT(TEXT(AL8,"0.#"),1)="."),TRUE,FALSE)</formula>
    </cfRule>
  </conditionalFormatting>
  <conditionalFormatting sqref="Y49">
    <cfRule type="expression" dxfId="39" priority="53">
      <formula>IF(RIGHT(TEXT(Y49,"0.#"),1)=".",FALSE,TRUE)</formula>
    </cfRule>
    <cfRule type="expression" dxfId="38" priority="54">
      <formula>IF(RIGHT(TEXT(Y49,"0.#"),1)=".",TRUE,FALSE)</formula>
    </cfRule>
  </conditionalFormatting>
  <conditionalFormatting sqref="AL49:AO49">
    <cfRule type="expression" dxfId="37" priority="49">
      <formula>IF(AND(AL49&gt;=0, RIGHT(TEXT(AL49,"0.#"),1)&lt;&gt;"."),TRUE,FALSE)</formula>
    </cfRule>
    <cfRule type="expression" dxfId="36" priority="50">
      <formula>IF(AND(AL49&gt;=0, RIGHT(TEXT(AL49,"0.#"),1)="."),TRUE,FALSE)</formula>
    </cfRule>
    <cfRule type="expression" dxfId="35" priority="51">
      <formula>IF(AND(AL49&lt;0, RIGHT(TEXT(AL49,"0.#"),1)&lt;&gt;"."),TRUE,FALSE)</formula>
    </cfRule>
    <cfRule type="expression" dxfId="34" priority="52">
      <formula>IF(AND(AL49&lt;0, RIGHT(TEXT(AL49,"0.#"),1)="."),TRUE,FALSE)</formula>
    </cfRule>
  </conditionalFormatting>
  <conditionalFormatting sqref="Y58">
    <cfRule type="expression" dxfId="33" priority="47">
      <formula>IF(RIGHT(TEXT(Y58,"0.#"),1)=".",FALSE,TRUE)</formula>
    </cfRule>
    <cfRule type="expression" dxfId="32" priority="48">
      <formula>IF(RIGHT(TEXT(Y58,"0.#"),1)=".",TRUE,FALSE)</formula>
    </cfRule>
  </conditionalFormatting>
  <conditionalFormatting sqref="AL58:AO58">
    <cfRule type="expression" dxfId="31" priority="43">
      <formula>IF(AND(AL58&gt;=0, RIGHT(TEXT(AL58,"0.#"),1)&lt;&gt;"."),TRUE,FALSE)</formula>
    </cfRule>
    <cfRule type="expression" dxfId="30" priority="44">
      <formula>IF(AND(AL58&gt;=0, RIGHT(TEXT(AL58,"0.#"),1)="."),TRUE,FALSE)</formula>
    </cfRule>
    <cfRule type="expression" dxfId="29" priority="45">
      <formula>IF(AND(AL58&lt;0, RIGHT(TEXT(AL58,"0.#"),1)&lt;&gt;"."),TRUE,FALSE)</formula>
    </cfRule>
    <cfRule type="expression" dxfId="28" priority="46">
      <formula>IF(AND(AL58&lt;0, RIGHT(TEXT(AL58,"0.#"),1)="."),TRUE,FALSE)</formula>
    </cfRule>
  </conditionalFormatting>
  <conditionalFormatting sqref="Y53">
    <cfRule type="expression" dxfId="27" priority="31">
      <formula>IF(RIGHT(TEXT(Y53,"0.#"),1)=".",FALSE,TRUE)</formula>
    </cfRule>
    <cfRule type="expression" dxfId="26" priority="32">
      <formula>IF(RIGHT(TEXT(Y53,"0.#"),1)=".",TRUE,FALSE)</formula>
    </cfRule>
  </conditionalFormatting>
  <conditionalFormatting sqref="AL53:AO53">
    <cfRule type="expression" dxfId="25" priority="33">
      <formula>IF(AND(AL53&gt;=0, RIGHT(TEXT(AL53,"0.#"),1)&lt;&gt;"."),TRUE,FALSE)</formula>
    </cfRule>
    <cfRule type="expression" dxfId="24" priority="34">
      <formula>IF(AND(AL53&gt;=0, RIGHT(TEXT(AL53,"0.#"),1)="."),TRUE,FALSE)</formula>
    </cfRule>
    <cfRule type="expression" dxfId="23" priority="35">
      <formula>IF(AND(AL53&lt;0, RIGHT(TEXT(AL53,"0.#"),1)&lt;&gt;"."),TRUE,FALSE)</formula>
    </cfRule>
    <cfRule type="expression" dxfId="22" priority="36">
      <formula>IF(AND(AL53&lt;0, RIGHT(TEXT(AL53,"0.#"),1)="."),TRUE,FALSE)</formula>
    </cfRule>
  </conditionalFormatting>
  <conditionalFormatting sqref="Y54">
    <cfRule type="expression" dxfId="21" priority="25">
      <formula>IF(RIGHT(TEXT(Y54,"0.#"),1)=".",FALSE,TRUE)</formula>
    </cfRule>
    <cfRule type="expression" dxfId="20" priority="26">
      <formula>IF(RIGHT(TEXT(Y54,"0.#"),1)=".",TRUE,FALSE)</formula>
    </cfRule>
  </conditionalFormatting>
  <conditionalFormatting sqref="AL54:AO54">
    <cfRule type="expression" dxfId="19" priority="27">
      <formula>IF(AND(AL54&gt;=0, RIGHT(TEXT(AL54,"0.#"),1)&lt;&gt;"."),TRUE,FALSE)</formula>
    </cfRule>
    <cfRule type="expression" dxfId="18" priority="28">
      <formula>IF(AND(AL54&gt;=0, RIGHT(TEXT(AL54,"0.#"),1)="."),TRUE,FALSE)</formula>
    </cfRule>
    <cfRule type="expression" dxfId="17" priority="29">
      <formula>IF(AND(AL54&lt;0, RIGHT(TEXT(AL54,"0.#"),1)&lt;&gt;"."),TRUE,FALSE)</formula>
    </cfRule>
    <cfRule type="expression" dxfId="16" priority="30">
      <formula>IF(AND(AL54&lt;0, RIGHT(TEXT(AL54,"0.#"),1)="."),TRUE,FALSE)</formula>
    </cfRule>
  </conditionalFormatting>
  <conditionalFormatting sqref="AL62:AO63">
    <cfRule type="expression" dxfId="15" priority="19">
      <formula>IF(AND(AL62&gt;=0,RIGHT(TEXT(AL62,"0.#"),1)&lt;&gt;"."),TRUE,FALSE)</formula>
    </cfRule>
    <cfRule type="expression" dxfId="14" priority="20">
      <formula>IF(AND(AL62&gt;=0,RIGHT(TEXT(AL62,"0.#"),1)="."),TRUE,FALSE)</formula>
    </cfRule>
    <cfRule type="expression" dxfId="13" priority="21">
      <formula>IF(AND(AL62&lt;0,RIGHT(TEXT(AL62,"0.#"),1)&lt;&gt;"."),TRUE,FALSE)</formula>
    </cfRule>
    <cfRule type="expression" dxfId="12" priority="22">
      <formula>IF(AND(AL62&lt;0,RIGHT(TEXT(AL62,"0.#"),1)="."),TRUE,FALSE)</formula>
    </cfRule>
  </conditionalFormatting>
  <conditionalFormatting sqref="AL64:AO71">
    <cfRule type="expression" dxfId="11" priority="9">
      <formula>IF(AND(AL64&gt;=0,RIGHT(TEXT(AL64,"0.#"),1)&lt;&gt;"."),TRUE,FALSE)</formula>
    </cfRule>
    <cfRule type="expression" dxfId="10" priority="10">
      <formula>IF(AND(AL64&gt;=0,RIGHT(TEXT(AL64,"0.#"),1)="."),TRUE,FALSE)</formula>
    </cfRule>
    <cfRule type="expression" dxfId="9" priority="11">
      <formula>IF(AND(AL64&lt;0,RIGHT(TEXT(AL64,"0.#"),1)&lt;&gt;"."),TRUE,FALSE)</formula>
    </cfRule>
    <cfRule type="expression" dxfId="8" priority="12">
      <formula>IF(AND(AL64&lt;0,RIGHT(TEXT(AL64,"0.#"),1)="."),TRUE,FALSE)</formula>
    </cfRule>
  </conditionalFormatting>
  <conditionalFormatting sqref="Y65">
    <cfRule type="expression" dxfId="7" priority="1">
      <formula>IF(RIGHT(TEXT(Y65,"0.#"),1)=".",FALSE,TRUE)</formula>
    </cfRule>
    <cfRule type="expression" dxfId="6" priority="2">
      <formula>IF(RIGHT(TEXT(Y65,"0.#"),1)=".",TRUE,FALSE)</formula>
    </cfRule>
  </conditionalFormatting>
  <conditionalFormatting sqref="Y64 Y66:Y71">
    <cfRule type="expression" dxfId="5" priority="7">
      <formula>IF(RIGHT(TEXT(Y64,"0.#"),1)=".",FALSE,TRUE)</formula>
    </cfRule>
    <cfRule type="expression" dxfId="4" priority="8">
      <formula>IF(RIGHT(TEXT(Y64,"0.#"),1)=".",TRUE,FALSE)</formula>
    </cfRule>
  </conditionalFormatting>
  <conditionalFormatting sqref="Y63">
    <cfRule type="expression" dxfId="3" priority="5">
      <formula>IF(RIGHT(TEXT(Y63,"0.#"),1)=".",FALSE,TRUE)</formula>
    </cfRule>
    <cfRule type="expression" dxfId="2" priority="6">
      <formula>IF(RIGHT(TEXT(Y63,"0.#"),1)=".",TRUE,FALSE)</formula>
    </cfRule>
  </conditionalFormatting>
  <conditionalFormatting sqref="Y62">
    <cfRule type="expression" dxfId="1" priority="3">
      <formula>IF(RIGHT(TEXT(Y62,"0.#"),1)=".",FALSE,TRUE)</formula>
    </cfRule>
    <cfRule type="expression" dxfId="0" priority="4">
      <formula>IF(RIGHT(TEXT(Y62,"0.#"),1)=".",TRUE,FALSE)</formula>
    </cfRule>
  </conditionalFormatting>
  <dataValidations count="3">
    <dataValidation type="custom" imeMode="disabled" allowBlank="1" showInputMessage="1" showErrorMessage="1" sqref="AL8:AL17 AL36 AL40 AL21 AL44:AL45 AL49 AL53:AL54 AL58 AL62:AL71 AL32 AL25:AL28 AL4 Y4:AB4 Y8:AB17 Y21:AB21 Y25:AB28 Y32:AB32 Y36:AB36 Y40:AB40 Y44:AB45 Y49:AB49 Y53:AB54 Y58:AB58 Y62:AB71">
      <formula1>OR(ISNUMBER(Y4), Y4="-")</formula1>
    </dataValidation>
    <dataValidation type="custom" imeMode="disabled" allowBlank="1" showInputMessage="1" showErrorMessage="1" sqref="AH4:AK4 AH8:AK17 AH21:AK21 AH25:AK28 AH32:AK32 AH36:AK36 AH40:AK40 AH44:AK45 AH49:AK49 AH53:AK54 AH58:AK58 AH62:AK71">
      <formula1>OR(AND(MOD(IF(ISNUMBER(AH4), AH4, 0.5),1)=0, 0&lt;=AH4), AH4="-")</formula1>
    </dataValidation>
    <dataValidation type="custom" allowBlank="1" showInputMessage="1" showErrorMessage="1" errorTitle="法人番号チェック" error="法人番号は13桁の数字で入力してください。" sqref="J62:O71 J58:O58 J53:O54 J49:O49 J44:O45 J40:O40 J36:O36 J32:O32 J25:O28 J21:O21 J8:O17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1" manualBreakCount="1">
    <brk id="37"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AC8:AG17 AC21:AG21 AC25:AG28 AC32:AG32 AC36:AG36 AC40:AG40 AC44:AG45 AC49:AG49 AC53:AG54 AC58:AG58 AC62:AG71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2022-08-25T13:07:55Z</dcterms:created>
  <dcterms:modified xsi:type="dcterms:W3CDTF">2022-08-26T14:30:37Z</dcterms:modified>
</cp:coreProperties>
</file>