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行政事業レビューシート!$AZ$1:$AZ$150</definedName>
    <definedName name="_xlnm.Print_Area" localSheetId="0">行政事業レビューシート!$A$1:$AX$150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9" i="11" l="1"/>
  <c r="AY44" i="11" s="1"/>
  <c r="AY142" i="11"/>
  <c r="AY138" i="11"/>
  <c r="AY140" i="11" s="1"/>
  <c r="AY134" i="11"/>
  <c r="AY133" i="11"/>
  <c r="AY132" i="11"/>
  <c r="AY131" i="11"/>
  <c r="AY130" i="11"/>
  <c r="AY129" i="11"/>
  <c r="AY139" i="11" l="1"/>
  <c r="AY141" i="11"/>
  <c r="AY43" i="11"/>
  <c r="AY41" i="11"/>
  <c r="AY45" i="11"/>
  <c r="AY42" i="11"/>
  <c r="AY40" i="11"/>
  <c r="AY49" i="11"/>
  <c r="AY50" i="11" s="1"/>
  <c r="AY46" i="11"/>
  <c r="AY47" i="11" s="1"/>
  <c r="AY51" i="11" l="1"/>
  <c r="AY48" i="11"/>
  <c r="AW100" i="11" l="1"/>
  <c r="AT100" i="11"/>
  <c r="AQ100" i="11"/>
  <c r="AL100" i="11"/>
  <c r="AI100" i="11"/>
  <c r="AF100" i="11"/>
  <c r="Z100" i="11"/>
  <c r="W100" i="11"/>
  <c r="T100" i="11"/>
  <c r="N100" i="11"/>
  <c r="AW99" i="11"/>
  <c r="AT99" i="11"/>
  <c r="AQ99" i="11"/>
  <c r="AL99" i="11"/>
  <c r="AI99" i="11"/>
  <c r="AF99" i="11"/>
  <c r="Z99" i="11"/>
  <c r="W99" i="11"/>
  <c r="T99" i="11"/>
  <c r="N99" i="11"/>
  <c r="K99" i="11"/>
  <c r="H99" i="11"/>
  <c r="AY150" i="11" l="1"/>
  <c r="AY149" i="11"/>
  <c r="AY148" i="11"/>
  <c r="AY147" i="11"/>
  <c r="AY146" i="11"/>
  <c r="AY145" i="11"/>
  <c r="AY144" i="11"/>
  <c r="AY143" i="11"/>
  <c r="AY137" i="11"/>
  <c r="AY136" i="11"/>
  <c r="AY135" i="11"/>
  <c r="AU122" i="11"/>
  <c r="Y122" i="11"/>
  <c r="W24"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<sst xmlns="http://schemas.openxmlformats.org/spreadsheetml/2006/main" count="922" uniqueCount="681">
  <si>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</si>
  <si>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</si>
  <si>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</si>
  <si>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</si>
  <si>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</si>
  <si>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</si>
  <si>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</si>
  <si>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</si>
  <si>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</si>
  <si>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</si>
  <si>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</si>
  <si>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</si>
  <si>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</si>
  <si>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</si>
  <si>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</si>
  <si>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</si>
  <si>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</si>
  <si>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</si>
  <si>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</si>
  <si>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</si>
  <si>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</si>
  <si>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</si>
  <si>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</si>
  <si>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</si>
  <si>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</si>
  <si>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</si>
  <si>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</si>
  <si>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</si>
  <si>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</si>
  <si>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</si>
  <si>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</si>
  <si>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</si>
  <si>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</si>
  <si>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</si>
  <si>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</si>
  <si>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</si>
  <si>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</si>
  <si>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</si>
  <si>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</si>
  <si>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</si>
  <si>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</si>
  <si>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</si>
  <si>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</si>
  <si>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</si>
  <si>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</si>
  <si>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</si>
  <si>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</si>
  <si>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</si>
  <si>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</si>
  <si>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</si>
  <si>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</si>
  <si>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</si>
  <si>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</si>
  <si>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</si>
  <si>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</si>
  <si>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</si>
  <si>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</si>
  <si>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</si>
  <si>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</si>
  <si>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</si>
  <si>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</si>
  <si>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</si>
  <si>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</si>
  <si>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</si>
  <si>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</si>
  <si>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</si>
  <si>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</si>
  <si>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</si>
  <si>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</si>
  <si>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</si>
  <si>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</si>
  <si>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</si>
  <si>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</si>
  <si>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</si>
  <si>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</si>
  <si>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</si>
  <si>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</si>
  <si>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</si>
  <si>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</si>
  <si>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</si>
  <si>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</si>
  <si>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</si>
  <si>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</si>
  <si>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</si>
  <si>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</si>
  <si>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</si>
  <si>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</si>
  <si>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</si>
  <si>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</si>
  <si>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</si>
  <si>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</si>
  <si>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</si>
  <si>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</si>
  <si>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</si>
  <si>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</si>
  <si>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</si>
  <si>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</si>
  <si>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</si>
  <si>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</si>
  <si>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</si>
  <si>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</si>
  <si>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</si>
  <si>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</si>
  <si>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</si>
  <si>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</si>
  <si>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</si>
  <si>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</si>
  <si>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</si>
  <si>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</si>
  <si>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</si>
  <si>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</si>
  <si>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</si>
  <si>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</si>
  <si>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</si>
  <si>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</si>
  <si>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</si>
  <si>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</si>
  <si>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</si>
  <si>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</si>
  <si>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</si>
  <si>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</si>
  <si>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</si>
  <si>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</si>
  <si>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</si>
  <si>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</si>
  <si>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</si>
  <si>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</si>
  <si>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</si>
  <si>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</si>
  <si>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</si>
  <si>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</si>
  <si>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</si>
  <si>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</si>
  <si>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</si>
  <si>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</si>
  <si>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</si>
  <si>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</si>
  <si>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</si>
  <si>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</si>
  <si>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</si>
  <si>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</si>
  <si>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</si>
  <si>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</si>
  <si>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</si>
  <si>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</si>
  <si>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</si>
  <si>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</si>
  <si>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</si>
  <si>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</si>
  <si>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</si>
  <si>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</si>
  <si>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</si>
  <si>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</si>
  <si>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</si>
  <si>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</si>
  <si>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</si>
  <si>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</si>
  <si>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</si>
  <si>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</si>
  <si>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</si>
  <si>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</si>
  <si>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</si>
  <si>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</si>
  <si>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</si>
  <si>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</si>
  <si>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</si>
  <si>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</si>
  <si>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</si>
  <si>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</si>
  <si>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</si>
  <si>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</si>
  <si>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</si>
  <si>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</si>
  <si>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</si>
  <si>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</si>
  <si>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</si>
  <si>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</si>
  <si>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</si>
  <si>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</si>
  <si>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</si>
  <si>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</si>
  <si>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</si>
  <si>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</si>
  <si>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</si>
  <si>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</si>
  <si>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</si>
  <si>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</si>
  <si>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</si>
  <si>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</si>
  <si>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</si>
  <si>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</si>
  <si>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</si>
  <si>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</si>
  <si>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</si>
  <si>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</si>
  <si>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</si>
  <si>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</si>
  <si>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</si>
  <si>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</si>
  <si>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</si>
  <si>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</si>
  <si>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</si>
  <si>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</si>
  <si>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</si>
  <si>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</si>
  <si>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</si>
  <si>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</si>
  <si>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</si>
  <si>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</si>
  <si>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</si>
  <si>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</si>
  <si>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</si>
  <si>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</si>
  <si>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</si>
  <si>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</si>
  <si>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</si>
  <si>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</si>
  <si>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</si>
  <si>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</si>
  <si>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</si>
  <si>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</si>
  <si>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</si>
  <si>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</si>
  <si>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</si>
  <si>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</si>
  <si>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</si>
  <si>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</si>
  <si>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</si>
  <si>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</si>
  <si>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</si>
  <si>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</si>
  <si>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</si>
  <si>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</si>
  <si>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</si>
  <si>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</si>
  <si>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</si>
  <si>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</si>
  <si>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</si>
  <si>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</si>
  <si>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</si>
  <si>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</si>
  <si>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</si>
  <si>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</si>
  <si>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</si>
  <si>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</si>
  <si>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</si>
  <si>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</si>
  <si>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</si>
  <si>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</si>
  <si>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</si>
  <si>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</si>
  <si>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</si>
  <si>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</si>
  <si>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</si>
  <si>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</si>
  <si>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</si>
  <si>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</si>
  <si>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</si>
  <si>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</si>
  <si>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</si>
  <si>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</si>
  <si>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</si>
  <si>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</si>
  <si>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</si>
  <si>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</si>
  <si>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</si>
  <si>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</si>
  <si>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</si>
  <si>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</si>
  <si>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</si>
  <si>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</si>
  <si>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</si>
  <si>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</si>
  <si>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</si>
  <si>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</si>
  <si>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</si>
  <si>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</si>
  <si>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</si>
  <si>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</si>
  <si>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</si>
  <si>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</si>
  <si>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</si>
  <si>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</si>
  <si>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</si>
  <si>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</si>
  <si>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</si>
  <si>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</si>
  <si>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</si>
  <si>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</si>
  <si>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</si>
  <si>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</si>
  <si>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</si>
  <si>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</si>
  <si>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</si>
  <si>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</si>
  <si>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</si>
  <si>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</si>
  <si>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</si>
  <si>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</si>
  <si>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</si>
  <si>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</si>
  <si>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</si>
  <si>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</si>
  <si>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</si>
  <si>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</si>
  <si>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</si>
  <si>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</si>
  <si>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</si>
  <si>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</si>
  <si>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</si>
  <si>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</si>
  <si>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</si>
  <si>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</si>
  <si>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</si>
  <si>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</si>
  <si>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</si>
  <si>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</si>
  <si>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</si>
  <si>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</si>
  <si>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</si>
  <si>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</si>
  <si>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</si>
  <si>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</si>
  <si>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</si>
  <si>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</si>
  <si>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</si>
  <si>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</si>
  <si>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</si>
  <si>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</si>
  <si>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</si>
  <si>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</si>
  <si>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</si>
  <si>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</si>
  <si>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</si>
  <si>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</si>
  <si>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</si>
  <si>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</si>
  <si>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</si>
  <si>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</si>
  <si>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</si>
  <si>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</si>
  <si>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</si>
  <si>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</si>
  <si>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</si>
  <si>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</si>
  <si>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</si>
  <si>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</si>
  <si>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</si>
  <si>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</si>
  <si>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</si>
  <si>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</si>
  <si>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</si>
  <si>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</si>
  <si>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</si>
  <si>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</si>
  <si>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</si>
  <si>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</si>
  <si>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</si>
  <si>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</si>
  <si>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</si>
  <si>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</si>
  <si>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</si>
  <si>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</si>
  <si>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</si>
  <si>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</si>
  <si>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</si>
  <si>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</si>
  <si>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</si>
  <si>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</si>
  <si>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</si>
  <si>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</si>
  <si>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</si>
  <si>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</si>
  <si>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</si>
  <si>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</si>
  <si>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</si>
  <si>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</si>
  <si>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</si>
  <si>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</si>
  <si>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</si>
  <si>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</si>
  <si>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</si>
  <si>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</si>
  <si>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</si>
  <si>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</si>
  <si>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</si>
  <si>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</si>
  <si>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</si>
  <si>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</si>
  <si>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</si>
  <si>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</si>
  <si>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</si>
  <si>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</si>
  <si>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</si>
  <si>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</si>
  <si>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</si>
  <si>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</si>
  <si>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</si>
  <si>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</si>
  <si>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</si>
  <si>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</si>
  <si>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</si>
  <si>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</si>
  <si>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</si>
  <si>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</si>
  <si>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</si>
  <si>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</si>
  <si>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</si>
  <si>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</si>
  <si>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</si>
  <si>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</si>
  <si>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</si>
  <si>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</si>
  <si>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</si>
  <si>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</si>
  <si>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</si>
  <si>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</si>
  <si>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</si>
  <si>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</si>
  <si>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</si>
  <si>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</si>
  <si>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</si>
  <si>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</si>
  <si>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</si>
  <si>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</si>
  <si>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</si>
  <si>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</si>
  <si>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</si>
  <si>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</si>
  <si>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</si>
  <si>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</si>
  <si>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</si>
  <si>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</si>
  <si>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</si>
  <si>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</si>
  <si>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</si>
  <si>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</si>
  <si>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</si>
  <si>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</si>
  <si>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</si>
  <si>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</si>
  <si>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</si>
  <si>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</si>
  <si>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</si>
  <si>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</si>
  <si>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</si>
  <si>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</si>
  <si>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</si>
  <si>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</si>
  <si>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</si>
  <si>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</si>
  <si>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</si>
  <si>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</si>
  <si>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</si>
  <si>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</si>
  <si>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</si>
  <si>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</si>
  <si>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</si>
  <si>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</si>
  <si>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</si>
  <si>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</si>
  <si>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</si>
  <si>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</si>
  <si>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</si>
  <si>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</si>
  <si>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</si>
  <si>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</si>
  <si>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</si>
  <si>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</si>
  <si>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</si>
  <si>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</si>
  <si>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</si>
  <si>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</si>
  <si>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</si>
  <si>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</si>
  <si>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</si>
  <si>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</si>
  <si>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</si>
  <si>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</si>
  <si>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</si>
  <si>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</si>
  <si>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</si>
  <si>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</si>
  <si>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</si>
  <si>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</si>
  <si>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</si>
  <si>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</si>
  <si>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</si>
  <si>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</si>
  <si>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</si>
  <si>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</si>
  <si>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</si>
  <si>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</si>
  <si>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</si>
  <si>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</si>
  <si>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</si>
  <si>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</si>
  <si>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</si>
  <si>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</si>
  <si>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</si>
  <si>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</si>
  <si>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</si>
  <si>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</si>
  <si>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</si>
  <si>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</si>
  <si>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</si>
  <si>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</si>
  <si>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</si>
  <si>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</si>
  <si>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</si>
  <si>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</si>
  <si>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</si>
  <si>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</si>
  <si>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</si>
  <si>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</si>
  <si>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</si>
  <si>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</si>
  <si>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</si>
  <si>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</si>
  <si>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</si>
  <si>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</si>
  <si>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</si>
  <si>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</si>
  <si>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</si>
  <si>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</si>
  <si>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</si>
  <si>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</si>
  <si>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</si>
  <si>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</si>
  <si>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</si>
  <si>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</si>
  <si>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</si>
  <si>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</si>
  <si>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</si>
  <si>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</si>
  <si>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</si>
  <si>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</si>
  <si>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</si>
  <si>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</si>
  <si>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</si>
  <si>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</si>
  <si>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</si>
  <si>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</si>
  <si>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</si>
  <si>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</si>
  <si>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</si>
  <si>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</si>
  <si>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</si>
  <si>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</si>
  <si>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</si>
  <si>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</si>
  <si>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</si>
  <si>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</si>
  <si>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</si>
  <si>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</si>
  <si>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</si>
  <si>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</si>
  <si>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</si>
  <si>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</si>
  <si>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</si>
  <si>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</si>
  <si>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</si>
  <si>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</si>
  <si>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</si>
  <si>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</si>
  <si>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府</t>
  </si>
  <si>
    <t>沖縄の子供の貧困対策に必要な経費</t>
    <phoneticPr fontId="5"/>
  </si>
  <si>
    <t>沖縄振興局</t>
    <rPh sb="0" eb="2">
      <t>オキナワ</t>
    </rPh>
    <rPh sb="2" eb="4">
      <t>シンコウ</t>
    </rPh>
    <rPh sb="4" eb="5">
      <t>キョク</t>
    </rPh>
    <phoneticPr fontId="5"/>
  </si>
  <si>
    <t>総務課事業振興室</t>
    <rPh sb="0" eb="3">
      <t>ソウムカ</t>
    </rPh>
    <rPh sb="3" eb="5">
      <t>ジギョウ</t>
    </rPh>
    <rPh sb="5" eb="7">
      <t>シンコウ</t>
    </rPh>
    <rPh sb="7" eb="8">
      <t>シツ</t>
    </rPh>
    <phoneticPr fontId="5"/>
  </si>
  <si>
    <t>室長　伊藤　経人</t>
    <rPh sb="0" eb="2">
      <t>シツチョウ</t>
    </rPh>
    <rPh sb="3" eb="5">
      <t>イトウ</t>
    </rPh>
    <rPh sb="6" eb="7">
      <t>ケイ</t>
    </rPh>
    <rPh sb="7" eb="8">
      <t>ヒト</t>
    </rPh>
    <phoneticPr fontId="5"/>
  </si>
  <si>
    <t>○</t>
  </si>
  <si>
    <t>子どもの貧困対策の推進に関する法律</t>
    <phoneticPr fontId="5"/>
  </si>
  <si>
    <t>全国に比べて特に深刻な沖縄の子供の貧困に関する状況に緊急に対応するため、沖縄の実情を踏まえた事業を集中的に実施することにより、貧困家庭の子供の福祉の増進に取り組むこととする。</t>
    <phoneticPr fontId="5"/>
  </si>
  <si>
    <t>子供の貧困に関する各地域の現状を把握し、学校や学習支援施設、居場所づくりを行うNPO法人等の関係機関との情報共有や、子供を支援につなげるための調整を行う支援員の配置や、地域の実情に応じて、食事の提供や共同での調理、生活指導、学習支援を行うとともに、キャリア形成等の支援を行う子供の居場所の運営支援を行う。</t>
    <phoneticPr fontId="5"/>
  </si>
  <si>
    <t>沖縄子供の貧困緊急対策事業費補助金</t>
    <phoneticPr fontId="5"/>
  </si>
  <si>
    <t>沖縄子供の貧困緊急対策事業アンケート
（令和元年度～令和３年度はうるま市と糸満市の2市をサンプリング調査）</t>
    <rPh sb="26" eb="28">
      <t>レイワ</t>
    </rPh>
    <phoneticPr fontId="5"/>
  </si>
  <si>
    <t>-</t>
    <phoneticPr fontId="5"/>
  </si>
  <si>
    <t>学校に「毎日」登校していると回答した割合</t>
    <phoneticPr fontId="5"/>
  </si>
  <si>
    <t>学校に毎日登校する子供の割合を92％まで高める</t>
    <phoneticPr fontId="5"/>
  </si>
  <si>
    <t>学校における勉強理解度のアンケート結果を子供1人当たりのポイント化した数値※について、居場所に来る前と比較し、来た後のポイント上昇率を毎年10％高める。</t>
    <phoneticPr fontId="5"/>
  </si>
  <si>
    <t>学校における勉強理解度のアンケート結果を子供1人当たりのポイント化した数値の居場所に来る前と来た後のポイント上昇率</t>
    <phoneticPr fontId="5"/>
  </si>
  <si>
    <t>％</t>
    <phoneticPr fontId="5"/>
  </si>
  <si>
    <t>沖縄子供の貧困緊急対策事業アンケート（令和元年度～令和３年度はうるま市と糸満市の2市をサンプリング調査）
※勉強の理解度を「よくわかる」：100、「だいたいわかる」：75、「あまりわからない」：50、「ほとんどわからない」：25、「わからない」：０として計算。</t>
    <phoneticPr fontId="5"/>
  </si>
  <si>
    <t>百万</t>
    <phoneticPr fontId="5"/>
  </si>
  <si>
    <t xml:space="preserve">     X/Y</t>
    <phoneticPr fontId="5"/>
  </si>
  <si>
    <t>　　 X/Y</t>
    <phoneticPr fontId="5"/>
  </si>
  <si>
    <t>執行額（X）／支援員配置数（Y)　　　　　　　　　　　　　</t>
    <rPh sb="0" eb="2">
      <t>シッコウ</t>
    </rPh>
    <rPh sb="2" eb="3">
      <t>ガク</t>
    </rPh>
    <rPh sb="7" eb="9">
      <t>シエン</t>
    </rPh>
    <rPh sb="9" eb="10">
      <t>イン</t>
    </rPh>
    <rPh sb="10" eb="12">
      <t>ハイチ</t>
    </rPh>
    <rPh sb="12" eb="13">
      <t>スウ</t>
    </rPh>
    <phoneticPr fontId="5"/>
  </si>
  <si>
    <t>執行額（X）／子供の居場所運営支援数（Y）　　　　　　　　　　　　　　</t>
    <rPh sb="7" eb="9">
      <t>コドモ</t>
    </rPh>
    <rPh sb="10" eb="13">
      <t>イバショ</t>
    </rPh>
    <rPh sb="13" eb="15">
      <t>ウンエイ</t>
    </rPh>
    <rPh sb="15" eb="17">
      <t>シエン</t>
    </rPh>
    <rPh sb="17" eb="18">
      <t>スウ</t>
    </rPh>
    <phoneticPr fontId="5"/>
  </si>
  <si>
    <t>288/118</t>
    <phoneticPr fontId="5"/>
  </si>
  <si>
    <t>295/118</t>
    <phoneticPr fontId="5"/>
  </si>
  <si>
    <t>738/156</t>
    <phoneticPr fontId="5"/>
  </si>
  <si>
    <t>日中にとどまらず夜間も子供の居場所がない、貧困家庭の親が経済的自立をするための雇用の場が少ない等、特に深刻な沖縄の子供の貧困対策のニーズを反映している。</t>
    <phoneticPr fontId="5"/>
  </si>
  <si>
    <t>全国に比べて特に深刻な状況に緊急に対応する必要がある沖縄の子供の貧困問題は、子供たちの将来だけでなく、社会的損失につながるとの考えから、その対策は国が先導して実施すべきである。</t>
    <phoneticPr fontId="5"/>
  </si>
  <si>
    <t>子供の貧困対策支援員の配置、子供の居場所の運営支援等、子供たちを貧困から救い、夢や希望を持ってもらうことは、将来を担う人材を育成する観点から優先度が高い。</t>
    <phoneticPr fontId="5"/>
  </si>
  <si>
    <t>有</t>
  </si>
  <si>
    <t>‐</t>
  </si>
  <si>
    <t>-</t>
    <phoneticPr fontId="5"/>
  </si>
  <si>
    <t>補助金等に係る予算の執行の適正化に関する法律等の法令及び交付要綱に基づき、適切に手続きを行っており、支出先の選定は妥当である。</t>
    <phoneticPr fontId="5"/>
  </si>
  <si>
    <t>適切な執行を行い、単位当たりのコスト削減に努めることとする。</t>
    <phoneticPr fontId="5"/>
  </si>
  <si>
    <t>補助金等に係る予算の執行の適正化に関する法律等の法令及び交付要綱に基づき、適切に手続きを行っており、資金の流れの中間段階での支出は合理的なものとなっている。</t>
    <phoneticPr fontId="5"/>
  </si>
  <si>
    <t>子供の貧困対策支援員の配置、子供の居場所の運営支援等、本事業の実施に必要な経費のみを補助対象としている。</t>
    <phoneticPr fontId="5"/>
  </si>
  <si>
    <t>△</t>
  </si>
  <si>
    <t>生活困窮者就労準備等事業費等補助金</t>
    <rPh sb="0" eb="2">
      <t>セイカツ</t>
    </rPh>
    <rPh sb="2" eb="5">
      <t>コンキュウシャ</t>
    </rPh>
    <rPh sb="5" eb="7">
      <t>シュウロウ</t>
    </rPh>
    <rPh sb="7" eb="9">
      <t>ジュンビ</t>
    </rPh>
    <rPh sb="9" eb="10">
      <t>トウ</t>
    </rPh>
    <rPh sb="10" eb="12">
      <t>ジギョウ</t>
    </rPh>
    <rPh sb="12" eb="13">
      <t>ヒ</t>
    </rPh>
    <rPh sb="13" eb="14">
      <t>トウ</t>
    </rPh>
    <rPh sb="14" eb="17">
      <t>ホジョキン</t>
    </rPh>
    <phoneticPr fontId="5"/>
  </si>
  <si>
    <t>類似の事業を厚生労働省で計上しているが、沖縄子供の貧困緊急対策事業においては、支援員を配置するとともに、居場所については、地域の実情に応じて深夜まで開所する場合も支援の対象とするなど、厚生労働省との事業内容とは異なっており、適切な役割分担を行っている。</t>
    <phoneticPr fontId="5"/>
  </si>
  <si>
    <t>沖縄の将来を担う子供達の深刻な貧困に関する状況に緊急に対応するため、沖縄の実情を踏まえた支援員の配置や居場所づくりを集中的に実施しているものであり、国として引き続き支援を行っていくことが必要である。
　このような補助金の目的に鑑み、上記の通り点検した結果、事業費の支出内容は適切である。</t>
    <phoneticPr fontId="5"/>
  </si>
  <si>
    <t>沖縄県を中心に事業の好事例等を横展開するなど、引き続き限られた予算の中で必要な事業を効率的に実施できるよう、現場の状況を把握していく。</t>
    <phoneticPr fontId="5"/>
  </si>
  <si>
    <t>新28－0003</t>
    <phoneticPr fontId="5"/>
  </si>
  <si>
    <t>0076</t>
    <phoneticPr fontId="5"/>
  </si>
  <si>
    <t>0078</t>
    <phoneticPr fontId="5"/>
  </si>
  <si>
    <t>特定非営利活動法人エンカレッジ</t>
    <phoneticPr fontId="5"/>
  </si>
  <si>
    <t>補助金等交付</t>
  </si>
  <si>
    <t>子供の居場所運営支援事業（那覇市）</t>
    <rPh sb="13" eb="16">
      <t>ナハシ</t>
    </rPh>
    <phoneticPr fontId="5"/>
  </si>
  <si>
    <t>拠点型子供の居場所運営支援事業、子供の居場所運営支援事業（沖縄市）</t>
    <rPh sb="29" eb="32">
      <t>オキナワシ</t>
    </rPh>
    <phoneticPr fontId="5"/>
  </si>
  <si>
    <t>子供の居場所運営支援事業（うるま市）</t>
    <rPh sb="16" eb="17">
      <t>シ</t>
    </rPh>
    <phoneticPr fontId="5"/>
  </si>
  <si>
    <t>子供の居場所の運営支援事業（豊見城市）</t>
    <rPh sb="14" eb="18">
      <t>トミグスクシ</t>
    </rPh>
    <phoneticPr fontId="5"/>
  </si>
  <si>
    <t>一般社団法人沖縄県助産師会</t>
    <phoneticPr fontId="5"/>
  </si>
  <si>
    <t>若年妊産婦の居場所の運営支援事業（沖縄市）</t>
    <rPh sb="17" eb="20">
      <t>オキナワシ</t>
    </rPh>
    <phoneticPr fontId="5"/>
  </si>
  <si>
    <t>事業費</t>
    <phoneticPr fontId="5"/>
  </si>
  <si>
    <t>835/155</t>
    <phoneticPr fontId="5"/>
  </si>
  <si>
    <t>補助金等に係る予算の執行の適正化に関する法律に基づき、事業の目的や効果等、内容の審査を行い、交付決定している。</t>
    <phoneticPr fontId="5"/>
  </si>
  <si>
    <t>拠点型子供の居場所、若年妊産婦の居場所運営支援事業（南風原市）</t>
    <phoneticPr fontId="5"/>
  </si>
  <si>
    <t>沖縄県</t>
    <rPh sb="0" eb="3">
      <t>オキナワケン</t>
    </rPh>
    <phoneticPr fontId="5"/>
  </si>
  <si>
    <t>居場所の運営支援　等</t>
    <phoneticPr fontId="5"/>
  </si>
  <si>
    <t>子供の貧困対策支援員配置、居場所の運営支援　等</t>
    <phoneticPr fontId="5"/>
  </si>
  <si>
    <t>那覇市</t>
    <rPh sb="0" eb="3">
      <t>ナハシ</t>
    </rPh>
    <phoneticPr fontId="5"/>
  </si>
  <si>
    <t>沖縄市</t>
    <rPh sb="0" eb="2">
      <t>オキナワ</t>
    </rPh>
    <rPh sb="2" eb="3">
      <t>シ</t>
    </rPh>
    <phoneticPr fontId="5"/>
  </si>
  <si>
    <t>うるま市</t>
    <rPh sb="3" eb="4">
      <t>シ</t>
    </rPh>
    <phoneticPr fontId="5"/>
  </si>
  <si>
    <t>糸満市</t>
    <rPh sb="0" eb="3">
      <t>イトマンシ</t>
    </rPh>
    <phoneticPr fontId="5"/>
  </si>
  <si>
    <t>宮古島市</t>
    <rPh sb="0" eb="3">
      <t>ミヤコジマ</t>
    </rPh>
    <rPh sb="3" eb="4">
      <t>シ</t>
    </rPh>
    <phoneticPr fontId="5"/>
  </si>
  <si>
    <t>豊見城市</t>
    <rPh sb="0" eb="4">
      <t>トミグスクシ</t>
    </rPh>
    <phoneticPr fontId="5"/>
  </si>
  <si>
    <t>浦添市</t>
    <rPh sb="0" eb="3">
      <t>ウラソエシ</t>
    </rPh>
    <phoneticPr fontId="5"/>
  </si>
  <si>
    <t>石垣市</t>
    <rPh sb="0" eb="3">
      <t>イシガキシ</t>
    </rPh>
    <phoneticPr fontId="5"/>
  </si>
  <si>
    <t>南風原町</t>
    <rPh sb="0" eb="4">
      <t>ハエバルチョウ</t>
    </rPh>
    <phoneticPr fontId="5"/>
  </si>
  <si>
    <t>一般社団法人UTT</t>
    <phoneticPr fontId="5"/>
  </si>
  <si>
    <t>離島及び広域相談体制整備事業（沖縄県）</t>
    <rPh sb="15" eb="18">
      <t>オキナワケン</t>
    </rPh>
    <phoneticPr fontId="5"/>
  </si>
  <si>
    <t>特定非営利活動法人侍学園スクオーラ・今人</t>
    <phoneticPr fontId="5"/>
  </si>
  <si>
    <t>沖縄県拠点型子供の居場所運営事業（沖縄県）</t>
    <rPh sb="17" eb="20">
      <t>オキナワケン</t>
    </rPh>
    <phoneticPr fontId="5"/>
  </si>
  <si>
    <t>一般社団法人大学コンソーシアム沖縄</t>
    <phoneticPr fontId="5"/>
  </si>
  <si>
    <t>子どもの居場所学生ボランティアコーディネート事業（沖縄県）</t>
    <rPh sb="25" eb="28">
      <t>オキナワケン</t>
    </rPh>
    <phoneticPr fontId="5"/>
  </si>
  <si>
    <t>株式会社りゅうせきフロントライン</t>
    <phoneticPr fontId="5"/>
  </si>
  <si>
    <t>県立学校の居場所づくり運営支援事業（沖縄県）</t>
    <rPh sb="18" eb="21">
      <t>オキナワケン</t>
    </rPh>
    <phoneticPr fontId="5"/>
  </si>
  <si>
    <t>A.沖縄県、沖縄県内の市町村（沖縄県）</t>
    <phoneticPr fontId="5"/>
  </si>
  <si>
    <t>委託費</t>
    <phoneticPr fontId="5"/>
  </si>
  <si>
    <t>旅費</t>
    <rPh sb="0" eb="2">
      <t>リョヒ</t>
    </rPh>
    <phoneticPr fontId="5"/>
  </si>
  <si>
    <t>子供の居場所の運営支援事業等の実施</t>
    <phoneticPr fontId="5"/>
  </si>
  <si>
    <t>事業の成果の分析・評価・普及事業に関する旅費</t>
    <phoneticPr fontId="5"/>
  </si>
  <si>
    <t>無</t>
  </si>
  <si>
    <t>-</t>
    <phoneticPr fontId="5"/>
  </si>
  <si>
    <t>312/122</t>
    <phoneticPr fontId="5"/>
  </si>
  <si>
    <t>907/156</t>
    <phoneticPr fontId="5"/>
  </si>
  <si>
    <t>執行額（X）／交付件数（Y)　　　　　　　</t>
    <rPh sb="7" eb="9">
      <t>コウフ</t>
    </rPh>
    <rPh sb="9" eb="11">
      <t>ケンスウ</t>
    </rPh>
    <phoneticPr fontId="5"/>
  </si>
  <si>
    <t>1127/31</t>
    <phoneticPr fontId="5"/>
  </si>
  <si>
    <t>1241/32</t>
    <phoneticPr fontId="5"/>
  </si>
  <si>
    <t>1358/32</t>
    <phoneticPr fontId="5"/>
  </si>
  <si>
    <t>いずれも目標値に達していない。調査によると、居場所の利用によって子供に肯定的な変化が見られるなどの良い効果も見られるところであり、居場所の職員に対する効果的な研修などを通じて、引き続き、成果目標に近づくため必要な支援を進めていく。</t>
    <phoneticPr fontId="5"/>
  </si>
  <si>
    <t>B.社協、NPO、その他民間団体等
（株式会社りゅうせきフロントライン）</t>
    <phoneticPr fontId="5"/>
  </si>
  <si>
    <t>県立学校の居場所づくり運営支援事業</t>
    <phoneticPr fontId="5"/>
  </si>
  <si>
    <t>子供の貧困対策に関する大綱（令和元年11月　閣議決定）
沖縄県子どもの貧困対策計画第２期（令和４年３月　沖縄県）
沖縄振興基本方針（令和４年５月　内閣総理大臣決定）
沖縄振興計画（沖縄県）</t>
    <rPh sb="14" eb="16">
      <t>レイワ</t>
    </rPh>
    <rPh sb="16" eb="17">
      <t>ガン</t>
    </rPh>
    <rPh sb="41" eb="42">
      <t>ダイ</t>
    </rPh>
    <rPh sb="43" eb="44">
      <t>キ</t>
    </rPh>
    <rPh sb="45" eb="47">
      <t>レイワ</t>
    </rPh>
    <rPh sb="66" eb="68">
      <t>レイワ</t>
    </rPh>
    <phoneticPr fontId="5"/>
  </si>
  <si>
    <t>325/119</t>
    <phoneticPr fontId="5"/>
  </si>
  <si>
    <t>1004/176</t>
    <phoneticPr fontId="5"/>
  </si>
  <si>
    <t>-</t>
    <phoneticPr fontId="5"/>
  </si>
  <si>
    <t>点検対象外</t>
    <rPh sb="0" eb="2">
      <t>テンケン</t>
    </rPh>
    <rPh sb="2" eb="4">
      <t>タイショウ</t>
    </rPh>
    <rPh sb="4" eb="5">
      <t>ガイ</t>
    </rPh>
    <phoneticPr fontId="5"/>
  </si>
  <si>
    <t>9．沖縄政策</t>
    <phoneticPr fontId="5"/>
  </si>
  <si>
    <t>9．沖縄振興に関する施策の推進</t>
    <phoneticPr fontId="5"/>
  </si>
  <si>
    <t>沖縄子供の貧困緊急対策事業の交付は着実に行われている。</t>
    <rPh sb="0" eb="2">
      <t>オキナワ</t>
    </rPh>
    <rPh sb="2" eb="4">
      <t>コドモ</t>
    </rPh>
    <rPh sb="5" eb="7">
      <t>ヒンコン</t>
    </rPh>
    <rPh sb="7" eb="9">
      <t>キンキュウ</t>
    </rPh>
    <rPh sb="9" eb="11">
      <t>タイサク</t>
    </rPh>
    <rPh sb="11" eb="13">
      <t>ジギョウ</t>
    </rPh>
    <rPh sb="14" eb="16">
      <t>コウフ</t>
    </rPh>
    <rPh sb="17" eb="19">
      <t>チャクジツ</t>
    </rPh>
    <rPh sb="20" eb="21">
      <t>オコナ</t>
    </rPh>
    <phoneticPr fontId="5"/>
  </si>
  <si>
    <t>沖縄県における子供の貧困は全国に比べて深刻な状況にあることから、沖縄の実情を踏まえた支援員の配置や居場所の運営支援を実施するなどして、子供の貧困対策に取り組んでいる。</t>
    <rPh sb="0" eb="3">
      <t>オキナワケン</t>
    </rPh>
    <rPh sb="7" eb="9">
      <t>コドモ</t>
    </rPh>
    <rPh sb="10" eb="12">
      <t>ヒンコン</t>
    </rPh>
    <rPh sb="13" eb="15">
      <t>ゼンコク</t>
    </rPh>
    <rPh sb="16" eb="17">
      <t>クラ</t>
    </rPh>
    <rPh sb="19" eb="21">
      <t>シンコク</t>
    </rPh>
    <rPh sb="22" eb="24">
      <t>ジョウキョウ</t>
    </rPh>
    <rPh sb="32" eb="34">
      <t>オキナワ</t>
    </rPh>
    <rPh sb="35" eb="37">
      <t>ジツジョウ</t>
    </rPh>
    <rPh sb="38" eb="39">
      <t>フ</t>
    </rPh>
    <rPh sb="42" eb="44">
      <t>シエン</t>
    </rPh>
    <rPh sb="44" eb="45">
      <t>イン</t>
    </rPh>
    <rPh sb="46" eb="48">
      <t>ハイチ</t>
    </rPh>
    <rPh sb="49" eb="52">
      <t>イバショ</t>
    </rPh>
    <rPh sb="53" eb="55">
      <t>ウンエイ</t>
    </rPh>
    <rPh sb="55" eb="57">
      <t>シエン</t>
    </rPh>
    <rPh sb="58" eb="60">
      <t>ジッシ</t>
    </rPh>
    <rPh sb="67" eb="69">
      <t>コドモ</t>
    </rPh>
    <rPh sb="70" eb="72">
      <t>ヒンコン</t>
    </rPh>
    <rPh sb="72" eb="74">
      <t>タイサク</t>
    </rPh>
    <rPh sb="75" eb="76">
      <t>ト</t>
    </rPh>
    <rPh sb="77" eb="78">
      <t>ク</t>
    </rPh>
    <phoneticPr fontId="5"/>
  </si>
  <si>
    <t>沖縄子供の貧困緊急対策事業交付</t>
    <phoneticPr fontId="5"/>
  </si>
  <si>
    <t>沖縄子供の貧困緊急対策事業交付件数</t>
    <phoneticPr fontId="5"/>
  </si>
  <si>
    <t>件</t>
    <rPh sb="0" eb="1">
      <t>ケン</t>
    </rPh>
    <phoneticPr fontId="5"/>
  </si>
  <si>
    <t>-</t>
    <phoneticPr fontId="5"/>
  </si>
  <si>
    <t>1499/35</t>
    <phoneticPr fontId="5"/>
  </si>
  <si>
    <t>-</t>
    <phoneticPr fontId="5"/>
  </si>
  <si>
    <t>成果指標の一つである「学校に「毎日」登校していると回答した割合」については、令和２年度から３年度にかけて成果実績が低調なものとなっているため、その要因分析に努めた上、引き続き事業の進捗状況を的確に把握しながら、有効性及び効率性について、より一層の検証に努めるべき。</t>
    <rPh sb="0" eb="2">
      <t>セイカ</t>
    </rPh>
    <rPh sb="2" eb="4">
      <t>シヒョウ</t>
    </rPh>
    <rPh sb="5" eb="6">
      <t>ヒト</t>
    </rPh>
    <rPh sb="38" eb="40">
      <t>レイワ</t>
    </rPh>
    <rPh sb="41" eb="43">
      <t>ネンド</t>
    </rPh>
    <rPh sb="46" eb="48">
      <t>ネンド</t>
    </rPh>
    <rPh sb="52" eb="54">
      <t>セイカ</t>
    </rPh>
    <rPh sb="54" eb="56">
      <t>ジッセキ</t>
    </rPh>
    <rPh sb="57" eb="59">
      <t>テイチョウ</t>
    </rPh>
    <rPh sb="73" eb="75">
      <t>ヨウイン</t>
    </rPh>
    <rPh sb="75" eb="77">
      <t>ブンセキ</t>
    </rPh>
    <rPh sb="78" eb="79">
      <t>ツト</t>
    </rPh>
    <rPh sb="81" eb="82">
      <t>ウエ</t>
    </rPh>
    <rPh sb="83" eb="84">
      <t>ヒ</t>
    </rPh>
    <rPh sb="85" eb="86">
      <t>ツヅ</t>
    </rPh>
    <rPh sb="108" eb="109">
      <t>オヨ</t>
    </rPh>
    <phoneticPr fontId="5"/>
  </si>
  <si>
    <t>-</t>
    <phoneticPr fontId="5"/>
  </si>
  <si>
    <t>・成果指標の一つである「学校に「毎日」登校していると回答した割合」が、令和２年度から３年度にかけて成果実績が低調している点については、市町村と連携し、多角的な観点から検証するなどして、その要因分析に努めたい。
・概算要求にあたっては、事業の進捗状況等を把握したうえで、有効性及び効率性について、より一層の検証に努めたい。</t>
    <rPh sb="1" eb="3">
      <t>セイカ</t>
    </rPh>
    <rPh sb="3" eb="5">
      <t>シヒョウ</t>
    </rPh>
    <rPh sb="6" eb="7">
      <t>ヒト</t>
    </rPh>
    <rPh sb="12" eb="14">
      <t>ガッコウ</t>
    </rPh>
    <rPh sb="16" eb="18">
      <t>マイニチ</t>
    </rPh>
    <rPh sb="19" eb="21">
      <t>トウコウ</t>
    </rPh>
    <rPh sb="26" eb="28">
      <t>カイトウ</t>
    </rPh>
    <rPh sb="30" eb="32">
      <t>ワリアイ</t>
    </rPh>
    <rPh sb="35" eb="37">
      <t>レイワ</t>
    </rPh>
    <rPh sb="38" eb="40">
      <t>ネンド</t>
    </rPh>
    <rPh sb="43" eb="45">
      <t>ネンド</t>
    </rPh>
    <rPh sb="49" eb="51">
      <t>セイカ</t>
    </rPh>
    <rPh sb="51" eb="53">
      <t>ジッセキ</t>
    </rPh>
    <rPh sb="54" eb="56">
      <t>テイチョウ</t>
    </rPh>
    <rPh sb="60" eb="61">
      <t>テン</t>
    </rPh>
    <rPh sb="67" eb="70">
      <t>シチョウソン</t>
    </rPh>
    <rPh sb="94" eb="96">
      <t>ヨウイン</t>
    </rPh>
    <rPh sb="96" eb="98">
      <t>ブンセキ</t>
    </rPh>
    <rPh sb="99" eb="100">
      <t>ツト</t>
    </rPh>
    <rPh sb="134" eb="137">
      <t>ユウコウセイ</t>
    </rPh>
    <rPh sb="137" eb="138">
      <t>オヨ</t>
    </rPh>
    <rPh sb="139" eb="142">
      <t>コウリツセイ</t>
    </rPh>
    <rPh sb="149" eb="151">
      <t>イッソウ</t>
    </rPh>
    <rPh sb="152" eb="154">
      <t>ケンショウ</t>
    </rPh>
    <phoneticPr fontId="5"/>
  </si>
  <si>
    <t>-</t>
    <phoneticPr fontId="5"/>
  </si>
  <si>
    <t>-</t>
    <phoneticPr fontId="5"/>
  </si>
  <si>
    <t>特定非営利活動法人エンカレッジ</t>
    <rPh sb="0" eb="2">
      <t>トクテイ</t>
    </rPh>
    <rPh sb="2" eb="5">
      <t>ヒエイリ</t>
    </rPh>
    <rPh sb="5" eb="7">
      <t>カツドウ</t>
    </rPh>
    <phoneticPr fontId="5"/>
  </si>
  <si>
    <t>株式会社アソシア</t>
    <phoneticPr fontId="5"/>
  </si>
  <si>
    <t>一般社団法人カナカナ</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</si>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</sst>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80"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0" fontId="22" fillId="0" borderId="135" xfId="0"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179" fontId="22" fillId="0" borderId="135"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lignment horizontal="center" vertical="center" wrapText="1"/>
    </xf>
    <xf numFmtId="0" fontId="20" fillId="5" borderId="139" xfId="0" applyFont="1" applyFill="1" applyBorder="1" applyAlignment="1">
      <alignment horizontal="center" vertical="center" wrapText="1"/>
    </xf>
    <xf numFmtId="0" fontId="20" fillId="5" borderId="14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19" xfId="0" applyFont="1" applyFill="1" applyBorder="1" applyAlignment="1">
      <alignment horizontal="center" vertical="center"/>
    </xf>
    <xf numFmtId="49" fontId="0" fillId="0" borderId="12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2" borderId="11" xfId="0" applyFont="1" applyFill="1" applyBorder="1" applyAlignment="1">
      <alignment horizontal="center" vertical="center"/>
    </xf>
    <xf numFmtId="0" fontId="13" fillId="2" borderId="114"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4" xfId="0" applyFont="1" applyFill="1" applyBorder="1" applyAlignment="1">
      <alignment horizontal="center" vertical="center" wrapText="1"/>
    </xf>
    <xf numFmtId="0" fontId="13" fillId="6" borderId="119" xfId="0" applyFont="1" applyFill="1" applyBorder="1" applyAlignment="1">
      <alignment horizontal="center" vertical="center"/>
    </xf>
    <xf numFmtId="0" fontId="13" fillId="6" borderId="13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1" xfId="0" applyFont="1" applyFill="1" applyBorder="1" applyAlignment="1">
      <alignment vertical="center" wrapText="1"/>
    </xf>
    <xf numFmtId="0" fontId="0" fillId="5" borderId="103" xfId="0" applyFont="1" applyFill="1" applyBorder="1" applyAlignment="1">
      <alignment vertical="center" wrapText="1"/>
    </xf>
    <xf numFmtId="0" fontId="0" fillId="5" borderId="123"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178593</xdr:colOff>
      <xdr:row>101</xdr:row>
      <xdr:rowOff>261936</xdr:rowOff>
    </xdr:from>
    <xdr:to>
      <xdr:col>32</xdr:col>
      <xdr:colOff>24672</xdr:colOff>
      <xdr:row>104</xdr:row>
      <xdr:rowOff>30382</xdr:rowOff>
    </xdr:to>
    <xdr:sp macro="" textlink="">
      <xdr:nvSpPr>
        <xdr:cNvPr id="2" name="Rectangle 32"/>
        <xdr:cNvSpPr>
          <a:spLocks noChangeArrowheads="1"/>
        </xdr:cNvSpPr>
      </xdr:nvSpPr>
      <xdr:spPr bwMode="auto">
        <a:xfrm>
          <a:off x="4833937" y="40016905"/>
          <a:ext cx="1667735" cy="8400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内閣府</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１，３５８百万円</a:t>
          </a:r>
        </a:p>
      </xdr:txBody>
    </xdr:sp>
    <xdr:clientData/>
  </xdr:twoCellAnchor>
  <xdr:twoCellAnchor>
    <xdr:from>
      <xdr:col>18</xdr:col>
      <xdr:colOff>59531</xdr:colOff>
      <xdr:row>104</xdr:row>
      <xdr:rowOff>35720</xdr:rowOff>
    </xdr:from>
    <xdr:to>
      <xdr:col>39</xdr:col>
      <xdr:colOff>19703</xdr:colOff>
      <xdr:row>105</xdr:row>
      <xdr:rowOff>223530</xdr:rowOff>
    </xdr:to>
    <xdr:sp macro="" textlink="">
      <xdr:nvSpPr>
        <xdr:cNvPr id="3" name="大かっこ 2"/>
        <xdr:cNvSpPr/>
      </xdr:nvSpPr>
      <xdr:spPr>
        <a:xfrm>
          <a:off x="3702844" y="40862251"/>
          <a:ext cx="4210703" cy="54499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事業を実施する、沖縄県、沖縄県内の市町村からの交付申請書の提出に基づき補助金の交付決定</a:t>
          </a:r>
        </a:p>
      </xdr:txBody>
    </xdr:sp>
    <xdr:clientData/>
  </xdr:twoCellAnchor>
  <xdr:twoCellAnchor>
    <xdr:from>
      <xdr:col>28</xdr:col>
      <xdr:colOff>11906</xdr:colOff>
      <xdr:row>105</xdr:row>
      <xdr:rowOff>71437</xdr:rowOff>
    </xdr:from>
    <xdr:to>
      <xdr:col>28</xdr:col>
      <xdr:colOff>11906</xdr:colOff>
      <xdr:row>106</xdr:row>
      <xdr:rowOff>149997</xdr:rowOff>
    </xdr:to>
    <xdr:sp macro="" textlink="">
      <xdr:nvSpPr>
        <xdr:cNvPr id="4" name="Line 57"/>
        <xdr:cNvSpPr>
          <a:spLocks noChangeShapeType="1"/>
        </xdr:cNvSpPr>
      </xdr:nvSpPr>
      <xdr:spPr bwMode="auto">
        <a:xfrm>
          <a:off x="5679281" y="41255156"/>
          <a:ext cx="0" cy="43574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107156</xdr:colOff>
      <xdr:row>106</xdr:row>
      <xdr:rowOff>202407</xdr:rowOff>
    </xdr:from>
    <xdr:to>
      <xdr:col>32</xdr:col>
      <xdr:colOff>69094</xdr:colOff>
      <xdr:row>107</xdr:row>
      <xdr:rowOff>187605</xdr:rowOff>
    </xdr:to>
    <xdr:sp macro="" textlink="">
      <xdr:nvSpPr>
        <xdr:cNvPr id="5" name="Text Box 45"/>
        <xdr:cNvSpPr txBox="1">
          <a:spLocks noChangeArrowheads="1"/>
        </xdr:cNvSpPr>
      </xdr:nvSpPr>
      <xdr:spPr bwMode="auto">
        <a:xfrm>
          <a:off x="4964906" y="41743313"/>
          <a:ext cx="1581188" cy="342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補助金等交付</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20</xdr:col>
      <xdr:colOff>59532</xdr:colOff>
      <xdr:row>107</xdr:row>
      <xdr:rowOff>71436</xdr:rowOff>
    </xdr:from>
    <xdr:to>
      <xdr:col>36</xdr:col>
      <xdr:colOff>106445</xdr:colOff>
      <xdr:row>109</xdr:row>
      <xdr:rowOff>244170</xdr:rowOff>
    </xdr:to>
    <xdr:sp macro="" textlink="">
      <xdr:nvSpPr>
        <xdr:cNvPr id="6" name="Rectangle 37"/>
        <xdr:cNvSpPr>
          <a:spLocks noChangeArrowheads="1"/>
        </xdr:cNvSpPr>
      </xdr:nvSpPr>
      <xdr:spPr bwMode="auto">
        <a:xfrm>
          <a:off x="4107657" y="41969530"/>
          <a:ext cx="3285413" cy="88710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Ａ．沖縄県、沖縄県内の市町村（</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３１市町村、県</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１，３５８百万円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22</xdr:col>
      <xdr:colOff>119062</xdr:colOff>
      <xdr:row>109</xdr:row>
      <xdr:rowOff>273844</xdr:rowOff>
    </xdr:from>
    <xdr:to>
      <xdr:col>33</xdr:col>
      <xdr:colOff>143983</xdr:colOff>
      <xdr:row>110</xdr:row>
      <xdr:rowOff>213150</xdr:rowOff>
    </xdr:to>
    <xdr:sp macro="" textlink="">
      <xdr:nvSpPr>
        <xdr:cNvPr id="7" name="Text Box 51"/>
        <xdr:cNvSpPr txBox="1">
          <a:spLocks noChangeArrowheads="1"/>
        </xdr:cNvSpPr>
      </xdr:nvSpPr>
      <xdr:spPr bwMode="auto">
        <a:xfrm>
          <a:off x="4572000" y="42886313"/>
          <a:ext cx="2251389" cy="296493"/>
        </a:xfrm>
        <a:prstGeom prst="rect">
          <a:avLst/>
        </a:prstGeom>
        <a:no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事業の実施</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28</xdr:col>
      <xdr:colOff>23813</xdr:colOff>
      <xdr:row>110</xdr:row>
      <xdr:rowOff>107155</xdr:rowOff>
    </xdr:from>
    <xdr:to>
      <xdr:col>28</xdr:col>
      <xdr:colOff>23813</xdr:colOff>
      <xdr:row>111</xdr:row>
      <xdr:rowOff>241784</xdr:rowOff>
    </xdr:to>
    <xdr:sp macro="" textlink="">
      <xdr:nvSpPr>
        <xdr:cNvPr id="8" name="Line 57"/>
        <xdr:cNvSpPr>
          <a:spLocks noChangeShapeType="1"/>
        </xdr:cNvSpPr>
      </xdr:nvSpPr>
      <xdr:spPr bwMode="auto">
        <a:xfrm>
          <a:off x="5691188" y="43076811"/>
          <a:ext cx="0" cy="4918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71438</xdr:colOff>
      <xdr:row>111</xdr:row>
      <xdr:rowOff>250031</xdr:rowOff>
    </xdr:from>
    <xdr:to>
      <xdr:col>31</xdr:col>
      <xdr:colOff>93957</xdr:colOff>
      <xdr:row>112</xdr:row>
      <xdr:rowOff>210408</xdr:rowOff>
    </xdr:to>
    <xdr:sp macro="" textlink="">
      <xdr:nvSpPr>
        <xdr:cNvPr id="9" name="Text Box 46"/>
        <xdr:cNvSpPr txBox="1">
          <a:spLocks noChangeArrowheads="1"/>
        </xdr:cNvSpPr>
      </xdr:nvSpPr>
      <xdr:spPr bwMode="auto">
        <a:xfrm>
          <a:off x="5131594" y="43576875"/>
          <a:ext cx="1236957" cy="3175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随意契約等</a:t>
          </a: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20</xdr:col>
      <xdr:colOff>166687</xdr:colOff>
      <xdr:row>112</xdr:row>
      <xdr:rowOff>130970</xdr:rowOff>
    </xdr:from>
    <xdr:to>
      <xdr:col>36</xdr:col>
      <xdr:colOff>1060</xdr:colOff>
      <xdr:row>114</xdr:row>
      <xdr:rowOff>345282</xdr:rowOff>
    </xdr:to>
    <xdr:sp macro="" textlink="">
      <xdr:nvSpPr>
        <xdr:cNvPr id="10" name="Rectangle 38"/>
        <xdr:cNvSpPr>
          <a:spLocks noChangeArrowheads="1"/>
        </xdr:cNvSpPr>
      </xdr:nvSpPr>
      <xdr:spPr bwMode="auto">
        <a:xfrm>
          <a:off x="4214812" y="43815001"/>
          <a:ext cx="3072873" cy="9286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Ｂ．社協、ＮＰＯ、その他民間団体等</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（１０９社）</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９３７百万円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22</xdr:col>
      <xdr:colOff>178592</xdr:colOff>
      <xdr:row>115</xdr:row>
      <xdr:rowOff>95249</xdr:rowOff>
    </xdr:from>
    <xdr:to>
      <xdr:col>33</xdr:col>
      <xdr:colOff>188455</xdr:colOff>
      <xdr:row>115</xdr:row>
      <xdr:rowOff>347831</xdr:rowOff>
    </xdr:to>
    <xdr:sp macro="" textlink="">
      <xdr:nvSpPr>
        <xdr:cNvPr id="12" name="Text Box 51"/>
        <xdr:cNvSpPr txBox="1">
          <a:spLocks noChangeArrowheads="1"/>
        </xdr:cNvSpPr>
      </xdr:nvSpPr>
      <xdr:spPr bwMode="auto">
        <a:xfrm>
          <a:off x="4631530" y="44850843"/>
          <a:ext cx="2236331" cy="252582"/>
        </a:xfrm>
        <a:prstGeom prst="rect">
          <a:avLst/>
        </a:prstGeom>
        <a:noFill/>
        <a:ln>
          <a:noFill/>
        </a:ln>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事業の実施</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5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2" t="s">
        <v>0</v>
      </c>
      <c r="Y2" s="54"/>
      <c r="Z2" s="42"/>
      <c r="AA2" s="42"/>
      <c r="AB2" s="42"/>
      <c r="AC2" s="42"/>
      <c r="AD2" s="148">
        <v>2022</v>
      </c>
      <c r="AE2" s="148"/>
      <c r="AF2" s="148"/>
      <c r="AG2" s="148"/>
      <c r="AH2" s="148"/>
      <c r="AI2" s="64" t="s">
        <v>250</v>
      </c>
      <c r="AJ2" s="148" t="s">
        <v>565</v>
      </c>
      <c r="AK2" s="148"/>
      <c r="AL2" s="148"/>
      <c r="AM2" s="148"/>
      <c r="AN2" s="64" t="s">
        <v>250</v>
      </c>
      <c r="AO2" s="148">
        <v>21</v>
      </c>
      <c r="AP2" s="148"/>
      <c r="AQ2" s="148"/>
      <c r="AR2" s="65" t="s">
        <v>250</v>
      </c>
      <c r="AS2" s="149">
        <v>90</v>
      </c>
      <c r="AT2" s="149"/>
      <c r="AU2" s="149"/>
      <c r="AV2" s="64" t="str">
        <f>IF(AW2="","","-")</f>
        <v/>
      </c>
      <c r="AW2" s="150"/>
      <c r="AX2" s="150"/>
    </row>
    <row r="3" spans="1:50" ht="21" customHeight="1" thickBot="1" x14ac:dyDescent="0.2">
      <c r="A3" s="151" t="s">
        <v>554</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21" t="s">
        <v>56</v>
      </c>
      <c r="AJ3" s="153" t="s">
        <v>564</v>
      </c>
      <c r="AK3" s="153"/>
      <c r="AL3" s="153"/>
      <c r="AM3" s="153"/>
      <c r="AN3" s="153"/>
      <c r="AO3" s="153"/>
      <c r="AP3" s="153"/>
      <c r="AQ3" s="153"/>
      <c r="AR3" s="153"/>
      <c r="AS3" s="153"/>
      <c r="AT3" s="153"/>
      <c r="AU3" s="153"/>
      <c r="AV3" s="153"/>
      <c r="AW3" s="153"/>
      <c r="AX3" s="22" t="s">
        <v>57</v>
      </c>
    </row>
    <row r="4" spans="1:50" ht="24.75" customHeight="1" x14ac:dyDescent="0.15">
      <c r="A4" s="123" t="s">
        <v>23</v>
      </c>
      <c r="B4" s="124"/>
      <c r="C4" s="124"/>
      <c r="D4" s="124"/>
      <c r="E4" s="124"/>
      <c r="F4" s="124"/>
      <c r="G4" s="125" t="s">
        <v>566</v>
      </c>
      <c r="H4" s="126"/>
      <c r="I4" s="126"/>
      <c r="J4" s="126"/>
      <c r="K4" s="126"/>
      <c r="L4" s="126"/>
      <c r="M4" s="126"/>
      <c r="N4" s="126"/>
      <c r="O4" s="126"/>
      <c r="P4" s="126"/>
      <c r="Q4" s="126"/>
      <c r="R4" s="126"/>
      <c r="S4" s="126"/>
      <c r="T4" s="126"/>
      <c r="U4" s="126"/>
      <c r="V4" s="126"/>
      <c r="W4" s="126"/>
      <c r="X4" s="126"/>
      <c r="Y4" s="127" t="s">
        <v>1</v>
      </c>
      <c r="Z4" s="128"/>
      <c r="AA4" s="128"/>
      <c r="AB4" s="128"/>
      <c r="AC4" s="128"/>
      <c r="AD4" s="129"/>
      <c r="AE4" s="130" t="s">
        <v>567</v>
      </c>
      <c r="AF4" s="131"/>
      <c r="AG4" s="131"/>
      <c r="AH4" s="131"/>
      <c r="AI4" s="131"/>
      <c r="AJ4" s="131"/>
      <c r="AK4" s="131"/>
      <c r="AL4" s="131"/>
      <c r="AM4" s="131"/>
      <c r="AN4" s="131"/>
      <c r="AO4" s="131"/>
      <c r="AP4" s="132"/>
      <c r="AQ4" s="133" t="s">
        <v>2</v>
      </c>
      <c r="AR4" s="128"/>
      <c r="AS4" s="128"/>
      <c r="AT4" s="128"/>
      <c r="AU4" s="128"/>
      <c r="AV4" s="128"/>
      <c r="AW4" s="128"/>
      <c r="AX4" s="134"/>
    </row>
    <row r="5" spans="1:50" ht="30" customHeight="1" x14ac:dyDescent="0.15">
      <c r="A5" s="135" t="s">
        <v>59</v>
      </c>
      <c r="B5" s="136"/>
      <c r="C5" s="136"/>
      <c r="D5" s="136"/>
      <c r="E5" s="136"/>
      <c r="F5" s="137"/>
      <c r="G5" s="138" t="s">
        <v>346</v>
      </c>
      <c r="H5" s="139"/>
      <c r="I5" s="139"/>
      <c r="J5" s="139"/>
      <c r="K5" s="139"/>
      <c r="L5" s="139"/>
      <c r="M5" s="140" t="s">
        <v>58</v>
      </c>
      <c r="N5" s="141"/>
      <c r="O5" s="141"/>
      <c r="P5" s="141"/>
      <c r="Q5" s="141"/>
      <c r="R5" s="142"/>
      <c r="S5" s="143" t="s">
        <v>62</v>
      </c>
      <c r="T5" s="139"/>
      <c r="U5" s="139"/>
      <c r="V5" s="139"/>
      <c r="W5" s="139"/>
      <c r="X5" s="144"/>
      <c r="Y5" s="145" t="s">
        <v>3</v>
      </c>
      <c r="Z5" s="146"/>
      <c r="AA5" s="146"/>
      <c r="AB5" s="146"/>
      <c r="AC5" s="146"/>
      <c r="AD5" s="147"/>
      <c r="AE5" s="170" t="s">
        <v>568</v>
      </c>
      <c r="AF5" s="170"/>
      <c r="AG5" s="170"/>
      <c r="AH5" s="170"/>
      <c r="AI5" s="170"/>
      <c r="AJ5" s="170"/>
      <c r="AK5" s="170"/>
      <c r="AL5" s="170"/>
      <c r="AM5" s="170"/>
      <c r="AN5" s="170"/>
      <c r="AO5" s="170"/>
      <c r="AP5" s="171"/>
      <c r="AQ5" s="172" t="s">
        <v>569</v>
      </c>
      <c r="AR5" s="173"/>
      <c r="AS5" s="173"/>
      <c r="AT5" s="173"/>
      <c r="AU5" s="173"/>
      <c r="AV5" s="173"/>
      <c r="AW5" s="173"/>
      <c r="AX5" s="174"/>
    </row>
    <row r="6" spans="1:50" ht="39" customHeight="1" x14ac:dyDescent="0.15">
      <c r="A6" s="175" t="s">
        <v>4</v>
      </c>
      <c r="B6" s="176"/>
      <c r="C6" s="176"/>
      <c r="D6" s="176"/>
      <c r="E6" s="176"/>
      <c r="F6" s="176"/>
      <c r="G6" s="177" t="str">
        <f>入力規則等!F39</f>
        <v>一般会計</v>
      </c>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9"/>
    </row>
    <row r="7" spans="1:50" ht="60.75" customHeight="1" x14ac:dyDescent="0.15">
      <c r="A7" s="154" t="s">
        <v>20</v>
      </c>
      <c r="B7" s="155"/>
      <c r="C7" s="155"/>
      <c r="D7" s="155"/>
      <c r="E7" s="155"/>
      <c r="F7" s="156"/>
      <c r="G7" s="180" t="s">
        <v>571</v>
      </c>
      <c r="H7" s="181"/>
      <c r="I7" s="181"/>
      <c r="J7" s="181"/>
      <c r="K7" s="181"/>
      <c r="L7" s="181"/>
      <c r="M7" s="181"/>
      <c r="N7" s="181"/>
      <c r="O7" s="181"/>
      <c r="P7" s="181"/>
      <c r="Q7" s="181"/>
      <c r="R7" s="181"/>
      <c r="S7" s="181"/>
      <c r="T7" s="181"/>
      <c r="U7" s="181"/>
      <c r="V7" s="181"/>
      <c r="W7" s="181"/>
      <c r="X7" s="182"/>
      <c r="Y7" s="183" t="s">
        <v>235</v>
      </c>
      <c r="Z7" s="184"/>
      <c r="AA7" s="184"/>
      <c r="AB7" s="184"/>
      <c r="AC7" s="184"/>
      <c r="AD7" s="185"/>
      <c r="AE7" s="186" t="s">
        <v>657</v>
      </c>
      <c r="AF7" s="187"/>
      <c r="AG7" s="187"/>
      <c r="AH7" s="187"/>
      <c r="AI7" s="187"/>
      <c r="AJ7" s="187"/>
      <c r="AK7" s="187"/>
      <c r="AL7" s="187"/>
      <c r="AM7" s="187"/>
      <c r="AN7" s="187"/>
      <c r="AO7" s="187"/>
      <c r="AP7" s="187"/>
      <c r="AQ7" s="187"/>
      <c r="AR7" s="187"/>
      <c r="AS7" s="187"/>
      <c r="AT7" s="187"/>
      <c r="AU7" s="187"/>
      <c r="AV7" s="187"/>
      <c r="AW7" s="187"/>
      <c r="AX7" s="188"/>
    </row>
    <row r="8" spans="1:50" ht="53.25" customHeight="1" x14ac:dyDescent="0.15">
      <c r="A8" s="154" t="s">
        <v>173</v>
      </c>
      <c r="B8" s="155"/>
      <c r="C8" s="155"/>
      <c r="D8" s="155"/>
      <c r="E8" s="155"/>
      <c r="F8" s="156"/>
      <c r="G8" s="157" t="str">
        <f>入力規則等!A27</f>
        <v>沖縄振興、地方創生</v>
      </c>
      <c r="H8" s="158"/>
      <c r="I8" s="158"/>
      <c r="J8" s="158"/>
      <c r="K8" s="158"/>
      <c r="L8" s="158"/>
      <c r="M8" s="158"/>
      <c r="N8" s="158"/>
      <c r="O8" s="158"/>
      <c r="P8" s="158"/>
      <c r="Q8" s="158"/>
      <c r="R8" s="158"/>
      <c r="S8" s="158"/>
      <c r="T8" s="158"/>
      <c r="U8" s="158"/>
      <c r="V8" s="158"/>
      <c r="W8" s="158"/>
      <c r="X8" s="159"/>
      <c r="Y8" s="160" t="s">
        <v>174</v>
      </c>
      <c r="Z8" s="161"/>
      <c r="AA8" s="161"/>
      <c r="AB8" s="161"/>
      <c r="AC8" s="161"/>
      <c r="AD8" s="162"/>
      <c r="AE8" s="163" t="str">
        <f>入力規則等!K13</f>
        <v>その他の事項経費</v>
      </c>
      <c r="AF8" s="158"/>
      <c r="AG8" s="158"/>
      <c r="AH8" s="158"/>
      <c r="AI8" s="158"/>
      <c r="AJ8" s="158"/>
      <c r="AK8" s="158"/>
      <c r="AL8" s="158"/>
      <c r="AM8" s="158"/>
      <c r="AN8" s="158"/>
      <c r="AO8" s="158"/>
      <c r="AP8" s="158"/>
      <c r="AQ8" s="158"/>
      <c r="AR8" s="158"/>
      <c r="AS8" s="158"/>
      <c r="AT8" s="158"/>
      <c r="AU8" s="158"/>
      <c r="AV8" s="158"/>
      <c r="AW8" s="158"/>
      <c r="AX8" s="164"/>
    </row>
    <row r="9" spans="1:50" ht="58.5" customHeight="1" x14ac:dyDescent="0.15">
      <c r="A9" s="165" t="s">
        <v>21</v>
      </c>
      <c r="B9" s="166"/>
      <c r="C9" s="166"/>
      <c r="D9" s="166"/>
      <c r="E9" s="166"/>
      <c r="F9" s="166"/>
      <c r="G9" s="167" t="s">
        <v>572</v>
      </c>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9"/>
    </row>
    <row r="10" spans="1:50" ht="80.25" customHeight="1" x14ac:dyDescent="0.15">
      <c r="A10" s="210" t="s">
        <v>27</v>
      </c>
      <c r="B10" s="211"/>
      <c r="C10" s="211"/>
      <c r="D10" s="211"/>
      <c r="E10" s="211"/>
      <c r="F10" s="211"/>
      <c r="G10" s="212" t="s">
        <v>573</v>
      </c>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4"/>
    </row>
    <row r="11" spans="1:50" ht="42" customHeight="1" x14ac:dyDescent="0.15">
      <c r="A11" s="210" t="s">
        <v>5</v>
      </c>
      <c r="B11" s="211"/>
      <c r="C11" s="211"/>
      <c r="D11" s="211"/>
      <c r="E11" s="211"/>
      <c r="F11" s="215"/>
      <c r="G11" s="216" t="str">
        <f>入力規則等!P10</f>
        <v>補助</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8"/>
    </row>
    <row r="12" spans="1:50" ht="21" customHeight="1" x14ac:dyDescent="0.15">
      <c r="A12" s="219" t="s">
        <v>22</v>
      </c>
      <c r="B12" s="220"/>
      <c r="C12" s="220"/>
      <c r="D12" s="220"/>
      <c r="E12" s="220"/>
      <c r="F12" s="221"/>
      <c r="G12" s="226"/>
      <c r="H12" s="227"/>
      <c r="I12" s="227"/>
      <c r="J12" s="227"/>
      <c r="K12" s="227"/>
      <c r="L12" s="227"/>
      <c r="M12" s="227"/>
      <c r="N12" s="227"/>
      <c r="O12" s="227"/>
      <c r="P12" s="198" t="s">
        <v>382</v>
      </c>
      <c r="Q12" s="199"/>
      <c r="R12" s="199"/>
      <c r="S12" s="199"/>
      <c r="T12" s="199"/>
      <c r="U12" s="199"/>
      <c r="V12" s="228"/>
      <c r="W12" s="198" t="s">
        <v>534</v>
      </c>
      <c r="X12" s="199"/>
      <c r="Y12" s="199"/>
      <c r="Z12" s="199"/>
      <c r="AA12" s="199"/>
      <c r="AB12" s="199"/>
      <c r="AC12" s="228"/>
      <c r="AD12" s="198" t="s">
        <v>536</v>
      </c>
      <c r="AE12" s="199"/>
      <c r="AF12" s="199"/>
      <c r="AG12" s="199"/>
      <c r="AH12" s="199"/>
      <c r="AI12" s="199"/>
      <c r="AJ12" s="228"/>
      <c r="AK12" s="198" t="s">
        <v>546</v>
      </c>
      <c r="AL12" s="199"/>
      <c r="AM12" s="199"/>
      <c r="AN12" s="199"/>
      <c r="AO12" s="199"/>
      <c r="AP12" s="199"/>
      <c r="AQ12" s="228"/>
      <c r="AR12" s="198" t="s">
        <v>547</v>
      </c>
      <c r="AS12" s="199"/>
      <c r="AT12" s="199"/>
      <c r="AU12" s="199"/>
      <c r="AV12" s="199"/>
      <c r="AW12" s="199"/>
      <c r="AX12" s="200"/>
    </row>
    <row r="13" spans="1:50" ht="21" customHeight="1" x14ac:dyDescent="0.15">
      <c r="A13" s="222"/>
      <c r="B13" s="223"/>
      <c r="C13" s="223"/>
      <c r="D13" s="223"/>
      <c r="E13" s="223"/>
      <c r="F13" s="224"/>
      <c r="G13" s="242" t="s">
        <v>6</v>
      </c>
      <c r="H13" s="243"/>
      <c r="I13" s="201" t="s">
        <v>7</v>
      </c>
      <c r="J13" s="202"/>
      <c r="K13" s="202"/>
      <c r="L13" s="202"/>
      <c r="M13" s="202"/>
      <c r="N13" s="202"/>
      <c r="O13" s="203"/>
      <c r="P13" s="192">
        <v>1309</v>
      </c>
      <c r="Q13" s="193"/>
      <c r="R13" s="193"/>
      <c r="S13" s="193"/>
      <c r="T13" s="193"/>
      <c r="U13" s="193"/>
      <c r="V13" s="194"/>
      <c r="W13" s="192">
        <v>1437</v>
      </c>
      <c r="X13" s="193"/>
      <c r="Y13" s="193"/>
      <c r="Z13" s="193"/>
      <c r="AA13" s="193"/>
      <c r="AB13" s="193"/>
      <c r="AC13" s="194"/>
      <c r="AD13" s="192">
        <v>1460</v>
      </c>
      <c r="AE13" s="193"/>
      <c r="AF13" s="193"/>
      <c r="AG13" s="193"/>
      <c r="AH13" s="193"/>
      <c r="AI13" s="193"/>
      <c r="AJ13" s="194"/>
      <c r="AK13" s="192">
        <v>1560</v>
      </c>
      <c r="AL13" s="193"/>
      <c r="AM13" s="193"/>
      <c r="AN13" s="193"/>
      <c r="AO13" s="193"/>
      <c r="AP13" s="193"/>
      <c r="AQ13" s="194"/>
      <c r="AR13" s="204">
        <v>1681</v>
      </c>
      <c r="AS13" s="205"/>
      <c r="AT13" s="205"/>
      <c r="AU13" s="205"/>
      <c r="AV13" s="205"/>
      <c r="AW13" s="205"/>
      <c r="AX13" s="206"/>
    </row>
    <row r="14" spans="1:50" ht="21" customHeight="1" x14ac:dyDescent="0.15">
      <c r="A14" s="222"/>
      <c r="B14" s="223"/>
      <c r="C14" s="223"/>
      <c r="D14" s="223"/>
      <c r="E14" s="223"/>
      <c r="F14" s="224"/>
      <c r="G14" s="244"/>
      <c r="H14" s="245"/>
      <c r="I14" s="189" t="s">
        <v>8</v>
      </c>
      <c r="J14" s="207"/>
      <c r="K14" s="207"/>
      <c r="L14" s="207"/>
      <c r="M14" s="207"/>
      <c r="N14" s="207"/>
      <c r="O14" s="208"/>
      <c r="P14" s="192" t="s">
        <v>596</v>
      </c>
      <c r="Q14" s="193"/>
      <c r="R14" s="193"/>
      <c r="S14" s="193"/>
      <c r="T14" s="193"/>
      <c r="U14" s="193"/>
      <c r="V14" s="194"/>
      <c r="W14" s="192" t="s">
        <v>596</v>
      </c>
      <c r="X14" s="193"/>
      <c r="Y14" s="193"/>
      <c r="Z14" s="193"/>
      <c r="AA14" s="193"/>
      <c r="AB14" s="193"/>
      <c r="AC14" s="194"/>
      <c r="AD14" s="192" t="s">
        <v>660</v>
      </c>
      <c r="AE14" s="193"/>
      <c r="AF14" s="193"/>
      <c r="AG14" s="193"/>
      <c r="AH14" s="193"/>
      <c r="AI14" s="193"/>
      <c r="AJ14" s="194"/>
      <c r="AK14" s="192" t="s">
        <v>660</v>
      </c>
      <c r="AL14" s="193"/>
      <c r="AM14" s="193"/>
      <c r="AN14" s="193"/>
      <c r="AO14" s="193"/>
      <c r="AP14" s="193"/>
      <c r="AQ14" s="194"/>
      <c r="AR14" s="248"/>
      <c r="AS14" s="248"/>
      <c r="AT14" s="248"/>
      <c r="AU14" s="248"/>
      <c r="AV14" s="248"/>
      <c r="AW14" s="248"/>
      <c r="AX14" s="249"/>
    </row>
    <row r="15" spans="1:50" ht="21" customHeight="1" x14ac:dyDescent="0.15">
      <c r="A15" s="222"/>
      <c r="B15" s="223"/>
      <c r="C15" s="223"/>
      <c r="D15" s="223"/>
      <c r="E15" s="223"/>
      <c r="F15" s="224"/>
      <c r="G15" s="244"/>
      <c r="H15" s="245"/>
      <c r="I15" s="189" t="s">
        <v>47</v>
      </c>
      <c r="J15" s="190"/>
      <c r="K15" s="190"/>
      <c r="L15" s="190"/>
      <c r="M15" s="190"/>
      <c r="N15" s="190"/>
      <c r="O15" s="191"/>
      <c r="P15" s="192" t="s">
        <v>596</v>
      </c>
      <c r="Q15" s="193"/>
      <c r="R15" s="193"/>
      <c r="S15" s="193"/>
      <c r="T15" s="193"/>
      <c r="U15" s="193"/>
      <c r="V15" s="194"/>
      <c r="W15" s="192" t="s">
        <v>596</v>
      </c>
      <c r="X15" s="193"/>
      <c r="Y15" s="193"/>
      <c r="Z15" s="193"/>
      <c r="AA15" s="193"/>
      <c r="AB15" s="193"/>
      <c r="AC15" s="194"/>
      <c r="AD15" s="192" t="s">
        <v>660</v>
      </c>
      <c r="AE15" s="193"/>
      <c r="AF15" s="193"/>
      <c r="AG15" s="193"/>
      <c r="AH15" s="193"/>
      <c r="AI15" s="193"/>
      <c r="AJ15" s="194"/>
      <c r="AK15" s="192" t="s">
        <v>660</v>
      </c>
      <c r="AL15" s="193"/>
      <c r="AM15" s="193"/>
      <c r="AN15" s="193"/>
      <c r="AO15" s="193"/>
      <c r="AP15" s="193"/>
      <c r="AQ15" s="194"/>
      <c r="AR15" s="192"/>
      <c r="AS15" s="193"/>
      <c r="AT15" s="193"/>
      <c r="AU15" s="193"/>
      <c r="AV15" s="193"/>
      <c r="AW15" s="193"/>
      <c r="AX15" s="209"/>
    </row>
    <row r="16" spans="1:50" ht="21" customHeight="1" x14ac:dyDescent="0.15">
      <c r="A16" s="222"/>
      <c r="B16" s="223"/>
      <c r="C16" s="223"/>
      <c r="D16" s="223"/>
      <c r="E16" s="223"/>
      <c r="F16" s="224"/>
      <c r="G16" s="244"/>
      <c r="H16" s="245"/>
      <c r="I16" s="189" t="s">
        <v>48</v>
      </c>
      <c r="J16" s="190"/>
      <c r="K16" s="190"/>
      <c r="L16" s="190"/>
      <c r="M16" s="190"/>
      <c r="N16" s="190"/>
      <c r="O16" s="191"/>
      <c r="P16" s="192" t="s">
        <v>596</v>
      </c>
      <c r="Q16" s="193"/>
      <c r="R16" s="193"/>
      <c r="S16" s="193"/>
      <c r="T16" s="193"/>
      <c r="U16" s="193"/>
      <c r="V16" s="194"/>
      <c r="W16" s="192" t="s">
        <v>596</v>
      </c>
      <c r="X16" s="193"/>
      <c r="Y16" s="193"/>
      <c r="Z16" s="193"/>
      <c r="AA16" s="193"/>
      <c r="AB16" s="193"/>
      <c r="AC16" s="194"/>
      <c r="AD16" s="192" t="s">
        <v>660</v>
      </c>
      <c r="AE16" s="193"/>
      <c r="AF16" s="193"/>
      <c r="AG16" s="193"/>
      <c r="AH16" s="193"/>
      <c r="AI16" s="193"/>
      <c r="AJ16" s="194"/>
      <c r="AK16" s="192" t="s">
        <v>660</v>
      </c>
      <c r="AL16" s="193"/>
      <c r="AM16" s="193"/>
      <c r="AN16" s="193"/>
      <c r="AO16" s="193"/>
      <c r="AP16" s="193"/>
      <c r="AQ16" s="194"/>
      <c r="AR16" s="195"/>
      <c r="AS16" s="196"/>
      <c r="AT16" s="196"/>
      <c r="AU16" s="196"/>
      <c r="AV16" s="196"/>
      <c r="AW16" s="196"/>
      <c r="AX16" s="197"/>
    </row>
    <row r="17" spans="1:50" ht="24.75" customHeight="1" x14ac:dyDescent="0.15">
      <c r="A17" s="222"/>
      <c r="B17" s="223"/>
      <c r="C17" s="223"/>
      <c r="D17" s="223"/>
      <c r="E17" s="223"/>
      <c r="F17" s="224"/>
      <c r="G17" s="244"/>
      <c r="H17" s="245"/>
      <c r="I17" s="189" t="s">
        <v>46</v>
      </c>
      <c r="J17" s="207"/>
      <c r="K17" s="207"/>
      <c r="L17" s="207"/>
      <c r="M17" s="207"/>
      <c r="N17" s="207"/>
      <c r="O17" s="208"/>
      <c r="P17" s="192" t="s">
        <v>596</v>
      </c>
      <c r="Q17" s="193"/>
      <c r="R17" s="193"/>
      <c r="S17" s="193"/>
      <c r="T17" s="193"/>
      <c r="U17" s="193"/>
      <c r="V17" s="194"/>
      <c r="W17" s="192" t="s">
        <v>596</v>
      </c>
      <c r="X17" s="193"/>
      <c r="Y17" s="193"/>
      <c r="Z17" s="193"/>
      <c r="AA17" s="193"/>
      <c r="AB17" s="193"/>
      <c r="AC17" s="194"/>
      <c r="AD17" s="192" t="s">
        <v>660</v>
      </c>
      <c r="AE17" s="193"/>
      <c r="AF17" s="193"/>
      <c r="AG17" s="193"/>
      <c r="AH17" s="193"/>
      <c r="AI17" s="193"/>
      <c r="AJ17" s="194"/>
      <c r="AK17" s="192" t="s">
        <v>660</v>
      </c>
      <c r="AL17" s="193"/>
      <c r="AM17" s="193"/>
      <c r="AN17" s="193"/>
      <c r="AO17" s="193"/>
      <c r="AP17" s="193"/>
      <c r="AQ17" s="194"/>
      <c r="AR17" s="240"/>
      <c r="AS17" s="240"/>
      <c r="AT17" s="240"/>
      <c r="AU17" s="240"/>
      <c r="AV17" s="240"/>
      <c r="AW17" s="240"/>
      <c r="AX17" s="241"/>
    </row>
    <row r="18" spans="1:50" ht="24.75" customHeight="1" x14ac:dyDescent="0.15">
      <c r="A18" s="222"/>
      <c r="B18" s="223"/>
      <c r="C18" s="223"/>
      <c r="D18" s="223"/>
      <c r="E18" s="223"/>
      <c r="F18" s="224"/>
      <c r="G18" s="246"/>
      <c r="H18" s="247"/>
      <c r="I18" s="233" t="s">
        <v>18</v>
      </c>
      <c r="J18" s="234"/>
      <c r="K18" s="234"/>
      <c r="L18" s="234"/>
      <c r="M18" s="234"/>
      <c r="N18" s="234"/>
      <c r="O18" s="235"/>
      <c r="P18" s="236">
        <f>SUM(P13:V17)</f>
        <v>1309</v>
      </c>
      <c r="Q18" s="237"/>
      <c r="R18" s="237"/>
      <c r="S18" s="237"/>
      <c r="T18" s="237"/>
      <c r="U18" s="237"/>
      <c r="V18" s="238"/>
      <c r="W18" s="236">
        <f>SUM(W13:AC17)</f>
        <v>1437</v>
      </c>
      <c r="X18" s="237"/>
      <c r="Y18" s="237"/>
      <c r="Z18" s="237"/>
      <c r="AA18" s="237"/>
      <c r="AB18" s="237"/>
      <c r="AC18" s="238"/>
      <c r="AD18" s="236">
        <f>SUM(AD13:AJ17)</f>
        <v>1460</v>
      </c>
      <c r="AE18" s="237"/>
      <c r="AF18" s="237"/>
      <c r="AG18" s="237"/>
      <c r="AH18" s="237"/>
      <c r="AI18" s="237"/>
      <c r="AJ18" s="238"/>
      <c r="AK18" s="236">
        <f>SUM(AK13:AQ17)</f>
        <v>1560</v>
      </c>
      <c r="AL18" s="237"/>
      <c r="AM18" s="237"/>
      <c r="AN18" s="237"/>
      <c r="AO18" s="237"/>
      <c r="AP18" s="237"/>
      <c r="AQ18" s="238"/>
      <c r="AR18" s="236">
        <f>SUM(AR13:AX17)</f>
        <v>1681</v>
      </c>
      <c r="AS18" s="237"/>
      <c r="AT18" s="237"/>
      <c r="AU18" s="237"/>
      <c r="AV18" s="237"/>
      <c r="AW18" s="237"/>
      <c r="AX18" s="239"/>
    </row>
    <row r="19" spans="1:50" ht="24.75" customHeight="1" x14ac:dyDescent="0.15">
      <c r="A19" s="222"/>
      <c r="B19" s="223"/>
      <c r="C19" s="223"/>
      <c r="D19" s="223"/>
      <c r="E19" s="223"/>
      <c r="F19" s="224"/>
      <c r="G19" s="229" t="s">
        <v>9</v>
      </c>
      <c r="H19" s="230"/>
      <c r="I19" s="230"/>
      <c r="J19" s="230"/>
      <c r="K19" s="230"/>
      <c r="L19" s="230"/>
      <c r="M19" s="230"/>
      <c r="N19" s="230"/>
      <c r="O19" s="230"/>
      <c r="P19" s="192">
        <v>1127</v>
      </c>
      <c r="Q19" s="193"/>
      <c r="R19" s="193"/>
      <c r="S19" s="193"/>
      <c r="T19" s="193"/>
      <c r="U19" s="193"/>
      <c r="V19" s="194"/>
      <c r="W19" s="192">
        <v>1241</v>
      </c>
      <c r="X19" s="193"/>
      <c r="Y19" s="193"/>
      <c r="Z19" s="193"/>
      <c r="AA19" s="193"/>
      <c r="AB19" s="193"/>
      <c r="AC19" s="194"/>
      <c r="AD19" s="192">
        <v>1358</v>
      </c>
      <c r="AE19" s="193"/>
      <c r="AF19" s="193"/>
      <c r="AG19" s="193"/>
      <c r="AH19" s="193"/>
      <c r="AI19" s="193"/>
      <c r="AJ19" s="194"/>
      <c r="AK19" s="231"/>
      <c r="AL19" s="231"/>
      <c r="AM19" s="231"/>
      <c r="AN19" s="231"/>
      <c r="AO19" s="231"/>
      <c r="AP19" s="231"/>
      <c r="AQ19" s="231"/>
      <c r="AR19" s="231"/>
      <c r="AS19" s="231"/>
      <c r="AT19" s="231"/>
      <c r="AU19" s="231"/>
      <c r="AV19" s="231"/>
      <c r="AW19" s="231"/>
      <c r="AX19" s="232"/>
    </row>
    <row r="20" spans="1:50" ht="24.75" customHeight="1" x14ac:dyDescent="0.15">
      <c r="A20" s="222"/>
      <c r="B20" s="223"/>
      <c r="C20" s="223"/>
      <c r="D20" s="223"/>
      <c r="E20" s="223"/>
      <c r="F20" s="224"/>
      <c r="G20" s="229" t="s">
        <v>10</v>
      </c>
      <c r="H20" s="230"/>
      <c r="I20" s="230"/>
      <c r="J20" s="230"/>
      <c r="K20" s="230"/>
      <c r="L20" s="230"/>
      <c r="M20" s="230"/>
      <c r="N20" s="230"/>
      <c r="O20" s="230"/>
      <c r="P20" s="264">
        <f>IF(P18=0, "-", SUM(P19)/P18)</f>
        <v>0.86096256684491979</v>
      </c>
      <c r="Q20" s="264"/>
      <c r="R20" s="264"/>
      <c r="S20" s="264"/>
      <c r="T20" s="264"/>
      <c r="U20" s="264"/>
      <c r="V20" s="264"/>
      <c r="W20" s="264">
        <f>IF(W18=0, "-", SUM(W19)/W18)</f>
        <v>0.86360473208072375</v>
      </c>
      <c r="X20" s="264"/>
      <c r="Y20" s="264"/>
      <c r="Z20" s="264"/>
      <c r="AA20" s="264"/>
      <c r="AB20" s="264"/>
      <c r="AC20" s="264"/>
      <c r="AD20" s="264">
        <f>IF(AD18=0, "-", SUM(AD19)/AD18)</f>
        <v>0.93013698630136987</v>
      </c>
      <c r="AE20" s="264"/>
      <c r="AF20" s="264"/>
      <c r="AG20" s="264"/>
      <c r="AH20" s="264"/>
      <c r="AI20" s="264"/>
      <c r="AJ20" s="264"/>
      <c r="AK20" s="231"/>
      <c r="AL20" s="231"/>
      <c r="AM20" s="231"/>
      <c r="AN20" s="231"/>
      <c r="AO20" s="231"/>
      <c r="AP20" s="231"/>
      <c r="AQ20" s="265"/>
      <c r="AR20" s="265"/>
      <c r="AS20" s="265"/>
      <c r="AT20" s="265"/>
      <c r="AU20" s="231"/>
      <c r="AV20" s="231"/>
      <c r="AW20" s="231"/>
      <c r="AX20" s="232"/>
    </row>
    <row r="21" spans="1:50" ht="25.5" customHeight="1" x14ac:dyDescent="0.15">
      <c r="A21" s="165"/>
      <c r="B21" s="166"/>
      <c r="C21" s="166"/>
      <c r="D21" s="166"/>
      <c r="E21" s="166"/>
      <c r="F21" s="225"/>
      <c r="G21" s="262" t="s">
        <v>210</v>
      </c>
      <c r="H21" s="263"/>
      <c r="I21" s="263"/>
      <c r="J21" s="263"/>
      <c r="K21" s="263"/>
      <c r="L21" s="263"/>
      <c r="M21" s="263"/>
      <c r="N21" s="263"/>
      <c r="O21" s="263"/>
      <c r="P21" s="264">
        <f>IF(P19=0, "-", SUM(P19)/SUM(P13,P14))</f>
        <v>0.86096256684491979</v>
      </c>
      <c r="Q21" s="264"/>
      <c r="R21" s="264"/>
      <c r="S21" s="264"/>
      <c r="T21" s="264"/>
      <c r="U21" s="264"/>
      <c r="V21" s="264"/>
      <c r="W21" s="264">
        <f>IF(W19=0, "-", SUM(W19)/SUM(W13,W14))</f>
        <v>0.86360473208072375</v>
      </c>
      <c r="X21" s="264"/>
      <c r="Y21" s="264"/>
      <c r="Z21" s="264"/>
      <c r="AA21" s="264"/>
      <c r="AB21" s="264"/>
      <c r="AC21" s="264"/>
      <c r="AD21" s="264">
        <f>IF(AD19=0, "-", SUM(AD19)/SUM(AD13,AD14))</f>
        <v>0.93013698630136987</v>
      </c>
      <c r="AE21" s="264"/>
      <c r="AF21" s="264"/>
      <c r="AG21" s="264"/>
      <c r="AH21" s="264"/>
      <c r="AI21" s="264"/>
      <c r="AJ21" s="264"/>
      <c r="AK21" s="231"/>
      <c r="AL21" s="231"/>
      <c r="AM21" s="231"/>
      <c r="AN21" s="231"/>
      <c r="AO21" s="231"/>
      <c r="AP21" s="231"/>
      <c r="AQ21" s="265"/>
      <c r="AR21" s="265"/>
      <c r="AS21" s="265"/>
      <c r="AT21" s="265"/>
      <c r="AU21" s="231"/>
      <c r="AV21" s="231"/>
      <c r="AW21" s="231"/>
      <c r="AX21" s="232"/>
    </row>
    <row r="22" spans="1:50" ht="18.75" customHeight="1" x14ac:dyDescent="0.15">
      <c r="A22" s="266" t="s">
        <v>550</v>
      </c>
      <c r="B22" s="267"/>
      <c r="C22" s="267"/>
      <c r="D22" s="267"/>
      <c r="E22" s="267"/>
      <c r="F22" s="268"/>
      <c r="G22" s="272" t="s">
        <v>204</v>
      </c>
      <c r="H22" s="251"/>
      <c r="I22" s="251"/>
      <c r="J22" s="251"/>
      <c r="K22" s="251"/>
      <c r="L22" s="251"/>
      <c r="M22" s="251"/>
      <c r="N22" s="251"/>
      <c r="O22" s="273"/>
      <c r="P22" s="250" t="s">
        <v>548</v>
      </c>
      <c r="Q22" s="251"/>
      <c r="R22" s="251"/>
      <c r="S22" s="251"/>
      <c r="T22" s="251"/>
      <c r="U22" s="251"/>
      <c r="V22" s="273"/>
      <c r="W22" s="250" t="s">
        <v>549</v>
      </c>
      <c r="X22" s="251"/>
      <c r="Y22" s="251"/>
      <c r="Z22" s="251"/>
      <c r="AA22" s="251"/>
      <c r="AB22" s="251"/>
      <c r="AC22" s="273"/>
      <c r="AD22" s="250" t="s">
        <v>203</v>
      </c>
      <c r="AE22" s="251"/>
      <c r="AF22" s="251"/>
      <c r="AG22" s="251"/>
      <c r="AH22" s="251"/>
      <c r="AI22" s="251"/>
      <c r="AJ22" s="251"/>
      <c r="AK22" s="251"/>
      <c r="AL22" s="251"/>
      <c r="AM22" s="251"/>
      <c r="AN22" s="251"/>
      <c r="AO22" s="251"/>
      <c r="AP22" s="251"/>
      <c r="AQ22" s="251"/>
      <c r="AR22" s="251"/>
      <c r="AS22" s="251"/>
      <c r="AT22" s="251"/>
      <c r="AU22" s="251"/>
      <c r="AV22" s="251"/>
      <c r="AW22" s="251"/>
      <c r="AX22" s="252"/>
    </row>
    <row r="23" spans="1:50" ht="25.5" customHeight="1" x14ac:dyDescent="0.15">
      <c r="A23" s="269"/>
      <c r="B23" s="270"/>
      <c r="C23" s="270"/>
      <c r="D23" s="270"/>
      <c r="E23" s="270"/>
      <c r="F23" s="271"/>
      <c r="G23" s="253" t="s">
        <v>574</v>
      </c>
      <c r="H23" s="254"/>
      <c r="I23" s="254"/>
      <c r="J23" s="254"/>
      <c r="K23" s="254"/>
      <c r="L23" s="254"/>
      <c r="M23" s="254"/>
      <c r="N23" s="254"/>
      <c r="O23" s="255"/>
      <c r="P23" s="204">
        <v>1560</v>
      </c>
      <c r="Q23" s="205"/>
      <c r="R23" s="205"/>
      <c r="S23" s="205"/>
      <c r="T23" s="205"/>
      <c r="U23" s="205"/>
      <c r="V23" s="256"/>
      <c r="W23" s="204">
        <v>1681</v>
      </c>
      <c r="X23" s="205"/>
      <c r="Y23" s="205"/>
      <c r="Z23" s="205"/>
      <c r="AA23" s="205"/>
      <c r="AB23" s="205"/>
      <c r="AC23" s="256"/>
      <c r="AD23" s="257" t="s">
        <v>676</v>
      </c>
      <c r="AE23" s="258"/>
      <c r="AF23" s="258"/>
      <c r="AG23" s="258"/>
      <c r="AH23" s="258"/>
      <c r="AI23" s="258"/>
      <c r="AJ23" s="258"/>
      <c r="AK23" s="258"/>
      <c r="AL23" s="258"/>
      <c r="AM23" s="258"/>
      <c r="AN23" s="258"/>
      <c r="AO23" s="258"/>
      <c r="AP23" s="258"/>
      <c r="AQ23" s="258"/>
      <c r="AR23" s="258"/>
      <c r="AS23" s="258"/>
      <c r="AT23" s="258"/>
      <c r="AU23" s="258"/>
      <c r="AV23" s="258"/>
      <c r="AW23" s="258"/>
      <c r="AX23" s="259"/>
    </row>
    <row r="24" spans="1:50" ht="25.5" customHeight="1" thickBot="1" x14ac:dyDescent="0.2">
      <c r="A24" s="269"/>
      <c r="B24" s="270"/>
      <c r="C24" s="270"/>
      <c r="D24" s="270"/>
      <c r="E24" s="270"/>
      <c r="F24" s="271"/>
      <c r="G24" s="102" t="s">
        <v>18</v>
      </c>
      <c r="H24" s="103"/>
      <c r="I24" s="103"/>
      <c r="J24" s="103"/>
      <c r="K24" s="103"/>
      <c r="L24" s="103"/>
      <c r="M24" s="103"/>
      <c r="N24" s="103"/>
      <c r="O24" s="104"/>
      <c r="P24" s="274">
        <f>AK13</f>
        <v>1560</v>
      </c>
      <c r="Q24" s="275"/>
      <c r="R24" s="275"/>
      <c r="S24" s="275"/>
      <c r="T24" s="275"/>
      <c r="U24" s="275"/>
      <c r="V24" s="276"/>
      <c r="W24" s="277">
        <f>AR13</f>
        <v>1681</v>
      </c>
      <c r="X24" s="278"/>
      <c r="Y24" s="278"/>
      <c r="Z24" s="278"/>
      <c r="AA24" s="278"/>
      <c r="AB24" s="278"/>
      <c r="AC24" s="279"/>
      <c r="AD24" s="260"/>
      <c r="AE24" s="260"/>
      <c r="AF24" s="260"/>
      <c r="AG24" s="260"/>
      <c r="AH24" s="260"/>
      <c r="AI24" s="260"/>
      <c r="AJ24" s="260"/>
      <c r="AK24" s="260"/>
      <c r="AL24" s="260"/>
      <c r="AM24" s="260"/>
      <c r="AN24" s="260"/>
      <c r="AO24" s="260"/>
      <c r="AP24" s="260"/>
      <c r="AQ24" s="260"/>
      <c r="AR24" s="260"/>
      <c r="AS24" s="260"/>
      <c r="AT24" s="260"/>
      <c r="AU24" s="260"/>
      <c r="AV24" s="260"/>
      <c r="AW24" s="260"/>
      <c r="AX24" s="261"/>
    </row>
    <row r="25" spans="1:50" ht="47.25" customHeight="1" x14ac:dyDescent="0.15">
      <c r="A25" s="280" t="s">
        <v>539</v>
      </c>
      <c r="B25" s="281"/>
      <c r="C25" s="281"/>
      <c r="D25" s="281"/>
      <c r="E25" s="281"/>
      <c r="F25" s="282"/>
      <c r="G25" s="283" t="s">
        <v>665</v>
      </c>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31.5" customHeight="1" x14ac:dyDescent="0.15">
      <c r="A26" s="357" t="s">
        <v>540</v>
      </c>
      <c r="B26" s="358"/>
      <c r="C26" s="358"/>
      <c r="D26" s="358"/>
      <c r="E26" s="358"/>
      <c r="F26" s="359"/>
      <c r="G26" s="363" t="s">
        <v>538</v>
      </c>
      <c r="H26" s="364"/>
      <c r="I26" s="364"/>
      <c r="J26" s="364"/>
      <c r="K26" s="364"/>
      <c r="L26" s="364"/>
      <c r="M26" s="364"/>
      <c r="N26" s="364"/>
      <c r="O26" s="364"/>
      <c r="P26" s="365" t="s">
        <v>537</v>
      </c>
      <c r="Q26" s="364"/>
      <c r="R26" s="364"/>
      <c r="S26" s="364"/>
      <c r="T26" s="364"/>
      <c r="U26" s="364"/>
      <c r="V26" s="364"/>
      <c r="W26" s="364"/>
      <c r="X26" s="366"/>
      <c r="Y26" s="367"/>
      <c r="Z26" s="368"/>
      <c r="AA26" s="369"/>
      <c r="AB26" s="370" t="s">
        <v>11</v>
      </c>
      <c r="AC26" s="370"/>
      <c r="AD26" s="370"/>
      <c r="AE26" s="337" t="s">
        <v>382</v>
      </c>
      <c r="AF26" s="338"/>
      <c r="AG26" s="338"/>
      <c r="AH26" s="339"/>
      <c r="AI26" s="337" t="s">
        <v>534</v>
      </c>
      <c r="AJ26" s="338"/>
      <c r="AK26" s="338"/>
      <c r="AL26" s="339"/>
      <c r="AM26" s="337" t="s">
        <v>350</v>
      </c>
      <c r="AN26" s="338"/>
      <c r="AO26" s="338"/>
      <c r="AP26" s="339"/>
      <c r="AQ26" s="340" t="s">
        <v>381</v>
      </c>
      <c r="AR26" s="341"/>
      <c r="AS26" s="341"/>
      <c r="AT26" s="342"/>
      <c r="AU26" s="340" t="s">
        <v>551</v>
      </c>
      <c r="AV26" s="341"/>
      <c r="AW26" s="341"/>
      <c r="AX26" s="343"/>
    </row>
    <row r="27" spans="1:50" ht="23.25" customHeight="1" x14ac:dyDescent="0.15">
      <c r="A27" s="357"/>
      <c r="B27" s="358"/>
      <c r="C27" s="358"/>
      <c r="D27" s="358"/>
      <c r="E27" s="358"/>
      <c r="F27" s="359"/>
      <c r="G27" s="286" t="s">
        <v>666</v>
      </c>
      <c r="H27" s="287"/>
      <c r="I27" s="287"/>
      <c r="J27" s="287"/>
      <c r="K27" s="287"/>
      <c r="L27" s="287"/>
      <c r="M27" s="287"/>
      <c r="N27" s="287"/>
      <c r="O27" s="287"/>
      <c r="P27" s="290" t="s">
        <v>667</v>
      </c>
      <c r="Q27" s="291"/>
      <c r="R27" s="291"/>
      <c r="S27" s="291"/>
      <c r="T27" s="291"/>
      <c r="U27" s="291"/>
      <c r="V27" s="291"/>
      <c r="W27" s="291"/>
      <c r="X27" s="292"/>
      <c r="Y27" s="296" t="s">
        <v>51</v>
      </c>
      <c r="Z27" s="297"/>
      <c r="AA27" s="298"/>
      <c r="AB27" s="299" t="s">
        <v>668</v>
      </c>
      <c r="AC27" s="300"/>
      <c r="AD27" s="300"/>
      <c r="AE27" s="301">
        <v>31</v>
      </c>
      <c r="AF27" s="301"/>
      <c r="AG27" s="301"/>
      <c r="AH27" s="301"/>
      <c r="AI27" s="301">
        <v>32</v>
      </c>
      <c r="AJ27" s="301"/>
      <c r="AK27" s="301"/>
      <c r="AL27" s="301"/>
      <c r="AM27" s="301">
        <v>32</v>
      </c>
      <c r="AN27" s="301"/>
      <c r="AO27" s="301"/>
      <c r="AP27" s="301"/>
      <c r="AQ27" s="329" t="s">
        <v>250</v>
      </c>
      <c r="AR27" s="301"/>
      <c r="AS27" s="301"/>
      <c r="AT27" s="301"/>
      <c r="AU27" s="318" t="s">
        <v>250</v>
      </c>
      <c r="AV27" s="332"/>
      <c r="AW27" s="332"/>
      <c r="AX27" s="333"/>
    </row>
    <row r="28" spans="1:50" ht="23.25" customHeight="1" x14ac:dyDescent="0.15">
      <c r="A28" s="360"/>
      <c r="B28" s="361"/>
      <c r="C28" s="361"/>
      <c r="D28" s="361"/>
      <c r="E28" s="361"/>
      <c r="F28" s="362"/>
      <c r="G28" s="288"/>
      <c r="H28" s="289"/>
      <c r="I28" s="289"/>
      <c r="J28" s="289"/>
      <c r="K28" s="289"/>
      <c r="L28" s="289"/>
      <c r="M28" s="289"/>
      <c r="N28" s="289"/>
      <c r="O28" s="289"/>
      <c r="P28" s="293"/>
      <c r="Q28" s="294"/>
      <c r="R28" s="294"/>
      <c r="S28" s="294"/>
      <c r="T28" s="294"/>
      <c r="U28" s="294"/>
      <c r="V28" s="294"/>
      <c r="W28" s="294"/>
      <c r="X28" s="295"/>
      <c r="Y28" s="334" t="s">
        <v>52</v>
      </c>
      <c r="Z28" s="335"/>
      <c r="AA28" s="336"/>
      <c r="AB28" s="299" t="s">
        <v>668</v>
      </c>
      <c r="AC28" s="300"/>
      <c r="AD28" s="300"/>
      <c r="AE28" s="301">
        <v>31</v>
      </c>
      <c r="AF28" s="301"/>
      <c r="AG28" s="301"/>
      <c r="AH28" s="301"/>
      <c r="AI28" s="301">
        <v>32</v>
      </c>
      <c r="AJ28" s="301"/>
      <c r="AK28" s="301"/>
      <c r="AL28" s="301"/>
      <c r="AM28" s="301">
        <v>32</v>
      </c>
      <c r="AN28" s="301"/>
      <c r="AO28" s="301"/>
      <c r="AP28" s="301"/>
      <c r="AQ28" s="301">
        <v>35</v>
      </c>
      <c r="AR28" s="301"/>
      <c r="AS28" s="301"/>
      <c r="AT28" s="301"/>
      <c r="AU28" s="318">
        <v>37</v>
      </c>
      <c r="AV28" s="332"/>
      <c r="AW28" s="332"/>
      <c r="AX28" s="333"/>
    </row>
    <row r="29" spans="1:50" ht="23.25" customHeight="1" x14ac:dyDescent="0.15">
      <c r="A29" s="378" t="s">
        <v>541</v>
      </c>
      <c r="B29" s="379"/>
      <c r="C29" s="379"/>
      <c r="D29" s="379"/>
      <c r="E29" s="379"/>
      <c r="F29" s="380"/>
      <c r="G29" s="199" t="s">
        <v>542</v>
      </c>
      <c r="H29" s="199"/>
      <c r="I29" s="199"/>
      <c r="J29" s="199"/>
      <c r="K29" s="199"/>
      <c r="L29" s="199"/>
      <c r="M29" s="199"/>
      <c r="N29" s="199"/>
      <c r="O29" s="199"/>
      <c r="P29" s="199"/>
      <c r="Q29" s="199"/>
      <c r="R29" s="199"/>
      <c r="S29" s="199"/>
      <c r="T29" s="199"/>
      <c r="U29" s="199"/>
      <c r="V29" s="199"/>
      <c r="W29" s="199"/>
      <c r="X29" s="228"/>
      <c r="Y29" s="386"/>
      <c r="Z29" s="387"/>
      <c r="AA29" s="388"/>
      <c r="AB29" s="198" t="s">
        <v>11</v>
      </c>
      <c r="AC29" s="199"/>
      <c r="AD29" s="228"/>
      <c r="AE29" s="198" t="s">
        <v>382</v>
      </c>
      <c r="AF29" s="199"/>
      <c r="AG29" s="199"/>
      <c r="AH29" s="228"/>
      <c r="AI29" s="198" t="s">
        <v>534</v>
      </c>
      <c r="AJ29" s="199"/>
      <c r="AK29" s="199"/>
      <c r="AL29" s="228"/>
      <c r="AM29" s="198" t="s">
        <v>350</v>
      </c>
      <c r="AN29" s="199"/>
      <c r="AO29" s="199"/>
      <c r="AP29" s="228"/>
      <c r="AQ29" s="344" t="s">
        <v>552</v>
      </c>
      <c r="AR29" s="345"/>
      <c r="AS29" s="345"/>
      <c r="AT29" s="345"/>
      <c r="AU29" s="345"/>
      <c r="AV29" s="345"/>
      <c r="AW29" s="345"/>
      <c r="AX29" s="346"/>
    </row>
    <row r="30" spans="1:50" ht="23.25" customHeight="1" x14ac:dyDescent="0.15">
      <c r="A30" s="381"/>
      <c r="B30" s="382"/>
      <c r="C30" s="382"/>
      <c r="D30" s="382"/>
      <c r="E30" s="382"/>
      <c r="F30" s="383"/>
      <c r="G30" s="325" t="s">
        <v>650</v>
      </c>
      <c r="H30" s="326"/>
      <c r="I30" s="326"/>
      <c r="J30" s="326"/>
      <c r="K30" s="326"/>
      <c r="L30" s="326"/>
      <c r="M30" s="326"/>
      <c r="N30" s="326"/>
      <c r="O30" s="326"/>
      <c r="P30" s="326"/>
      <c r="Q30" s="326"/>
      <c r="R30" s="326"/>
      <c r="S30" s="326"/>
      <c r="T30" s="326"/>
      <c r="U30" s="326"/>
      <c r="V30" s="326"/>
      <c r="W30" s="326"/>
      <c r="X30" s="326"/>
      <c r="Y30" s="347" t="s">
        <v>541</v>
      </c>
      <c r="Z30" s="348"/>
      <c r="AA30" s="349"/>
      <c r="AB30" s="350" t="s">
        <v>583</v>
      </c>
      <c r="AC30" s="351"/>
      <c r="AD30" s="352"/>
      <c r="AE30" s="329">
        <v>36</v>
      </c>
      <c r="AF30" s="329"/>
      <c r="AG30" s="329"/>
      <c r="AH30" s="329"/>
      <c r="AI30" s="329">
        <v>39</v>
      </c>
      <c r="AJ30" s="329"/>
      <c r="AK30" s="329"/>
      <c r="AL30" s="329"/>
      <c r="AM30" s="329">
        <v>42</v>
      </c>
      <c r="AN30" s="329"/>
      <c r="AO30" s="329"/>
      <c r="AP30" s="329"/>
      <c r="AQ30" s="318">
        <v>43</v>
      </c>
      <c r="AR30" s="302"/>
      <c r="AS30" s="302"/>
      <c r="AT30" s="302"/>
      <c r="AU30" s="302"/>
      <c r="AV30" s="302"/>
      <c r="AW30" s="302"/>
      <c r="AX30" s="303"/>
    </row>
    <row r="31" spans="1:50" ht="46.5" customHeight="1" x14ac:dyDescent="0.15">
      <c r="A31" s="384"/>
      <c r="B31" s="184"/>
      <c r="C31" s="184"/>
      <c r="D31" s="184"/>
      <c r="E31" s="184"/>
      <c r="F31" s="385"/>
      <c r="G31" s="327"/>
      <c r="H31" s="328"/>
      <c r="I31" s="328"/>
      <c r="J31" s="328"/>
      <c r="K31" s="328"/>
      <c r="L31" s="328"/>
      <c r="M31" s="328"/>
      <c r="N31" s="328"/>
      <c r="O31" s="328"/>
      <c r="P31" s="328"/>
      <c r="Q31" s="328"/>
      <c r="R31" s="328"/>
      <c r="S31" s="328"/>
      <c r="T31" s="328"/>
      <c r="U31" s="328"/>
      <c r="V31" s="328"/>
      <c r="W31" s="328"/>
      <c r="X31" s="328"/>
      <c r="Y31" s="315" t="s">
        <v>543</v>
      </c>
      <c r="Z31" s="330"/>
      <c r="AA31" s="331"/>
      <c r="AB31" s="353" t="s">
        <v>585</v>
      </c>
      <c r="AC31" s="354"/>
      <c r="AD31" s="355"/>
      <c r="AE31" s="356" t="s">
        <v>651</v>
      </c>
      <c r="AF31" s="356"/>
      <c r="AG31" s="356"/>
      <c r="AH31" s="356"/>
      <c r="AI31" s="356" t="s">
        <v>652</v>
      </c>
      <c r="AJ31" s="356"/>
      <c r="AK31" s="356"/>
      <c r="AL31" s="356"/>
      <c r="AM31" s="356" t="s">
        <v>653</v>
      </c>
      <c r="AN31" s="356"/>
      <c r="AO31" s="356"/>
      <c r="AP31" s="356"/>
      <c r="AQ31" s="356" t="s">
        <v>670</v>
      </c>
      <c r="AR31" s="356"/>
      <c r="AS31" s="356"/>
      <c r="AT31" s="356"/>
      <c r="AU31" s="356"/>
      <c r="AV31" s="356"/>
      <c r="AW31" s="356"/>
      <c r="AX31" s="371"/>
    </row>
    <row r="32" spans="1:50" ht="18.75" customHeight="1" x14ac:dyDescent="0.15">
      <c r="A32" s="402" t="s">
        <v>208</v>
      </c>
      <c r="B32" s="403"/>
      <c r="C32" s="403"/>
      <c r="D32" s="403"/>
      <c r="E32" s="403"/>
      <c r="F32" s="404"/>
      <c r="G32" s="412" t="s">
        <v>135</v>
      </c>
      <c r="H32" s="392"/>
      <c r="I32" s="392"/>
      <c r="J32" s="392"/>
      <c r="K32" s="392"/>
      <c r="L32" s="392"/>
      <c r="M32" s="392"/>
      <c r="N32" s="392"/>
      <c r="O32" s="413"/>
      <c r="P32" s="416" t="s">
        <v>55</v>
      </c>
      <c r="Q32" s="392"/>
      <c r="R32" s="392"/>
      <c r="S32" s="392"/>
      <c r="T32" s="392"/>
      <c r="U32" s="392"/>
      <c r="V32" s="392"/>
      <c r="W32" s="392"/>
      <c r="X32" s="413"/>
      <c r="Y32" s="418"/>
      <c r="Z32" s="419"/>
      <c r="AA32" s="420"/>
      <c r="AB32" s="424" t="s">
        <v>11</v>
      </c>
      <c r="AC32" s="425"/>
      <c r="AD32" s="426"/>
      <c r="AE32" s="424" t="s">
        <v>382</v>
      </c>
      <c r="AF32" s="425"/>
      <c r="AG32" s="425"/>
      <c r="AH32" s="426"/>
      <c r="AI32" s="429" t="s">
        <v>534</v>
      </c>
      <c r="AJ32" s="429"/>
      <c r="AK32" s="429"/>
      <c r="AL32" s="424"/>
      <c r="AM32" s="429" t="s">
        <v>350</v>
      </c>
      <c r="AN32" s="429"/>
      <c r="AO32" s="429"/>
      <c r="AP32" s="424"/>
      <c r="AQ32" s="389" t="s">
        <v>164</v>
      </c>
      <c r="AR32" s="390"/>
      <c r="AS32" s="390"/>
      <c r="AT32" s="391"/>
      <c r="AU32" s="392" t="s">
        <v>125</v>
      </c>
      <c r="AV32" s="392"/>
      <c r="AW32" s="392"/>
      <c r="AX32" s="393"/>
    </row>
    <row r="33" spans="1:51" ht="18.75" customHeight="1" x14ac:dyDescent="0.15">
      <c r="A33" s="405"/>
      <c r="B33" s="406"/>
      <c r="C33" s="406"/>
      <c r="D33" s="406"/>
      <c r="E33" s="406"/>
      <c r="F33" s="407"/>
      <c r="G33" s="414"/>
      <c r="H33" s="320"/>
      <c r="I33" s="320"/>
      <c r="J33" s="320"/>
      <c r="K33" s="320"/>
      <c r="L33" s="320"/>
      <c r="M33" s="320"/>
      <c r="N33" s="320"/>
      <c r="O33" s="415"/>
      <c r="P33" s="417"/>
      <c r="Q33" s="320"/>
      <c r="R33" s="320"/>
      <c r="S33" s="320"/>
      <c r="T33" s="320"/>
      <c r="U33" s="320"/>
      <c r="V33" s="320"/>
      <c r="W33" s="320"/>
      <c r="X33" s="415"/>
      <c r="Y33" s="421"/>
      <c r="Z33" s="422"/>
      <c r="AA33" s="423"/>
      <c r="AB33" s="337"/>
      <c r="AC33" s="427"/>
      <c r="AD33" s="428"/>
      <c r="AE33" s="337"/>
      <c r="AF33" s="427"/>
      <c r="AG33" s="427"/>
      <c r="AH33" s="428"/>
      <c r="AI33" s="430"/>
      <c r="AJ33" s="430"/>
      <c r="AK33" s="430"/>
      <c r="AL33" s="337"/>
      <c r="AM33" s="430"/>
      <c r="AN33" s="430"/>
      <c r="AO33" s="430"/>
      <c r="AP33" s="337"/>
      <c r="AQ33" s="372" t="s">
        <v>576</v>
      </c>
      <c r="AR33" s="373"/>
      <c r="AS33" s="374" t="s">
        <v>165</v>
      </c>
      <c r="AT33" s="375"/>
      <c r="AU33" s="376">
        <v>13</v>
      </c>
      <c r="AV33" s="376"/>
      <c r="AW33" s="320" t="s">
        <v>162</v>
      </c>
      <c r="AX33" s="321"/>
    </row>
    <row r="34" spans="1:51" ht="23.25" customHeight="1" x14ac:dyDescent="0.15">
      <c r="A34" s="408"/>
      <c r="B34" s="406"/>
      <c r="C34" s="406"/>
      <c r="D34" s="406"/>
      <c r="E34" s="406"/>
      <c r="F34" s="407"/>
      <c r="G34" s="304" t="s">
        <v>578</v>
      </c>
      <c r="H34" s="305"/>
      <c r="I34" s="305"/>
      <c r="J34" s="305"/>
      <c r="K34" s="305"/>
      <c r="L34" s="305"/>
      <c r="M34" s="305"/>
      <c r="N34" s="305"/>
      <c r="O34" s="306"/>
      <c r="P34" s="115" t="s">
        <v>577</v>
      </c>
      <c r="Q34" s="115"/>
      <c r="R34" s="115"/>
      <c r="S34" s="115"/>
      <c r="T34" s="115"/>
      <c r="U34" s="115"/>
      <c r="V34" s="115"/>
      <c r="W34" s="115"/>
      <c r="X34" s="116"/>
      <c r="Y34" s="315" t="s">
        <v>12</v>
      </c>
      <c r="Z34" s="316"/>
      <c r="AA34" s="317"/>
      <c r="AB34" s="299" t="s">
        <v>14</v>
      </c>
      <c r="AC34" s="299"/>
      <c r="AD34" s="299"/>
      <c r="AE34" s="318">
        <v>85.3</v>
      </c>
      <c r="AF34" s="302"/>
      <c r="AG34" s="302"/>
      <c r="AH34" s="302"/>
      <c r="AI34" s="318">
        <v>87.6</v>
      </c>
      <c r="AJ34" s="302"/>
      <c r="AK34" s="302"/>
      <c r="AL34" s="302"/>
      <c r="AM34" s="318">
        <v>76.099999999999994</v>
      </c>
      <c r="AN34" s="302"/>
      <c r="AO34" s="302"/>
      <c r="AP34" s="302"/>
      <c r="AQ34" s="322" t="s">
        <v>576</v>
      </c>
      <c r="AR34" s="323"/>
      <c r="AS34" s="323"/>
      <c r="AT34" s="324"/>
      <c r="AU34" s="302" t="s">
        <v>576</v>
      </c>
      <c r="AV34" s="302"/>
      <c r="AW34" s="302"/>
      <c r="AX34" s="303"/>
    </row>
    <row r="35" spans="1:51" ht="23.25" customHeight="1" x14ac:dyDescent="0.15">
      <c r="A35" s="409"/>
      <c r="B35" s="410"/>
      <c r="C35" s="410"/>
      <c r="D35" s="410"/>
      <c r="E35" s="410"/>
      <c r="F35" s="411"/>
      <c r="G35" s="307"/>
      <c r="H35" s="308"/>
      <c r="I35" s="308"/>
      <c r="J35" s="308"/>
      <c r="K35" s="308"/>
      <c r="L35" s="308"/>
      <c r="M35" s="308"/>
      <c r="N35" s="308"/>
      <c r="O35" s="309"/>
      <c r="P35" s="313"/>
      <c r="Q35" s="313"/>
      <c r="R35" s="313"/>
      <c r="S35" s="313"/>
      <c r="T35" s="313"/>
      <c r="U35" s="313"/>
      <c r="V35" s="313"/>
      <c r="W35" s="313"/>
      <c r="X35" s="314"/>
      <c r="Y35" s="198" t="s">
        <v>50</v>
      </c>
      <c r="Z35" s="199"/>
      <c r="AA35" s="228"/>
      <c r="AB35" s="377" t="s">
        <v>14</v>
      </c>
      <c r="AC35" s="377"/>
      <c r="AD35" s="377"/>
      <c r="AE35" s="318">
        <v>90</v>
      </c>
      <c r="AF35" s="302"/>
      <c r="AG35" s="302"/>
      <c r="AH35" s="302"/>
      <c r="AI35" s="318">
        <v>91</v>
      </c>
      <c r="AJ35" s="302"/>
      <c r="AK35" s="302"/>
      <c r="AL35" s="302"/>
      <c r="AM35" s="318">
        <v>92</v>
      </c>
      <c r="AN35" s="302"/>
      <c r="AO35" s="302"/>
      <c r="AP35" s="302"/>
      <c r="AQ35" s="322" t="s">
        <v>576</v>
      </c>
      <c r="AR35" s="323"/>
      <c r="AS35" s="323"/>
      <c r="AT35" s="324"/>
      <c r="AU35" s="302">
        <v>92</v>
      </c>
      <c r="AV35" s="302"/>
      <c r="AW35" s="302"/>
      <c r="AX35" s="303"/>
    </row>
    <row r="36" spans="1:51" ht="23.25" customHeight="1" x14ac:dyDescent="0.15">
      <c r="A36" s="408"/>
      <c r="B36" s="406"/>
      <c r="C36" s="406"/>
      <c r="D36" s="406"/>
      <c r="E36" s="406"/>
      <c r="F36" s="407"/>
      <c r="G36" s="310"/>
      <c r="H36" s="311"/>
      <c r="I36" s="311"/>
      <c r="J36" s="311"/>
      <c r="K36" s="311"/>
      <c r="L36" s="311"/>
      <c r="M36" s="311"/>
      <c r="N36" s="311"/>
      <c r="O36" s="312"/>
      <c r="P36" s="118"/>
      <c r="Q36" s="118"/>
      <c r="R36" s="118"/>
      <c r="S36" s="118"/>
      <c r="T36" s="118"/>
      <c r="U36" s="118"/>
      <c r="V36" s="118"/>
      <c r="W36" s="118"/>
      <c r="X36" s="119"/>
      <c r="Y36" s="198" t="s">
        <v>13</v>
      </c>
      <c r="Z36" s="199"/>
      <c r="AA36" s="228"/>
      <c r="AB36" s="319" t="s">
        <v>14</v>
      </c>
      <c r="AC36" s="319"/>
      <c r="AD36" s="319"/>
      <c r="AE36" s="318">
        <v>95</v>
      </c>
      <c r="AF36" s="302"/>
      <c r="AG36" s="302"/>
      <c r="AH36" s="302"/>
      <c r="AI36" s="318">
        <v>96</v>
      </c>
      <c r="AJ36" s="302"/>
      <c r="AK36" s="302"/>
      <c r="AL36" s="302"/>
      <c r="AM36" s="318">
        <v>82.8</v>
      </c>
      <c r="AN36" s="302"/>
      <c r="AO36" s="302"/>
      <c r="AP36" s="302"/>
      <c r="AQ36" s="322" t="s">
        <v>576</v>
      </c>
      <c r="AR36" s="323"/>
      <c r="AS36" s="323"/>
      <c r="AT36" s="324"/>
      <c r="AU36" s="302" t="s">
        <v>669</v>
      </c>
      <c r="AV36" s="302"/>
      <c r="AW36" s="302"/>
      <c r="AX36" s="303"/>
    </row>
    <row r="37" spans="1:51" ht="23.25" customHeight="1" x14ac:dyDescent="0.15">
      <c r="A37" s="394" t="s">
        <v>227</v>
      </c>
      <c r="B37" s="431"/>
      <c r="C37" s="431"/>
      <c r="D37" s="431"/>
      <c r="E37" s="431"/>
      <c r="F37" s="432"/>
      <c r="G37" s="433" t="s">
        <v>575</v>
      </c>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c r="AG37" s="434"/>
      <c r="AH37" s="434"/>
      <c r="AI37" s="434"/>
      <c r="AJ37" s="434"/>
      <c r="AK37" s="434"/>
      <c r="AL37" s="434"/>
      <c r="AM37" s="434"/>
      <c r="AN37" s="434"/>
      <c r="AO37" s="434"/>
      <c r="AP37" s="434"/>
      <c r="AQ37" s="434"/>
      <c r="AR37" s="434"/>
      <c r="AS37" s="434"/>
      <c r="AT37" s="434"/>
      <c r="AU37" s="434"/>
      <c r="AV37" s="434"/>
      <c r="AW37" s="434"/>
      <c r="AX37" s="435"/>
    </row>
    <row r="38" spans="1:51" ht="23.25" customHeight="1" x14ac:dyDescent="0.15">
      <c r="A38" s="360"/>
      <c r="B38" s="361"/>
      <c r="C38" s="361"/>
      <c r="D38" s="361"/>
      <c r="E38" s="361"/>
      <c r="F38" s="362"/>
      <c r="G38" s="436"/>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8"/>
    </row>
    <row r="39" spans="1:51" ht="18.75" customHeight="1" x14ac:dyDescent="0.15">
      <c r="A39" s="439" t="s">
        <v>208</v>
      </c>
      <c r="B39" s="440"/>
      <c r="C39" s="440"/>
      <c r="D39" s="440"/>
      <c r="E39" s="440"/>
      <c r="F39" s="441"/>
      <c r="G39" s="412" t="s">
        <v>135</v>
      </c>
      <c r="H39" s="392"/>
      <c r="I39" s="392"/>
      <c r="J39" s="392"/>
      <c r="K39" s="392"/>
      <c r="L39" s="392"/>
      <c r="M39" s="392"/>
      <c r="N39" s="392"/>
      <c r="O39" s="413"/>
      <c r="P39" s="416" t="s">
        <v>55</v>
      </c>
      <c r="Q39" s="392"/>
      <c r="R39" s="392"/>
      <c r="S39" s="392"/>
      <c r="T39" s="392"/>
      <c r="U39" s="392"/>
      <c r="V39" s="392"/>
      <c r="W39" s="392"/>
      <c r="X39" s="413"/>
      <c r="Y39" s="418"/>
      <c r="Z39" s="419"/>
      <c r="AA39" s="420"/>
      <c r="AB39" s="424" t="s">
        <v>11</v>
      </c>
      <c r="AC39" s="425"/>
      <c r="AD39" s="426"/>
      <c r="AE39" s="401" t="s">
        <v>382</v>
      </c>
      <c r="AF39" s="401"/>
      <c r="AG39" s="401"/>
      <c r="AH39" s="401"/>
      <c r="AI39" s="401" t="s">
        <v>534</v>
      </c>
      <c r="AJ39" s="401"/>
      <c r="AK39" s="401"/>
      <c r="AL39" s="401"/>
      <c r="AM39" s="401" t="s">
        <v>350</v>
      </c>
      <c r="AN39" s="401"/>
      <c r="AO39" s="401"/>
      <c r="AP39" s="401"/>
      <c r="AQ39" s="389" t="s">
        <v>164</v>
      </c>
      <c r="AR39" s="390"/>
      <c r="AS39" s="390"/>
      <c r="AT39" s="391"/>
      <c r="AU39" s="392" t="s">
        <v>125</v>
      </c>
      <c r="AV39" s="392"/>
      <c r="AW39" s="392"/>
      <c r="AX39" s="393"/>
      <c r="AY39">
        <f>COUNTA($G$41)</f>
        <v>1</v>
      </c>
    </row>
    <row r="40" spans="1:51" ht="18.75" customHeight="1" x14ac:dyDescent="0.15">
      <c r="A40" s="442"/>
      <c r="B40" s="443"/>
      <c r="C40" s="443"/>
      <c r="D40" s="443"/>
      <c r="E40" s="443"/>
      <c r="F40" s="444"/>
      <c r="G40" s="414"/>
      <c r="H40" s="320"/>
      <c r="I40" s="320"/>
      <c r="J40" s="320"/>
      <c r="K40" s="320"/>
      <c r="L40" s="320"/>
      <c r="M40" s="320"/>
      <c r="N40" s="320"/>
      <c r="O40" s="415"/>
      <c r="P40" s="417"/>
      <c r="Q40" s="320"/>
      <c r="R40" s="320"/>
      <c r="S40" s="320"/>
      <c r="T40" s="320"/>
      <c r="U40" s="320"/>
      <c r="V40" s="320"/>
      <c r="W40" s="320"/>
      <c r="X40" s="415"/>
      <c r="Y40" s="421"/>
      <c r="Z40" s="422"/>
      <c r="AA40" s="423"/>
      <c r="AB40" s="337"/>
      <c r="AC40" s="427"/>
      <c r="AD40" s="428"/>
      <c r="AE40" s="401"/>
      <c r="AF40" s="401"/>
      <c r="AG40" s="401"/>
      <c r="AH40" s="401"/>
      <c r="AI40" s="401"/>
      <c r="AJ40" s="401"/>
      <c r="AK40" s="401"/>
      <c r="AL40" s="401"/>
      <c r="AM40" s="401"/>
      <c r="AN40" s="401"/>
      <c r="AO40" s="401"/>
      <c r="AP40" s="401"/>
      <c r="AQ40" s="372" t="s">
        <v>576</v>
      </c>
      <c r="AR40" s="373"/>
      <c r="AS40" s="374" t="s">
        <v>165</v>
      </c>
      <c r="AT40" s="375"/>
      <c r="AU40" s="376">
        <v>13</v>
      </c>
      <c r="AV40" s="376"/>
      <c r="AW40" s="320" t="s">
        <v>162</v>
      </c>
      <c r="AX40" s="321"/>
      <c r="AY40">
        <f t="shared" ref="AY40:AY45" si="0">$AY$39</f>
        <v>1</v>
      </c>
    </row>
    <row r="41" spans="1:51" ht="35.1" customHeight="1" x14ac:dyDescent="0.15">
      <c r="A41" s="445"/>
      <c r="B41" s="443"/>
      <c r="C41" s="443"/>
      <c r="D41" s="443"/>
      <c r="E41" s="443"/>
      <c r="F41" s="444"/>
      <c r="G41" s="304" t="s">
        <v>579</v>
      </c>
      <c r="H41" s="305"/>
      <c r="I41" s="305"/>
      <c r="J41" s="305"/>
      <c r="K41" s="305"/>
      <c r="L41" s="305"/>
      <c r="M41" s="305"/>
      <c r="N41" s="305"/>
      <c r="O41" s="306"/>
      <c r="P41" s="115" t="s">
        <v>580</v>
      </c>
      <c r="Q41" s="115"/>
      <c r="R41" s="115"/>
      <c r="S41" s="115"/>
      <c r="T41" s="115"/>
      <c r="U41" s="115"/>
      <c r="V41" s="115"/>
      <c r="W41" s="115"/>
      <c r="X41" s="116"/>
      <c r="Y41" s="315" t="s">
        <v>12</v>
      </c>
      <c r="Z41" s="316"/>
      <c r="AA41" s="317"/>
      <c r="AB41" s="299" t="s">
        <v>581</v>
      </c>
      <c r="AC41" s="299"/>
      <c r="AD41" s="299"/>
      <c r="AE41" s="318">
        <v>6.4</v>
      </c>
      <c r="AF41" s="302"/>
      <c r="AG41" s="302"/>
      <c r="AH41" s="302"/>
      <c r="AI41" s="318">
        <v>7.6</v>
      </c>
      <c r="AJ41" s="302"/>
      <c r="AK41" s="302"/>
      <c r="AL41" s="302"/>
      <c r="AM41" s="318">
        <v>10.1</v>
      </c>
      <c r="AN41" s="302"/>
      <c r="AO41" s="302"/>
      <c r="AP41" s="302"/>
      <c r="AQ41" s="322" t="s">
        <v>576</v>
      </c>
      <c r="AR41" s="323"/>
      <c r="AS41" s="323"/>
      <c r="AT41" s="324"/>
      <c r="AU41" s="302" t="s">
        <v>576</v>
      </c>
      <c r="AV41" s="302"/>
      <c r="AW41" s="302"/>
      <c r="AX41" s="303"/>
      <c r="AY41">
        <f t="shared" si="0"/>
        <v>1</v>
      </c>
    </row>
    <row r="42" spans="1:51" ht="35.1" customHeight="1" x14ac:dyDescent="0.15">
      <c r="A42" s="446"/>
      <c r="B42" s="447"/>
      <c r="C42" s="447"/>
      <c r="D42" s="447"/>
      <c r="E42" s="447"/>
      <c r="F42" s="448"/>
      <c r="G42" s="307"/>
      <c r="H42" s="308"/>
      <c r="I42" s="308"/>
      <c r="J42" s="308"/>
      <c r="K42" s="308"/>
      <c r="L42" s="308"/>
      <c r="M42" s="308"/>
      <c r="N42" s="308"/>
      <c r="O42" s="309"/>
      <c r="P42" s="313"/>
      <c r="Q42" s="313"/>
      <c r="R42" s="313"/>
      <c r="S42" s="313"/>
      <c r="T42" s="313"/>
      <c r="U42" s="313"/>
      <c r="V42" s="313"/>
      <c r="W42" s="313"/>
      <c r="X42" s="314"/>
      <c r="Y42" s="198" t="s">
        <v>50</v>
      </c>
      <c r="Z42" s="199"/>
      <c r="AA42" s="228"/>
      <c r="AB42" s="377" t="s">
        <v>581</v>
      </c>
      <c r="AC42" s="377"/>
      <c r="AD42" s="377"/>
      <c r="AE42" s="318">
        <v>11.1</v>
      </c>
      <c r="AF42" s="302"/>
      <c r="AG42" s="302"/>
      <c r="AH42" s="302"/>
      <c r="AI42" s="318">
        <v>12.2</v>
      </c>
      <c r="AJ42" s="302"/>
      <c r="AK42" s="302"/>
      <c r="AL42" s="302"/>
      <c r="AM42" s="318">
        <v>13.5</v>
      </c>
      <c r="AN42" s="302"/>
      <c r="AO42" s="302"/>
      <c r="AP42" s="302"/>
      <c r="AQ42" s="322" t="s">
        <v>576</v>
      </c>
      <c r="AR42" s="323"/>
      <c r="AS42" s="323"/>
      <c r="AT42" s="324"/>
      <c r="AU42" s="302">
        <v>13.5</v>
      </c>
      <c r="AV42" s="302"/>
      <c r="AW42" s="302"/>
      <c r="AX42" s="303"/>
      <c r="AY42">
        <f t="shared" si="0"/>
        <v>1</v>
      </c>
    </row>
    <row r="43" spans="1:51" ht="35.1" customHeight="1" x14ac:dyDescent="0.15">
      <c r="A43" s="445"/>
      <c r="B43" s="443"/>
      <c r="C43" s="443"/>
      <c r="D43" s="443"/>
      <c r="E43" s="443"/>
      <c r="F43" s="444"/>
      <c r="G43" s="310"/>
      <c r="H43" s="311"/>
      <c r="I43" s="311"/>
      <c r="J43" s="311"/>
      <c r="K43" s="311"/>
      <c r="L43" s="311"/>
      <c r="M43" s="311"/>
      <c r="N43" s="311"/>
      <c r="O43" s="312"/>
      <c r="P43" s="118"/>
      <c r="Q43" s="118"/>
      <c r="R43" s="118"/>
      <c r="S43" s="118"/>
      <c r="T43" s="118"/>
      <c r="U43" s="118"/>
      <c r="V43" s="118"/>
      <c r="W43" s="118"/>
      <c r="X43" s="119"/>
      <c r="Y43" s="198" t="s">
        <v>13</v>
      </c>
      <c r="Z43" s="199"/>
      <c r="AA43" s="228"/>
      <c r="AB43" s="319" t="s">
        <v>14</v>
      </c>
      <c r="AC43" s="319"/>
      <c r="AD43" s="319"/>
      <c r="AE43" s="318">
        <v>57.7</v>
      </c>
      <c r="AF43" s="302"/>
      <c r="AG43" s="302"/>
      <c r="AH43" s="302"/>
      <c r="AI43" s="318">
        <v>62.3</v>
      </c>
      <c r="AJ43" s="302"/>
      <c r="AK43" s="302"/>
      <c r="AL43" s="302"/>
      <c r="AM43" s="318">
        <v>74.8</v>
      </c>
      <c r="AN43" s="302"/>
      <c r="AO43" s="302"/>
      <c r="AP43" s="302"/>
      <c r="AQ43" s="322" t="s">
        <v>576</v>
      </c>
      <c r="AR43" s="323"/>
      <c r="AS43" s="323"/>
      <c r="AT43" s="324"/>
      <c r="AU43" s="302" t="s">
        <v>673</v>
      </c>
      <c r="AV43" s="302"/>
      <c r="AW43" s="302"/>
      <c r="AX43" s="303"/>
      <c r="AY43">
        <f t="shared" si="0"/>
        <v>1</v>
      </c>
    </row>
    <row r="44" spans="1:51" ht="23.25" customHeight="1" x14ac:dyDescent="0.15">
      <c r="A44" s="394" t="s">
        <v>227</v>
      </c>
      <c r="B44" s="431"/>
      <c r="C44" s="431"/>
      <c r="D44" s="431"/>
      <c r="E44" s="431"/>
      <c r="F44" s="432"/>
      <c r="G44" s="433" t="s">
        <v>582</v>
      </c>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4"/>
      <c r="AP44" s="434"/>
      <c r="AQ44" s="434"/>
      <c r="AR44" s="434"/>
      <c r="AS44" s="434"/>
      <c r="AT44" s="434"/>
      <c r="AU44" s="434"/>
      <c r="AV44" s="434"/>
      <c r="AW44" s="434"/>
      <c r="AX44" s="435"/>
      <c r="AY44">
        <f t="shared" si="0"/>
        <v>1</v>
      </c>
    </row>
    <row r="45" spans="1:51" ht="23.25" customHeight="1" x14ac:dyDescent="0.15">
      <c r="A45" s="360"/>
      <c r="B45" s="361"/>
      <c r="C45" s="361"/>
      <c r="D45" s="361"/>
      <c r="E45" s="361"/>
      <c r="F45" s="362"/>
      <c r="G45" s="436"/>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8"/>
      <c r="AY45">
        <f t="shared" si="0"/>
        <v>1</v>
      </c>
    </row>
    <row r="46" spans="1:51" ht="23.25" customHeight="1" x14ac:dyDescent="0.15">
      <c r="A46" s="394" t="s">
        <v>541</v>
      </c>
      <c r="B46" s="395"/>
      <c r="C46" s="395"/>
      <c r="D46" s="395"/>
      <c r="E46" s="395"/>
      <c r="F46" s="396"/>
      <c r="G46" s="199" t="s">
        <v>542</v>
      </c>
      <c r="H46" s="199"/>
      <c r="I46" s="199"/>
      <c r="J46" s="199"/>
      <c r="K46" s="199"/>
      <c r="L46" s="199"/>
      <c r="M46" s="199"/>
      <c r="N46" s="199"/>
      <c r="O46" s="199"/>
      <c r="P46" s="199"/>
      <c r="Q46" s="199"/>
      <c r="R46" s="199"/>
      <c r="S46" s="199"/>
      <c r="T46" s="199"/>
      <c r="U46" s="199"/>
      <c r="V46" s="199"/>
      <c r="W46" s="199"/>
      <c r="X46" s="228"/>
      <c r="Y46" s="386"/>
      <c r="Z46" s="387"/>
      <c r="AA46" s="388"/>
      <c r="AB46" s="198" t="s">
        <v>11</v>
      </c>
      <c r="AC46" s="199"/>
      <c r="AD46" s="228"/>
      <c r="AE46" s="401" t="s">
        <v>382</v>
      </c>
      <c r="AF46" s="401"/>
      <c r="AG46" s="401"/>
      <c r="AH46" s="401"/>
      <c r="AI46" s="401" t="s">
        <v>534</v>
      </c>
      <c r="AJ46" s="401"/>
      <c r="AK46" s="401"/>
      <c r="AL46" s="401"/>
      <c r="AM46" s="401" t="s">
        <v>350</v>
      </c>
      <c r="AN46" s="401"/>
      <c r="AO46" s="401"/>
      <c r="AP46" s="401"/>
      <c r="AQ46" s="344" t="s">
        <v>552</v>
      </c>
      <c r="AR46" s="345"/>
      <c r="AS46" s="345"/>
      <c r="AT46" s="345"/>
      <c r="AU46" s="345"/>
      <c r="AV46" s="345"/>
      <c r="AW46" s="345"/>
      <c r="AX46" s="346"/>
      <c r="AY46">
        <f>IF(SUBSTITUTE(SUBSTITUTE($G$47,"／",""),"　","")="",0,1)</f>
        <v>1</v>
      </c>
    </row>
    <row r="47" spans="1:51" ht="23.25" customHeight="1" x14ac:dyDescent="0.15">
      <c r="A47" s="397"/>
      <c r="B47" s="392"/>
      <c r="C47" s="392"/>
      <c r="D47" s="392"/>
      <c r="E47" s="392"/>
      <c r="F47" s="398"/>
      <c r="G47" s="325" t="s">
        <v>586</v>
      </c>
      <c r="H47" s="326"/>
      <c r="I47" s="326"/>
      <c r="J47" s="326"/>
      <c r="K47" s="326"/>
      <c r="L47" s="326"/>
      <c r="M47" s="326"/>
      <c r="N47" s="326"/>
      <c r="O47" s="326"/>
      <c r="P47" s="326"/>
      <c r="Q47" s="326"/>
      <c r="R47" s="326"/>
      <c r="S47" s="326"/>
      <c r="T47" s="326"/>
      <c r="U47" s="326"/>
      <c r="V47" s="326"/>
      <c r="W47" s="326"/>
      <c r="X47" s="326"/>
      <c r="Y47" s="347" t="s">
        <v>541</v>
      </c>
      <c r="Z47" s="348"/>
      <c r="AA47" s="349"/>
      <c r="AB47" s="350" t="s">
        <v>583</v>
      </c>
      <c r="AC47" s="351"/>
      <c r="AD47" s="352"/>
      <c r="AE47" s="329">
        <v>2</v>
      </c>
      <c r="AF47" s="329"/>
      <c r="AG47" s="329"/>
      <c r="AH47" s="329"/>
      <c r="AI47" s="329">
        <v>3</v>
      </c>
      <c r="AJ47" s="329"/>
      <c r="AK47" s="329"/>
      <c r="AL47" s="329"/>
      <c r="AM47" s="329">
        <v>3</v>
      </c>
      <c r="AN47" s="329"/>
      <c r="AO47" s="329"/>
      <c r="AP47" s="329"/>
      <c r="AQ47" s="318">
        <v>3</v>
      </c>
      <c r="AR47" s="302"/>
      <c r="AS47" s="302"/>
      <c r="AT47" s="302"/>
      <c r="AU47" s="302"/>
      <c r="AV47" s="302"/>
      <c r="AW47" s="302"/>
      <c r="AX47" s="303"/>
      <c r="AY47">
        <f>$AY$46</f>
        <v>1</v>
      </c>
    </row>
    <row r="48" spans="1:51" ht="46.5" customHeight="1" x14ac:dyDescent="0.15">
      <c r="A48" s="399"/>
      <c r="B48" s="320"/>
      <c r="C48" s="320"/>
      <c r="D48" s="320"/>
      <c r="E48" s="320"/>
      <c r="F48" s="400"/>
      <c r="G48" s="327"/>
      <c r="H48" s="328"/>
      <c r="I48" s="328"/>
      <c r="J48" s="328"/>
      <c r="K48" s="328"/>
      <c r="L48" s="328"/>
      <c r="M48" s="328"/>
      <c r="N48" s="328"/>
      <c r="O48" s="328"/>
      <c r="P48" s="328"/>
      <c r="Q48" s="328"/>
      <c r="R48" s="328"/>
      <c r="S48" s="328"/>
      <c r="T48" s="328"/>
      <c r="U48" s="328"/>
      <c r="V48" s="328"/>
      <c r="W48" s="328"/>
      <c r="X48" s="328"/>
      <c r="Y48" s="315" t="s">
        <v>543</v>
      </c>
      <c r="Z48" s="330"/>
      <c r="AA48" s="331"/>
      <c r="AB48" s="353" t="s">
        <v>584</v>
      </c>
      <c r="AC48" s="354"/>
      <c r="AD48" s="355"/>
      <c r="AE48" s="356" t="s">
        <v>588</v>
      </c>
      <c r="AF48" s="356"/>
      <c r="AG48" s="356"/>
      <c r="AH48" s="356"/>
      <c r="AI48" s="356" t="s">
        <v>589</v>
      </c>
      <c r="AJ48" s="356"/>
      <c r="AK48" s="356"/>
      <c r="AL48" s="356"/>
      <c r="AM48" s="356" t="s">
        <v>648</v>
      </c>
      <c r="AN48" s="356"/>
      <c r="AO48" s="356"/>
      <c r="AP48" s="356"/>
      <c r="AQ48" s="356" t="s">
        <v>658</v>
      </c>
      <c r="AR48" s="356"/>
      <c r="AS48" s="356"/>
      <c r="AT48" s="356"/>
      <c r="AU48" s="356"/>
      <c r="AV48" s="356"/>
      <c r="AW48" s="356"/>
      <c r="AX48" s="371"/>
      <c r="AY48">
        <f>$AY$46</f>
        <v>1</v>
      </c>
    </row>
    <row r="49" spans="1:51" ht="23.25" customHeight="1" x14ac:dyDescent="0.15">
      <c r="A49" s="394" t="s">
        <v>541</v>
      </c>
      <c r="B49" s="395"/>
      <c r="C49" s="395"/>
      <c r="D49" s="395"/>
      <c r="E49" s="395"/>
      <c r="F49" s="396"/>
      <c r="G49" s="199" t="s">
        <v>542</v>
      </c>
      <c r="H49" s="199"/>
      <c r="I49" s="199"/>
      <c r="J49" s="199"/>
      <c r="K49" s="199"/>
      <c r="L49" s="199"/>
      <c r="M49" s="199"/>
      <c r="N49" s="199"/>
      <c r="O49" s="199"/>
      <c r="P49" s="199"/>
      <c r="Q49" s="199"/>
      <c r="R49" s="199"/>
      <c r="S49" s="199"/>
      <c r="T49" s="199"/>
      <c r="U49" s="199"/>
      <c r="V49" s="199"/>
      <c r="W49" s="199"/>
      <c r="X49" s="228"/>
      <c r="Y49" s="386"/>
      <c r="Z49" s="387"/>
      <c r="AA49" s="388"/>
      <c r="AB49" s="198" t="s">
        <v>11</v>
      </c>
      <c r="AC49" s="199"/>
      <c r="AD49" s="228"/>
      <c r="AE49" s="401" t="s">
        <v>382</v>
      </c>
      <c r="AF49" s="401"/>
      <c r="AG49" s="401"/>
      <c r="AH49" s="401"/>
      <c r="AI49" s="401" t="s">
        <v>534</v>
      </c>
      <c r="AJ49" s="401"/>
      <c r="AK49" s="401"/>
      <c r="AL49" s="401"/>
      <c r="AM49" s="401" t="s">
        <v>350</v>
      </c>
      <c r="AN49" s="401"/>
      <c r="AO49" s="401"/>
      <c r="AP49" s="401"/>
      <c r="AQ49" s="344" t="s">
        <v>552</v>
      </c>
      <c r="AR49" s="345"/>
      <c r="AS49" s="345"/>
      <c r="AT49" s="345"/>
      <c r="AU49" s="345"/>
      <c r="AV49" s="345"/>
      <c r="AW49" s="345"/>
      <c r="AX49" s="346"/>
      <c r="AY49">
        <f>IF(SUBSTITUTE(SUBSTITUTE($G$50,"／",""),"　","")="",0,1)</f>
        <v>1</v>
      </c>
    </row>
    <row r="50" spans="1:51" ht="23.25" customHeight="1" x14ac:dyDescent="0.15">
      <c r="A50" s="397"/>
      <c r="B50" s="392"/>
      <c r="C50" s="392"/>
      <c r="D50" s="392"/>
      <c r="E50" s="392"/>
      <c r="F50" s="398"/>
      <c r="G50" s="325" t="s">
        <v>587</v>
      </c>
      <c r="H50" s="326"/>
      <c r="I50" s="326"/>
      <c r="J50" s="326"/>
      <c r="K50" s="326"/>
      <c r="L50" s="326"/>
      <c r="M50" s="326"/>
      <c r="N50" s="326"/>
      <c r="O50" s="326"/>
      <c r="P50" s="326"/>
      <c r="Q50" s="326"/>
      <c r="R50" s="326"/>
      <c r="S50" s="326"/>
      <c r="T50" s="326"/>
      <c r="U50" s="326"/>
      <c r="V50" s="326"/>
      <c r="W50" s="326"/>
      <c r="X50" s="326"/>
      <c r="Y50" s="347" t="s">
        <v>541</v>
      </c>
      <c r="Z50" s="348"/>
      <c r="AA50" s="349"/>
      <c r="AB50" s="350" t="s">
        <v>583</v>
      </c>
      <c r="AC50" s="351"/>
      <c r="AD50" s="352"/>
      <c r="AE50" s="329">
        <v>5</v>
      </c>
      <c r="AF50" s="329"/>
      <c r="AG50" s="329"/>
      <c r="AH50" s="329"/>
      <c r="AI50" s="329">
        <v>5</v>
      </c>
      <c r="AJ50" s="329"/>
      <c r="AK50" s="329"/>
      <c r="AL50" s="329"/>
      <c r="AM50" s="329">
        <v>6</v>
      </c>
      <c r="AN50" s="329"/>
      <c r="AO50" s="329"/>
      <c r="AP50" s="329"/>
      <c r="AQ50" s="318">
        <v>6</v>
      </c>
      <c r="AR50" s="302"/>
      <c r="AS50" s="302"/>
      <c r="AT50" s="302"/>
      <c r="AU50" s="302"/>
      <c r="AV50" s="302"/>
      <c r="AW50" s="302"/>
      <c r="AX50" s="303"/>
      <c r="AY50">
        <f>$AY$49</f>
        <v>1</v>
      </c>
    </row>
    <row r="51" spans="1:51" ht="46.5" customHeight="1" thickBot="1" x14ac:dyDescent="0.2">
      <c r="A51" s="399"/>
      <c r="B51" s="320"/>
      <c r="C51" s="320"/>
      <c r="D51" s="320"/>
      <c r="E51" s="320"/>
      <c r="F51" s="400"/>
      <c r="G51" s="327"/>
      <c r="H51" s="328"/>
      <c r="I51" s="328"/>
      <c r="J51" s="328"/>
      <c r="K51" s="328"/>
      <c r="L51" s="328"/>
      <c r="M51" s="328"/>
      <c r="N51" s="328"/>
      <c r="O51" s="328"/>
      <c r="P51" s="328"/>
      <c r="Q51" s="328"/>
      <c r="R51" s="328"/>
      <c r="S51" s="328"/>
      <c r="T51" s="328"/>
      <c r="U51" s="328"/>
      <c r="V51" s="328"/>
      <c r="W51" s="328"/>
      <c r="X51" s="328"/>
      <c r="Y51" s="315" t="s">
        <v>543</v>
      </c>
      <c r="Z51" s="330"/>
      <c r="AA51" s="331"/>
      <c r="AB51" s="353" t="s">
        <v>585</v>
      </c>
      <c r="AC51" s="354"/>
      <c r="AD51" s="355"/>
      <c r="AE51" s="356" t="s">
        <v>590</v>
      </c>
      <c r="AF51" s="356"/>
      <c r="AG51" s="356"/>
      <c r="AH51" s="356"/>
      <c r="AI51" s="356" t="s">
        <v>618</v>
      </c>
      <c r="AJ51" s="356"/>
      <c r="AK51" s="356"/>
      <c r="AL51" s="356"/>
      <c r="AM51" s="356" t="s">
        <v>649</v>
      </c>
      <c r="AN51" s="356"/>
      <c r="AO51" s="356"/>
      <c r="AP51" s="356"/>
      <c r="AQ51" s="356" t="s">
        <v>659</v>
      </c>
      <c r="AR51" s="356"/>
      <c r="AS51" s="356"/>
      <c r="AT51" s="356"/>
      <c r="AU51" s="356"/>
      <c r="AV51" s="356"/>
      <c r="AW51" s="356"/>
      <c r="AX51" s="371"/>
      <c r="AY51">
        <f>$AY$49</f>
        <v>1</v>
      </c>
    </row>
    <row r="52" spans="1:51" ht="45" customHeight="1" x14ac:dyDescent="0.15">
      <c r="A52" s="481" t="s">
        <v>249</v>
      </c>
      <c r="B52" s="482"/>
      <c r="C52" s="484" t="s">
        <v>166</v>
      </c>
      <c r="D52" s="482"/>
      <c r="E52" s="485" t="s">
        <v>179</v>
      </c>
      <c r="F52" s="486"/>
      <c r="G52" s="487" t="s">
        <v>662</v>
      </c>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488"/>
      <c r="AP52" s="488"/>
      <c r="AQ52" s="488"/>
      <c r="AR52" s="488"/>
      <c r="AS52" s="488"/>
      <c r="AT52" s="488"/>
      <c r="AU52" s="488"/>
      <c r="AV52" s="488"/>
      <c r="AW52" s="488"/>
      <c r="AX52" s="489"/>
    </row>
    <row r="53" spans="1:51" ht="32.25" customHeight="1" x14ac:dyDescent="0.15">
      <c r="A53" s="483"/>
      <c r="B53" s="474"/>
      <c r="C53" s="473"/>
      <c r="D53" s="474"/>
      <c r="E53" s="475" t="s">
        <v>178</v>
      </c>
      <c r="F53" s="432"/>
      <c r="G53" s="114" t="s">
        <v>663</v>
      </c>
      <c r="H53" s="115"/>
      <c r="I53" s="115"/>
      <c r="J53" s="115"/>
      <c r="K53" s="115"/>
      <c r="L53" s="115"/>
      <c r="M53" s="115"/>
      <c r="N53" s="115"/>
      <c r="O53" s="115"/>
      <c r="P53" s="115"/>
      <c r="Q53" s="115"/>
      <c r="R53" s="115"/>
      <c r="S53" s="115"/>
      <c r="T53" s="115"/>
      <c r="U53" s="115"/>
      <c r="V53" s="116"/>
      <c r="W53" s="462" t="s">
        <v>544</v>
      </c>
      <c r="X53" s="463"/>
      <c r="Y53" s="463"/>
      <c r="Z53" s="463"/>
      <c r="AA53" s="464"/>
      <c r="AB53" s="465" t="s">
        <v>660</v>
      </c>
      <c r="AC53" s="466"/>
      <c r="AD53" s="466"/>
      <c r="AE53" s="466"/>
      <c r="AF53" s="466"/>
      <c r="AG53" s="466"/>
      <c r="AH53" s="466"/>
      <c r="AI53" s="466"/>
      <c r="AJ53" s="466"/>
      <c r="AK53" s="466"/>
      <c r="AL53" s="466"/>
      <c r="AM53" s="466"/>
      <c r="AN53" s="466"/>
      <c r="AO53" s="466"/>
      <c r="AP53" s="466"/>
      <c r="AQ53" s="466"/>
      <c r="AR53" s="466"/>
      <c r="AS53" s="466"/>
      <c r="AT53" s="466"/>
      <c r="AU53" s="466"/>
      <c r="AV53" s="466"/>
      <c r="AW53" s="466"/>
      <c r="AX53" s="467"/>
    </row>
    <row r="54" spans="1:51" ht="21" customHeight="1" x14ac:dyDescent="0.15">
      <c r="A54" s="483"/>
      <c r="B54" s="474"/>
      <c r="C54" s="473"/>
      <c r="D54" s="474"/>
      <c r="E54" s="477"/>
      <c r="F54" s="362"/>
      <c r="G54" s="117"/>
      <c r="H54" s="118"/>
      <c r="I54" s="118"/>
      <c r="J54" s="118"/>
      <c r="K54" s="118"/>
      <c r="L54" s="118"/>
      <c r="M54" s="118"/>
      <c r="N54" s="118"/>
      <c r="O54" s="118"/>
      <c r="P54" s="118"/>
      <c r="Q54" s="118"/>
      <c r="R54" s="118"/>
      <c r="S54" s="118"/>
      <c r="T54" s="118"/>
      <c r="U54" s="118"/>
      <c r="V54" s="119"/>
      <c r="W54" s="468" t="s">
        <v>545</v>
      </c>
      <c r="X54" s="469"/>
      <c r="Y54" s="469"/>
      <c r="Z54" s="469"/>
      <c r="AA54" s="470"/>
      <c r="AB54" s="465" t="s">
        <v>660</v>
      </c>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467"/>
    </row>
    <row r="55" spans="1:51" ht="34.5" customHeight="1" x14ac:dyDescent="0.15">
      <c r="A55" s="483"/>
      <c r="B55" s="474"/>
      <c r="C55" s="471" t="s">
        <v>556</v>
      </c>
      <c r="D55" s="472"/>
      <c r="E55" s="475" t="s">
        <v>245</v>
      </c>
      <c r="F55" s="432"/>
      <c r="G55" s="452" t="s">
        <v>169</v>
      </c>
      <c r="H55" s="453"/>
      <c r="I55" s="453"/>
      <c r="J55" s="478" t="s">
        <v>671</v>
      </c>
      <c r="K55" s="479"/>
      <c r="L55" s="479"/>
      <c r="M55" s="479"/>
      <c r="N55" s="479"/>
      <c r="O55" s="479"/>
      <c r="P55" s="479"/>
      <c r="Q55" s="479"/>
      <c r="R55" s="479"/>
      <c r="S55" s="479"/>
      <c r="T55" s="480"/>
      <c r="U55" s="450" t="s">
        <v>671</v>
      </c>
      <c r="V55" s="450"/>
      <c r="W55" s="450"/>
      <c r="X55" s="450"/>
      <c r="Y55" s="450"/>
      <c r="Z55" s="450"/>
      <c r="AA55" s="450"/>
      <c r="AB55" s="450"/>
      <c r="AC55" s="450"/>
      <c r="AD55" s="450"/>
      <c r="AE55" s="450"/>
      <c r="AF55" s="450"/>
      <c r="AG55" s="450"/>
      <c r="AH55" s="450"/>
      <c r="AI55" s="450"/>
      <c r="AJ55" s="450"/>
      <c r="AK55" s="450"/>
      <c r="AL55" s="450"/>
      <c r="AM55" s="450"/>
      <c r="AN55" s="450"/>
      <c r="AO55" s="450"/>
      <c r="AP55" s="450"/>
      <c r="AQ55" s="450"/>
      <c r="AR55" s="450"/>
      <c r="AS55" s="450"/>
      <c r="AT55" s="450"/>
      <c r="AU55" s="450"/>
      <c r="AV55" s="450"/>
      <c r="AW55" s="450"/>
      <c r="AX55" s="451"/>
      <c r="AY55" s="59"/>
    </row>
    <row r="56" spans="1:51" ht="34.5" customHeight="1" x14ac:dyDescent="0.15">
      <c r="A56" s="483"/>
      <c r="B56" s="474"/>
      <c r="C56" s="473"/>
      <c r="D56" s="474"/>
      <c r="E56" s="476"/>
      <c r="F56" s="359"/>
      <c r="G56" s="452" t="s">
        <v>557</v>
      </c>
      <c r="H56" s="453"/>
      <c r="I56" s="453"/>
      <c r="J56" s="453"/>
      <c r="K56" s="453"/>
      <c r="L56" s="453"/>
      <c r="M56" s="453"/>
      <c r="N56" s="453"/>
      <c r="O56" s="453"/>
      <c r="P56" s="453"/>
      <c r="Q56" s="453"/>
      <c r="R56" s="453"/>
      <c r="S56" s="453"/>
      <c r="T56" s="453"/>
      <c r="U56" s="449" t="s">
        <v>671</v>
      </c>
      <c r="V56" s="450"/>
      <c r="W56" s="450"/>
      <c r="X56" s="450"/>
      <c r="Y56" s="450"/>
      <c r="Z56" s="450"/>
      <c r="AA56" s="450"/>
      <c r="AB56" s="450"/>
      <c r="AC56" s="450"/>
      <c r="AD56" s="450"/>
      <c r="AE56" s="450"/>
      <c r="AF56" s="450"/>
      <c r="AG56" s="450"/>
      <c r="AH56" s="450"/>
      <c r="AI56" s="450"/>
      <c r="AJ56" s="450"/>
      <c r="AK56" s="450"/>
      <c r="AL56" s="450"/>
      <c r="AM56" s="450"/>
      <c r="AN56" s="450"/>
      <c r="AO56" s="450"/>
      <c r="AP56" s="450"/>
      <c r="AQ56" s="450"/>
      <c r="AR56" s="450"/>
      <c r="AS56" s="450"/>
      <c r="AT56" s="450"/>
      <c r="AU56" s="450"/>
      <c r="AV56" s="450"/>
      <c r="AW56" s="450"/>
      <c r="AX56" s="451"/>
      <c r="AY56" s="59"/>
    </row>
    <row r="57" spans="1:51" ht="34.5" customHeight="1" thickBot="1" x14ac:dyDescent="0.2">
      <c r="A57" s="483"/>
      <c r="B57" s="474"/>
      <c r="C57" s="473"/>
      <c r="D57" s="474"/>
      <c r="E57" s="477"/>
      <c r="F57" s="362"/>
      <c r="G57" s="452" t="s">
        <v>545</v>
      </c>
      <c r="H57" s="453"/>
      <c r="I57" s="453"/>
      <c r="J57" s="453"/>
      <c r="K57" s="453"/>
      <c r="L57" s="453"/>
      <c r="M57" s="453"/>
      <c r="N57" s="453"/>
      <c r="O57" s="453"/>
      <c r="P57" s="453"/>
      <c r="Q57" s="453"/>
      <c r="R57" s="453"/>
      <c r="S57" s="453"/>
      <c r="T57" s="453"/>
      <c r="U57" s="120" t="s">
        <v>671</v>
      </c>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59"/>
    </row>
    <row r="58" spans="1:51" ht="27" customHeight="1" x14ac:dyDescent="0.15">
      <c r="A58" s="454" t="s">
        <v>44</v>
      </c>
      <c r="B58" s="455"/>
      <c r="C58" s="455"/>
      <c r="D58" s="455"/>
      <c r="E58" s="455"/>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K58" s="455"/>
      <c r="AL58" s="455"/>
      <c r="AM58" s="455"/>
      <c r="AN58" s="455"/>
      <c r="AO58" s="455"/>
      <c r="AP58" s="455"/>
      <c r="AQ58" s="455"/>
      <c r="AR58" s="455"/>
      <c r="AS58" s="455"/>
      <c r="AT58" s="455"/>
      <c r="AU58" s="455"/>
      <c r="AV58" s="455"/>
      <c r="AW58" s="455"/>
      <c r="AX58" s="456"/>
    </row>
    <row r="59" spans="1:51" ht="27" customHeight="1" x14ac:dyDescent="0.15">
      <c r="A59" s="5"/>
      <c r="B59" s="6"/>
      <c r="C59" s="457" t="s">
        <v>29</v>
      </c>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c r="AB59" s="458"/>
      <c r="AC59" s="459"/>
      <c r="AD59" s="458" t="s">
        <v>33</v>
      </c>
      <c r="AE59" s="458"/>
      <c r="AF59" s="458"/>
      <c r="AG59" s="460" t="s">
        <v>28</v>
      </c>
      <c r="AH59" s="458"/>
      <c r="AI59" s="458"/>
      <c r="AJ59" s="458"/>
      <c r="AK59" s="458"/>
      <c r="AL59" s="458"/>
      <c r="AM59" s="458"/>
      <c r="AN59" s="458"/>
      <c r="AO59" s="458"/>
      <c r="AP59" s="458"/>
      <c r="AQ59" s="458"/>
      <c r="AR59" s="458"/>
      <c r="AS59" s="458"/>
      <c r="AT59" s="458"/>
      <c r="AU59" s="458"/>
      <c r="AV59" s="458"/>
      <c r="AW59" s="458"/>
      <c r="AX59" s="461"/>
    </row>
    <row r="60" spans="1:51" ht="48" customHeight="1" x14ac:dyDescent="0.15">
      <c r="A60" s="522" t="s">
        <v>130</v>
      </c>
      <c r="B60" s="523"/>
      <c r="C60" s="528" t="s">
        <v>131</v>
      </c>
      <c r="D60" s="529"/>
      <c r="E60" s="529"/>
      <c r="F60" s="529"/>
      <c r="G60" s="529"/>
      <c r="H60" s="529"/>
      <c r="I60" s="529"/>
      <c r="J60" s="529"/>
      <c r="K60" s="529"/>
      <c r="L60" s="529"/>
      <c r="M60" s="529"/>
      <c r="N60" s="529"/>
      <c r="O60" s="529"/>
      <c r="P60" s="529"/>
      <c r="Q60" s="529"/>
      <c r="R60" s="529"/>
      <c r="S60" s="529"/>
      <c r="T60" s="529"/>
      <c r="U60" s="529"/>
      <c r="V60" s="529"/>
      <c r="W60" s="529"/>
      <c r="X60" s="529"/>
      <c r="Y60" s="529"/>
      <c r="Z60" s="529"/>
      <c r="AA60" s="529"/>
      <c r="AB60" s="529"/>
      <c r="AC60" s="530"/>
      <c r="AD60" s="531" t="s">
        <v>570</v>
      </c>
      <c r="AE60" s="532"/>
      <c r="AF60" s="532"/>
      <c r="AG60" s="533" t="s">
        <v>591</v>
      </c>
      <c r="AH60" s="534"/>
      <c r="AI60" s="534"/>
      <c r="AJ60" s="534"/>
      <c r="AK60" s="534"/>
      <c r="AL60" s="534"/>
      <c r="AM60" s="534"/>
      <c r="AN60" s="534"/>
      <c r="AO60" s="534"/>
      <c r="AP60" s="534"/>
      <c r="AQ60" s="534"/>
      <c r="AR60" s="534"/>
      <c r="AS60" s="534"/>
      <c r="AT60" s="534"/>
      <c r="AU60" s="534"/>
      <c r="AV60" s="534"/>
      <c r="AW60" s="534"/>
      <c r="AX60" s="535"/>
    </row>
    <row r="61" spans="1:51" ht="59.25" customHeight="1" x14ac:dyDescent="0.15">
      <c r="A61" s="524"/>
      <c r="B61" s="525"/>
      <c r="C61" s="536" t="s">
        <v>34</v>
      </c>
      <c r="D61" s="537"/>
      <c r="E61" s="537"/>
      <c r="F61" s="537"/>
      <c r="G61" s="537"/>
      <c r="H61" s="537"/>
      <c r="I61" s="537"/>
      <c r="J61" s="537"/>
      <c r="K61" s="537"/>
      <c r="L61" s="537"/>
      <c r="M61" s="537"/>
      <c r="N61" s="537"/>
      <c r="O61" s="537"/>
      <c r="P61" s="537"/>
      <c r="Q61" s="537"/>
      <c r="R61" s="537"/>
      <c r="S61" s="537"/>
      <c r="T61" s="537"/>
      <c r="U61" s="537"/>
      <c r="V61" s="537"/>
      <c r="W61" s="537"/>
      <c r="X61" s="537"/>
      <c r="Y61" s="537"/>
      <c r="Z61" s="537"/>
      <c r="AA61" s="537"/>
      <c r="AB61" s="537"/>
      <c r="AC61" s="538"/>
      <c r="AD61" s="512" t="s">
        <v>570</v>
      </c>
      <c r="AE61" s="513"/>
      <c r="AF61" s="513"/>
      <c r="AG61" s="539" t="s">
        <v>592</v>
      </c>
      <c r="AH61" s="540"/>
      <c r="AI61" s="540"/>
      <c r="AJ61" s="540"/>
      <c r="AK61" s="540"/>
      <c r="AL61" s="540"/>
      <c r="AM61" s="540"/>
      <c r="AN61" s="540"/>
      <c r="AO61" s="540"/>
      <c r="AP61" s="540"/>
      <c r="AQ61" s="540"/>
      <c r="AR61" s="540"/>
      <c r="AS61" s="540"/>
      <c r="AT61" s="540"/>
      <c r="AU61" s="540"/>
      <c r="AV61" s="540"/>
      <c r="AW61" s="540"/>
      <c r="AX61" s="541"/>
    </row>
    <row r="62" spans="1:51" ht="57" customHeight="1" x14ac:dyDescent="0.15">
      <c r="A62" s="526"/>
      <c r="B62" s="527"/>
      <c r="C62" s="542" t="s">
        <v>132</v>
      </c>
      <c r="D62" s="543"/>
      <c r="E62" s="543"/>
      <c r="F62" s="543"/>
      <c r="G62" s="543"/>
      <c r="H62" s="543"/>
      <c r="I62" s="543"/>
      <c r="J62" s="543"/>
      <c r="K62" s="543"/>
      <c r="L62" s="543"/>
      <c r="M62" s="543"/>
      <c r="N62" s="543"/>
      <c r="O62" s="543"/>
      <c r="P62" s="543"/>
      <c r="Q62" s="543"/>
      <c r="R62" s="543"/>
      <c r="S62" s="543"/>
      <c r="T62" s="543"/>
      <c r="U62" s="543"/>
      <c r="V62" s="543"/>
      <c r="W62" s="543"/>
      <c r="X62" s="543"/>
      <c r="Y62" s="543"/>
      <c r="Z62" s="543"/>
      <c r="AA62" s="543"/>
      <c r="AB62" s="543"/>
      <c r="AC62" s="544"/>
      <c r="AD62" s="545" t="s">
        <v>570</v>
      </c>
      <c r="AE62" s="546"/>
      <c r="AF62" s="546"/>
      <c r="AG62" s="503" t="s">
        <v>593</v>
      </c>
      <c r="AH62" s="313"/>
      <c r="AI62" s="313"/>
      <c r="AJ62" s="313"/>
      <c r="AK62" s="313"/>
      <c r="AL62" s="313"/>
      <c r="AM62" s="313"/>
      <c r="AN62" s="313"/>
      <c r="AO62" s="313"/>
      <c r="AP62" s="313"/>
      <c r="AQ62" s="313"/>
      <c r="AR62" s="313"/>
      <c r="AS62" s="313"/>
      <c r="AT62" s="313"/>
      <c r="AU62" s="313"/>
      <c r="AV62" s="313"/>
      <c r="AW62" s="313"/>
      <c r="AX62" s="504"/>
    </row>
    <row r="63" spans="1:51" ht="27" customHeight="1" x14ac:dyDescent="0.15">
      <c r="A63" s="98" t="s">
        <v>36</v>
      </c>
      <c r="B63" s="490"/>
      <c r="C63" s="496" t="s">
        <v>38</v>
      </c>
      <c r="D63" s="497"/>
      <c r="E63" s="498"/>
      <c r="F63" s="498"/>
      <c r="G63" s="498"/>
      <c r="H63" s="498"/>
      <c r="I63" s="498"/>
      <c r="J63" s="498"/>
      <c r="K63" s="498"/>
      <c r="L63" s="498"/>
      <c r="M63" s="498"/>
      <c r="N63" s="498"/>
      <c r="O63" s="498"/>
      <c r="P63" s="498"/>
      <c r="Q63" s="498"/>
      <c r="R63" s="498"/>
      <c r="S63" s="498"/>
      <c r="T63" s="498"/>
      <c r="U63" s="498"/>
      <c r="V63" s="498"/>
      <c r="W63" s="498"/>
      <c r="X63" s="498"/>
      <c r="Y63" s="498"/>
      <c r="Z63" s="498"/>
      <c r="AA63" s="498"/>
      <c r="AB63" s="498"/>
      <c r="AC63" s="499"/>
      <c r="AD63" s="500" t="s">
        <v>570</v>
      </c>
      <c r="AE63" s="501"/>
      <c r="AF63" s="501"/>
      <c r="AG63" s="290" t="s">
        <v>597</v>
      </c>
      <c r="AH63" s="115"/>
      <c r="AI63" s="115"/>
      <c r="AJ63" s="115"/>
      <c r="AK63" s="115"/>
      <c r="AL63" s="115"/>
      <c r="AM63" s="115"/>
      <c r="AN63" s="115"/>
      <c r="AO63" s="115"/>
      <c r="AP63" s="115"/>
      <c r="AQ63" s="115"/>
      <c r="AR63" s="115"/>
      <c r="AS63" s="115"/>
      <c r="AT63" s="115"/>
      <c r="AU63" s="115"/>
      <c r="AV63" s="115"/>
      <c r="AW63" s="115"/>
      <c r="AX63" s="502"/>
    </row>
    <row r="64" spans="1:51" ht="35.25" customHeight="1" x14ac:dyDescent="0.15">
      <c r="A64" s="491"/>
      <c r="B64" s="492"/>
      <c r="C64" s="505"/>
      <c r="D64" s="506"/>
      <c r="E64" s="509" t="s">
        <v>228</v>
      </c>
      <c r="F64" s="510"/>
      <c r="G64" s="510"/>
      <c r="H64" s="510"/>
      <c r="I64" s="510"/>
      <c r="J64" s="510"/>
      <c r="K64" s="510"/>
      <c r="L64" s="510"/>
      <c r="M64" s="510"/>
      <c r="N64" s="510"/>
      <c r="O64" s="510"/>
      <c r="P64" s="510"/>
      <c r="Q64" s="510"/>
      <c r="R64" s="510"/>
      <c r="S64" s="510"/>
      <c r="T64" s="510"/>
      <c r="U64" s="510"/>
      <c r="V64" s="510"/>
      <c r="W64" s="510"/>
      <c r="X64" s="510"/>
      <c r="Y64" s="510"/>
      <c r="Z64" s="510"/>
      <c r="AA64" s="510"/>
      <c r="AB64" s="510"/>
      <c r="AC64" s="511"/>
      <c r="AD64" s="512" t="s">
        <v>646</v>
      </c>
      <c r="AE64" s="513"/>
      <c r="AF64" s="514"/>
      <c r="AG64" s="503"/>
      <c r="AH64" s="313"/>
      <c r="AI64" s="313"/>
      <c r="AJ64" s="313"/>
      <c r="AK64" s="313"/>
      <c r="AL64" s="313"/>
      <c r="AM64" s="313"/>
      <c r="AN64" s="313"/>
      <c r="AO64" s="313"/>
      <c r="AP64" s="313"/>
      <c r="AQ64" s="313"/>
      <c r="AR64" s="313"/>
      <c r="AS64" s="313"/>
      <c r="AT64" s="313"/>
      <c r="AU64" s="313"/>
      <c r="AV64" s="313"/>
      <c r="AW64" s="313"/>
      <c r="AX64" s="504"/>
    </row>
    <row r="65" spans="1:50" ht="26.25" customHeight="1" x14ac:dyDescent="0.15">
      <c r="A65" s="491"/>
      <c r="B65" s="492"/>
      <c r="C65" s="507"/>
      <c r="D65" s="508"/>
      <c r="E65" s="515" t="s">
        <v>198</v>
      </c>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7"/>
      <c r="AD65" s="518" t="s">
        <v>594</v>
      </c>
      <c r="AE65" s="519"/>
      <c r="AF65" s="519"/>
      <c r="AG65" s="503"/>
      <c r="AH65" s="313"/>
      <c r="AI65" s="313"/>
      <c r="AJ65" s="313"/>
      <c r="AK65" s="313"/>
      <c r="AL65" s="313"/>
      <c r="AM65" s="313"/>
      <c r="AN65" s="313"/>
      <c r="AO65" s="313"/>
      <c r="AP65" s="313"/>
      <c r="AQ65" s="313"/>
      <c r="AR65" s="313"/>
      <c r="AS65" s="313"/>
      <c r="AT65" s="313"/>
      <c r="AU65" s="313"/>
      <c r="AV65" s="313"/>
      <c r="AW65" s="313"/>
      <c r="AX65" s="504"/>
    </row>
    <row r="66" spans="1:50" ht="26.25" customHeight="1" x14ac:dyDescent="0.15">
      <c r="A66" s="491"/>
      <c r="B66" s="493"/>
      <c r="C66" s="520" t="s">
        <v>39</v>
      </c>
      <c r="D66" s="521"/>
      <c r="E66" s="521"/>
      <c r="F66" s="521"/>
      <c r="G66" s="521"/>
      <c r="H66" s="521"/>
      <c r="I66" s="521"/>
      <c r="J66" s="521"/>
      <c r="K66" s="521"/>
      <c r="L66" s="521"/>
      <c r="M66" s="521"/>
      <c r="N66" s="521"/>
      <c r="O66" s="521"/>
      <c r="P66" s="521"/>
      <c r="Q66" s="521"/>
      <c r="R66" s="521"/>
      <c r="S66" s="521"/>
      <c r="T66" s="521"/>
      <c r="U66" s="521"/>
      <c r="V66" s="521"/>
      <c r="W66" s="521"/>
      <c r="X66" s="521"/>
      <c r="Y66" s="521"/>
      <c r="Z66" s="521"/>
      <c r="AA66" s="521"/>
      <c r="AB66" s="521"/>
      <c r="AC66" s="521"/>
      <c r="AD66" s="564" t="s">
        <v>595</v>
      </c>
      <c r="AE66" s="565"/>
      <c r="AF66" s="565"/>
      <c r="AG66" s="566" t="s">
        <v>596</v>
      </c>
      <c r="AH66" s="567"/>
      <c r="AI66" s="567"/>
      <c r="AJ66" s="567"/>
      <c r="AK66" s="567"/>
      <c r="AL66" s="567"/>
      <c r="AM66" s="567"/>
      <c r="AN66" s="567"/>
      <c r="AO66" s="567"/>
      <c r="AP66" s="567"/>
      <c r="AQ66" s="567"/>
      <c r="AR66" s="567"/>
      <c r="AS66" s="567"/>
      <c r="AT66" s="567"/>
      <c r="AU66" s="567"/>
      <c r="AV66" s="567"/>
      <c r="AW66" s="567"/>
      <c r="AX66" s="568"/>
    </row>
    <row r="67" spans="1:50" ht="26.25" customHeight="1" x14ac:dyDescent="0.15">
      <c r="A67" s="491"/>
      <c r="B67" s="493"/>
      <c r="C67" s="559" t="s">
        <v>133</v>
      </c>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12" t="s">
        <v>570</v>
      </c>
      <c r="AE67" s="513"/>
      <c r="AF67" s="513"/>
      <c r="AG67" s="539" t="s">
        <v>598</v>
      </c>
      <c r="AH67" s="540"/>
      <c r="AI67" s="540"/>
      <c r="AJ67" s="540"/>
      <c r="AK67" s="540"/>
      <c r="AL67" s="540"/>
      <c r="AM67" s="540"/>
      <c r="AN67" s="540"/>
      <c r="AO67" s="540"/>
      <c r="AP67" s="540"/>
      <c r="AQ67" s="540"/>
      <c r="AR67" s="540"/>
      <c r="AS67" s="540"/>
      <c r="AT67" s="540"/>
      <c r="AU67" s="540"/>
      <c r="AV67" s="540"/>
      <c r="AW67" s="540"/>
      <c r="AX67" s="541"/>
    </row>
    <row r="68" spans="1:50" ht="49.5" customHeight="1" x14ac:dyDescent="0.15">
      <c r="A68" s="491"/>
      <c r="B68" s="493"/>
      <c r="C68" s="559" t="s">
        <v>35</v>
      </c>
      <c r="D68" s="538"/>
      <c r="E68" s="538"/>
      <c r="F68" s="538"/>
      <c r="G68" s="538"/>
      <c r="H68" s="538"/>
      <c r="I68" s="538"/>
      <c r="J68" s="538"/>
      <c r="K68" s="538"/>
      <c r="L68" s="538"/>
      <c r="M68" s="538"/>
      <c r="N68" s="538"/>
      <c r="O68" s="538"/>
      <c r="P68" s="538"/>
      <c r="Q68" s="538"/>
      <c r="R68" s="538"/>
      <c r="S68" s="538"/>
      <c r="T68" s="538"/>
      <c r="U68" s="538"/>
      <c r="V68" s="538"/>
      <c r="W68" s="538"/>
      <c r="X68" s="538"/>
      <c r="Y68" s="538"/>
      <c r="Z68" s="538"/>
      <c r="AA68" s="538"/>
      <c r="AB68" s="538"/>
      <c r="AC68" s="538"/>
      <c r="AD68" s="512" t="s">
        <v>570</v>
      </c>
      <c r="AE68" s="513"/>
      <c r="AF68" s="513"/>
      <c r="AG68" s="539" t="s">
        <v>599</v>
      </c>
      <c r="AH68" s="540"/>
      <c r="AI68" s="540"/>
      <c r="AJ68" s="540"/>
      <c r="AK68" s="540"/>
      <c r="AL68" s="540"/>
      <c r="AM68" s="540"/>
      <c r="AN68" s="540"/>
      <c r="AO68" s="540"/>
      <c r="AP68" s="540"/>
      <c r="AQ68" s="540"/>
      <c r="AR68" s="540"/>
      <c r="AS68" s="540"/>
      <c r="AT68" s="540"/>
      <c r="AU68" s="540"/>
      <c r="AV68" s="540"/>
      <c r="AW68" s="540"/>
      <c r="AX68" s="541"/>
    </row>
    <row r="69" spans="1:50" ht="35.1" customHeight="1" x14ac:dyDescent="0.15">
      <c r="A69" s="491"/>
      <c r="B69" s="493"/>
      <c r="C69" s="559" t="s">
        <v>40</v>
      </c>
      <c r="D69" s="538"/>
      <c r="E69" s="538"/>
      <c r="F69" s="538"/>
      <c r="G69" s="538"/>
      <c r="H69" s="538"/>
      <c r="I69" s="538"/>
      <c r="J69" s="538"/>
      <c r="K69" s="538"/>
      <c r="L69" s="538"/>
      <c r="M69" s="538"/>
      <c r="N69" s="538"/>
      <c r="O69" s="538"/>
      <c r="P69" s="538"/>
      <c r="Q69" s="538"/>
      <c r="R69" s="538"/>
      <c r="S69" s="538"/>
      <c r="T69" s="538"/>
      <c r="U69" s="538"/>
      <c r="V69" s="538"/>
      <c r="W69" s="538"/>
      <c r="X69" s="538"/>
      <c r="Y69" s="538"/>
      <c r="Z69" s="538"/>
      <c r="AA69" s="538"/>
      <c r="AB69" s="538"/>
      <c r="AC69" s="560"/>
      <c r="AD69" s="512" t="s">
        <v>570</v>
      </c>
      <c r="AE69" s="513"/>
      <c r="AF69" s="513"/>
      <c r="AG69" s="539" t="s">
        <v>600</v>
      </c>
      <c r="AH69" s="540"/>
      <c r="AI69" s="540"/>
      <c r="AJ69" s="540"/>
      <c r="AK69" s="540"/>
      <c r="AL69" s="540"/>
      <c r="AM69" s="540"/>
      <c r="AN69" s="540"/>
      <c r="AO69" s="540"/>
      <c r="AP69" s="540"/>
      <c r="AQ69" s="540"/>
      <c r="AR69" s="540"/>
      <c r="AS69" s="540"/>
      <c r="AT69" s="540"/>
      <c r="AU69" s="540"/>
      <c r="AV69" s="540"/>
      <c r="AW69" s="540"/>
      <c r="AX69" s="541"/>
    </row>
    <row r="70" spans="1:50" ht="26.25" customHeight="1" x14ac:dyDescent="0.15">
      <c r="A70" s="491"/>
      <c r="B70" s="493"/>
      <c r="C70" s="559" t="s">
        <v>206</v>
      </c>
      <c r="D70" s="538"/>
      <c r="E70" s="538"/>
      <c r="F70" s="538"/>
      <c r="G70" s="538"/>
      <c r="H70" s="538"/>
      <c r="I70" s="538"/>
      <c r="J70" s="538"/>
      <c r="K70" s="538"/>
      <c r="L70" s="538"/>
      <c r="M70" s="538"/>
      <c r="N70" s="538"/>
      <c r="O70" s="538"/>
      <c r="P70" s="538"/>
      <c r="Q70" s="538"/>
      <c r="R70" s="538"/>
      <c r="S70" s="538"/>
      <c r="T70" s="538"/>
      <c r="U70" s="538"/>
      <c r="V70" s="538"/>
      <c r="W70" s="538"/>
      <c r="X70" s="538"/>
      <c r="Y70" s="538"/>
      <c r="Z70" s="538"/>
      <c r="AA70" s="538"/>
      <c r="AB70" s="538"/>
      <c r="AC70" s="560"/>
      <c r="AD70" s="545" t="s">
        <v>595</v>
      </c>
      <c r="AE70" s="546"/>
      <c r="AF70" s="546"/>
      <c r="AG70" s="561" t="s">
        <v>647</v>
      </c>
      <c r="AH70" s="562"/>
      <c r="AI70" s="562"/>
      <c r="AJ70" s="562"/>
      <c r="AK70" s="562"/>
      <c r="AL70" s="562"/>
      <c r="AM70" s="562"/>
      <c r="AN70" s="562"/>
      <c r="AO70" s="562"/>
      <c r="AP70" s="562"/>
      <c r="AQ70" s="562"/>
      <c r="AR70" s="562"/>
      <c r="AS70" s="562"/>
      <c r="AT70" s="562"/>
      <c r="AU70" s="562"/>
      <c r="AV70" s="562"/>
      <c r="AW70" s="562"/>
      <c r="AX70" s="563"/>
    </row>
    <row r="71" spans="1:50" ht="26.25" customHeight="1" x14ac:dyDescent="0.15">
      <c r="A71" s="491"/>
      <c r="B71" s="493"/>
      <c r="C71" s="547" t="s">
        <v>207</v>
      </c>
      <c r="D71" s="548"/>
      <c r="E71" s="548"/>
      <c r="F71" s="548"/>
      <c r="G71" s="548"/>
      <c r="H71" s="548"/>
      <c r="I71" s="548"/>
      <c r="J71" s="548"/>
      <c r="K71" s="548"/>
      <c r="L71" s="548"/>
      <c r="M71" s="548"/>
      <c r="N71" s="548"/>
      <c r="O71" s="548"/>
      <c r="P71" s="548"/>
      <c r="Q71" s="548"/>
      <c r="R71" s="548"/>
      <c r="S71" s="548"/>
      <c r="T71" s="548"/>
      <c r="U71" s="548"/>
      <c r="V71" s="548"/>
      <c r="W71" s="548"/>
      <c r="X71" s="548"/>
      <c r="Y71" s="548"/>
      <c r="Z71" s="548"/>
      <c r="AA71" s="548"/>
      <c r="AB71" s="548"/>
      <c r="AC71" s="549"/>
      <c r="AD71" s="512" t="s">
        <v>595</v>
      </c>
      <c r="AE71" s="513"/>
      <c r="AF71" s="514"/>
      <c r="AG71" s="539" t="s">
        <v>647</v>
      </c>
      <c r="AH71" s="540"/>
      <c r="AI71" s="540"/>
      <c r="AJ71" s="540"/>
      <c r="AK71" s="540"/>
      <c r="AL71" s="540"/>
      <c r="AM71" s="540"/>
      <c r="AN71" s="540"/>
      <c r="AO71" s="540"/>
      <c r="AP71" s="540"/>
      <c r="AQ71" s="540"/>
      <c r="AR71" s="540"/>
      <c r="AS71" s="540"/>
      <c r="AT71" s="540"/>
      <c r="AU71" s="540"/>
      <c r="AV71" s="540"/>
      <c r="AW71" s="540"/>
      <c r="AX71" s="541"/>
    </row>
    <row r="72" spans="1:50" ht="38.25" customHeight="1" x14ac:dyDescent="0.15">
      <c r="A72" s="494"/>
      <c r="B72" s="495"/>
      <c r="C72" s="550" t="s">
        <v>199</v>
      </c>
      <c r="D72" s="551"/>
      <c r="E72" s="551"/>
      <c r="F72" s="551"/>
      <c r="G72" s="551"/>
      <c r="H72" s="551"/>
      <c r="I72" s="551"/>
      <c r="J72" s="551"/>
      <c r="K72" s="551"/>
      <c r="L72" s="551"/>
      <c r="M72" s="551"/>
      <c r="N72" s="551"/>
      <c r="O72" s="551"/>
      <c r="P72" s="551"/>
      <c r="Q72" s="551"/>
      <c r="R72" s="551"/>
      <c r="S72" s="551"/>
      <c r="T72" s="551"/>
      <c r="U72" s="551"/>
      <c r="V72" s="551"/>
      <c r="W72" s="551"/>
      <c r="X72" s="551"/>
      <c r="Y72" s="551"/>
      <c r="Z72" s="551"/>
      <c r="AA72" s="551"/>
      <c r="AB72" s="551"/>
      <c r="AC72" s="552"/>
      <c r="AD72" s="553" t="s">
        <v>570</v>
      </c>
      <c r="AE72" s="554"/>
      <c r="AF72" s="555"/>
      <c r="AG72" s="556" t="s">
        <v>619</v>
      </c>
      <c r="AH72" s="557"/>
      <c r="AI72" s="557"/>
      <c r="AJ72" s="557"/>
      <c r="AK72" s="557"/>
      <c r="AL72" s="557"/>
      <c r="AM72" s="557"/>
      <c r="AN72" s="557"/>
      <c r="AO72" s="557"/>
      <c r="AP72" s="557"/>
      <c r="AQ72" s="557"/>
      <c r="AR72" s="557"/>
      <c r="AS72" s="557"/>
      <c r="AT72" s="557"/>
      <c r="AU72" s="557"/>
      <c r="AV72" s="557"/>
      <c r="AW72" s="557"/>
      <c r="AX72" s="558"/>
    </row>
    <row r="73" spans="1:50" ht="78" customHeight="1" x14ac:dyDescent="0.15">
      <c r="A73" s="98" t="s">
        <v>37</v>
      </c>
      <c r="B73" s="571"/>
      <c r="C73" s="572" t="s">
        <v>200</v>
      </c>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4"/>
      <c r="AD73" s="564" t="s">
        <v>601</v>
      </c>
      <c r="AE73" s="565"/>
      <c r="AF73" s="575"/>
      <c r="AG73" s="566" t="s">
        <v>654</v>
      </c>
      <c r="AH73" s="567"/>
      <c r="AI73" s="567"/>
      <c r="AJ73" s="567"/>
      <c r="AK73" s="567"/>
      <c r="AL73" s="567"/>
      <c r="AM73" s="567"/>
      <c r="AN73" s="567"/>
      <c r="AO73" s="567"/>
      <c r="AP73" s="567"/>
      <c r="AQ73" s="567"/>
      <c r="AR73" s="567"/>
      <c r="AS73" s="567"/>
      <c r="AT73" s="567"/>
      <c r="AU73" s="567"/>
      <c r="AV73" s="567"/>
      <c r="AW73" s="567"/>
      <c r="AX73" s="568"/>
    </row>
    <row r="74" spans="1:50" ht="35.25" customHeight="1" x14ac:dyDescent="0.15">
      <c r="A74" s="491"/>
      <c r="B74" s="493"/>
      <c r="C74" s="576" t="s">
        <v>42</v>
      </c>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8"/>
      <c r="AD74" s="579" t="s">
        <v>595</v>
      </c>
      <c r="AE74" s="580"/>
      <c r="AF74" s="580"/>
      <c r="AG74" s="539" t="s">
        <v>596</v>
      </c>
      <c r="AH74" s="540"/>
      <c r="AI74" s="540"/>
      <c r="AJ74" s="540"/>
      <c r="AK74" s="540"/>
      <c r="AL74" s="540"/>
      <c r="AM74" s="540"/>
      <c r="AN74" s="540"/>
      <c r="AO74" s="540"/>
      <c r="AP74" s="540"/>
      <c r="AQ74" s="540"/>
      <c r="AR74" s="540"/>
      <c r="AS74" s="540"/>
      <c r="AT74" s="540"/>
      <c r="AU74" s="540"/>
      <c r="AV74" s="540"/>
      <c r="AW74" s="540"/>
      <c r="AX74" s="541"/>
    </row>
    <row r="75" spans="1:50" ht="27" customHeight="1" x14ac:dyDescent="0.15">
      <c r="A75" s="491"/>
      <c r="B75" s="493"/>
      <c r="C75" s="559" t="s">
        <v>167</v>
      </c>
      <c r="D75" s="538"/>
      <c r="E75" s="538"/>
      <c r="F75" s="538"/>
      <c r="G75" s="538"/>
      <c r="H75" s="538"/>
      <c r="I75" s="538"/>
      <c r="J75" s="538"/>
      <c r="K75" s="538"/>
      <c r="L75" s="538"/>
      <c r="M75" s="538"/>
      <c r="N75" s="538"/>
      <c r="O75" s="538"/>
      <c r="P75" s="538"/>
      <c r="Q75" s="538"/>
      <c r="R75" s="538"/>
      <c r="S75" s="538"/>
      <c r="T75" s="538"/>
      <c r="U75" s="538"/>
      <c r="V75" s="538"/>
      <c r="W75" s="538"/>
      <c r="X75" s="538"/>
      <c r="Y75" s="538"/>
      <c r="Z75" s="538"/>
      <c r="AA75" s="538"/>
      <c r="AB75" s="538"/>
      <c r="AC75" s="538"/>
      <c r="AD75" s="512" t="s">
        <v>570</v>
      </c>
      <c r="AE75" s="513"/>
      <c r="AF75" s="513"/>
      <c r="AG75" s="539" t="s">
        <v>664</v>
      </c>
      <c r="AH75" s="540"/>
      <c r="AI75" s="540"/>
      <c r="AJ75" s="540"/>
      <c r="AK75" s="540"/>
      <c r="AL75" s="540"/>
      <c r="AM75" s="540"/>
      <c r="AN75" s="540"/>
      <c r="AO75" s="540"/>
      <c r="AP75" s="540"/>
      <c r="AQ75" s="540"/>
      <c r="AR75" s="540"/>
      <c r="AS75" s="540"/>
      <c r="AT75" s="540"/>
      <c r="AU75" s="540"/>
      <c r="AV75" s="540"/>
      <c r="AW75" s="540"/>
      <c r="AX75" s="541"/>
    </row>
    <row r="76" spans="1:50" ht="27" customHeight="1" x14ac:dyDescent="0.15">
      <c r="A76" s="494"/>
      <c r="B76" s="495"/>
      <c r="C76" s="559" t="s">
        <v>41</v>
      </c>
      <c r="D76" s="538"/>
      <c r="E76" s="538"/>
      <c r="F76" s="538"/>
      <c r="G76" s="538"/>
      <c r="H76" s="538"/>
      <c r="I76" s="538"/>
      <c r="J76" s="538"/>
      <c r="K76" s="538"/>
      <c r="L76" s="538"/>
      <c r="M76" s="538"/>
      <c r="N76" s="538"/>
      <c r="O76" s="538"/>
      <c r="P76" s="538"/>
      <c r="Q76" s="538"/>
      <c r="R76" s="538"/>
      <c r="S76" s="538"/>
      <c r="T76" s="538"/>
      <c r="U76" s="538"/>
      <c r="V76" s="538"/>
      <c r="W76" s="538"/>
      <c r="X76" s="538"/>
      <c r="Y76" s="538"/>
      <c r="Z76" s="538"/>
      <c r="AA76" s="538"/>
      <c r="AB76" s="538"/>
      <c r="AC76" s="538"/>
      <c r="AD76" s="512" t="s">
        <v>595</v>
      </c>
      <c r="AE76" s="513"/>
      <c r="AF76" s="513"/>
      <c r="AG76" s="569" t="s">
        <v>596</v>
      </c>
      <c r="AH76" s="118"/>
      <c r="AI76" s="118"/>
      <c r="AJ76" s="118"/>
      <c r="AK76" s="118"/>
      <c r="AL76" s="118"/>
      <c r="AM76" s="118"/>
      <c r="AN76" s="118"/>
      <c r="AO76" s="118"/>
      <c r="AP76" s="118"/>
      <c r="AQ76" s="118"/>
      <c r="AR76" s="118"/>
      <c r="AS76" s="118"/>
      <c r="AT76" s="118"/>
      <c r="AU76" s="118"/>
      <c r="AV76" s="118"/>
      <c r="AW76" s="118"/>
      <c r="AX76" s="570"/>
    </row>
    <row r="77" spans="1:50" ht="41.25" customHeight="1" x14ac:dyDescent="0.15">
      <c r="A77" s="581" t="s">
        <v>54</v>
      </c>
      <c r="B77" s="582"/>
      <c r="C77" s="585" t="s">
        <v>134</v>
      </c>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497"/>
      <c r="AD77" s="500" t="s">
        <v>570</v>
      </c>
      <c r="AE77" s="501"/>
      <c r="AF77" s="587"/>
      <c r="AG77" s="290" t="s">
        <v>603</v>
      </c>
      <c r="AH77" s="115"/>
      <c r="AI77" s="115"/>
      <c r="AJ77" s="115"/>
      <c r="AK77" s="115"/>
      <c r="AL77" s="115"/>
      <c r="AM77" s="115"/>
      <c r="AN77" s="115"/>
      <c r="AO77" s="115"/>
      <c r="AP77" s="115"/>
      <c r="AQ77" s="115"/>
      <c r="AR77" s="115"/>
      <c r="AS77" s="115"/>
      <c r="AT77" s="115"/>
      <c r="AU77" s="115"/>
      <c r="AV77" s="115"/>
      <c r="AW77" s="115"/>
      <c r="AX77" s="502"/>
    </row>
    <row r="78" spans="1:50" ht="19.7" customHeight="1" x14ac:dyDescent="0.15">
      <c r="A78" s="583"/>
      <c r="B78" s="584"/>
      <c r="C78" s="82" t="s">
        <v>0</v>
      </c>
      <c r="D78" s="83"/>
      <c r="E78" s="83"/>
      <c r="F78" s="83"/>
      <c r="G78" s="83"/>
      <c r="H78" s="83"/>
      <c r="I78" s="83"/>
      <c r="J78" s="83"/>
      <c r="K78" s="83"/>
      <c r="L78" s="83"/>
      <c r="M78" s="83"/>
      <c r="N78" s="83"/>
      <c r="O78" s="79" t="s">
        <v>562</v>
      </c>
      <c r="P78" s="80"/>
      <c r="Q78" s="80"/>
      <c r="R78" s="80"/>
      <c r="S78" s="80"/>
      <c r="T78" s="80"/>
      <c r="U78" s="80"/>
      <c r="V78" s="80"/>
      <c r="W78" s="80"/>
      <c r="X78" s="80"/>
      <c r="Y78" s="80"/>
      <c r="Z78" s="80"/>
      <c r="AA78" s="80"/>
      <c r="AB78" s="80"/>
      <c r="AC78" s="80"/>
      <c r="AD78" s="80"/>
      <c r="AE78" s="80"/>
      <c r="AF78" s="81"/>
      <c r="AG78" s="503"/>
      <c r="AH78" s="313"/>
      <c r="AI78" s="313"/>
      <c r="AJ78" s="313"/>
      <c r="AK78" s="313"/>
      <c r="AL78" s="313"/>
      <c r="AM78" s="313"/>
      <c r="AN78" s="313"/>
      <c r="AO78" s="313"/>
      <c r="AP78" s="313"/>
      <c r="AQ78" s="313"/>
      <c r="AR78" s="313"/>
      <c r="AS78" s="313"/>
      <c r="AT78" s="313"/>
      <c r="AU78" s="313"/>
      <c r="AV78" s="313"/>
      <c r="AW78" s="313"/>
      <c r="AX78" s="504"/>
    </row>
    <row r="79" spans="1:50" ht="24.75" customHeight="1" x14ac:dyDescent="0.15">
      <c r="A79" s="583"/>
      <c r="B79" s="584"/>
      <c r="C79" s="70"/>
      <c r="D79" s="71"/>
      <c r="E79" s="72"/>
      <c r="F79" s="72"/>
      <c r="G79" s="72"/>
      <c r="H79" s="73"/>
      <c r="I79" s="73"/>
      <c r="J79" s="74"/>
      <c r="K79" s="74"/>
      <c r="L79" s="74"/>
      <c r="M79" s="73"/>
      <c r="N79" s="75"/>
      <c r="O79" s="76" t="s">
        <v>602</v>
      </c>
      <c r="P79" s="77"/>
      <c r="Q79" s="77"/>
      <c r="R79" s="77"/>
      <c r="S79" s="77"/>
      <c r="T79" s="77"/>
      <c r="U79" s="77"/>
      <c r="V79" s="77"/>
      <c r="W79" s="77"/>
      <c r="X79" s="77"/>
      <c r="Y79" s="77"/>
      <c r="Z79" s="77"/>
      <c r="AA79" s="77"/>
      <c r="AB79" s="77"/>
      <c r="AC79" s="77"/>
      <c r="AD79" s="77"/>
      <c r="AE79" s="77"/>
      <c r="AF79" s="78"/>
      <c r="AG79" s="503"/>
      <c r="AH79" s="313"/>
      <c r="AI79" s="313"/>
      <c r="AJ79" s="313"/>
      <c r="AK79" s="313"/>
      <c r="AL79" s="313"/>
      <c r="AM79" s="313"/>
      <c r="AN79" s="313"/>
      <c r="AO79" s="313"/>
      <c r="AP79" s="313"/>
      <c r="AQ79" s="313"/>
      <c r="AR79" s="313"/>
      <c r="AS79" s="313"/>
      <c r="AT79" s="313"/>
      <c r="AU79" s="313"/>
      <c r="AV79" s="313"/>
      <c r="AW79" s="313"/>
      <c r="AX79" s="504"/>
    </row>
    <row r="80" spans="1:50" ht="67.5" customHeight="1" x14ac:dyDescent="0.15">
      <c r="A80" s="98" t="s">
        <v>45</v>
      </c>
      <c r="B80" s="99"/>
      <c r="C80" s="102" t="s">
        <v>49</v>
      </c>
      <c r="D80" s="103"/>
      <c r="E80" s="103"/>
      <c r="F80" s="104"/>
      <c r="G80" s="105" t="s">
        <v>604</v>
      </c>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6"/>
    </row>
    <row r="81" spans="1:52" ht="67.5" customHeight="1" thickBot="1" x14ac:dyDescent="0.2">
      <c r="A81" s="100"/>
      <c r="B81" s="101"/>
      <c r="C81" s="107" t="s">
        <v>53</v>
      </c>
      <c r="D81" s="108"/>
      <c r="E81" s="108"/>
      <c r="F81" s="109"/>
      <c r="G81" s="110" t="s">
        <v>605</v>
      </c>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1"/>
    </row>
    <row r="82" spans="1:52" ht="24" customHeight="1" x14ac:dyDescent="0.15">
      <c r="A82" s="85" t="s">
        <v>30</v>
      </c>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7"/>
    </row>
    <row r="83" spans="1:52" ht="67.5" customHeight="1" thickBot="1" x14ac:dyDescent="0.2">
      <c r="A83" s="88" t="s">
        <v>661</v>
      </c>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90"/>
    </row>
    <row r="84" spans="1:52" ht="24.75" customHeight="1" x14ac:dyDescent="0.15">
      <c r="A84" s="91" t="s">
        <v>31</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3"/>
    </row>
    <row r="85" spans="1:52" ht="67.5" customHeight="1" thickBot="1" x14ac:dyDescent="0.2">
      <c r="A85" s="94" t="s">
        <v>129</v>
      </c>
      <c r="B85" s="95"/>
      <c r="C85" s="95"/>
      <c r="D85" s="95"/>
      <c r="E85" s="96"/>
      <c r="F85" s="97" t="s">
        <v>672</v>
      </c>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90"/>
    </row>
    <row r="86" spans="1:52" ht="24.75" customHeight="1" x14ac:dyDescent="0.15">
      <c r="A86" s="91" t="s">
        <v>43</v>
      </c>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3"/>
    </row>
    <row r="87" spans="1:52" ht="66" customHeight="1" thickBot="1" x14ac:dyDescent="0.2">
      <c r="A87" s="94" t="s">
        <v>129</v>
      </c>
      <c r="B87" s="95"/>
      <c r="C87" s="95"/>
      <c r="D87" s="95"/>
      <c r="E87" s="96"/>
      <c r="F87" s="592" t="s">
        <v>674</v>
      </c>
      <c r="G87" s="593"/>
      <c r="H87" s="593"/>
      <c r="I87" s="593"/>
      <c r="J87" s="593"/>
      <c r="K87" s="593"/>
      <c r="L87" s="593"/>
      <c r="M87" s="593"/>
      <c r="N87" s="593"/>
      <c r="O87" s="593"/>
      <c r="P87" s="593"/>
      <c r="Q87" s="593"/>
      <c r="R87" s="593"/>
      <c r="S87" s="593"/>
      <c r="T87" s="593"/>
      <c r="U87" s="593"/>
      <c r="V87" s="593"/>
      <c r="W87" s="593"/>
      <c r="X87" s="593"/>
      <c r="Y87" s="593"/>
      <c r="Z87" s="593"/>
      <c r="AA87" s="593"/>
      <c r="AB87" s="593"/>
      <c r="AC87" s="593"/>
      <c r="AD87" s="593"/>
      <c r="AE87" s="593"/>
      <c r="AF87" s="593"/>
      <c r="AG87" s="593"/>
      <c r="AH87" s="593"/>
      <c r="AI87" s="593"/>
      <c r="AJ87" s="593"/>
      <c r="AK87" s="593"/>
      <c r="AL87" s="593"/>
      <c r="AM87" s="593"/>
      <c r="AN87" s="593"/>
      <c r="AO87" s="593"/>
      <c r="AP87" s="593"/>
      <c r="AQ87" s="593"/>
      <c r="AR87" s="593"/>
      <c r="AS87" s="593"/>
      <c r="AT87" s="593"/>
      <c r="AU87" s="593"/>
      <c r="AV87" s="593"/>
      <c r="AW87" s="593"/>
      <c r="AX87" s="594"/>
    </row>
    <row r="88" spans="1:52" ht="24.75" customHeight="1" x14ac:dyDescent="0.15">
      <c r="A88" s="595" t="s">
        <v>32</v>
      </c>
      <c r="B88" s="596"/>
      <c r="C88" s="596"/>
      <c r="D88" s="596"/>
      <c r="E88" s="596"/>
      <c r="F88" s="596"/>
      <c r="G88" s="596"/>
      <c r="H88" s="596"/>
      <c r="I88" s="596"/>
      <c r="J88" s="596"/>
      <c r="K88" s="596"/>
      <c r="L88" s="596"/>
      <c r="M88" s="596"/>
      <c r="N88" s="596"/>
      <c r="O88" s="596"/>
      <c r="P88" s="596"/>
      <c r="Q88" s="596"/>
      <c r="R88" s="596"/>
      <c r="S88" s="596"/>
      <c r="T88" s="596"/>
      <c r="U88" s="596"/>
      <c r="V88" s="596"/>
      <c r="W88" s="596"/>
      <c r="X88" s="596"/>
      <c r="Y88" s="596"/>
      <c r="Z88" s="596"/>
      <c r="AA88" s="596"/>
      <c r="AB88" s="596"/>
      <c r="AC88" s="596"/>
      <c r="AD88" s="596"/>
      <c r="AE88" s="596"/>
      <c r="AF88" s="596"/>
      <c r="AG88" s="596"/>
      <c r="AH88" s="596"/>
      <c r="AI88" s="596"/>
      <c r="AJ88" s="596"/>
      <c r="AK88" s="596"/>
      <c r="AL88" s="596"/>
      <c r="AM88" s="596"/>
      <c r="AN88" s="596"/>
      <c r="AO88" s="596"/>
      <c r="AP88" s="596"/>
      <c r="AQ88" s="596"/>
      <c r="AR88" s="596"/>
      <c r="AS88" s="596"/>
      <c r="AT88" s="596"/>
      <c r="AU88" s="596"/>
      <c r="AV88" s="596"/>
      <c r="AW88" s="596"/>
      <c r="AX88" s="597"/>
    </row>
    <row r="89" spans="1:52" ht="67.5" customHeight="1" thickBot="1" x14ac:dyDescent="0.2">
      <c r="A89" s="598" t="s">
        <v>660</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2"/>
    </row>
    <row r="90" spans="1:52" ht="24.75" customHeight="1" x14ac:dyDescent="0.15">
      <c r="A90" s="599" t="s">
        <v>209</v>
      </c>
      <c r="B90" s="600"/>
      <c r="C90" s="600"/>
      <c r="D90" s="600"/>
      <c r="E90" s="600"/>
      <c r="F90" s="600"/>
      <c r="G90" s="600"/>
      <c r="H90" s="600"/>
      <c r="I90" s="600"/>
      <c r="J90" s="600"/>
      <c r="K90" s="600"/>
      <c r="L90" s="600"/>
      <c r="M90" s="600"/>
      <c r="N90" s="600"/>
      <c r="O90" s="600"/>
      <c r="P90" s="600"/>
      <c r="Q90" s="600"/>
      <c r="R90" s="600"/>
      <c r="S90" s="600"/>
      <c r="T90" s="600"/>
      <c r="U90" s="600"/>
      <c r="V90" s="600"/>
      <c r="W90" s="600"/>
      <c r="X90" s="600"/>
      <c r="Y90" s="600"/>
      <c r="Z90" s="600"/>
      <c r="AA90" s="600"/>
      <c r="AB90" s="600"/>
      <c r="AC90" s="600"/>
      <c r="AD90" s="600"/>
      <c r="AE90" s="600"/>
      <c r="AF90" s="600"/>
      <c r="AG90" s="600"/>
      <c r="AH90" s="600"/>
      <c r="AI90" s="600"/>
      <c r="AJ90" s="600"/>
      <c r="AK90" s="600"/>
      <c r="AL90" s="600"/>
      <c r="AM90" s="600"/>
      <c r="AN90" s="600"/>
      <c r="AO90" s="600"/>
      <c r="AP90" s="600"/>
      <c r="AQ90" s="600"/>
      <c r="AR90" s="600"/>
      <c r="AS90" s="600"/>
      <c r="AT90" s="600"/>
      <c r="AU90" s="600"/>
      <c r="AV90" s="600"/>
      <c r="AW90" s="600"/>
      <c r="AX90" s="601"/>
      <c r="AZ90" s="10"/>
    </row>
    <row r="91" spans="1:52" ht="24.75" customHeight="1" x14ac:dyDescent="0.15">
      <c r="A91" s="602" t="s">
        <v>243</v>
      </c>
      <c r="B91" s="603"/>
      <c r="C91" s="603"/>
      <c r="D91" s="604"/>
      <c r="E91" s="588" t="s">
        <v>675</v>
      </c>
      <c r="F91" s="589"/>
      <c r="G91" s="589"/>
      <c r="H91" s="589"/>
      <c r="I91" s="589"/>
      <c r="J91" s="589"/>
      <c r="K91" s="589"/>
      <c r="L91" s="589"/>
      <c r="M91" s="589"/>
      <c r="N91" s="589"/>
      <c r="O91" s="589"/>
      <c r="P91" s="590"/>
      <c r="Q91" s="588"/>
      <c r="R91" s="589"/>
      <c r="S91" s="589"/>
      <c r="T91" s="589"/>
      <c r="U91" s="589"/>
      <c r="V91" s="589"/>
      <c r="W91" s="589"/>
      <c r="X91" s="589"/>
      <c r="Y91" s="589"/>
      <c r="Z91" s="589"/>
      <c r="AA91" s="589"/>
      <c r="AB91" s="590"/>
      <c r="AC91" s="588"/>
      <c r="AD91" s="589"/>
      <c r="AE91" s="589"/>
      <c r="AF91" s="589"/>
      <c r="AG91" s="589"/>
      <c r="AH91" s="589"/>
      <c r="AI91" s="589"/>
      <c r="AJ91" s="589"/>
      <c r="AK91" s="589"/>
      <c r="AL91" s="589"/>
      <c r="AM91" s="589"/>
      <c r="AN91" s="590"/>
      <c r="AO91" s="588"/>
      <c r="AP91" s="589"/>
      <c r="AQ91" s="589"/>
      <c r="AR91" s="589"/>
      <c r="AS91" s="589"/>
      <c r="AT91" s="589"/>
      <c r="AU91" s="589"/>
      <c r="AV91" s="589"/>
      <c r="AW91" s="589"/>
      <c r="AX91" s="591"/>
      <c r="AY91" s="63"/>
    </row>
    <row r="92" spans="1:52" ht="24.75" customHeight="1" x14ac:dyDescent="0.15">
      <c r="A92" s="112" t="s">
        <v>242</v>
      </c>
      <c r="B92" s="112"/>
      <c r="C92" s="112"/>
      <c r="D92" s="112"/>
      <c r="E92" s="588" t="s">
        <v>675</v>
      </c>
      <c r="F92" s="589"/>
      <c r="G92" s="589"/>
      <c r="H92" s="589"/>
      <c r="I92" s="589"/>
      <c r="J92" s="589"/>
      <c r="K92" s="589"/>
      <c r="L92" s="589"/>
      <c r="M92" s="589"/>
      <c r="N92" s="589"/>
      <c r="O92" s="589"/>
      <c r="P92" s="590"/>
      <c r="Q92" s="588"/>
      <c r="R92" s="589"/>
      <c r="S92" s="589"/>
      <c r="T92" s="589"/>
      <c r="U92" s="589"/>
      <c r="V92" s="589"/>
      <c r="W92" s="589"/>
      <c r="X92" s="589"/>
      <c r="Y92" s="589"/>
      <c r="Z92" s="589"/>
      <c r="AA92" s="589"/>
      <c r="AB92" s="590"/>
      <c r="AC92" s="588"/>
      <c r="AD92" s="589"/>
      <c r="AE92" s="589"/>
      <c r="AF92" s="589"/>
      <c r="AG92" s="589"/>
      <c r="AH92" s="589"/>
      <c r="AI92" s="589"/>
      <c r="AJ92" s="589"/>
      <c r="AK92" s="589"/>
      <c r="AL92" s="589"/>
      <c r="AM92" s="589"/>
      <c r="AN92" s="590"/>
      <c r="AO92" s="588"/>
      <c r="AP92" s="589"/>
      <c r="AQ92" s="589"/>
      <c r="AR92" s="589"/>
      <c r="AS92" s="589"/>
      <c r="AT92" s="589"/>
      <c r="AU92" s="589"/>
      <c r="AV92" s="589"/>
      <c r="AW92" s="589"/>
      <c r="AX92" s="591"/>
    </row>
    <row r="93" spans="1:52" ht="24.75" customHeight="1" x14ac:dyDescent="0.15">
      <c r="A93" s="112" t="s">
        <v>241</v>
      </c>
      <c r="B93" s="112"/>
      <c r="C93" s="112"/>
      <c r="D93" s="112"/>
      <c r="E93" s="588" t="s">
        <v>675</v>
      </c>
      <c r="F93" s="589"/>
      <c r="G93" s="589"/>
      <c r="H93" s="589"/>
      <c r="I93" s="589"/>
      <c r="J93" s="589"/>
      <c r="K93" s="589"/>
      <c r="L93" s="589"/>
      <c r="M93" s="589"/>
      <c r="N93" s="589"/>
      <c r="O93" s="589"/>
      <c r="P93" s="590"/>
      <c r="Q93" s="588"/>
      <c r="R93" s="589"/>
      <c r="S93" s="589"/>
      <c r="T93" s="589"/>
      <c r="U93" s="589"/>
      <c r="V93" s="589"/>
      <c r="W93" s="589"/>
      <c r="X93" s="589"/>
      <c r="Y93" s="589"/>
      <c r="Z93" s="589"/>
      <c r="AA93" s="589"/>
      <c r="AB93" s="590"/>
      <c r="AC93" s="588"/>
      <c r="AD93" s="589"/>
      <c r="AE93" s="589"/>
      <c r="AF93" s="589"/>
      <c r="AG93" s="589"/>
      <c r="AH93" s="589"/>
      <c r="AI93" s="589"/>
      <c r="AJ93" s="589"/>
      <c r="AK93" s="589"/>
      <c r="AL93" s="589"/>
      <c r="AM93" s="589"/>
      <c r="AN93" s="590"/>
      <c r="AO93" s="588"/>
      <c r="AP93" s="589"/>
      <c r="AQ93" s="589"/>
      <c r="AR93" s="589"/>
      <c r="AS93" s="589"/>
      <c r="AT93" s="589"/>
      <c r="AU93" s="589"/>
      <c r="AV93" s="589"/>
      <c r="AW93" s="589"/>
      <c r="AX93" s="591"/>
    </row>
    <row r="94" spans="1:52" ht="24.75" customHeight="1" x14ac:dyDescent="0.15">
      <c r="A94" s="112" t="s">
        <v>240</v>
      </c>
      <c r="B94" s="112"/>
      <c r="C94" s="112"/>
      <c r="D94" s="112"/>
      <c r="E94" s="588" t="s">
        <v>675</v>
      </c>
      <c r="F94" s="589"/>
      <c r="G94" s="589"/>
      <c r="H94" s="589"/>
      <c r="I94" s="589"/>
      <c r="J94" s="589"/>
      <c r="K94" s="589"/>
      <c r="L94" s="589"/>
      <c r="M94" s="589"/>
      <c r="N94" s="589"/>
      <c r="O94" s="589"/>
      <c r="P94" s="590"/>
      <c r="Q94" s="588"/>
      <c r="R94" s="589"/>
      <c r="S94" s="589"/>
      <c r="T94" s="589"/>
      <c r="U94" s="589"/>
      <c r="V94" s="589"/>
      <c r="W94" s="589"/>
      <c r="X94" s="589"/>
      <c r="Y94" s="589"/>
      <c r="Z94" s="589"/>
      <c r="AA94" s="589"/>
      <c r="AB94" s="590"/>
      <c r="AC94" s="588"/>
      <c r="AD94" s="589"/>
      <c r="AE94" s="589"/>
      <c r="AF94" s="589"/>
      <c r="AG94" s="589"/>
      <c r="AH94" s="589"/>
      <c r="AI94" s="589"/>
      <c r="AJ94" s="589"/>
      <c r="AK94" s="589"/>
      <c r="AL94" s="589"/>
      <c r="AM94" s="589"/>
      <c r="AN94" s="590"/>
      <c r="AO94" s="588"/>
      <c r="AP94" s="589"/>
      <c r="AQ94" s="589"/>
      <c r="AR94" s="589"/>
      <c r="AS94" s="589"/>
      <c r="AT94" s="589"/>
      <c r="AU94" s="589"/>
      <c r="AV94" s="589"/>
      <c r="AW94" s="589"/>
      <c r="AX94" s="591"/>
    </row>
    <row r="95" spans="1:52" ht="24.75" customHeight="1" x14ac:dyDescent="0.15">
      <c r="A95" s="112" t="s">
        <v>239</v>
      </c>
      <c r="B95" s="112"/>
      <c r="C95" s="112"/>
      <c r="D95" s="112"/>
      <c r="E95" s="588" t="s">
        <v>675</v>
      </c>
      <c r="F95" s="589"/>
      <c r="G95" s="589"/>
      <c r="H95" s="589"/>
      <c r="I95" s="589"/>
      <c r="J95" s="589"/>
      <c r="K95" s="589"/>
      <c r="L95" s="589"/>
      <c r="M95" s="589"/>
      <c r="N95" s="589"/>
      <c r="O95" s="589"/>
      <c r="P95" s="590"/>
      <c r="Q95" s="588"/>
      <c r="R95" s="589"/>
      <c r="S95" s="589"/>
      <c r="T95" s="589"/>
      <c r="U95" s="589"/>
      <c r="V95" s="589"/>
      <c r="W95" s="589"/>
      <c r="X95" s="589"/>
      <c r="Y95" s="589"/>
      <c r="Z95" s="589"/>
      <c r="AA95" s="589"/>
      <c r="AB95" s="590"/>
      <c r="AC95" s="588"/>
      <c r="AD95" s="589"/>
      <c r="AE95" s="589"/>
      <c r="AF95" s="589"/>
      <c r="AG95" s="589"/>
      <c r="AH95" s="589"/>
      <c r="AI95" s="589"/>
      <c r="AJ95" s="589"/>
      <c r="AK95" s="589"/>
      <c r="AL95" s="589"/>
      <c r="AM95" s="589"/>
      <c r="AN95" s="590"/>
      <c r="AO95" s="588"/>
      <c r="AP95" s="589"/>
      <c r="AQ95" s="589"/>
      <c r="AR95" s="589"/>
      <c r="AS95" s="589"/>
      <c r="AT95" s="589"/>
      <c r="AU95" s="589"/>
      <c r="AV95" s="589"/>
      <c r="AW95" s="589"/>
      <c r="AX95" s="591"/>
    </row>
    <row r="96" spans="1:52" ht="24.75" customHeight="1" x14ac:dyDescent="0.15">
      <c r="A96" s="112" t="s">
        <v>238</v>
      </c>
      <c r="B96" s="112"/>
      <c r="C96" s="112"/>
      <c r="D96" s="112"/>
      <c r="E96" s="588" t="s">
        <v>606</v>
      </c>
      <c r="F96" s="589"/>
      <c r="G96" s="589"/>
      <c r="H96" s="589"/>
      <c r="I96" s="589"/>
      <c r="J96" s="589"/>
      <c r="K96" s="589"/>
      <c r="L96" s="589"/>
      <c r="M96" s="589"/>
      <c r="N96" s="589"/>
      <c r="O96" s="589"/>
      <c r="P96" s="590"/>
      <c r="Q96" s="588"/>
      <c r="R96" s="589"/>
      <c r="S96" s="589"/>
      <c r="T96" s="589"/>
      <c r="U96" s="589"/>
      <c r="V96" s="589"/>
      <c r="W96" s="589"/>
      <c r="X96" s="589"/>
      <c r="Y96" s="589"/>
      <c r="Z96" s="589"/>
      <c r="AA96" s="589"/>
      <c r="AB96" s="590"/>
      <c r="AC96" s="588"/>
      <c r="AD96" s="589"/>
      <c r="AE96" s="589"/>
      <c r="AF96" s="589"/>
      <c r="AG96" s="589"/>
      <c r="AH96" s="589"/>
      <c r="AI96" s="589"/>
      <c r="AJ96" s="589"/>
      <c r="AK96" s="589"/>
      <c r="AL96" s="589"/>
      <c r="AM96" s="589"/>
      <c r="AN96" s="590"/>
      <c r="AO96" s="588"/>
      <c r="AP96" s="589"/>
      <c r="AQ96" s="589"/>
      <c r="AR96" s="589"/>
      <c r="AS96" s="589"/>
      <c r="AT96" s="589"/>
      <c r="AU96" s="589"/>
      <c r="AV96" s="589"/>
      <c r="AW96" s="589"/>
      <c r="AX96" s="591"/>
    </row>
    <row r="97" spans="1:50" ht="24.75" customHeight="1" x14ac:dyDescent="0.15">
      <c r="A97" s="112" t="s">
        <v>237</v>
      </c>
      <c r="B97" s="112"/>
      <c r="C97" s="112"/>
      <c r="D97" s="112"/>
      <c r="E97" s="588" t="s">
        <v>607</v>
      </c>
      <c r="F97" s="589"/>
      <c r="G97" s="589"/>
      <c r="H97" s="589"/>
      <c r="I97" s="589"/>
      <c r="J97" s="589"/>
      <c r="K97" s="589"/>
      <c r="L97" s="589"/>
      <c r="M97" s="589"/>
      <c r="N97" s="589"/>
      <c r="O97" s="589"/>
      <c r="P97" s="590"/>
      <c r="Q97" s="588"/>
      <c r="R97" s="589"/>
      <c r="S97" s="589"/>
      <c r="T97" s="589"/>
      <c r="U97" s="589"/>
      <c r="V97" s="589"/>
      <c r="W97" s="589"/>
      <c r="X97" s="589"/>
      <c r="Y97" s="589"/>
      <c r="Z97" s="589"/>
      <c r="AA97" s="589"/>
      <c r="AB97" s="590"/>
      <c r="AC97" s="588"/>
      <c r="AD97" s="589"/>
      <c r="AE97" s="589"/>
      <c r="AF97" s="589"/>
      <c r="AG97" s="589"/>
      <c r="AH97" s="589"/>
      <c r="AI97" s="589"/>
      <c r="AJ97" s="589"/>
      <c r="AK97" s="589"/>
      <c r="AL97" s="589"/>
      <c r="AM97" s="589"/>
      <c r="AN97" s="590"/>
      <c r="AO97" s="588"/>
      <c r="AP97" s="589"/>
      <c r="AQ97" s="589"/>
      <c r="AR97" s="589"/>
      <c r="AS97" s="589"/>
      <c r="AT97" s="589"/>
      <c r="AU97" s="589"/>
      <c r="AV97" s="589"/>
      <c r="AW97" s="589"/>
      <c r="AX97" s="591"/>
    </row>
    <row r="98" spans="1:50" ht="24.75" customHeight="1" x14ac:dyDescent="0.15">
      <c r="A98" s="112" t="s">
        <v>236</v>
      </c>
      <c r="B98" s="112"/>
      <c r="C98" s="112"/>
      <c r="D98" s="112"/>
      <c r="E98" s="588" t="s">
        <v>608</v>
      </c>
      <c r="F98" s="589"/>
      <c r="G98" s="589"/>
      <c r="H98" s="589"/>
      <c r="I98" s="589"/>
      <c r="J98" s="589"/>
      <c r="K98" s="589"/>
      <c r="L98" s="589"/>
      <c r="M98" s="589"/>
      <c r="N98" s="589"/>
      <c r="O98" s="589"/>
      <c r="P98" s="590"/>
      <c r="Q98" s="588"/>
      <c r="R98" s="589"/>
      <c r="S98" s="589"/>
      <c r="T98" s="589"/>
      <c r="U98" s="589"/>
      <c r="V98" s="589"/>
      <c r="W98" s="589"/>
      <c r="X98" s="589"/>
      <c r="Y98" s="589"/>
      <c r="Z98" s="589"/>
      <c r="AA98" s="589"/>
      <c r="AB98" s="590"/>
      <c r="AC98" s="588"/>
      <c r="AD98" s="589"/>
      <c r="AE98" s="589"/>
      <c r="AF98" s="589"/>
      <c r="AG98" s="589"/>
      <c r="AH98" s="589"/>
      <c r="AI98" s="589"/>
      <c r="AJ98" s="589"/>
      <c r="AK98" s="589"/>
      <c r="AL98" s="589"/>
      <c r="AM98" s="589"/>
      <c r="AN98" s="590"/>
      <c r="AO98" s="588"/>
      <c r="AP98" s="589"/>
      <c r="AQ98" s="589"/>
      <c r="AR98" s="589"/>
      <c r="AS98" s="589"/>
      <c r="AT98" s="589"/>
      <c r="AU98" s="589"/>
      <c r="AV98" s="589"/>
      <c r="AW98" s="589"/>
      <c r="AX98" s="591"/>
    </row>
    <row r="99" spans="1:50" ht="24.75" customHeight="1" x14ac:dyDescent="0.15">
      <c r="A99" s="112" t="s">
        <v>382</v>
      </c>
      <c r="B99" s="112"/>
      <c r="C99" s="112"/>
      <c r="D99" s="112"/>
      <c r="E99" s="607" t="s">
        <v>564</v>
      </c>
      <c r="F99" s="608"/>
      <c r="G99" s="608"/>
      <c r="H99" s="66" t="str">
        <f>IF(E99="","","-")</f>
        <v>-</v>
      </c>
      <c r="I99" s="608"/>
      <c r="J99" s="608"/>
      <c r="K99" s="66" t="str">
        <f>IF(I99="","","-")</f>
        <v/>
      </c>
      <c r="L99" s="84">
        <v>84</v>
      </c>
      <c r="M99" s="84"/>
      <c r="N99" s="66" t="str">
        <f>IF(O99="","","-")</f>
        <v/>
      </c>
      <c r="O99" s="605"/>
      <c r="P99" s="606"/>
      <c r="Q99" s="607"/>
      <c r="R99" s="608"/>
      <c r="S99" s="608"/>
      <c r="T99" s="66" t="str">
        <f>IF(Q99="","","-")</f>
        <v/>
      </c>
      <c r="U99" s="608"/>
      <c r="V99" s="608"/>
      <c r="W99" s="66" t="str">
        <f>IF(U99="","","-")</f>
        <v/>
      </c>
      <c r="X99" s="84"/>
      <c r="Y99" s="84"/>
      <c r="Z99" s="66" t="str">
        <f>IF(AA99="","","-")</f>
        <v/>
      </c>
      <c r="AA99" s="605"/>
      <c r="AB99" s="606"/>
      <c r="AC99" s="607"/>
      <c r="AD99" s="608"/>
      <c r="AE99" s="608"/>
      <c r="AF99" s="66" t="str">
        <f>IF(AC99="","","-")</f>
        <v/>
      </c>
      <c r="AG99" s="608"/>
      <c r="AH99" s="608"/>
      <c r="AI99" s="66" t="str">
        <f>IF(AG99="","","-")</f>
        <v/>
      </c>
      <c r="AJ99" s="84"/>
      <c r="AK99" s="84"/>
      <c r="AL99" s="66" t="str">
        <f>IF(AM99="","","-")</f>
        <v/>
      </c>
      <c r="AM99" s="605"/>
      <c r="AN99" s="606"/>
      <c r="AO99" s="607"/>
      <c r="AP99" s="608"/>
      <c r="AQ99" s="66" t="str">
        <f>IF(AO99="","","-")</f>
        <v/>
      </c>
      <c r="AR99" s="608"/>
      <c r="AS99" s="608"/>
      <c r="AT99" s="66" t="str">
        <f>IF(AR99="","","-")</f>
        <v/>
      </c>
      <c r="AU99" s="84"/>
      <c r="AV99" s="84"/>
      <c r="AW99" s="66" t="str">
        <f>IF(AX99="","","-")</f>
        <v/>
      </c>
      <c r="AX99" s="68"/>
    </row>
    <row r="100" spans="1:50" ht="24.75" customHeight="1" x14ac:dyDescent="0.15">
      <c r="A100" s="112" t="s">
        <v>553</v>
      </c>
      <c r="B100" s="112"/>
      <c r="C100" s="112"/>
      <c r="D100" s="112"/>
      <c r="E100" s="607" t="s">
        <v>564</v>
      </c>
      <c r="F100" s="608"/>
      <c r="G100" s="608"/>
      <c r="H100" s="66"/>
      <c r="I100" s="608"/>
      <c r="J100" s="608"/>
      <c r="K100" s="66"/>
      <c r="L100" s="84">
        <v>83</v>
      </c>
      <c r="M100" s="84"/>
      <c r="N100" s="66" t="str">
        <f>IF(O100="","","-")</f>
        <v/>
      </c>
      <c r="O100" s="605"/>
      <c r="P100" s="606"/>
      <c r="Q100" s="607"/>
      <c r="R100" s="608"/>
      <c r="S100" s="608"/>
      <c r="T100" s="66" t="str">
        <f>IF(Q100="","","-")</f>
        <v/>
      </c>
      <c r="U100" s="608"/>
      <c r="V100" s="608"/>
      <c r="W100" s="66" t="str">
        <f>IF(U100="","","-")</f>
        <v/>
      </c>
      <c r="X100" s="84"/>
      <c r="Y100" s="84"/>
      <c r="Z100" s="66" t="str">
        <f>IF(AA100="","","-")</f>
        <v/>
      </c>
      <c r="AA100" s="605"/>
      <c r="AB100" s="606"/>
      <c r="AC100" s="607"/>
      <c r="AD100" s="608"/>
      <c r="AE100" s="608"/>
      <c r="AF100" s="66" t="str">
        <f>IF(AC100="","","-")</f>
        <v/>
      </c>
      <c r="AG100" s="608"/>
      <c r="AH100" s="608"/>
      <c r="AI100" s="66" t="str">
        <f>IF(AG100="","","-")</f>
        <v/>
      </c>
      <c r="AJ100" s="84"/>
      <c r="AK100" s="84"/>
      <c r="AL100" s="66" t="str">
        <f>IF(AM100="","","-")</f>
        <v/>
      </c>
      <c r="AM100" s="605"/>
      <c r="AN100" s="606"/>
      <c r="AO100" s="607"/>
      <c r="AP100" s="608"/>
      <c r="AQ100" s="66" t="str">
        <f>IF(AO100="","","-")</f>
        <v/>
      </c>
      <c r="AR100" s="608"/>
      <c r="AS100" s="608"/>
      <c r="AT100" s="66" t="str">
        <f>IF(AR100="","","-")</f>
        <v/>
      </c>
      <c r="AU100" s="84"/>
      <c r="AV100" s="84"/>
      <c r="AW100" s="66" t="str">
        <f>IF(AX100="","","-")</f>
        <v/>
      </c>
      <c r="AX100" s="68"/>
    </row>
    <row r="101" spans="1:50" ht="24.75" customHeight="1" x14ac:dyDescent="0.15">
      <c r="A101" s="112" t="s">
        <v>350</v>
      </c>
      <c r="B101" s="112"/>
      <c r="C101" s="112"/>
      <c r="D101" s="112"/>
      <c r="E101" s="610">
        <v>2021</v>
      </c>
      <c r="F101" s="113"/>
      <c r="G101" s="608" t="s">
        <v>565</v>
      </c>
      <c r="H101" s="608"/>
      <c r="I101" s="608"/>
      <c r="J101" s="113">
        <v>20</v>
      </c>
      <c r="K101" s="113"/>
      <c r="L101" s="84">
        <v>94</v>
      </c>
      <c r="M101" s="84"/>
      <c r="N101" s="84"/>
      <c r="O101" s="113"/>
      <c r="P101" s="113"/>
      <c r="Q101" s="610"/>
      <c r="R101" s="113"/>
      <c r="S101" s="608"/>
      <c r="T101" s="608"/>
      <c r="U101" s="608"/>
      <c r="V101" s="113"/>
      <c r="W101" s="113"/>
      <c r="X101" s="84"/>
      <c r="Y101" s="84"/>
      <c r="Z101" s="84"/>
      <c r="AA101" s="113"/>
      <c r="AB101" s="609"/>
      <c r="AC101" s="610"/>
      <c r="AD101" s="113"/>
      <c r="AE101" s="608"/>
      <c r="AF101" s="608"/>
      <c r="AG101" s="608"/>
      <c r="AH101" s="113"/>
      <c r="AI101" s="113"/>
      <c r="AJ101" s="84"/>
      <c r="AK101" s="84"/>
      <c r="AL101" s="84"/>
      <c r="AM101" s="113"/>
      <c r="AN101" s="609"/>
      <c r="AO101" s="610"/>
      <c r="AP101" s="113"/>
      <c r="AQ101" s="608"/>
      <c r="AR101" s="608"/>
      <c r="AS101" s="608"/>
      <c r="AT101" s="113"/>
      <c r="AU101" s="113"/>
      <c r="AV101" s="84"/>
      <c r="AW101" s="84"/>
      <c r="AX101" s="68"/>
    </row>
    <row r="102" spans="1:50" ht="28.35" customHeight="1" x14ac:dyDescent="0.15">
      <c r="A102" s="222" t="s">
        <v>230</v>
      </c>
      <c r="B102" s="223"/>
      <c r="C102" s="223"/>
      <c r="D102" s="223"/>
      <c r="E102" s="223"/>
      <c r="F102" s="224"/>
      <c r="G102" s="53" t="s">
        <v>555</v>
      </c>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222"/>
      <c r="B103" s="223"/>
      <c r="C103" s="223"/>
      <c r="D103" s="223"/>
      <c r="E103" s="223"/>
      <c r="F103" s="224"/>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222"/>
      <c r="B104" s="223"/>
      <c r="C104" s="223"/>
      <c r="D104" s="223"/>
      <c r="E104" s="223"/>
      <c r="F104" s="224"/>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222"/>
      <c r="B105" s="223"/>
      <c r="C105" s="223"/>
      <c r="D105" s="223"/>
      <c r="E105" s="223"/>
      <c r="F105" s="224"/>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7.75" customHeight="1" x14ac:dyDescent="0.15">
      <c r="A106" s="222"/>
      <c r="B106" s="223"/>
      <c r="C106" s="223"/>
      <c r="D106" s="223"/>
      <c r="E106" s="223"/>
      <c r="F106" s="224"/>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222"/>
      <c r="B107" s="223"/>
      <c r="C107" s="223"/>
      <c r="D107" s="223"/>
      <c r="E107" s="223"/>
      <c r="F107" s="224"/>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222"/>
      <c r="B108" s="223"/>
      <c r="C108" s="223"/>
      <c r="D108" s="223"/>
      <c r="E108" s="223"/>
      <c r="F108" s="224"/>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7.75" customHeight="1" x14ac:dyDescent="0.15">
      <c r="A109" s="222"/>
      <c r="B109" s="223"/>
      <c r="C109" s="223"/>
      <c r="D109" s="223"/>
      <c r="E109" s="223"/>
      <c r="F109" s="224"/>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35" customHeight="1" x14ac:dyDescent="0.15">
      <c r="A110" s="222"/>
      <c r="B110" s="223"/>
      <c r="C110" s="223"/>
      <c r="D110" s="223"/>
      <c r="E110" s="223"/>
      <c r="F110" s="224"/>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8.35" customHeight="1" x14ac:dyDescent="0.15">
      <c r="A111" s="222"/>
      <c r="B111" s="223"/>
      <c r="C111" s="223"/>
      <c r="D111" s="223"/>
      <c r="E111" s="223"/>
      <c r="F111" s="224"/>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8.35" customHeight="1" x14ac:dyDescent="0.15">
      <c r="A112" s="222"/>
      <c r="B112" s="223"/>
      <c r="C112" s="223"/>
      <c r="D112" s="223"/>
      <c r="E112" s="223"/>
      <c r="F112" s="224"/>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8.35" customHeight="1" x14ac:dyDescent="0.15">
      <c r="A113" s="222"/>
      <c r="B113" s="223"/>
      <c r="C113" s="223"/>
      <c r="D113" s="223"/>
      <c r="E113" s="223"/>
      <c r="F113" s="224"/>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8.35" customHeight="1" x14ac:dyDescent="0.15">
      <c r="A114" s="222"/>
      <c r="B114" s="223"/>
      <c r="C114" s="223"/>
      <c r="D114" s="223"/>
      <c r="E114" s="223"/>
      <c r="F114" s="224"/>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7.75" customHeight="1" x14ac:dyDescent="0.15">
      <c r="A115" s="222"/>
      <c r="B115" s="223"/>
      <c r="C115" s="223"/>
      <c r="D115" s="223"/>
      <c r="E115" s="223"/>
      <c r="F115" s="224"/>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8.35" customHeight="1" x14ac:dyDescent="0.15">
      <c r="A116" s="222"/>
      <c r="B116" s="223"/>
      <c r="C116" s="223"/>
      <c r="D116" s="223"/>
      <c r="E116" s="223"/>
      <c r="F116" s="224"/>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4.75" customHeight="1" thickBot="1" x14ac:dyDescent="0.2">
      <c r="A117" s="611"/>
      <c r="B117" s="612"/>
      <c r="C117" s="612"/>
      <c r="D117" s="612"/>
      <c r="E117" s="612"/>
      <c r="F117" s="613"/>
      <c r="G117" s="36"/>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8"/>
    </row>
    <row r="118" spans="1:50" ht="39" customHeight="1" x14ac:dyDescent="0.15">
      <c r="A118" s="614" t="s">
        <v>232</v>
      </c>
      <c r="B118" s="615"/>
      <c r="C118" s="615"/>
      <c r="D118" s="615"/>
      <c r="E118" s="615"/>
      <c r="F118" s="616"/>
      <c r="G118" s="620" t="s">
        <v>641</v>
      </c>
      <c r="H118" s="621"/>
      <c r="I118" s="621"/>
      <c r="J118" s="621"/>
      <c r="K118" s="621"/>
      <c r="L118" s="621"/>
      <c r="M118" s="621"/>
      <c r="N118" s="621"/>
      <c r="O118" s="621"/>
      <c r="P118" s="621"/>
      <c r="Q118" s="621"/>
      <c r="R118" s="621"/>
      <c r="S118" s="621"/>
      <c r="T118" s="621"/>
      <c r="U118" s="621"/>
      <c r="V118" s="621"/>
      <c r="W118" s="621"/>
      <c r="X118" s="621"/>
      <c r="Y118" s="621"/>
      <c r="Z118" s="621"/>
      <c r="AA118" s="621"/>
      <c r="AB118" s="622"/>
      <c r="AC118" s="620" t="s">
        <v>655</v>
      </c>
      <c r="AD118" s="621"/>
      <c r="AE118" s="621"/>
      <c r="AF118" s="621"/>
      <c r="AG118" s="621"/>
      <c r="AH118" s="621"/>
      <c r="AI118" s="621"/>
      <c r="AJ118" s="621"/>
      <c r="AK118" s="621"/>
      <c r="AL118" s="621"/>
      <c r="AM118" s="621"/>
      <c r="AN118" s="621"/>
      <c r="AO118" s="621"/>
      <c r="AP118" s="621"/>
      <c r="AQ118" s="621"/>
      <c r="AR118" s="621"/>
      <c r="AS118" s="621"/>
      <c r="AT118" s="621"/>
      <c r="AU118" s="621"/>
      <c r="AV118" s="621"/>
      <c r="AW118" s="621"/>
      <c r="AX118" s="623"/>
    </row>
    <row r="119" spans="1:50" ht="24.75" customHeight="1" x14ac:dyDescent="0.15">
      <c r="A119" s="617"/>
      <c r="B119" s="618"/>
      <c r="C119" s="618"/>
      <c r="D119" s="618"/>
      <c r="E119" s="618"/>
      <c r="F119" s="619"/>
      <c r="G119" s="102" t="s">
        <v>15</v>
      </c>
      <c r="H119" s="624"/>
      <c r="I119" s="624"/>
      <c r="J119" s="624"/>
      <c r="K119" s="624"/>
      <c r="L119" s="625" t="s">
        <v>16</v>
      </c>
      <c r="M119" s="624"/>
      <c r="N119" s="624"/>
      <c r="O119" s="624"/>
      <c r="P119" s="624"/>
      <c r="Q119" s="624"/>
      <c r="R119" s="624"/>
      <c r="S119" s="624"/>
      <c r="T119" s="624"/>
      <c r="U119" s="624"/>
      <c r="V119" s="624"/>
      <c r="W119" s="624"/>
      <c r="X119" s="626"/>
      <c r="Y119" s="637" t="s">
        <v>17</v>
      </c>
      <c r="Z119" s="638"/>
      <c r="AA119" s="638"/>
      <c r="AB119" s="639"/>
      <c r="AC119" s="102" t="s">
        <v>15</v>
      </c>
      <c r="AD119" s="624"/>
      <c r="AE119" s="624"/>
      <c r="AF119" s="624"/>
      <c r="AG119" s="624"/>
      <c r="AH119" s="625" t="s">
        <v>16</v>
      </c>
      <c r="AI119" s="624"/>
      <c r="AJ119" s="624"/>
      <c r="AK119" s="624"/>
      <c r="AL119" s="624"/>
      <c r="AM119" s="624"/>
      <c r="AN119" s="624"/>
      <c r="AO119" s="624"/>
      <c r="AP119" s="624"/>
      <c r="AQ119" s="624"/>
      <c r="AR119" s="624"/>
      <c r="AS119" s="624"/>
      <c r="AT119" s="626"/>
      <c r="AU119" s="637" t="s">
        <v>17</v>
      </c>
      <c r="AV119" s="638"/>
      <c r="AW119" s="638"/>
      <c r="AX119" s="640"/>
    </row>
    <row r="120" spans="1:50" ht="24.75" customHeight="1" x14ac:dyDescent="0.15">
      <c r="A120" s="617"/>
      <c r="B120" s="618"/>
      <c r="C120" s="618"/>
      <c r="D120" s="618"/>
      <c r="E120" s="618"/>
      <c r="F120" s="619"/>
      <c r="G120" s="641" t="s">
        <v>642</v>
      </c>
      <c r="H120" s="642"/>
      <c r="I120" s="642"/>
      <c r="J120" s="642"/>
      <c r="K120" s="643"/>
      <c r="L120" s="644" t="s">
        <v>644</v>
      </c>
      <c r="M120" s="645"/>
      <c r="N120" s="645"/>
      <c r="O120" s="645"/>
      <c r="P120" s="645"/>
      <c r="Q120" s="645"/>
      <c r="R120" s="645"/>
      <c r="S120" s="645"/>
      <c r="T120" s="645"/>
      <c r="U120" s="645"/>
      <c r="V120" s="645"/>
      <c r="W120" s="645"/>
      <c r="X120" s="646"/>
      <c r="Y120" s="647">
        <v>225</v>
      </c>
      <c r="Z120" s="648"/>
      <c r="AA120" s="648"/>
      <c r="AB120" s="649"/>
      <c r="AC120" s="641" t="s">
        <v>617</v>
      </c>
      <c r="AD120" s="642"/>
      <c r="AE120" s="642"/>
      <c r="AF120" s="642"/>
      <c r="AG120" s="643"/>
      <c r="AH120" s="644" t="s">
        <v>656</v>
      </c>
      <c r="AI120" s="645"/>
      <c r="AJ120" s="645"/>
      <c r="AK120" s="645"/>
      <c r="AL120" s="645"/>
      <c r="AM120" s="645"/>
      <c r="AN120" s="645"/>
      <c r="AO120" s="645"/>
      <c r="AP120" s="645"/>
      <c r="AQ120" s="645"/>
      <c r="AR120" s="645"/>
      <c r="AS120" s="645"/>
      <c r="AT120" s="646"/>
      <c r="AU120" s="647">
        <v>71</v>
      </c>
      <c r="AV120" s="648"/>
      <c r="AW120" s="648"/>
      <c r="AX120" s="650"/>
    </row>
    <row r="121" spans="1:50" ht="24.75" customHeight="1" x14ac:dyDescent="0.15">
      <c r="A121" s="617"/>
      <c r="B121" s="618"/>
      <c r="C121" s="618"/>
      <c r="D121" s="618"/>
      <c r="E121" s="618"/>
      <c r="F121" s="619"/>
      <c r="G121" s="627" t="s">
        <v>643</v>
      </c>
      <c r="H121" s="628"/>
      <c r="I121" s="628"/>
      <c r="J121" s="628"/>
      <c r="K121" s="629"/>
      <c r="L121" s="630" t="s">
        <v>645</v>
      </c>
      <c r="M121" s="631"/>
      <c r="N121" s="631"/>
      <c r="O121" s="631"/>
      <c r="P121" s="631"/>
      <c r="Q121" s="631"/>
      <c r="R121" s="631"/>
      <c r="S121" s="631"/>
      <c r="T121" s="631"/>
      <c r="U121" s="631"/>
      <c r="V121" s="631"/>
      <c r="W121" s="631"/>
      <c r="X121" s="632"/>
      <c r="Y121" s="633">
        <v>15</v>
      </c>
      <c r="Z121" s="634"/>
      <c r="AA121" s="634"/>
      <c r="AB121" s="635"/>
      <c r="AC121" s="627" t="s">
        <v>680</v>
      </c>
      <c r="AD121" s="628"/>
      <c r="AE121" s="628"/>
      <c r="AF121" s="628"/>
      <c r="AG121" s="629"/>
      <c r="AH121" s="630" t="s">
        <v>680</v>
      </c>
      <c r="AI121" s="631"/>
      <c r="AJ121" s="631"/>
      <c r="AK121" s="631"/>
      <c r="AL121" s="631"/>
      <c r="AM121" s="631"/>
      <c r="AN121" s="631"/>
      <c r="AO121" s="631"/>
      <c r="AP121" s="631"/>
      <c r="AQ121" s="631"/>
      <c r="AR121" s="631"/>
      <c r="AS121" s="631"/>
      <c r="AT121" s="632"/>
      <c r="AU121" s="633" t="s">
        <v>680</v>
      </c>
      <c r="AV121" s="634"/>
      <c r="AW121" s="634"/>
      <c r="AX121" s="636"/>
    </row>
    <row r="122" spans="1:50" ht="24.75" customHeight="1" x14ac:dyDescent="0.15">
      <c r="A122" s="617"/>
      <c r="B122" s="618"/>
      <c r="C122" s="618"/>
      <c r="D122" s="618"/>
      <c r="E122" s="618"/>
      <c r="F122" s="619"/>
      <c r="G122" s="651" t="s">
        <v>18</v>
      </c>
      <c r="H122" s="652"/>
      <c r="I122" s="652"/>
      <c r="J122" s="652"/>
      <c r="K122" s="652"/>
      <c r="L122" s="653"/>
      <c r="M122" s="654"/>
      <c r="N122" s="654"/>
      <c r="O122" s="654"/>
      <c r="P122" s="654"/>
      <c r="Q122" s="654"/>
      <c r="R122" s="654"/>
      <c r="S122" s="654"/>
      <c r="T122" s="654"/>
      <c r="U122" s="654"/>
      <c r="V122" s="654"/>
      <c r="W122" s="654"/>
      <c r="X122" s="655"/>
      <c r="Y122" s="656">
        <f>SUM(Y120:AB121)</f>
        <v>240</v>
      </c>
      <c r="Z122" s="657"/>
      <c r="AA122" s="657"/>
      <c r="AB122" s="658"/>
      <c r="AC122" s="651" t="s">
        <v>18</v>
      </c>
      <c r="AD122" s="652"/>
      <c r="AE122" s="652"/>
      <c r="AF122" s="652"/>
      <c r="AG122" s="652"/>
      <c r="AH122" s="653"/>
      <c r="AI122" s="654"/>
      <c r="AJ122" s="654"/>
      <c r="AK122" s="654"/>
      <c r="AL122" s="654"/>
      <c r="AM122" s="654"/>
      <c r="AN122" s="654"/>
      <c r="AO122" s="654"/>
      <c r="AP122" s="654"/>
      <c r="AQ122" s="654"/>
      <c r="AR122" s="654"/>
      <c r="AS122" s="654"/>
      <c r="AT122" s="655"/>
      <c r="AU122" s="656">
        <f>SUM(AU120:AX121)</f>
        <v>71</v>
      </c>
      <c r="AV122" s="657"/>
      <c r="AW122" s="657"/>
      <c r="AX122" s="659"/>
    </row>
    <row r="123" spans="1:50" ht="24.75" customHeight="1" x14ac:dyDescent="0.15">
      <c r="A123" s="4"/>
      <c r="B123" s="4"/>
      <c r="C123" s="4"/>
      <c r="D123" s="4"/>
      <c r="E123" s="4"/>
      <c r="F123" s="4"/>
      <c r="G123" s="7"/>
      <c r="H123" s="7"/>
      <c r="I123" s="7"/>
      <c r="J123" s="7"/>
      <c r="K123" s="7"/>
      <c r="L123" s="3"/>
      <c r="M123" s="7"/>
      <c r="N123" s="7"/>
      <c r="O123" s="7"/>
      <c r="P123" s="7"/>
      <c r="Q123" s="7"/>
      <c r="R123" s="7"/>
      <c r="S123" s="7"/>
      <c r="T123" s="7"/>
      <c r="U123" s="7"/>
      <c r="V123" s="7"/>
      <c r="W123" s="7"/>
      <c r="X123" s="7"/>
      <c r="Y123" s="8"/>
      <c r="Z123" s="8"/>
      <c r="AA123" s="8"/>
      <c r="AB123" s="8"/>
      <c r="AC123" s="7"/>
      <c r="AD123" s="7"/>
      <c r="AE123" s="7"/>
      <c r="AF123" s="7"/>
      <c r="AG123" s="7"/>
      <c r="AH123" s="3"/>
      <c r="AI123" s="7"/>
      <c r="AJ123" s="7"/>
      <c r="AK123" s="7"/>
      <c r="AL123" s="7"/>
      <c r="AM123" s="7"/>
      <c r="AN123" s="7"/>
      <c r="AO123" s="7"/>
      <c r="AP123" s="7"/>
      <c r="AQ123" s="7"/>
      <c r="AR123" s="7"/>
      <c r="AS123" s="7"/>
      <c r="AT123" s="7"/>
      <c r="AU123" s="8"/>
      <c r="AV123" s="8"/>
      <c r="AW123" s="8"/>
      <c r="AX123" s="8"/>
    </row>
    <row r="124" spans="1:50" ht="24.75" customHeight="1" x14ac:dyDescent="0.15"/>
    <row r="125" spans="1:50" ht="24.75" customHeight="1" x14ac:dyDescent="0.15">
      <c r="A125" s="9"/>
      <c r="B125" s="1" t="s">
        <v>26</v>
      </c>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spans="1:50" ht="24.75" customHeight="1" x14ac:dyDescent="0.15">
      <c r="A126" s="9"/>
      <c r="B126" s="39" t="s">
        <v>213</v>
      </c>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spans="1:50" ht="59.25" customHeight="1" x14ac:dyDescent="0.15">
      <c r="A127" s="660"/>
      <c r="B127" s="660"/>
      <c r="C127" s="660" t="s">
        <v>24</v>
      </c>
      <c r="D127" s="660"/>
      <c r="E127" s="660"/>
      <c r="F127" s="660"/>
      <c r="G127" s="660"/>
      <c r="H127" s="660"/>
      <c r="I127" s="660"/>
      <c r="J127" s="661" t="s">
        <v>181</v>
      </c>
      <c r="K127" s="112"/>
      <c r="L127" s="112"/>
      <c r="M127" s="112"/>
      <c r="N127" s="112"/>
      <c r="O127" s="112"/>
      <c r="P127" s="401" t="s">
        <v>25</v>
      </c>
      <c r="Q127" s="401"/>
      <c r="R127" s="401"/>
      <c r="S127" s="401"/>
      <c r="T127" s="401"/>
      <c r="U127" s="401"/>
      <c r="V127" s="401"/>
      <c r="W127" s="401"/>
      <c r="X127" s="401"/>
      <c r="Y127" s="662" t="s">
        <v>180</v>
      </c>
      <c r="Z127" s="663"/>
      <c r="AA127" s="663"/>
      <c r="AB127" s="663"/>
      <c r="AC127" s="661" t="s">
        <v>205</v>
      </c>
      <c r="AD127" s="661"/>
      <c r="AE127" s="661"/>
      <c r="AF127" s="661"/>
      <c r="AG127" s="661"/>
      <c r="AH127" s="662" t="s">
        <v>218</v>
      </c>
      <c r="AI127" s="660"/>
      <c r="AJ127" s="660"/>
      <c r="AK127" s="660"/>
      <c r="AL127" s="660" t="s">
        <v>19</v>
      </c>
      <c r="AM127" s="660"/>
      <c r="AN127" s="660"/>
      <c r="AO127" s="664"/>
      <c r="AP127" s="680" t="s">
        <v>182</v>
      </c>
      <c r="AQ127" s="680"/>
      <c r="AR127" s="680"/>
      <c r="AS127" s="680"/>
      <c r="AT127" s="680"/>
      <c r="AU127" s="680"/>
      <c r="AV127" s="680"/>
      <c r="AW127" s="680"/>
      <c r="AX127" s="680"/>
    </row>
    <row r="128" spans="1:50" ht="30" customHeight="1" x14ac:dyDescent="0.15">
      <c r="A128" s="668">
        <v>1</v>
      </c>
      <c r="B128" s="668">
        <v>1</v>
      </c>
      <c r="C128" s="669" t="s">
        <v>621</v>
      </c>
      <c r="D128" s="670"/>
      <c r="E128" s="670"/>
      <c r="F128" s="670"/>
      <c r="G128" s="670"/>
      <c r="H128" s="670"/>
      <c r="I128" s="670"/>
      <c r="J128" s="671">
        <v>1000020470007</v>
      </c>
      <c r="K128" s="672"/>
      <c r="L128" s="672"/>
      <c r="M128" s="672"/>
      <c r="N128" s="672"/>
      <c r="O128" s="672"/>
      <c r="P128" s="673" t="s">
        <v>622</v>
      </c>
      <c r="Q128" s="674"/>
      <c r="R128" s="674"/>
      <c r="S128" s="674"/>
      <c r="T128" s="674"/>
      <c r="U128" s="674"/>
      <c r="V128" s="674"/>
      <c r="W128" s="674"/>
      <c r="X128" s="674"/>
      <c r="Y128" s="675">
        <v>240</v>
      </c>
      <c r="Z128" s="676"/>
      <c r="AA128" s="676"/>
      <c r="AB128" s="677"/>
      <c r="AC128" s="678" t="s">
        <v>610</v>
      </c>
      <c r="AD128" s="679"/>
      <c r="AE128" s="679"/>
      <c r="AF128" s="679"/>
      <c r="AG128" s="679"/>
      <c r="AH128" s="665" t="s">
        <v>596</v>
      </c>
      <c r="AI128" s="666"/>
      <c r="AJ128" s="666"/>
      <c r="AK128" s="666"/>
      <c r="AL128" s="665" t="s">
        <v>596</v>
      </c>
      <c r="AM128" s="666"/>
      <c r="AN128" s="666"/>
      <c r="AO128" s="666"/>
      <c r="AP128" s="667" t="s">
        <v>596</v>
      </c>
      <c r="AQ128" s="667"/>
      <c r="AR128" s="667"/>
      <c r="AS128" s="667"/>
      <c r="AT128" s="667"/>
      <c r="AU128" s="667"/>
      <c r="AV128" s="667"/>
      <c r="AW128" s="667"/>
      <c r="AX128" s="667"/>
    </row>
    <row r="129" spans="1:51" ht="45" customHeight="1" x14ac:dyDescent="0.15">
      <c r="A129" s="668">
        <v>2</v>
      </c>
      <c r="B129" s="668">
        <v>1</v>
      </c>
      <c r="C129" s="669" t="s">
        <v>624</v>
      </c>
      <c r="D129" s="670"/>
      <c r="E129" s="670"/>
      <c r="F129" s="670"/>
      <c r="G129" s="670"/>
      <c r="H129" s="670"/>
      <c r="I129" s="670"/>
      <c r="J129" s="671">
        <v>3000020472018</v>
      </c>
      <c r="K129" s="672"/>
      <c r="L129" s="672"/>
      <c r="M129" s="672"/>
      <c r="N129" s="672"/>
      <c r="O129" s="672"/>
      <c r="P129" s="673" t="s">
        <v>623</v>
      </c>
      <c r="Q129" s="674"/>
      <c r="R129" s="674"/>
      <c r="S129" s="674"/>
      <c r="T129" s="674"/>
      <c r="U129" s="674"/>
      <c r="V129" s="674"/>
      <c r="W129" s="674"/>
      <c r="X129" s="674"/>
      <c r="Y129" s="675">
        <v>208</v>
      </c>
      <c r="Z129" s="676"/>
      <c r="AA129" s="676"/>
      <c r="AB129" s="677"/>
      <c r="AC129" s="678" t="s">
        <v>610</v>
      </c>
      <c r="AD129" s="679"/>
      <c r="AE129" s="679"/>
      <c r="AF129" s="679"/>
      <c r="AG129" s="679"/>
      <c r="AH129" s="665" t="s">
        <v>596</v>
      </c>
      <c r="AI129" s="666"/>
      <c r="AJ129" s="666"/>
      <c r="AK129" s="666"/>
      <c r="AL129" s="665" t="s">
        <v>596</v>
      </c>
      <c r="AM129" s="666"/>
      <c r="AN129" s="666"/>
      <c r="AO129" s="666"/>
      <c r="AP129" s="667" t="s">
        <v>596</v>
      </c>
      <c r="AQ129" s="667"/>
      <c r="AR129" s="667"/>
      <c r="AS129" s="667"/>
      <c r="AT129" s="667"/>
      <c r="AU129" s="667"/>
      <c r="AV129" s="667"/>
      <c r="AW129" s="667"/>
      <c r="AX129" s="667"/>
      <c r="AY129">
        <f>COUNTA($C$129)</f>
        <v>1</v>
      </c>
    </row>
    <row r="130" spans="1:51" ht="30" customHeight="1" x14ac:dyDescent="0.15">
      <c r="A130" s="668">
        <v>3</v>
      </c>
      <c r="B130" s="668">
        <v>1</v>
      </c>
      <c r="C130" s="669" t="s">
        <v>625</v>
      </c>
      <c r="D130" s="670"/>
      <c r="E130" s="670"/>
      <c r="F130" s="670"/>
      <c r="G130" s="670"/>
      <c r="H130" s="670"/>
      <c r="I130" s="670"/>
      <c r="J130" s="671">
        <v>5000020472115</v>
      </c>
      <c r="K130" s="672"/>
      <c r="L130" s="672"/>
      <c r="M130" s="672"/>
      <c r="N130" s="672"/>
      <c r="O130" s="672"/>
      <c r="P130" s="673" t="s">
        <v>623</v>
      </c>
      <c r="Q130" s="674"/>
      <c r="R130" s="674"/>
      <c r="S130" s="674"/>
      <c r="T130" s="674"/>
      <c r="U130" s="674"/>
      <c r="V130" s="674"/>
      <c r="W130" s="674"/>
      <c r="X130" s="674"/>
      <c r="Y130" s="675">
        <v>168</v>
      </c>
      <c r="Z130" s="676"/>
      <c r="AA130" s="676"/>
      <c r="AB130" s="677"/>
      <c r="AC130" s="678" t="s">
        <v>610</v>
      </c>
      <c r="AD130" s="679"/>
      <c r="AE130" s="679"/>
      <c r="AF130" s="679"/>
      <c r="AG130" s="679"/>
      <c r="AH130" s="665" t="s">
        <v>596</v>
      </c>
      <c r="AI130" s="666"/>
      <c r="AJ130" s="666"/>
      <c r="AK130" s="666"/>
      <c r="AL130" s="665" t="s">
        <v>596</v>
      </c>
      <c r="AM130" s="666"/>
      <c r="AN130" s="666"/>
      <c r="AO130" s="666"/>
      <c r="AP130" s="667" t="s">
        <v>596</v>
      </c>
      <c r="AQ130" s="667"/>
      <c r="AR130" s="667"/>
      <c r="AS130" s="667"/>
      <c r="AT130" s="667"/>
      <c r="AU130" s="667"/>
      <c r="AV130" s="667"/>
      <c r="AW130" s="667"/>
      <c r="AX130" s="667"/>
      <c r="AY130">
        <f>COUNTA($C$130)</f>
        <v>1</v>
      </c>
    </row>
    <row r="131" spans="1:51" ht="30" customHeight="1" x14ac:dyDescent="0.15">
      <c r="A131" s="668">
        <v>4</v>
      </c>
      <c r="B131" s="668">
        <v>1</v>
      </c>
      <c r="C131" s="669" t="s">
        <v>626</v>
      </c>
      <c r="D131" s="670"/>
      <c r="E131" s="670"/>
      <c r="F131" s="670"/>
      <c r="G131" s="670"/>
      <c r="H131" s="670"/>
      <c r="I131" s="670"/>
      <c r="J131" s="671">
        <v>5000020472131</v>
      </c>
      <c r="K131" s="672"/>
      <c r="L131" s="672"/>
      <c r="M131" s="672"/>
      <c r="N131" s="672"/>
      <c r="O131" s="672"/>
      <c r="P131" s="673" t="s">
        <v>623</v>
      </c>
      <c r="Q131" s="674"/>
      <c r="R131" s="674"/>
      <c r="S131" s="674"/>
      <c r="T131" s="674"/>
      <c r="U131" s="674"/>
      <c r="V131" s="674"/>
      <c r="W131" s="674"/>
      <c r="X131" s="674"/>
      <c r="Y131" s="675">
        <v>136</v>
      </c>
      <c r="Z131" s="676"/>
      <c r="AA131" s="676"/>
      <c r="AB131" s="677"/>
      <c r="AC131" s="678" t="s">
        <v>610</v>
      </c>
      <c r="AD131" s="679"/>
      <c r="AE131" s="679"/>
      <c r="AF131" s="679"/>
      <c r="AG131" s="679"/>
      <c r="AH131" s="665" t="s">
        <v>596</v>
      </c>
      <c r="AI131" s="666"/>
      <c r="AJ131" s="666"/>
      <c r="AK131" s="666"/>
      <c r="AL131" s="665" t="s">
        <v>596</v>
      </c>
      <c r="AM131" s="666"/>
      <c r="AN131" s="666"/>
      <c r="AO131" s="666"/>
      <c r="AP131" s="667" t="s">
        <v>596</v>
      </c>
      <c r="AQ131" s="667"/>
      <c r="AR131" s="667"/>
      <c r="AS131" s="667"/>
      <c r="AT131" s="667"/>
      <c r="AU131" s="667"/>
      <c r="AV131" s="667"/>
      <c r="AW131" s="667"/>
      <c r="AX131" s="667"/>
      <c r="AY131">
        <f>COUNTA($C$131)</f>
        <v>1</v>
      </c>
    </row>
    <row r="132" spans="1:51" ht="30" customHeight="1" x14ac:dyDescent="0.15">
      <c r="A132" s="668">
        <v>5</v>
      </c>
      <c r="B132" s="668">
        <v>1</v>
      </c>
      <c r="C132" s="669" t="s">
        <v>627</v>
      </c>
      <c r="D132" s="670"/>
      <c r="E132" s="670"/>
      <c r="F132" s="670"/>
      <c r="G132" s="670"/>
      <c r="H132" s="670"/>
      <c r="I132" s="670"/>
      <c r="J132" s="671">
        <v>5000020472107</v>
      </c>
      <c r="K132" s="672"/>
      <c r="L132" s="672"/>
      <c r="M132" s="672"/>
      <c r="N132" s="672"/>
      <c r="O132" s="672"/>
      <c r="P132" s="673" t="s">
        <v>623</v>
      </c>
      <c r="Q132" s="674"/>
      <c r="R132" s="674"/>
      <c r="S132" s="674"/>
      <c r="T132" s="674"/>
      <c r="U132" s="674"/>
      <c r="V132" s="674"/>
      <c r="W132" s="674"/>
      <c r="X132" s="674"/>
      <c r="Y132" s="675">
        <v>73</v>
      </c>
      <c r="Z132" s="676"/>
      <c r="AA132" s="676"/>
      <c r="AB132" s="677"/>
      <c r="AC132" s="678" t="s">
        <v>610</v>
      </c>
      <c r="AD132" s="679"/>
      <c r="AE132" s="679"/>
      <c r="AF132" s="679"/>
      <c r="AG132" s="679"/>
      <c r="AH132" s="665" t="s">
        <v>596</v>
      </c>
      <c r="AI132" s="666"/>
      <c r="AJ132" s="666"/>
      <c r="AK132" s="666"/>
      <c r="AL132" s="665" t="s">
        <v>596</v>
      </c>
      <c r="AM132" s="666"/>
      <c r="AN132" s="666"/>
      <c r="AO132" s="666"/>
      <c r="AP132" s="667" t="s">
        <v>596</v>
      </c>
      <c r="AQ132" s="667"/>
      <c r="AR132" s="667"/>
      <c r="AS132" s="667"/>
      <c r="AT132" s="667"/>
      <c r="AU132" s="667"/>
      <c r="AV132" s="667"/>
      <c r="AW132" s="667"/>
      <c r="AX132" s="667"/>
      <c r="AY132">
        <f>COUNTA($C$132)</f>
        <v>1</v>
      </c>
    </row>
    <row r="133" spans="1:51" ht="30" customHeight="1" x14ac:dyDescent="0.15">
      <c r="A133" s="668">
        <v>6</v>
      </c>
      <c r="B133" s="668">
        <v>1</v>
      </c>
      <c r="C133" s="669" t="s">
        <v>628</v>
      </c>
      <c r="D133" s="670"/>
      <c r="E133" s="670"/>
      <c r="F133" s="670"/>
      <c r="G133" s="670"/>
      <c r="H133" s="670"/>
      <c r="I133" s="670"/>
      <c r="J133" s="671">
        <v>4000020472140</v>
      </c>
      <c r="K133" s="672"/>
      <c r="L133" s="672"/>
      <c r="M133" s="672"/>
      <c r="N133" s="672"/>
      <c r="O133" s="672"/>
      <c r="P133" s="673" t="s">
        <v>623</v>
      </c>
      <c r="Q133" s="674"/>
      <c r="R133" s="674"/>
      <c r="S133" s="674"/>
      <c r="T133" s="674"/>
      <c r="U133" s="674"/>
      <c r="V133" s="674"/>
      <c r="W133" s="674"/>
      <c r="X133" s="674"/>
      <c r="Y133" s="675">
        <v>61</v>
      </c>
      <c r="Z133" s="676"/>
      <c r="AA133" s="676"/>
      <c r="AB133" s="677"/>
      <c r="AC133" s="678" t="s">
        <v>610</v>
      </c>
      <c r="AD133" s="679"/>
      <c r="AE133" s="679"/>
      <c r="AF133" s="679"/>
      <c r="AG133" s="679"/>
      <c r="AH133" s="665" t="s">
        <v>596</v>
      </c>
      <c r="AI133" s="666"/>
      <c r="AJ133" s="666"/>
      <c r="AK133" s="666"/>
      <c r="AL133" s="665" t="s">
        <v>596</v>
      </c>
      <c r="AM133" s="666"/>
      <c r="AN133" s="666"/>
      <c r="AO133" s="666"/>
      <c r="AP133" s="667" t="s">
        <v>596</v>
      </c>
      <c r="AQ133" s="667"/>
      <c r="AR133" s="667"/>
      <c r="AS133" s="667"/>
      <c r="AT133" s="667"/>
      <c r="AU133" s="667"/>
      <c r="AV133" s="667"/>
      <c r="AW133" s="667"/>
      <c r="AX133" s="667"/>
      <c r="AY133">
        <f>COUNTA($C$133)</f>
        <v>1</v>
      </c>
    </row>
    <row r="134" spans="1:51" ht="30" customHeight="1" x14ac:dyDescent="0.15">
      <c r="A134" s="668">
        <v>7</v>
      </c>
      <c r="B134" s="668">
        <v>1</v>
      </c>
      <c r="C134" s="669" t="s">
        <v>629</v>
      </c>
      <c r="D134" s="670"/>
      <c r="E134" s="670"/>
      <c r="F134" s="670"/>
      <c r="G134" s="670"/>
      <c r="H134" s="670"/>
      <c r="I134" s="670"/>
      <c r="J134" s="671">
        <v>5000020472123</v>
      </c>
      <c r="K134" s="672"/>
      <c r="L134" s="672"/>
      <c r="M134" s="672"/>
      <c r="N134" s="672"/>
      <c r="O134" s="672"/>
      <c r="P134" s="673" t="s">
        <v>623</v>
      </c>
      <c r="Q134" s="674"/>
      <c r="R134" s="674"/>
      <c r="S134" s="674"/>
      <c r="T134" s="674"/>
      <c r="U134" s="674"/>
      <c r="V134" s="674"/>
      <c r="W134" s="674"/>
      <c r="X134" s="674"/>
      <c r="Y134" s="675">
        <v>57</v>
      </c>
      <c r="Z134" s="676"/>
      <c r="AA134" s="676"/>
      <c r="AB134" s="677"/>
      <c r="AC134" s="678" t="s">
        <v>610</v>
      </c>
      <c r="AD134" s="679"/>
      <c r="AE134" s="679"/>
      <c r="AF134" s="679"/>
      <c r="AG134" s="679"/>
      <c r="AH134" s="665" t="s">
        <v>596</v>
      </c>
      <c r="AI134" s="666"/>
      <c r="AJ134" s="666"/>
      <c r="AK134" s="666"/>
      <c r="AL134" s="665" t="s">
        <v>596</v>
      </c>
      <c r="AM134" s="666"/>
      <c r="AN134" s="666"/>
      <c r="AO134" s="666"/>
      <c r="AP134" s="667" t="s">
        <v>596</v>
      </c>
      <c r="AQ134" s="667"/>
      <c r="AR134" s="667"/>
      <c r="AS134" s="667"/>
      <c r="AT134" s="667"/>
      <c r="AU134" s="667"/>
      <c r="AV134" s="667"/>
      <c r="AW134" s="667"/>
      <c r="AX134" s="667"/>
      <c r="AY134">
        <f>COUNTA($C$134)</f>
        <v>1</v>
      </c>
    </row>
    <row r="135" spans="1:51" ht="30" customHeight="1" x14ac:dyDescent="0.15">
      <c r="A135" s="668">
        <v>8</v>
      </c>
      <c r="B135" s="668">
        <v>1</v>
      </c>
      <c r="C135" s="669" t="s">
        <v>630</v>
      </c>
      <c r="D135" s="670"/>
      <c r="E135" s="670"/>
      <c r="F135" s="670"/>
      <c r="G135" s="670"/>
      <c r="H135" s="670"/>
      <c r="I135" s="670"/>
      <c r="J135" s="671">
        <v>1000020472085</v>
      </c>
      <c r="K135" s="672"/>
      <c r="L135" s="672"/>
      <c r="M135" s="672"/>
      <c r="N135" s="672"/>
      <c r="O135" s="672"/>
      <c r="P135" s="673" t="s">
        <v>623</v>
      </c>
      <c r="Q135" s="674"/>
      <c r="R135" s="674"/>
      <c r="S135" s="674"/>
      <c r="T135" s="674"/>
      <c r="U135" s="674"/>
      <c r="V135" s="674"/>
      <c r="W135" s="674"/>
      <c r="X135" s="674"/>
      <c r="Y135" s="675">
        <v>50</v>
      </c>
      <c r="Z135" s="676"/>
      <c r="AA135" s="676"/>
      <c r="AB135" s="677"/>
      <c r="AC135" s="678" t="s">
        <v>610</v>
      </c>
      <c r="AD135" s="679"/>
      <c r="AE135" s="679"/>
      <c r="AF135" s="679"/>
      <c r="AG135" s="679"/>
      <c r="AH135" s="665" t="s">
        <v>596</v>
      </c>
      <c r="AI135" s="666"/>
      <c r="AJ135" s="666"/>
      <c r="AK135" s="666"/>
      <c r="AL135" s="665" t="s">
        <v>596</v>
      </c>
      <c r="AM135" s="666"/>
      <c r="AN135" s="666"/>
      <c r="AO135" s="666"/>
      <c r="AP135" s="667" t="s">
        <v>596</v>
      </c>
      <c r="AQ135" s="667"/>
      <c r="AR135" s="667"/>
      <c r="AS135" s="667"/>
      <c r="AT135" s="667"/>
      <c r="AU135" s="667"/>
      <c r="AV135" s="667"/>
      <c r="AW135" s="667"/>
      <c r="AX135" s="667"/>
      <c r="AY135">
        <f>COUNTA($C$135)</f>
        <v>1</v>
      </c>
    </row>
    <row r="136" spans="1:51" ht="30" customHeight="1" x14ac:dyDescent="0.15">
      <c r="A136" s="668">
        <v>9</v>
      </c>
      <c r="B136" s="668">
        <v>1</v>
      </c>
      <c r="C136" s="669" t="s">
        <v>631</v>
      </c>
      <c r="D136" s="670"/>
      <c r="E136" s="670"/>
      <c r="F136" s="670"/>
      <c r="G136" s="670"/>
      <c r="H136" s="670"/>
      <c r="I136" s="670"/>
      <c r="J136" s="671">
        <v>1000020472077</v>
      </c>
      <c r="K136" s="672"/>
      <c r="L136" s="672"/>
      <c r="M136" s="672"/>
      <c r="N136" s="672"/>
      <c r="O136" s="672"/>
      <c r="P136" s="673" t="s">
        <v>623</v>
      </c>
      <c r="Q136" s="674"/>
      <c r="R136" s="674"/>
      <c r="S136" s="674"/>
      <c r="T136" s="674"/>
      <c r="U136" s="674"/>
      <c r="V136" s="674"/>
      <c r="W136" s="674"/>
      <c r="X136" s="674"/>
      <c r="Y136" s="675">
        <v>49</v>
      </c>
      <c r="Z136" s="676"/>
      <c r="AA136" s="676"/>
      <c r="AB136" s="677"/>
      <c r="AC136" s="678" t="s">
        <v>610</v>
      </c>
      <c r="AD136" s="679"/>
      <c r="AE136" s="679"/>
      <c r="AF136" s="679"/>
      <c r="AG136" s="679"/>
      <c r="AH136" s="665" t="s">
        <v>596</v>
      </c>
      <c r="AI136" s="666"/>
      <c r="AJ136" s="666"/>
      <c r="AK136" s="666"/>
      <c r="AL136" s="665" t="s">
        <v>596</v>
      </c>
      <c r="AM136" s="666"/>
      <c r="AN136" s="666"/>
      <c r="AO136" s="666"/>
      <c r="AP136" s="667" t="s">
        <v>596</v>
      </c>
      <c r="AQ136" s="667"/>
      <c r="AR136" s="667"/>
      <c r="AS136" s="667"/>
      <c r="AT136" s="667"/>
      <c r="AU136" s="667"/>
      <c r="AV136" s="667"/>
      <c r="AW136" s="667"/>
      <c r="AX136" s="667"/>
      <c r="AY136">
        <f>COUNTA($C$136)</f>
        <v>1</v>
      </c>
    </row>
    <row r="137" spans="1:51" ht="30" customHeight="1" x14ac:dyDescent="0.15">
      <c r="A137" s="668">
        <v>10</v>
      </c>
      <c r="B137" s="668">
        <v>1</v>
      </c>
      <c r="C137" s="669" t="s">
        <v>632</v>
      </c>
      <c r="D137" s="670"/>
      <c r="E137" s="670"/>
      <c r="F137" s="670"/>
      <c r="G137" s="670"/>
      <c r="H137" s="670"/>
      <c r="I137" s="670"/>
      <c r="J137" s="671">
        <v>4000020473502</v>
      </c>
      <c r="K137" s="672"/>
      <c r="L137" s="672"/>
      <c r="M137" s="672"/>
      <c r="N137" s="672"/>
      <c r="O137" s="672"/>
      <c r="P137" s="673" t="s">
        <v>623</v>
      </c>
      <c r="Q137" s="674"/>
      <c r="R137" s="674"/>
      <c r="S137" s="674"/>
      <c r="T137" s="674"/>
      <c r="U137" s="674"/>
      <c r="V137" s="674"/>
      <c r="W137" s="674"/>
      <c r="X137" s="674"/>
      <c r="Y137" s="675">
        <v>41</v>
      </c>
      <c r="Z137" s="676"/>
      <c r="AA137" s="676"/>
      <c r="AB137" s="677"/>
      <c r="AC137" s="678" t="s">
        <v>610</v>
      </c>
      <c r="AD137" s="679"/>
      <c r="AE137" s="679"/>
      <c r="AF137" s="679"/>
      <c r="AG137" s="679"/>
      <c r="AH137" s="681" t="s">
        <v>596</v>
      </c>
      <c r="AI137" s="682"/>
      <c r="AJ137" s="682"/>
      <c r="AK137" s="682"/>
      <c r="AL137" s="683" t="s">
        <v>596</v>
      </c>
      <c r="AM137" s="684"/>
      <c r="AN137" s="684"/>
      <c r="AO137" s="685"/>
      <c r="AP137" s="667" t="s">
        <v>596</v>
      </c>
      <c r="AQ137" s="667"/>
      <c r="AR137" s="667"/>
      <c r="AS137" s="667"/>
      <c r="AT137" s="667"/>
      <c r="AU137" s="667"/>
      <c r="AV137" s="667"/>
      <c r="AW137" s="667"/>
      <c r="AX137" s="667"/>
      <c r="AY137">
        <f>COUNTA($C$137)</f>
        <v>1</v>
      </c>
    </row>
    <row r="138" spans="1:51" ht="24.75" customHeight="1" x14ac:dyDescent="0.15">
      <c r="A138" s="43"/>
      <c r="B138" s="43"/>
      <c r="C138" s="43"/>
      <c r="D138" s="43"/>
      <c r="E138" s="43"/>
      <c r="F138" s="43"/>
      <c r="G138" s="43"/>
      <c r="H138" s="43"/>
      <c r="I138" s="43"/>
      <c r="J138" s="44"/>
      <c r="K138" s="44"/>
      <c r="L138" s="44"/>
      <c r="M138" s="44"/>
      <c r="N138" s="44"/>
      <c r="O138" s="44"/>
      <c r="P138" s="45"/>
      <c r="Q138" s="45"/>
      <c r="R138" s="45"/>
      <c r="S138" s="45"/>
      <c r="T138" s="45"/>
      <c r="U138" s="45"/>
      <c r="V138" s="45"/>
      <c r="W138" s="45"/>
      <c r="X138" s="45"/>
      <c r="Y138" s="46"/>
      <c r="Z138" s="46"/>
      <c r="AA138" s="46"/>
      <c r="AB138" s="46"/>
      <c r="AC138" s="46"/>
      <c r="AD138" s="46"/>
      <c r="AE138" s="46"/>
      <c r="AF138" s="46"/>
      <c r="AG138" s="46"/>
      <c r="AH138" s="46"/>
      <c r="AI138" s="46"/>
      <c r="AJ138" s="46"/>
      <c r="AK138" s="46"/>
      <c r="AL138" s="46"/>
      <c r="AM138" s="46"/>
      <c r="AN138" s="46"/>
      <c r="AO138" s="46"/>
      <c r="AP138" s="45"/>
      <c r="AQ138" s="45"/>
      <c r="AR138" s="45"/>
      <c r="AS138" s="45"/>
      <c r="AT138" s="45"/>
      <c r="AU138" s="45"/>
      <c r="AV138" s="45"/>
      <c r="AW138" s="45"/>
      <c r="AX138" s="45"/>
      <c r="AY138">
        <f>COUNTA($C$141)</f>
        <v>1</v>
      </c>
    </row>
    <row r="139" spans="1:51" ht="24.75" customHeight="1" x14ac:dyDescent="0.15">
      <c r="A139" s="43"/>
      <c r="B139" s="47" t="s">
        <v>163</v>
      </c>
      <c r="C139" s="43"/>
      <c r="D139" s="43"/>
      <c r="E139" s="43"/>
      <c r="F139" s="43"/>
      <c r="G139" s="43"/>
      <c r="H139" s="43"/>
      <c r="I139" s="43"/>
      <c r="J139" s="43"/>
      <c r="K139" s="43"/>
      <c r="L139" s="43"/>
      <c r="M139" s="43"/>
      <c r="N139" s="43"/>
      <c r="O139" s="43"/>
      <c r="P139" s="48"/>
      <c r="Q139" s="48"/>
      <c r="R139" s="48"/>
      <c r="S139" s="48"/>
      <c r="T139" s="48"/>
      <c r="U139" s="48"/>
      <c r="V139" s="48"/>
      <c r="W139" s="48"/>
      <c r="X139" s="48"/>
      <c r="Y139" s="49"/>
      <c r="Z139" s="49"/>
      <c r="AA139" s="49"/>
      <c r="AB139" s="49"/>
      <c r="AC139" s="49"/>
      <c r="AD139" s="49"/>
      <c r="AE139" s="49"/>
      <c r="AF139" s="49"/>
      <c r="AG139" s="49"/>
      <c r="AH139" s="49"/>
      <c r="AI139" s="49"/>
      <c r="AJ139" s="49"/>
      <c r="AK139" s="49"/>
      <c r="AL139" s="49"/>
      <c r="AM139" s="49"/>
      <c r="AN139" s="49"/>
      <c r="AO139" s="49"/>
      <c r="AP139" s="48"/>
      <c r="AQ139" s="48"/>
      <c r="AR139" s="48"/>
      <c r="AS139" s="48"/>
      <c r="AT139" s="48"/>
      <c r="AU139" s="48"/>
      <c r="AV139" s="48"/>
      <c r="AW139" s="48"/>
      <c r="AX139" s="48"/>
      <c r="AY139">
        <f>$AY$138</f>
        <v>1</v>
      </c>
    </row>
    <row r="140" spans="1:51" ht="59.25" customHeight="1" x14ac:dyDescent="0.15">
      <c r="A140" s="660"/>
      <c r="B140" s="660"/>
      <c r="C140" s="660" t="s">
        <v>24</v>
      </c>
      <c r="D140" s="660"/>
      <c r="E140" s="660"/>
      <c r="F140" s="660"/>
      <c r="G140" s="660"/>
      <c r="H140" s="660"/>
      <c r="I140" s="660"/>
      <c r="J140" s="661" t="s">
        <v>181</v>
      </c>
      <c r="K140" s="112"/>
      <c r="L140" s="112"/>
      <c r="M140" s="112"/>
      <c r="N140" s="112"/>
      <c r="O140" s="112"/>
      <c r="P140" s="401" t="s">
        <v>25</v>
      </c>
      <c r="Q140" s="401"/>
      <c r="R140" s="401"/>
      <c r="S140" s="401"/>
      <c r="T140" s="401"/>
      <c r="U140" s="401"/>
      <c r="V140" s="401"/>
      <c r="W140" s="401"/>
      <c r="X140" s="401"/>
      <c r="Y140" s="662" t="s">
        <v>180</v>
      </c>
      <c r="Z140" s="663"/>
      <c r="AA140" s="663"/>
      <c r="AB140" s="663"/>
      <c r="AC140" s="661" t="s">
        <v>205</v>
      </c>
      <c r="AD140" s="661"/>
      <c r="AE140" s="661"/>
      <c r="AF140" s="661"/>
      <c r="AG140" s="661"/>
      <c r="AH140" s="662" t="s">
        <v>218</v>
      </c>
      <c r="AI140" s="660"/>
      <c r="AJ140" s="660"/>
      <c r="AK140" s="660"/>
      <c r="AL140" s="660" t="s">
        <v>19</v>
      </c>
      <c r="AM140" s="660"/>
      <c r="AN140" s="660"/>
      <c r="AO140" s="664"/>
      <c r="AP140" s="680" t="s">
        <v>182</v>
      </c>
      <c r="AQ140" s="680"/>
      <c r="AR140" s="680"/>
      <c r="AS140" s="680"/>
      <c r="AT140" s="680"/>
      <c r="AU140" s="680"/>
      <c r="AV140" s="680"/>
      <c r="AW140" s="680"/>
      <c r="AX140" s="680"/>
      <c r="AY140">
        <f>$AY$138</f>
        <v>1</v>
      </c>
    </row>
    <row r="141" spans="1:51" ht="30" customHeight="1" x14ac:dyDescent="0.15">
      <c r="A141" s="668">
        <v>1</v>
      </c>
      <c r="B141" s="668">
        <v>1</v>
      </c>
      <c r="C141" s="669" t="s">
        <v>639</v>
      </c>
      <c r="D141" s="670"/>
      <c r="E141" s="670"/>
      <c r="F141" s="670"/>
      <c r="G141" s="670"/>
      <c r="H141" s="670"/>
      <c r="I141" s="670"/>
      <c r="J141" s="671">
        <v>1360001025876</v>
      </c>
      <c r="K141" s="672"/>
      <c r="L141" s="672"/>
      <c r="M141" s="672"/>
      <c r="N141" s="672"/>
      <c r="O141" s="672"/>
      <c r="P141" s="673" t="s">
        <v>640</v>
      </c>
      <c r="Q141" s="674"/>
      <c r="R141" s="674"/>
      <c r="S141" s="674"/>
      <c r="T141" s="674"/>
      <c r="U141" s="674"/>
      <c r="V141" s="674"/>
      <c r="W141" s="674"/>
      <c r="X141" s="674"/>
      <c r="Y141" s="675">
        <v>71</v>
      </c>
      <c r="Z141" s="676"/>
      <c r="AA141" s="676"/>
      <c r="AB141" s="677"/>
      <c r="AC141" s="678" t="s">
        <v>226</v>
      </c>
      <c r="AD141" s="679"/>
      <c r="AE141" s="679"/>
      <c r="AF141" s="679"/>
      <c r="AG141" s="679"/>
      <c r="AH141" s="665">
        <v>1</v>
      </c>
      <c r="AI141" s="666"/>
      <c r="AJ141" s="666"/>
      <c r="AK141" s="666"/>
      <c r="AL141" s="683">
        <v>100</v>
      </c>
      <c r="AM141" s="684"/>
      <c r="AN141" s="684"/>
      <c r="AO141" s="685"/>
      <c r="AP141" s="667" t="s">
        <v>596</v>
      </c>
      <c r="AQ141" s="667"/>
      <c r="AR141" s="667"/>
      <c r="AS141" s="667"/>
      <c r="AT141" s="667"/>
      <c r="AU141" s="667"/>
      <c r="AV141" s="667"/>
      <c r="AW141" s="667"/>
      <c r="AX141" s="667"/>
      <c r="AY141">
        <f>$AY$138</f>
        <v>1</v>
      </c>
    </row>
    <row r="142" spans="1:51" ht="45" customHeight="1" x14ac:dyDescent="0.15">
      <c r="A142" s="668">
        <v>2</v>
      </c>
      <c r="B142" s="668">
        <v>1</v>
      </c>
      <c r="C142" s="669" t="s">
        <v>609</v>
      </c>
      <c r="D142" s="670"/>
      <c r="E142" s="670"/>
      <c r="F142" s="670"/>
      <c r="G142" s="670"/>
      <c r="H142" s="670"/>
      <c r="I142" s="670"/>
      <c r="J142" s="671">
        <v>8360005001925</v>
      </c>
      <c r="K142" s="672"/>
      <c r="L142" s="672"/>
      <c r="M142" s="672"/>
      <c r="N142" s="672"/>
      <c r="O142" s="672"/>
      <c r="P142" s="673" t="s">
        <v>611</v>
      </c>
      <c r="Q142" s="674"/>
      <c r="R142" s="674"/>
      <c r="S142" s="674"/>
      <c r="T142" s="674"/>
      <c r="U142" s="674"/>
      <c r="V142" s="674"/>
      <c r="W142" s="674"/>
      <c r="X142" s="674"/>
      <c r="Y142" s="675">
        <v>56</v>
      </c>
      <c r="Z142" s="676"/>
      <c r="AA142" s="676"/>
      <c r="AB142" s="677"/>
      <c r="AC142" s="678" t="s">
        <v>224</v>
      </c>
      <c r="AD142" s="679"/>
      <c r="AE142" s="679"/>
      <c r="AF142" s="679"/>
      <c r="AG142" s="679"/>
      <c r="AH142" s="665">
        <v>1</v>
      </c>
      <c r="AI142" s="666"/>
      <c r="AJ142" s="666"/>
      <c r="AK142" s="666"/>
      <c r="AL142" s="683">
        <v>100</v>
      </c>
      <c r="AM142" s="684"/>
      <c r="AN142" s="684"/>
      <c r="AO142" s="685"/>
      <c r="AP142" s="667" t="s">
        <v>596</v>
      </c>
      <c r="AQ142" s="667"/>
      <c r="AR142" s="667"/>
      <c r="AS142" s="667"/>
      <c r="AT142" s="667"/>
      <c r="AU142" s="667"/>
      <c r="AV142" s="667"/>
      <c r="AW142" s="667"/>
      <c r="AX142" s="667"/>
      <c r="AY142">
        <f>COUNTA($C$142)</f>
        <v>1</v>
      </c>
    </row>
    <row r="143" spans="1:51" ht="42" customHeight="1" x14ac:dyDescent="0.15">
      <c r="A143" s="668">
        <v>3</v>
      </c>
      <c r="B143" s="668">
        <v>1</v>
      </c>
      <c r="C143" s="669" t="s">
        <v>635</v>
      </c>
      <c r="D143" s="670"/>
      <c r="E143" s="670"/>
      <c r="F143" s="670"/>
      <c r="G143" s="670"/>
      <c r="H143" s="670"/>
      <c r="I143" s="670"/>
      <c r="J143" s="671">
        <v>9100005004754</v>
      </c>
      <c r="K143" s="672"/>
      <c r="L143" s="672"/>
      <c r="M143" s="672"/>
      <c r="N143" s="672"/>
      <c r="O143" s="672"/>
      <c r="P143" s="673" t="s">
        <v>636</v>
      </c>
      <c r="Q143" s="674"/>
      <c r="R143" s="674"/>
      <c r="S143" s="674"/>
      <c r="T143" s="674"/>
      <c r="U143" s="674"/>
      <c r="V143" s="674"/>
      <c r="W143" s="674"/>
      <c r="X143" s="674"/>
      <c r="Y143" s="675">
        <v>38</v>
      </c>
      <c r="Z143" s="676"/>
      <c r="AA143" s="676"/>
      <c r="AB143" s="677"/>
      <c r="AC143" s="678" t="s">
        <v>226</v>
      </c>
      <c r="AD143" s="679"/>
      <c r="AE143" s="679"/>
      <c r="AF143" s="679"/>
      <c r="AG143" s="679"/>
      <c r="AH143" s="681">
        <v>1</v>
      </c>
      <c r="AI143" s="682"/>
      <c r="AJ143" s="682"/>
      <c r="AK143" s="682"/>
      <c r="AL143" s="683">
        <v>98.9</v>
      </c>
      <c r="AM143" s="684"/>
      <c r="AN143" s="684"/>
      <c r="AO143" s="685"/>
      <c r="AP143" s="667" t="s">
        <v>596</v>
      </c>
      <c r="AQ143" s="667"/>
      <c r="AR143" s="667"/>
      <c r="AS143" s="667"/>
      <c r="AT143" s="667"/>
      <c r="AU143" s="667"/>
      <c r="AV143" s="667"/>
      <c r="AW143" s="667"/>
      <c r="AX143" s="667"/>
      <c r="AY143">
        <f>COUNTA($C$143)</f>
        <v>1</v>
      </c>
    </row>
    <row r="144" spans="1:51" ht="45" customHeight="1" x14ac:dyDescent="0.15">
      <c r="A144" s="668">
        <v>4</v>
      </c>
      <c r="B144" s="668">
        <v>1</v>
      </c>
      <c r="C144" s="669" t="s">
        <v>677</v>
      </c>
      <c r="D144" s="670"/>
      <c r="E144" s="670"/>
      <c r="F144" s="670"/>
      <c r="G144" s="670"/>
      <c r="H144" s="670"/>
      <c r="I144" s="670"/>
      <c r="J144" s="671">
        <v>8360005001925</v>
      </c>
      <c r="K144" s="672"/>
      <c r="L144" s="672"/>
      <c r="M144" s="672"/>
      <c r="N144" s="672"/>
      <c r="O144" s="672"/>
      <c r="P144" s="673" t="s">
        <v>612</v>
      </c>
      <c r="Q144" s="674"/>
      <c r="R144" s="674"/>
      <c r="S144" s="674"/>
      <c r="T144" s="674"/>
      <c r="U144" s="674"/>
      <c r="V144" s="674"/>
      <c r="W144" s="674"/>
      <c r="X144" s="674"/>
      <c r="Y144" s="675">
        <v>34</v>
      </c>
      <c r="Z144" s="676"/>
      <c r="AA144" s="676"/>
      <c r="AB144" s="677"/>
      <c r="AC144" s="678" t="s">
        <v>226</v>
      </c>
      <c r="AD144" s="679"/>
      <c r="AE144" s="679"/>
      <c r="AF144" s="679"/>
      <c r="AG144" s="679"/>
      <c r="AH144" s="665" t="s">
        <v>596</v>
      </c>
      <c r="AI144" s="666"/>
      <c r="AJ144" s="666"/>
      <c r="AK144" s="666"/>
      <c r="AL144" s="683" t="s">
        <v>596</v>
      </c>
      <c r="AM144" s="684"/>
      <c r="AN144" s="684"/>
      <c r="AO144" s="685"/>
      <c r="AP144" s="667" t="s">
        <v>596</v>
      </c>
      <c r="AQ144" s="667"/>
      <c r="AR144" s="667"/>
      <c r="AS144" s="667"/>
      <c r="AT144" s="667"/>
      <c r="AU144" s="667"/>
      <c r="AV144" s="667"/>
      <c r="AW144" s="667"/>
      <c r="AX144" s="667"/>
      <c r="AY144">
        <f>COUNTA($C$144)</f>
        <v>1</v>
      </c>
    </row>
    <row r="145" spans="1:51" ht="44.25" customHeight="1" x14ac:dyDescent="0.15">
      <c r="A145" s="668">
        <v>5</v>
      </c>
      <c r="B145" s="668">
        <v>1</v>
      </c>
      <c r="C145" s="669" t="s">
        <v>679</v>
      </c>
      <c r="D145" s="670"/>
      <c r="E145" s="670"/>
      <c r="F145" s="670"/>
      <c r="G145" s="670"/>
      <c r="H145" s="670"/>
      <c r="I145" s="670"/>
      <c r="J145" s="671">
        <v>6360005005366</v>
      </c>
      <c r="K145" s="672"/>
      <c r="L145" s="672"/>
      <c r="M145" s="672"/>
      <c r="N145" s="672"/>
      <c r="O145" s="672"/>
      <c r="P145" s="673" t="s">
        <v>620</v>
      </c>
      <c r="Q145" s="674"/>
      <c r="R145" s="674"/>
      <c r="S145" s="674"/>
      <c r="T145" s="674"/>
      <c r="U145" s="674"/>
      <c r="V145" s="674"/>
      <c r="W145" s="674"/>
      <c r="X145" s="674"/>
      <c r="Y145" s="675">
        <v>33</v>
      </c>
      <c r="Z145" s="676"/>
      <c r="AA145" s="676"/>
      <c r="AB145" s="677"/>
      <c r="AC145" s="678" t="s">
        <v>224</v>
      </c>
      <c r="AD145" s="679"/>
      <c r="AE145" s="679"/>
      <c r="AF145" s="679"/>
      <c r="AG145" s="679"/>
      <c r="AH145" s="681">
        <v>1</v>
      </c>
      <c r="AI145" s="682"/>
      <c r="AJ145" s="682"/>
      <c r="AK145" s="682"/>
      <c r="AL145" s="683">
        <v>100</v>
      </c>
      <c r="AM145" s="684"/>
      <c r="AN145" s="684"/>
      <c r="AO145" s="685"/>
      <c r="AP145" s="667" t="s">
        <v>596</v>
      </c>
      <c r="AQ145" s="667"/>
      <c r="AR145" s="667"/>
      <c r="AS145" s="667"/>
      <c r="AT145" s="667"/>
      <c r="AU145" s="667"/>
      <c r="AV145" s="667"/>
      <c r="AW145" s="667"/>
      <c r="AX145" s="667"/>
      <c r="AY145">
        <f>COUNTA($C$145)</f>
        <v>1</v>
      </c>
    </row>
    <row r="146" spans="1:51" ht="30" customHeight="1" x14ac:dyDescent="0.15">
      <c r="A146" s="668">
        <v>6</v>
      </c>
      <c r="B146" s="668">
        <v>1</v>
      </c>
      <c r="C146" s="669" t="s">
        <v>633</v>
      </c>
      <c r="D146" s="670"/>
      <c r="E146" s="670"/>
      <c r="F146" s="670"/>
      <c r="G146" s="670"/>
      <c r="H146" s="670"/>
      <c r="I146" s="670"/>
      <c r="J146" s="671">
        <v>1360005004067</v>
      </c>
      <c r="K146" s="672"/>
      <c r="L146" s="672"/>
      <c r="M146" s="672"/>
      <c r="N146" s="672"/>
      <c r="O146" s="672"/>
      <c r="P146" s="673" t="s">
        <v>634</v>
      </c>
      <c r="Q146" s="674"/>
      <c r="R146" s="674"/>
      <c r="S146" s="674"/>
      <c r="T146" s="674"/>
      <c r="U146" s="674"/>
      <c r="V146" s="674"/>
      <c r="W146" s="674"/>
      <c r="X146" s="674"/>
      <c r="Y146" s="675">
        <v>27</v>
      </c>
      <c r="Z146" s="676"/>
      <c r="AA146" s="676"/>
      <c r="AB146" s="677"/>
      <c r="AC146" s="678" t="s">
        <v>226</v>
      </c>
      <c r="AD146" s="679"/>
      <c r="AE146" s="679"/>
      <c r="AF146" s="679"/>
      <c r="AG146" s="679"/>
      <c r="AH146" s="681">
        <v>1</v>
      </c>
      <c r="AI146" s="682"/>
      <c r="AJ146" s="682"/>
      <c r="AK146" s="682"/>
      <c r="AL146" s="683">
        <v>99.2</v>
      </c>
      <c r="AM146" s="684"/>
      <c r="AN146" s="684"/>
      <c r="AO146" s="685"/>
      <c r="AP146" s="667" t="s">
        <v>596</v>
      </c>
      <c r="AQ146" s="667"/>
      <c r="AR146" s="667"/>
      <c r="AS146" s="667"/>
      <c r="AT146" s="667"/>
      <c r="AU146" s="667"/>
      <c r="AV146" s="667"/>
      <c r="AW146" s="667"/>
      <c r="AX146" s="667"/>
      <c r="AY146">
        <f>COUNTA($C$146)</f>
        <v>1</v>
      </c>
    </row>
    <row r="147" spans="1:51" ht="44.25" customHeight="1" x14ac:dyDescent="0.15">
      <c r="A147" s="668">
        <v>7</v>
      </c>
      <c r="B147" s="668">
        <v>1</v>
      </c>
      <c r="C147" s="669" t="s">
        <v>678</v>
      </c>
      <c r="D147" s="670"/>
      <c r="E147" s="670"/>
      <c r="F147" s="670"/>
      <c r="G147" s="670"/>
      <c r="H147" s="670"/>
      <c r="I147" s="670"/>
      <c r="J147" s="671">
        <v>7360001011152</v>
      </c>
      <c r="K147" s="672"/>
      <c r="L147" s="672"/>
      <c r="M147" s="672"/>
      <c r="N147" s="672"/>
      <c r="O147" s="672"/>
      <c r="P147" s="673" t="s">
        <v>613</v>
      </c>
      <c r="Q147" s="674"/>
      <c r="R147" s="674"/>
      <c r="S147" s="674"/>
      <c r="T147" s="674"/>
      <c r="U147" s="674"/>
      <c r="V147" s="674"/>
      <c r="W147" s="674"/>
      <c r="X147" s="674"/>
      <c r="Y147" s="675">
        <v>26</v>
      </c>
      <c r="Z147" s="676"/>
      <c r="AA147" s="676"/>
      <c r="AB147" s="677"/>
      <c r="AC147" s="678" t="s">
        <v>226</v>
      </c>
      <c r="AD147" s="679"/>
      <c r="AE147" s="679"/>
      <c r="AF147" s="679"/>
      <c r="AG147" s="679"/>
      <c r="AH147" s="681" t="s">
        <v>596</v>
      </c>
      <c r="AI147" s="682"/>
      <c r="AJ147" s="682"/>
      <c r="AK147" s="682"/>
      <c r="AL147" s="683" t="s">
        <v>596</v>
      </c>
      <c r="AM147" s="684"/>
      <c r="AN147" s="684"/>
      <c r="AO147" s="685"/>
      <c r="AP147" s="667" t="s">
        <v>596</v>
      </c>
      <c r="AQ147" s="667"/>
      <c r="AR147" s="667"/>
      <c r="AS147" s="667"/>
      <c r="AT147" s="667"/>
      <c r="AU147" s="667"/>
      <c r="AV147" s="667"/>
      <c r="AW147" s="667"/>
      <c r="AX147" s="667"/>
      <c r="AY147">
        <f>COUNTA($C$147)</f>
        <v>1</v>
      </c>
    </row>
    <row r="148" spans="1:51" ht="30" customHeight="1" x14ac:dyDescent="0.15">
      <c r="A148" s="668">
        <v>8</v>
      </c>
      <c r="B148" s="668">
        <v>1</v>
      </c>
      <c r="C148" s="669" t="s">
        <v>609</v>
      </c>
      <c r="D148" s="670"/>
      <c r="E148" s="670"/>
      <c r="F148" s="670"/>
      <c r="G148" s="670"/>
      <c r="H148" s="670"/>
      <c r="I148" s="670"/>
      <c r="J148" s="671">
        <v>8360005001925</v>
      </c>
      <c r="K148" s="672"/>
      <c r="L148" s="672"/>
      <c r="M148" s="672"/>
      <c r="N148" s="672"/>
      <c r="O148" s="672"/>
      <c r="P148" s="673" t="s">
        <v>614</v>
      </c>
      <c r="Q148" s="674"/>
      <c r="R148" s="674"/>
      <c r="S148" s="674"/>
      <c r="T148" s="674"/>
      <c r="U148" s="674"/>
      <c r="V148" s="674"/>
      <c r="W148" s="674"/>
      <c r="X148" s="674"/>
      <c r="Y148" s="675">
        <v>26</v>
      </c>
      <c r="Z148" s="676"/>
      <c r="AA148" s="676"/>
      <c r="AB148" s="677"/>
      <c r="AC148" s="678" t="s">
        <v>610</v>
      </c>
      <c r="AD148" s="679"/>
      <c r="AE148" s="679"/>
      <c r="AF148" s="679"/>
      <c r="AG148" s="679"/>
      <c r="AH148" s="681" t="s">
        <v>596</v>
      </c>
      <c r="AI148" s="682"/>
      <c r="AJ148" s="682"/>
      <c r="AK148" s="682"/>
      <c r="AL148" s="683" t="s">
        <v>596</v>
      </c>
      <c r="AM148" s="684"/>
      <c r="AN148" s="684"/>
      <c r="AO148" s="685"/>
      <c r="AP148" s="667" t="s">
        <v>596</v>
      </c>
      <c r="AQ148" s="667"/>
      <c r="AR148" s="667"/>
      <c r="AS148" s="667"/>
      <c r="AT148" s="667"/>
      <c r="AU148" s="667"/>
      <c r="AV148" s="667"/>
      <c r="AW148" s="667"/>
      <c r="AX148" s="667"/>
      <c r="AY148">
        <f>COUNTA($C$148)</f>
        <v>1</v>
      </c>
    </row>
    <row r="149" spans="1:51" ht="42" customHeight="1" x14ac:dyDescent="0.15">
      <c r="A149" s="668">
        <v>9</v>
      </c>
      <c r="B149" s="668">
        <v>1</v>
      </c>
      <c r="C149" s="669" t="s">
        <v>637</v>
      </c>
      <c r="D149" s="670"/>
      <c r="E149" s="670"/>
      <c r="F149" s="670"/>
      <c r="G149" s="670"/>
      <c r="H149" s="670"/>
      <c r="I149" s="670"/>
      <c r="J149" s="671">
        <v>2360005004999</v>
      </c>
      <c r="K149" s="672"/>
      <c r="L149" s="672"/>
      <c r="M149" s="672"/>
      <c r="N149" s="672"/>
      <c r="O149" s="672"/>
      <c r="P149" s="673" t="s">
        <v>638</v>
      </c>
      <c r="Q149" s="674"/>
      <c r="R149" s="674"/>
      <c r="S149" s="674"/>
      <c r="T149" s="674"/>
      <c r="U149" s="674"/>
      <c r="V149" s="674"/>
      <c r="W149" s="674"/>
      <c r="X149" s="674"/>
      <c r="Y149" s="675">
        <v>26</v>
      </c>
      <c r="Z149" s="676"/>
      <c r="AA149" s="676"/>
      <c r="AB149" s="677"/>
      <c r="AC149" s="678" t="s">
        <v>226</v>
      </c>
      <c r="AD149" s="679"/>
      <c r="AE149" s="679"/>
      <c r="AF149" s="679"/>
      <c r="AG149" s="679"/>
      <c r="AH149" s="681">
        <v>1</v>
      </c>
      <c r="AI149" s="682"/>
      <c r="AJ149" s="682"/>
      <c r="AK149" s="682"/>
      <c r="AL149" s="683">
        <v>100</v>
      </c>
      <c r="AM149" s="684"/>
      <c r="AN149" s="684"/>
      <c r="AO149" s="685"/>
      <c r="AP149" s="667" t="s">
        <v>596</v>
      </c>
      <c r="AQ149" s="667"/>
      <c r="AR149" s="667"/>
      <c r="AS149" s="667"/>
      <c r="AT149" s="667"/>
      <c r="AU149" s="667"/>
      <c r="AV149" s="667"/>
      <c r="AW149" s="667"/>
      <c r="AX149" s="667"/>
      <c r="AY149">
        <f>COUNTA($C$149)</f>
        <v>1</v>
      </c>
    </row>
    <row r="150" spans="1:51" ht="30" customHeight="1" x14ac:dyDescent="0.15">
      <c r="A150" s="668">
        <v>10</v>
      </c>
      <c r="B150" s="668">
        <v>1</v>
      </c>
      <c r="C150" s="669" t="s">
        <v>615</v>
      </c>
      <c r="D150" s="670"/>
      <c r="E150" s="670"/>
      <c r="F150" s="670"/>
      <c r="G150" s="670"/>
      <c r="H150" s="670"/>
      <c r="I150" s="670"/>
      <c r="J150" s="671">
        <v>7360005004029</v>
      </c>
      <c r="K150" s="672"/>
      <c r="L150" s="672"/>
      <c r="M150" s="672"/>
      <c r="N150" s="672"/>
      <c r="O150" s="672"/>
      <c r="P150" s="673" t="s">
        <v>616</v>
      </c>
      <c r="Q150" s="674"/>
      <c r="R150" s="674"/>
      <c r="S150" s="674"/>
      <c r="T150" s="674"/>
      <c r="U150" s="674"/>
      <c r="V150" s="674"/>
      <c r="W150" s="674"/>
      <c r="X150" s="674"/>
      <c r="Y150" s="675">
        <v>25</v>
      </c>
      <c r="Z150" s="676"/>
      <c r="AA150" s="676"/>
      <c r="AB150" s="677"/>
      <c r="AC150" s="678" t="s">
        <v>226</v>
      </c>
      <c r="AD150" s="679"/>
      <c r="AE150" s="679"/>
      <c r="AF150" s="679"/>
      <c r="AG150" s="679"/>
      <c r="AH150" s="681" t="s">
        <v>596</v>
      </c>
      <c r="AI150" s="682"/>
      <c r="AJ150" s="682"/>
      <c r="AK150" s="682"/>
      <c r="AL150" s="683" t="s">
        <v>596</v>
      </c>
      <c r="AM150" s="684"/>
      <c r="AN150" s="684"/>
      <c r="AO150" s="685"/>
      <c r="AP150" s="667" t="s">
        <v>596</v>
      </c>
      <c r="AQ150" s="667"/>
      <c r="AR150" s="667"/>
      <c r="AS150" s="667"/>
      <c r="AT150" s="667"/>
      <c r="AU150" s="667"/>
      <c r="AV150" s="667"/>
      <c r="AW150" s="667"/>
      <c r="AX150" s="667"/>
      <c r="AY150">
        <f>COUNTA($C$150)</f>
        <v>1</v>
      </c>
    </row>
  </sheetData>
  <sheetProtection formatRows="0"/>
  <dataConsolidate link="1"/>
  <mergeCells count="700">
    <mergeCell ref="AR99:AS99"/>
    <mergeCell ref="AU99:AV99"/>
    <mergeCell ref="E101:F101"/>
    <mergeCell ref="G101:I101"/>
    <mergeCell ref="J101:K101"/>
    <mergeCell ref="Q101:R101"/>
    <mergeCell ref="S101:U101"/>
    <mergeCell ref="V101:W101"/>
    <mergeCell ref="AC101:AD101"/>
    <mergeCell ref="AE101:AG101"/>
    <mergeCell ref="AH101:AI101"/>
    <mergeCell ref="AQ101:AS101"/>
    <mergeCell ref="E99:G99"/>
    <mergeCell ref="I99:J99"/>
    <mergeCell ref="L99:M99"/>
    <mergeCell ref="O99:P99"/>
    <mergeCell ref="Q99:S99"/>
    <mergeCell ref="U99:V99"/>
    <mergeCell ref="X99:Y99"/>
    <mergeCell ref="A150:B150"/>
    <mergeCell ref="C150:I150"/>
    <mergeCell ref="J150:O150"/>
    <mergeCell ref="P150:X150"/>
    <mergeCell ref="Y150:AB150"/>
    <mergeCell ref="AC150:AG150"/>
    <mergeCell ref="AH150:AK150"/>
    <mergeCell ref="AL150:AO150"/>
    <mergeCell ref="AP150:AX150"/>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L148:AO148"/>
    <mergeCell ref="AP148:AX148"/>
    <mergeCell ref="A149:B149"/>
    <mergeCell ref="C149:I149"/>
    <mergeCell ref="J149:O149"/>
    <mergeCell ref="P149:X149"/>
    <mergeCell ref="Y149:AB149"/>
    <mergeCell ref="AC149:AG149"/>
    <mergeCell ref="AH149:AK149"/>
    <mergeCell ref="AL149:AO149"/>
    <mergeCell ref="AP149:AX149"/>
    <mergeCell ref="AP145:AX145"/>
    <mergeCell ref="A146:B146"/>
    <mergeCell ref="C146:I146"/>
    <mergeCell ref="J146:O146"/>
    <mergeCell ref="P146:X146"/>
    <mergeCell ref="Y146:AB146"/>
    <mergeCell ref="AC146:AG146"/>
    <mergeCell ref="AH146:AK146"/>
    <mergeCell ref="AL146:AO146"/>
    <mergeCell ref="AP146:AX146"/>
    <mergeCell ref="A145:B145"/>
    <mergeCell ref="C145:I145"/>
    <mergeCell ref="J145:O145"/>
    <mergeCell ref="P145:X145"/>
    <mergeCell ref="Y145:AB145"/>
    <mergeCell ref="AC145:AG145"/>
    <mergeCell ref="AH145:AK145"/>
    <mergeCell ref="AL145:AO145"/>
    <mergeCell ref="A142:B142"/>
    <mergeCell ref="C142:I142"/>
    <mergeCell ref="J142:O142"/>
    <mergeCell ref="P142:X142"/>
    <mergeCell ref="Y142:AB142"/>
    <mergeCell ref="AC142:AG142"/>
    <mergeCell ref="AH142:AK142"/>
    <mergeCell ref="AL142:AO142"/>
    <mergeCell ref="AP142:AX142"/>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L144:AO144"/>
    <mergeCell ref="AP144:AX144"/>
    <mergeCell ref="AL140:AO140"/>
    <mergeCell ref="AP140:AX140"/>
    <mergeCell ref="A141:B141"/>
    <mergeCell ref="C141:I141"/>
    <mergeCell ref="J141:O141"/>
    <mergeCell ref="P141:X141"/>
    <mergeCell ref="Y141:AB141"/>
    <mergeCell ref="AC141:AG141"/>
    <mergeCell ref="AH141:AK141"/>
    <mergeCell ref="AL141:AO141"/>
    <mergeCell ref="A140:B140"/>
    <mergeCell ref="C140:I140"/>
    <mergeCell ref="J140:O140"/>
    <mergeCell ref="P140:X140"/>
    <mergeCell ref="Y140:AB140"/>
    <mergeCell ref="AC140:AG140"/>
    <mergeCell ref="AH140:AK140"/>
    <mergeCell ref="AP141:AX141"/>
    <mergeCell ref="A136:B136"/>
    <mergeCell ref="C136:I136"/>
    <mergeCell ref="J136:O136"/>
    <mergeCell ref="P136:X136"/>
    <mergeCell ref="Y136:AB136"/>
    <mergeCell ref="AC136:AG136"/>
    <mergeCell ref="AH136:AK136"/>
    <mergeCell ref="AL136:AO136"/>
    <mergeCell ref="AP136:AX136"/>
    <mergeCell ref="AH137:AK137"/>
    <mergeCell ref="AL137:AO137"/>
    <mergeCell ref="AP137:AX137"/>
    <mergeCell ref="A137:B137"/>
    <mergeCell ref="C137:I137"/>
    <mergeCell ref="J137:O137"/>
    <mergeCell ref="P137:X137"/>
    <mergeCell ref="Y137:AB137"/>
    <mergeCell ref="AC137:AG137"/>
    <mergeCell ref="AH133:AK133"/>
    <mergeCell ref="AL133:AO133"/>
    <mergeCell ref="AP133:AX133"/>
    <mergeCell ref="A134:B134"/>
    <mergeCell ref="C134:I134"/>
    <mergeCell ref="J134:O134"/>
    <mergeCell ref="P134:X134"/>
    <mergeCell ref="Y134:AB134"/>
    <mergeCell ref="AC134:AG134"/>
    <mergeCell ref="AH134:AK134"/>
    <mergeCell ref="A133:B133"/>
    <mergeCell ref="C133:I133"/>
    <mergeCell ref="J133:O133"/>
    <mergeCell ref="P133:X133"/>
    <mergeCell ref="Y133:AB133"/>
    <mergeCell ref="AC133:AG133"/>
    <mergeCell ref="AL134:AO134"/>
    <mergeCell ref="AP134:AX134"/>
    <mergeCell ref="A135:B135"/>
    <mergeCell ref="C135:I135"/>
    <mergeCell ref="J135:O135"/>
    <mergeCell ref="P135:X135"/>
    <mergeCell ref="Y135:AB135"/>
    <mergeCell ref="AC135:AG135"/>
    <mergeCell ref="AH135:AK135"/>
    <mergeCell ref="AL135:AO135"/>
    <mergeCell ref="AP135:AX135"/>
    <mergeCell ref="AP131:AX131"/>
    <mergeCell ref="A132:B132"/>
    <mergeCell ref="C132:I132"/>
    <mergeCell ref="J132:O132"/>
    <mergeCell ref="P132:X132"/>
    <mergeCell ref="Y132:AB132"/>
    <mergeCell ref="AC132:AG132"/>
    <mergeCell ref="AH132:AK132"/>
    <mergeCell ref="AL132:AO132"/>
    <mergeCell ref="AP132:AX132"/>
    <mergeCell ref="A131:B131"/>
    <mergeCell ref="C131:I131"/>
    <mergeCell ref="J131:O131"/>
    <mergeCell ref="P131:X131"/>
    <mergeCell ref="Y131:AB131"/>
    <mergeCell ref="AC131:AG131"/>
    <mergeCell ref="AH131:AK131"/>
    <mergeCell ref="AL131:AO131"/>
    <mergeCell ref="A128:B128"/>
    <mergeCell ref="C128:I128"/>
    <mergeCell ref="J128:O128"/>
    <mergeCell ref="P128:X128"/>
    <mergeCell ref="Y128:AB128"/>
    <mergeCell ref="AC128:AG128"/>
    <mergeCell ref="AH128:AK128"/>
    <mergeCell ref="AL128:AO128"/>
    <mergeCell ref="AP128:AX128"/>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L130:AO130"/>
    <mergeCell ref="AP130:AX130"/>
    <mergeCell ref="G122:K122"/>
    <mergeCell ref="L122:X122"/>
    <mergeCell ref="Y122:AB122"/>
    <mergeCell ref="AC122:AG122"/>
    <mergeCell ref="AH122:AT122"/>
    <mergeCell ref="AU122:AX122"/>
    <mergeCell ref="A127:B127"/>
    <mergeCell ref="C127:I127"/>
    <mergeCell ref="J127:O127"/>
    <mergeCell ref="P127:X127"/>
    <mergeCell ref="Y127:AB127"/>
    <mergeCell ref="AC127:AG127"/>
    <mergeCell ref="AH127:AK127"/>
    <mergeCell ref="AL127:AO127"/>
    <mergeCell ref="AP127:AX127"/>
    <mergeCell ref="G121:K121"/>
    <mergeCell ref="L121:X121"/>
    <mergeCell ref="Y121:AB121"/>
    <mergeCell ref="AC121:AG121"/>
    <mergeCell ref="AH121:AT121"/>
    <mergeCell ref="AU121:AX121"/>
    <mergeCell ref="Y119:AB119"/>
    <mergeCell ref="AC119:AG119"/>
    <mergeCell ref="AH119:AT119"/>
    <mergeCell ref="AU119:AX119"/>
    <mergeCell ref="G120:K120"/>
    <mergeCell ref="L120:X120"/>
    <mergeCell ref="Y120:AB120"/>
    <mergeCell ref="AC120:AG120"/>
    <mergeCell ref="AH120:AT120"/>
    <mergeCell ref="AU120:AX120"/>
    <mergeCell ref="AO99:AP99"/>
    <mergeCell ref="AM101:AN101"/>
    <mergeCell ref="AO101:AP101"/>
    <mergeCell ref="A102:F117"/>
    <mergeCell ref="A118:F122"/>
    <mergeCell ref="G118:AB118"/>
    <mergeCell ref="AC118:AX118"/>
    <mergeCell ref="G119:K119"/>
    <mergeCell ref="L119:X119"/>
    <mergeCell ref="AA101:AB101"/>
    <mergeCell ref="AM100:AN100"/>
    <mergeCell ref="AO100:AP100"/>
    <mergeCell ref="AR100:AS100"/>
    <mergeCell ref="AU100:AV100"/>
    <mergeCell ref="A101:D101"/>
    <mergeCell ref="O101:P101"/>
    <mergeCell ref="U100:V100"/>
    <mergeCell ref="X100:Y100"/>
    <mergeCell ref="AA100:AB100"/>
    <mergeCell ref="AC100:AE100"/>
    <mergeCell ref="AG100:AH100"/>
    <mergeCell ref="AJ100:AK100"/>
    <mergeCell ref="A100:D100"/>
    <mergeCell ref="E100:G100"/>
    <mergeCell ref="AO96:AX96"/>
    <mergeCell ref="A97:D97"/>
    <mergeCell ref="E97:P97"/>
    <mergeCell ref="Q97:AB97"/>
    <mergeCell ref="AC97:AN97"/>
    <mergeCell ref="AO97:AX97"/>
    <mergeCell ref="A94:D94"/>
    <mergeCell ref="E94:P94"/>
    <mergeCell ref="Q94:AB94"/>
    <mergeCell ref="AC94:AN94"/>
    <mergeCell ref="AO94:AX94"/>
    <mergeCell ref="A95:D95"/>
    <mergeCell ref="E95:P95"/>
    <mergeCell ref="Q95:AB95"/>
    <mergeCell ref="AC95:AN95"/>
    <mergeCell ref="AO95:AX95"/>
    <mergeCell ref="A77:B79"/>
    <mergeCell ref="C77:AC77"/>
    <mergeCell ref="AD77:AF77"/>
    <mergeCell ref="AG77:AX79"/>
    <mergeCell ref="E92:P92"/>
    <mergeCell ref="Q92:AB92"/>
    <mergeCell ref="AC92:AN92"/>
    <mergeCell ref="AO92:AX92"/>
    <mergeCell ref="A93:D93"/>
    <mergeCell ref="E93:P93"/>
    <mergeCell ref="Q93:AB93"/>
    <mergeCell ref="AC93:AN93"/>
    <mergeCell ref="AO93:AX93"/>
    <mergeCell ref="A87:E87"/>
    <mergeCell ref="F87:AX87"/>
    <mergeCell ref="A88:AX88"/>
    <mergeCell ref="A89:AX89"/>
    <mergeCell ref="A90:AX90"/>
    <mergeCell ref="A91:D91"/>
    <mergeCell ref="E91:P91"/>
    <mergeCell ref="Q91:AB91"/>
    <mergeCell ref="AC91:AN91"/>
    <mergeCell ref="AO91:AX91"/>
    <mergeCell ref="A73:B76"/>
    <mergeCell ref="C73:AC73"/>
    <mergeCell ref="AD73:AF73"/>
    <mergeCell ref="AG73:AX73"/>
    <mergeCell ref="C74:AC74"/>
    <mergeCell ref="AD74:AF74"/>
    <mergeCell ref="AG74:AX74"/>
    <mergeCell ref="C75:AC75"/>
    <mergeCell ref="AD75:AF75"/>
    <mergeCell ref="AG75:AX75"/>
    <mergeCell ref="C76:AC76"/>
    <mergeCell ref="AD76:AF76"/>
    <mergeCell ref="AD66:AF66"/>
    <mergeCell ref="AG66:AX66"/>
    <mergeCell ref="C67:AC67"/>
    <mergeCell ref="AD67:AF67"/>
    <mergeCell ref="AG67:AX67"/>
    <mergeCell ref="C68:AC68"/>
    <mergeCell ref="AD68:AF68"/>
    <mergeCell ref="AG68:AX68"/>
    <mergeCell ref="AG76:AX76"/>
    <mergeCell ref="AG71:AX71"/>
    <mergeCell ref="C72:AC72"/>
    <mergeCell ref="AD72:AF72"/>
    <mergeCell ref="AG72:AX72"/>
    <mergeCell ref="C69:AC69"/>
    <mergeCell ref="AD69:AF69"/>
    <mergeCell ref="AG69:AX69"/>
    <mergeCell ref="C70:AC70"/>
    <mergeCell ref="AD70:AF70"/>
    <mergeCell ref="AG70:AX70"/>
    <mergeCell ref="G52:AX52"/>
    <mergeCell ref="E53:F54"/>
    <mergeCell ref="A63:B72"/>
    <mergeCell ref="C63:AC63"/>
    <mergeCell ref="AD63:AF63"/>
    <mergeCell ref="AG63:AX65"/>
    <mergeCell ref="C64:D65"/>
    <mergeCell ref="E64:AC64"/>
    <mergeCell ref="AD64:AF64"/>
    <mergeCell ref="E65:AC65"/>
    <mergeCell ref="AD65:AF65"/>
    <mergeCell ref="C66:AC66"/>
    <mergeCell ref="A60:B62"/>
    <mergeCell ref="C60:AC60"/>
    <mergeCell ref="AD60:AF60"/>
    <mergeCell ref="AG60:AX60"/>
    <mergeCell ref="C61:AC61"/>
    <mergeCell ref="AD61:AF61"/>
    <mergeCell ref="AG61:AX61"/>
    <mergeCell ref="C62:AC62"/>
    <mergeCell ref="AD62:AF62"/>
    <mergeCell ref="AG62:AX62"/>
    <mergeCell ref="C71:AC71"/>
    <mergeCell ref="AD71:AF71"/>
    <mergeCell ref="A44:F45"/>
    <mergeCell ref="G44:AX45"/>
    <mergeCell ref="AB51:AD51"/>
    <mergeCell ref="AE51:AH51"/>
    <mergeCell ref="AI51:AL51"/>
    <mergeCell ref="U56:AX56"/>
    <mergeCell ref="G57:T57"/>
    <mergeCell ref="A58:AX58"/>
    <mergeCell ref="C59:AC59"/>
    <mergeCell ref="AD59:AF59"/>
    <mergeCell ref="AG59:AX59"/>
    <mergeCell ref="W53:AA53"/>
    <mergeCell ref="AB53:AX53"/>
    <mergeCell ref="W54:AA54"/>
    <mergeCell ref="AB54:AX54"/>
    <mergeCell ref="C55:D57"/>
    <mergeCell ref="E55:F57"/>
    <mergeCell ref="G55:I55"/>
    <mergeCell ref="J55:T55"/>
    <mergeCell ref="U55:AX55"/>
    <mergeCell ref="G56:T56"/>
    <mergeCell ref="A52:B57"/>
    <mergeCell ref="C52:D54"/>
    <mergeCell ref="E52:F52"/>
    <mergeCell ref="A39:F43"/>
    <mergeCell ref="G39:O40"/>
    <mergeCell ref="P39:X40"/>
    <mergeCell ref="Y39:AA40"/>
    <mergeCell ref="AB39:AD40"/>
    <mergeCell ref="AM41:AP41"/>
    <mergeCell ref="AQ41:AT41"/>
    <mergeCell ref="AU41:AX41"/>
    <mergeCell ref="Y42:AA42"/>
    <mergeCell ref="AM42:AP42"/>
    <mergeCell ref="AQ42:AT42"/>
    <mergeCell ref="AU42:AX42"/>
    <mergeCell ref="G41:O43"/>
    <mergeCell ref="P41:X43"/>
    <mergeCell ref="Y43:AA43"/>
    <mergeCell ref="AB43:AD43"/>
    <mergeCell ref="AE43:AH43"/>
    <mergeCell ref="AI43:AL43"/>
    <mergeCell ref="AM43:AP43"/>
    <mergeCell ref="AQ43:AT43"/>
    <mergeCell ref="AU43:AX43"/>
    <mergeCell ref="Y41:AA41"/>
    <mergeCell ref="AB41:AD41"/>
    <mergeCell ref="AE41:AH41"/>
    <mergeCell ref="AE49:AH49"/>
    <mergeCell ref="AI49:AL49"/>
    <mergeCell ref="AM34:AP34"/>
    <mergeCell ref="AQ34:AT34"/>
    <mergeCell ref="AU34:AX34"/>
    <mergeCell ref="Y35:AA35"/>
    <mergeCell ref="AB35:AD35"/>
    <mergeCell ref="AE35:AH35"/>
    <mergeCell ref="AI36:AL36"/>
    <mergeCell ref="AE39:AH40"/>
    <mergeCell ref="AI39:AL40"/>
    <mergeCell ref="AM39:AP40"/>
    <mergeCell ref="AQ39:AT39"/>
    <mergeCell ref="AU39:AX39"/>
    <mergeCell ref="AQ40:AR40"/>
    <mergeCell ref="AS40:AT40"/>
    <mergeCell ref="AU40:AV40"/>
    <mergeCell ref="AW40:AX40"/>
    <mergeCell ref="AM36:AP36"/>
    <mergeCell ref="AQ36:AT36"/>
    <mergeCell ref="AU36:AX36"/>
    <mergeCell ref="G37:AX38"/>
    <mergeCell ref="AI41:AL41"/>
    <mergeCell ref="AM51:AP51"/>
    <mergeCell ref="AQ51:AX51"/>
    <mergeCell ref="A32:F36"/>
    <mergeCell ref="G32:O33"/>
    <mergeCell ref="P32:X33"/>
    <mergeCell ref="Y32:AA33"/>
    <mergeCell ref="AB32:AD33"/>
    <mergeCell ref="AE32:AH33"/>
    <mergeCell ref="AI32:AL33"/>
    <mergeCell ref="AM32:AP33"/>
    <mergeCell ref="AM49:AP49"/>
    <mergeCell ref="AQ49:AX49"/>
    <mergeCell ref="G50:X51"/>
    <mergeCell ref="Y50:AA50"/>
    <mergeCell ref="AB50:AD50"/>
    <mergeCell ref="AE50:AH50"/>
    <mergeCell ref="AI50:AL50"/>
    <mergeCell ref="AM50:AP50"/>
    <mergeCell ref="AQ50:AX50"/>
    <mergeCell ref="Y51:AA51"/>
    <mergeCell ref="A49:F51"/>
    <mergeCell ref="G49:X49"/>
    <mergeCell ref="Y49:AA49"/>
    <mergeCell ref="AB49:AD49"/>
    <mergeCell ref="AI48:AL48"/>
    <mergeCell ref="AM48:AP48"/>
    <mergeCell ref="AQ48:AX48"/>
    <mergeCell ref="G47:X48"/>
    <mergeCell ref="Y47:AA47"/>
    <mergeCell ref="AB47:AD47"/>
    <mergeCell ref="AE47:AH47"/>
    <mergeCell ref="AI47:AL47"/>
    <mergeCell ref="AM47:AP47"/>
    <mergeCell ref="Y48:AA48"/>
    <mergeCell ref="AB48:AD48"/>
    <mergeCell ref="AE48:AH48"/>
    <mergeCell ref="A26:F28"/>
    <mergeCell ref="G26:O26"/>
    <mergeCell ref="P26:X26"/>
    <mergeCell ref="Y26:AA26"/>
    <mergeCell ref="AB26:AD26"/>
    <mergeCell ref="AE26:AH26"/>
    <mergeCell ref="AB42:AD42"/>
    <mergeCell ref="AE42:AH42"/>
    <mergeCell ref="A29:F31"/>
    <mergeCell ref="G29:X29"/>
    <mergeCell ref="Y29:AA29"/>
    <mergeCell ref="AB29:AD29"/>
    <mergeCell ref="AE29:AH29"/>
    <mergeCell ref="AB31:AD31"/>
    <mergeCell ref="AE31:AH31"/>
    <mergeCell ref="A46:F48"/>
    <mergeCell ref="G46:X46"/>
    <mergeCell ref="Y46:AA46"/>
    <mergeCell ref="AB46:AD46"/>
    <mergeCell ref="AE46:AH46"/>
    <mergeCell ref="A37:F38"/>
    <mergeCell ref="AI26:AL26"/>
    <mergeCell ref="AM26:AP26"/>
    <mergeCell ref="AQ26:AT26"/>
    <mergeCell ref="AU26:AX26"/>
    <mergeCell ref="AQ47:AX47"/>
    <mergeCell ref="AM29:AP29"/>
    <mergeCell ref="AQ29:AX29"/>
    <mergeCell ref="Y30:AA30"/>
    <mergeCell ref="AB30:AD30"/>
    <mergeCell ref="AM31:AP31"/>
    <mergeCell ref="AQ31:AX31"/>
    <mergeCell ref="AQ33:AR33"/>
    <mergeCell ref="AS33:AT33"/>
    <mergeCell ref="AU33:AV33"/>
    <mergeCell ref="AI42:AL42"/>
    <mergeCell ref="AI29:AL29"/>
    <mergeCell ref="AI31:AL31"/>
    <mergeCell ref="AQ32:AT32"/>
    <mergeCell ref="AU32:AX32"/>
    <mergeCell ref="AI46:AL46"/>
    <mergeCell ref="AM46:AP46"/>
    <mergeCell ref="AQ46:AX46"/>
    <mergeCell ref="AQ30:AX30"/>
    <mergeCell ref="Y31:AA31"/>
    <mergeCell ref="AM27:AP27"/>
    <mergeCell ref="AQ27:AT27"/>
    <mergeCell ref="AU27:AX27"/>
    <mergeCell ref="Y28:AA28"/>
    <mergeCell ref="AB28:AD28"/>
    <mergeCell ref="AE28:AH28"/>
    <mergeCell ref="AI28:AL28"/>
    <mergeCell ref="AM28:AP28"/>
    <mergeCell ref="AQ28:AT28"/>
    <mergeCell ref="AU28:AX28"/>
    <mergeCell ref="G27:O28"/>
    <mergeCell ref="P27:X28"/>
    <mergeCell ref="Y27:AA27"/>
    <mergeCell ref="AB27:AD27"/>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53:V54"/>
    <mergeCell ref="U57:AX57"/>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AJ101:AL101"/>
    <mergeCell ref="A82:AX82"/>
    <mergeCell ref="A83:AX83"/>
    <mergeCell ref="A84:AX84"/>
    <mergeCell ref="A85:E85"/>
    <mergeCell ref="F85:AX85"/>
    <mergeCell ref="A86:AX86"/>
    <mergeCell ref="A80:B81"/>
    <mergeCell ref="C80:F80"/>
    <mergeCell ref="G80:AX80"/>
    <mergeCell ref="C81:F81"/>
    <mergeCell ref="G81:AX81"/>
    <mergeCell ref="A92:D92"/>
    <mergeCell ref="AT101:AU101"/>
    <mergeCell ref="AV101:AW101"/>
    <mergeCell ref="A98:D98"/>
    <mergeCell ref="E98:P98"/>
    <mergeCell ref="Q98:AB98"/>
    <mergeCell ref="AC98:AN98"/>
    <mergeCell ref="AO98:AX98"/>
    <mergeCell ref="A99:D99"/>
    <mergeCell ref="A96:D96"/>
    <mergeCell ref="E96:P96"/>
    <mergeCell ref="Q96:AB96"/>
    <mergeCell ref="C79:D79"/>
    <mergeCell ref="E79:G79"/>
    <mergeCell ref="H79:I79"/>
    <mergeCell ref="J79:L79"/>
    <mergeCell ref="M79:N79"/>
    <mergeCell ref="O79:AF79"/>
    <mergeCell ref="O78:AF78"/>
    <mergeCell ref="C78:N78"/>
    <mergeCell ref="X101:Z101"/>
    <mergeCell ref="AC96:AN96"/>
    <mergeCell ref="AA99:AB99"/>
    <mergeCell ref="AC99:AE99"/>
    <mergeCell ref="AG99:AH99"/>
    <mergeCell ref="AJ99:AK99"/>
    <mergeCell ref="AM99:AN99"/>
    <mergeCell ref="I100:J100"/>
    <mergeCell ref="L100:M100"/>
    <mergeCell ref="O100:P100"/>
    <mergeCell ref="Q100:S100"/>
    <mergeCell ref="L101:N101"/>
  </mergeCells>
  <phoneticPr fontId="5"/>
  <conditionalFormatting sqref="P14:AQ14">
    <cfRule type="expression" dxfId="175" priority="965">
      <formula>IF(RIGHT(TEXT(P14,"0.#"),1)=".",FALSE,TRUE)</formula>
    </cfRule>
    <cfRule type="expression" dxfId="174" priority="966">
      <formula>IF(RIGHT(TEXT(P14,"0.#"),1)=".",TRUE,FALSE)</formula>
    </cfRule>
  </conditionalFormatting>
  <conditionalFormatting sqref="P18:AX18">
    <cfRule type="expression" dxfId="173" priority="963">
      <formula>IF(RIGHT(TEXT(P18,"0.#"),1)=".",FALSE,TRUE)</formula>
    </cfRule>
    <cfRule type="expression" dxfId="172" priority="964">
      <formula>IF(RIGHT(TEXT(P18,"0.#"),1)=".",TRUE,FALSE)</formula>
    </cfRule>
  </conditionalFormatting>
  <conditionalFormatting sqref="Y121">
    <cfRule type="expression" dxfId="171" priority="961">
      <formula>IF(RIGHT(TEXT(Y121,"0.#"),1)=".",FALSE,TRUE)</formula>
    </cfRule>
    <cfRule type="expression" dxfId="170" priority="962">
      <formula>IF(RIGHT(TEXT(Y121,"0.#"),1)=".",TRUE,FALSE)</formula>
    </cfRule>
  </conditionalFormatting>
  <conditionalFormatting sqref="Y122">
    <cfRule type="expression" dxfId="169" priority="959">
      <formula>IF(RIGHT(TEXT(Y122,"0.#"),1)=".",FALSE,TRUE)</formula>
    </cfRule>
    <cfRule type="expression" dxfId="168" priority="960">
      <formula>IF(RIGHT(TEXT(Y122,"0.#"),1)=".",TRUE,FALSE)</formula>
    </cfRule>
  </conditionalFormatting>
  <conditionalFormatting sqref="P16:AQ17 P15:AX15 P13:AX13">
    <cfRule type="expression" dxfId="167" priority="957">
      <formula>IF(RIGHT(TEXT(P13,"0.#"),1)=".",FALSE,TRUE)</formula>
    </cfRule>
    <cfRule type="expression" dxfId="166" priority="958">
      <formula>IF(RIGHT(TEXT(P13,"0.#"),1)=".",TRUE,FALSE)</formula>
    </cfRule>
  </conditionalFormatting>
  <conditionalFormatting sqref="P19:AJ19">
    <cfRule type="expression" dxfId="165" priority="955">
      <formula>IF(RIGHT(TEXT(P19,"0.#"),1)=".",FALSE,TRUE)</formula>
    </cfRule>
    <cfRule type="expression" dxfId="164" priority="956">
      <formula>IF(RIGHT(TEXT(P19,"0.#"),1)=".",TRUE,FALSE)</formula>
    </cfRule>
  </conditionalFormatting>
  <conditionalFormatting sqref="Y120">
    <cfRule type="expression" dxfId="163" priority="951">
      <formula>IF(RIGHT(TEXT(Y120,"0.#"),1)=".",FALSE,TRUE)</formula>
    </cfRule>
    <cfRule type="expression" dxfId="162" priority="952">
      <formula>IF(RIGHT(TEXT(Y120,"0.#"),1)=".",TRUE,FALSE)</formula>
    </cfRule>
  </conditionalFormatting>
  <conditionalFormatting sqref="AU121">
    <cfRule type="expression" dxfId="161" priority="949">
      <formula>IF(RIGHT(TEXT(AU121,"0.#"),1)=".",FALSE,TRUE)</formula>
    </cfRule>
    <cfRule type="expression" dxfId="160" priority="950">
      <formula>IF(RIGHT(TEXT(AU121,"0.#"),1)=".",TRUE,FALSE)</formula>
    </cfRule>
  </conditionalFormatting>
  <conditionalFormatting sqref="AU122">
    <cfRule type="expression" dxfId="159" priority="947">
      <formula>IF(RIGHT(TEXT(AU122,"0.#"),1)=".",FALSE,TRUE)</formula>
    </cfRule>
    <cfRule type="expression" dxfId="158" priority="948">
      <formula>IF(RIGHT(TEXT(AU122,"0.#"),1)=".",TRUE,FALSE)</formula>
    </cfRule>
  </conditionalFormatting>
  <conditionalFormatting sqref="AU120">
    <cfRule type="expression" dxfId="157" priority="945">
      <formula>IF(RIGHT(TEXT(AU120,"0.#"),1)=".",FALSE,TRUE)</formula>
    </cfRule>
    <cfRule type="expression" dxfId="156" priority="946">
      <formula>IF(RIGHT(TEXT(AU120,"0.#"),1)=".",TRUE,FALSE)</formula>
    </cfRule>
  </conditionalFormatting>
  <conditionalFormatting sqref="AL137:AO137">
    <cfRule type="expression" dxfId="155" priority="899">
      <formula>IF(AND(AL137&gt;=0, RIGHT(TEXT(AL137,"0.#"),1)&lt;&gt;"."),TRUE,FALSE)</formula>
    </cfRule>
    <cfRule type="expression" dxfId="154" priority="900">
      <formula>IF(AND(AL137&gt;=0, RIGHT(TEXT(AL137,"0.#"),1)="."),TRUE,FALSE)</formula>
    </cfRule>
    <cfRule type="expression" dxfId="153" priority="901">
      <formula>IF(AND(AL137&lt;0, RIGHT(TEXT(AL137,"0.#"),1)&lt;&gt;"."),TRUE,FALSE)</formula>
    </cfRule>
    <cfRule type="expression" dxfId="152" priority="902">
      <formula>IF(AND(AL137&lt;0, RIGHT(TEXT(AL137,"0.#"),1)="."),TRUE,FALSE)</formula>
    </cfRule>
  </conditionalFormatting>
  <conditionalFormatting sqref="Y137">
    <cfRule type="expression" dxfId="151" priority="893">
      <formula>IF(RIGHT(TEXT(Y137,"0.#"),1)=".",FALSE,TRUE)</formula>
    </cfRule>
    <cfRule type="expression" dxfId="150" priority="894">
      <formula>IF(RIGHT(TEXT(Y137,"0.#"),1)=".",TRUE,FALSE)</formula>
    </cfRule>
  </conditionalFormatting>
  <conditionalFormatting sqref="Y143 Y149 Y145:Y146">
    <cfRule type="expression" dxfId="149" priority="819">
      <formula>IF(RIGHT(TEXT(Y143,"0.#"),1)=".",FALSE,TRUE)</formula>
    </cfRule>
    <cfRule type="expression" dxfId="148" priority="820">
      <formula>IF(RIGHT(TEXT(Y143,"0.#"),1)=".",TRUE,FALSE)</formula>
    </cfRule>
  </conditionalFormatting>
  <conditionalFormatting sqref="Y141">
    <cfRule type="expression" dxfId="147" priority="813">
      <formula>IF(RIGHT(TEXT(Y141,"0.#"),1)=".",FALSE,TRUE)</formula>
    </cfRule>
    <cfRule type="expression" dxfId="146" priority="814">
      <formula>IF(RIGHT(TEXT(Y141,"0.#"),1)=".",TRUE,FALSE)</formula>
    </cfRule>
  </conditionalFormatting>
  <conditionalFormatting sqref="W23">
    <cfRule type="expression" dxfId="145" priority="879">
      <formula>IF(RIGHT(TEXT(W23,"0.#"),1)=".",FALSE,TRUE)</formula>
    </cfRule>
    <cfRule type="expression" dxfId="144" priority="880">
      <formula>IF(RIGHT(TEXT(W23,"0.#"),1)=".",TRUE,FALSE)</formula>
    </cfRule>
  </conditionalFormatting>
  <conditionalFormatting sqref="P23">
    <cfRule type="expression" dxfId="143" priority="873">
      <formula>IF(RIGHT(TEXT(P23,"0.#"),1)=".",FALSE,TRUE)</formula>
    </cfRule>
    <cfRule type="expression" dxfId="142" priority="874">
      <formula>IF(RIGHT(TEXT(P23,"0.#"),1)=".",TRUE,FALSE)</formula>
    </cfRule>
  </conditionalFormatting>
  <conditionalFormatting sqref="AL143:AO143 AL149:AO149 AL145:AO146">
    <cfRule type="expression" dxfId="141" priority="821">
      <formula>IF(AND(AL143&gt;=0, RIGHT(TEXT(AL143,"0.#"),1)&lt;&gt;"."),TRUE,FALSE)</formula>
    </cfRule>
    <cfRule type="expression" dxfId="140" priority="822">
      <formula>IF(AND(AL143&gt;=0, RIGHT(TEXT(AL143,"0.#"),1)="."),TRUE,FALSE)</formula>
    </cfRule>
    <cfRule type="expression" dxfId="139" priority="823">
      <formula>IF(AND(AL143&lt;0, RIGHT(TEXT(AL143,"0.#"),1)&lt;&gt;"."),TRUE,FALSE)</formula>
    </cfRule>
    <cfRule type="expression" dxfId="138" priority="824">
      <formula>IF(AND(AL143&lt;0, RIGHT(TEXT(AL143,"0.#"),1)="."),TRUE,FALSE)</formula>
    </cfRule>
  </conditionalFormatting>
  <conditionalFormatting sqref="AL141:AO141">
    <cfRule type="expression" dxfId="137" priority="815">
      <formula>IF(AND(AL141&gt;=0, RIGHT(TEXT(AL141,"0.#"),1)&lt;&gt;"."),TRUE,FALSE)</formula>
    </cfRule>
    <cfRule type="expression" dxfId="136" priority="816">
      <formula>IF(AND(AL141&gt;=0, RIGHT(TEXT(AL141,"0.#"),1)="."),TRUE,FALSE)</formula>
    </cfRule>
    <cfRule type="expression" dxfId="135" priority="817">
      <formula>IF(AND(AL141&lt;0, RIGHT(TEXT(AL141,"0.#"),1)&lt;&gt;"."),TRUE,FALSE)</formula>
    </cfRule>
    <cfRule type="expression" dxfId="134" priority="818">
      <formula>IF(AND(AL141&lt;0, RIGHT(TEXT(AL141,"0.#"),1)="."),TRUE,FALSE)</formula>
    </cfRule>
  </conditionalFormatting>
  <conditionalFormatting sqref="P24:AC24">
    <cfRule type="expression" dxfId="133" priority="735">
      <formula>IF(RIGHT(TEXT(P24,"0.#"),1)=".",FALSE,TRUE)</formula>
    </cfRule>
    <cfRule type="expression" dxfId="132" priority="736">
      <formula>IF(RIGHT(TEXT(P24,"0.#"),1)=".",TRUE,FALSE)</formula>
    </cfRule>
  </conditionalFormatting>
  <conditionalFormatting sqref="AM36">
    <cfRule type="expression" dxfId="131" priority="717">
      <formula>IF(RIGHT(TEXT(AM36,"0.#"),1)=".",FALSE,TRUE)</formula>
    </cfRule>
    <cfRule type="expression" dxfId="130" priority="718">
      <formula>IF(RIGHT(TEXT(AM36,"0.#"),1)=".",TRUE,FALSE)</formula>
    </cfRule>
  </conditionalFormatting>
  <conditionalFormatting sqref="AM35">
    <cfRule type="expression" dxfId="129" priority="719">
      <formula>IF(RIGHT(TEXT(AM35,"0.#"),1)=".",FALSE,TRUE)</formula>
    </cfRule>
    <cfRule type="expression" dxfId="128" priority="720">
      <formula>IF(RIGHT(TEXT(AM35,"0.#"),1)=".",TRUE,FALSE)</formula>
    </cfRule>
  </conditionalFormatting>
  <conditionalFormatting sqref="AE34">
    <cfRule type="expression" dxfId="127" priority="733">
      <formula>IF(RIGHT(TEXT(AE34,"0.#"),1)=".",FALSE,TRUE)</formula>
    </cfRule>
    <cfRule type="expression" dxfId="126" priority="734">
      <formula>IF(RIGHT(TEXT(AE34,"0.#"),1)=".",TRUE,FALSE)</formula>
    </cfRule>
  </conditionalFormatting>
  <conditionalFormatting sqref="AQ34:AQ36">
    <cfRule type="expression" dxfId="125" priority="715">
      <formula>IF(RIGHT(TEXT(AQ34,"0.#"),1)=".",FALSE,TRUE)</formula>
    </cfRule>
    <cfRule type="expression" dxfId="124" priority="716">
      <formula>IF(RIGHT(TEXT(AQ34,"0.#"),1)=".",TRUE,FALSE)</formula>
    </cfRule>
  </conditionalFormatting>
  <conditionalFormatting sqref="AU34:AU36">
    <cfRule type="expression" dxfId="123" priority="713">
      <formula>IF(RIGHT(TEXT(AU34,"0.#"),1)=".",FALSE,TRUE)</formula>
    </cfRule>
    <cfRule type="expression" dxfId="122" priority="714">
      <formula>IF(RIGHT(TEXT(AU34,"0.#"),1)=".",TRUE,FALSE)</formula>
    </cfRule>
  </conditionalFormatting>
  <conditionalFormatting sqref="AI36">
    <cfRule type="expression" dxfId="121" priority="727">
      <formula>IF(RIGHT(TEXT(AI36,"0.#"),1)=".",FALSE,TRUE)</formula>
    </cfRule>
    <cfRule type="expression" dxfId="120" priority="728">
      <formula>IF(RIGHT(TEXT(AI36,"0.#"),1)=".",TRUE,FALSE)</formula>
    </cfRule>
  </conditionalFormatting>
  <conditionalFormatting sqref="AE35">
    <cfRule type="expression" dxfId="119" priority="731">
      <formula>IF(RIGHT(TEXT(AE35,"0.#"),1)=".",FALSE,TRUE)</formula>
    </cfRule>
    <cfRule type="expression" dxfId="118" priority="732">
      <formula>IF(RIGHT(TEXT(AE35,"0.#"),1)=".",TRUE,FALSE)</formula>
    </cfRule>
  </conditionalFormatting>
  <conditionalFormatting sqref="AE36">
    <cfRule type="expression" dxfId="117" priority="729">
      <formula>IF(RIGHT(TEXT(AE36,"0.#"),1)=".",FALSE,TRUE)</formula>
    </cfRule>
    <cfRule type="expression" dxfId="116" priority="730">
      <formula>IF(RIGHT(TEXT(AE36,"0.#"),1)=".",TRUE,FALSE)</formula>
    </cfRule>
  </conditionalFormatting>
  <conditionalFormatting sqref="AM34">
    <cfRule type="expression" dxfId="115" priority="721">
      <formula>IF(RIGHT(TEXT(AM34,"0.#"),1)=".",FALSE,TRUE)</formula>
    </cfRule>
    <cfRule type="expression" dxfId="114" priority="722">
      <formula>IF(RIGHT(TEXT(AM34,"0.#"),1)=".",TRUE,FALSE)</formula>
    </cfRule>
  </conditionalFormatting>
  <conditionalFormatting sqref="AI34">
    <cfRule type="expression" dxfId="113" priority="723">
      <formula>IF(RIGHT(TEXT(AI34,"0.#"),1)=".",FALSE,TRUE)</formula>
    </cfRule>
    <cfRule type="expression" dxfId="112" priority="724">
      <formula>IF(RIGHT(TEXT(AI34,"0.#"),1)=".",TRUE,FALSE)</formula>
    </cfRule>
  </conditionalFormatting>
  <conditionalFormatting sqref="AI35">
    <cfRule type="expression" dxfId="111" priority="725">
      <formula>IF(RIGHT(TEXT(AI35,"0.#"),1)=".",FALSE,TRUE)</formula>
    </cfRule>
    <cfRule type="expression" dxfId="110" priority="726">
      <formula>IF(RIGHT(TEXT(AI35,"0.#"),1)=".",TRUE,FALSE)</formula>
    </cfRule>
  </conditionalFormatting>
  <conditionalFormatting sqref="AM30">
    <cfRule type="expression" dxfId="109" priority="601">
      <formula>IF(RIGHT(TEXT(AM30,"0.#"),1)=".",FALSE,TRUE)</formula>
    </cfRule>
    <cfRule type="expression" dxfId="108" priority="602">
      <formula>IF(RIGHT(TEXT(AM30,"0.#"),1)=".",TRUE,FALSE)</formula>
    </cfRule>
  </conditionalFormatting>
  <conditionalFormatting sqref="AE31 AM31">
    <cfRule type="expression" dxfId="107" priority="599">
      <formula>IF(RIGHT(TEXT(AE31,"0.#"),1)=".",FALSE,TRUE)</formula>
    </cfRule>
    <cfRule type="expression" dxfId="106" priority="600">
      <formula>IF(RIGHT(TEXT(AE31,"0.#"),1)=".",TRUE,FALSE)</formula>
    </cfRule>
  </conditionalFormatting>
  <conditionalFormatting sqref="AI31">
    <cfRule type="expression" dxfId="105" priority="597">
      <formula>IF(RIGHT(TEXT(AI31,"0.#"),1)=".",FALSE,TRUE)</formula>
    </cfRule>
    <cfRule type="expression" dxfId="104" priority="598">
      <formula>IF(RIGHT(TEXT(AI31,"0.#"),1)=".",TRUE,FALSE)</formula>
    </cfRule>
  </conditionalFormatting>
  <conditionalFormatting sqref="AQ31">
    <cfRule type="expression" dxfId="103" priority="595">
      <formula>IF(RIGHT(TEXT(AQ31,"0.#"),1)=".",FALSE,TRUE)</formula>
    </cfRule>
    <cfRule type="expression" dxfId="102" priority="596">
      <formula>IF(RIGHT(TEXT(AQ31,"0.#"),1)=".",TRUE,FALSE)</formula>
    </cfRule>
  </conditionalFormatting>
  <conditionalFormatting sqref="AE30 AQ30">
    <cfRule type="expression" dxfId="101" priority="605">
      <formula>IF(RIGHT(TEXT(AE30,"0.#"),1)=".",FALSE,TRUE)</formula>
    </cfRule>
    <cfRule type="expression" dxfId="100" priority="606">
      <formula>IF(RIGHT(TEXT(AE30,"0.#"),1)=".",TRUE,FALSE)</formula>
    </cfRule>
  </conditionalFormatting>
  <conditionalFormatting sqref="AI30">
    <cfRule type="expression" dxfId="99" priority="603">
      <formula>IF(RIGHT(TEXT(AI30,"0.#"),1)=".",FALSE,TRUE)</formula>
    </cfRule>
    <cfRule type="expression" dxfId="98" priority="604">
      <formula>IF(RIGHT(TEXT(AI30,"0.#"),1)=".",TRUE,FALSE)</formula>
    </cfRule>
  </conditionalFormatting>
  <conditionalFormatting sqref="AM47">
    <cfRule type="expression" dxfId="97" priority="577">
      <formula>IF(RIGHT(TEXT(AM47,"0.#"),1)=".",FALSE,TRUE)</formula>
    </cfRule>
    <cfRule type="expression" dxfId="96" priority="578">
      <formula>IF(RIGHT(TEXT(AM47,"0.#"),1)=".",TRUE,FALSE)</formula>
    </cfRule>
  </conditionalFormatting>
  <conditionalFormatting sqref="AE48 AM48">
    <cfRule type="expression" dxfId="95" priority="575">
      <formula>IF(RIGHT(TEXT(AE48,"0.#"),1)=".",FALSE,TRUE)</formula>
    </cfRule>
    <cfRule type="expression" dxfId="94" priority="576">
      <formula>IF(RIGHT(TEXT(AE48,"0.#"),1)=".",TRUE,FALSE)</formula>
    </cfRule>
  </conditionalFormatting>
  <conditionalFormatting sqref="AI48">
    <cfRule type="expression" dxfId="93" priority="573">
      <formula>IF(RIGHT(TEXT(AI48,"0.#"),1)=".",FALSE,TRUE)</formula>
    </cfRule>
    <cfRule type="expression" dxfId="92" priority="574">
      <formula>IF(RIGHT(TEXT(AI48,"0.#"),1)=".",TRUE,FALSE)</formula>
    </cfRule>
  </conditionalFormatting>
  <conditionalFormatting sqref="AQ48">
    <cfRule type="expression" dxfId="91" priority="571">
      <formula>IF(RIGHT(TEXT(AQ48,"0.#"),1)=".",FALSE,TRUE)</formula>
    </cfRule>
    <cfRule type="expression" dxfId="90" priority="572">
      <formula>IF(RIGHT(TEXT(AQ48,"0.#"),1)=".",TRUE,FALSE)</formula>
    </cfRule>
  </conditionalFormatting>
  <conditionalFormatting sqref="AE47 AQ47">
    <cfRule type="expression" dxfId="89" priority="581">
      <formula>IF(RIGHT(TEXT(AE47,"0.#"),1)=".",FALSE,TRUE)</formula>
    </cfRule>
    <cfRule type="expression" dxfId="88" priority="582">
      <formula>IF(RIGHT(TEXT(AE47,"0.#"),1)=".",TRUE,FALSE)</formula>
    </cfRule>
  </conditionalFormatting>
  <conditionalFormatting sqref="AI47">
    <cfRule type="expression" dxfId="87" priority="579">
      <formula>IF(RIGHT(TEXT(AI47,"0.#"),1)=".",FALSE,TRUE)</formula>
    </cfRule>
    <cfRule type="expression" dxfId="86" priority="580">
      <formula>IF(RIGHT(TEXT(AI47,"0.#"),1)=".",TRUE,FALSE)</formula>
    </cfRule>
  </conditionalFormatting>
  <conditionalFormatting sqref="AM50">
    <cfRule type="expression" dxfId="85" priority="565">
      <formula>IF(RIGHT(TEXT(AM50,"0.#"),1)=".",FALSE,TRUE)</formula>
    </cfRule>
    <cfRule type="expression" dxfId="84" priority="566">
      <formula>IF(RIGHT(TEXT(AM50,"0.#"),1)=".",TRUE,FALSE)</formula>
    </cfRule>
  </conditionalFormatting>
  <conditionalFormatting sqref="AE51 AM51">
    <cfRule type="expression" dxfId="83" priority="563">
      <formula>IF(RIGHT(TEXT(AE51,"0.#"),1)=".",FALSE,TRUE)</formula>
    </cfRule>
    <cfRule type="expression" dxfId="82" priority="564">
      <formula>IF(RIGHT(TEXT(AE51,"0.#"),1)=".",TRUE,FALSE)</formula>
    </cfRule>
  </conditionalFormatting>
  <conditionalFormatting sqref="AI51">
    <cfRule type="expression" dxfId="81" priority="561">
      <formula>IF(RIGHT(TEXT(AI51,"0.#"),1)=".",FALSE,TRUE)</formula>
    </cfRule>
    <cfRule type="expression" dxfId="80" priority="562">
      <formula>IF(RIGHT(TEXT(AI51,"0.#"),1)=".",TRUE,FALSE)</formula>
    </cfRule>
  </conditionalFormatting>
  <conditionalFormatting sqref="AQ51">
    <cfRule type="expression" dxfId="79" priority="559">
      <formula>IF(RIGHT(TEXT(AQ51,"0.#"),1)=".",FALSE,TRUE)</formula>
    </cfRule>
    <cfRule type="expression" dxfId="78" priority="560">
      <formula>IF(RIGHT(TEXT(AQ51,"0.#"),1)=".",TRUE,FALSE)</formula>
    </cfRule>
  </conditionalFormatting>
  <conditionalFormatting sqref="AE50 AQ50">
    <cfRule type="expression" dxfId="77" priority="569">
      <formula>IF(RIGHT(TEXT(AE50,"0.#"),1)=".",FALSE,TRUE)</formula>
    </cfRule>
    <cfRule type="expression" dxfId="76" priority="570">
      <formula>IF(RIGHT(TEXT(AE50,"0.#"),1)=".",TRUE,FALSE)</formula>
    </cfRule>
  </conditionalFormatting>
  <conditionalFormatting sqref="AI50">
    <cfRule type="expression" dxfId="75" priority="567">
      <formula>IF(RIGHT(TEXT(AI50,"0.#"),1)=".",FALSE,TRUE)</formula>
    </cfRule>
    <cfRule type="expression" dxfId="74" priority="568">
      <formula>IF(RIGHT(TEXT(AI50,"0.#"),1)=".",TRUE,FALSE)</formula>
    </cfRule>
  </conditionalFormatting>
  <conditionalFormatting sqref="AE41">
    <cfRule type="expression" dxfId="73" priority="557">
      <formula>IF(RIGHT(TEXT(AE41,"0.#"),1)=".",FALSE,TRUE)</formula>
    </cfRule>
    <cfRule type="expression" dxfId="72" priority="558">
      <formula>IF(RIGHT(TEXT(AE41,"0.#"),1)=".",TRUE,FALSE)</formula>
    </cfRule>
  </conditionalFormatting>
  <conditionalFormatting sqref="AM43">
    <cfRule type="expression" dxfId="71" priority="541">
      <formula>IF(RIGHT(TEXT(AM43,"0.#"),1)=".",FALSE,TRUE)</formula>
    </cfRule>
    <cfRule type="expression" dxfId="70" priority="542">
      <formula>IF(RIGHT(TEXT(AM43,"0.#"),1)=".",TRUE,FALSE)</formula>
    </cfRule>
  </conditionalFormatting>
  <conditionalFormatting sqref="AE42">
    <cfRule type="expression" dxfId="69" priority="555">
      <formula>IF(RIGHT(TEXT(AE42,"0.#"),1)=".",FALSE,TRUE)</formula>
    </cfRule>
    <cfRule type="expression" dxfId="68" priority="556">
      <formula>IF(RIGHT(TEXT(AE42,"0.#"),1)=".",TRUE,FALSE)</formula>
    </cfRule>
  </conditionalFormatting>
  <conditionalFormatting sqref="AE43">
    <cfRule type="expression" dxfId="67" priority="553">
      <formula>IF(RIGHT(TEXT(AE43,"0.#"),1)=".",FALSE,TRUE)</formula>
    </cfRule>
    <cfRule type="expression" dxfId="66" priority="554">
      <formula>IF(RIGHT(TEXT(AE43,"0.#"),1)=".",TRUE,FALSE)</formula>
    </cfRule>
  </conditionalFormatting>
  <conditionalFormatting sqref="AI43">
    <cfRule type="expression" dxfId="65" priority="551">
      <formula>IF(RIGHT(TEXT(AI43,"0.#"),1)=".",FALSE,TRUE)</formula>
    </cfRule>
    <cfRule type="expression" dxfId="64" priority="552">
      <formula>IF(RIGHT(TEXT(AI43,"0.#"),1)=".",TRUE,FALSE)</formula>
    </cfRule>
  </conditionalFormatting>
  <conditionalFormatting sqref="AI42">
    <cfRule type="expression" dxfId="63" priority="549">
      <formula>IF(RIGHT(TEXT(AI42,"0.#"),1)=".",FALSE,TRUE)</formula>
    </cfRule>
    <cfRule type="expression" dxfId="62" priority="550">
      <formula>IF(RIGHT(TEXT(AI42,"0.#"),1)=".",TRUE,FALSE)</formula>
    </cfRule>
  </conditionalFormatting>
  <conditionalFormatting sqref="AI41">
    <cfRule type="expression" dxfId="61" priority="547">
      <formula>IF(RIGHT(TEXT(AI41,"0.#"),1)=".",FALSE,TRUE)</formula>
    </cfRule>
    <cfRule type="expression" dxfId="60" priority="548">
      <formula>IF(RIGHT(TEXT(AI41,"0.#"),1)=".",TRUE,FALSE)</formula>
    </cfRule>
  </conditionalFormatting>
  <conditionalFormatting sqref="AM41">
    <cfRule type="expression" dxfId="59" priority="545">
      <formula>IF(RIGHT(TEXT(AM41,"0.#"),1)=".",FALSE,TRUE)</formula>
    </cfRule>
    <cfRule type="expression" dxfId="58" priority="546">
      <formula>IF(RIGHT(TEXT(AM41,"0.#"),1)=".",TRUE,FALSE)</formula>
    </cfRule>
  </conditionalFormatting>
  <conditionalFormatting sqref="AM42">
    <cfRule type="expression" dxfId="57" priority="543">
      <formula>IF(RIGHT(TEXT(AM42,"0.#"),1)=".",FALSE,TRUE)</formula>
    </cfRule>
    <cfRule type="expression" dxfId="56" priority="544">
      <formula>IF(RIGHT(TEXT(AM42,"0.#"),1)=".",TRUE,FALSE)</formula>
    </cfRule>
  </conditionalFormatting>
  <conditionalFormatting sqref="AQ41:AQ43">
    <cfRule type="expression" dxfId="55" priority="539">
      <formula>IF(RIGHT(TEXT(AQ41,"0.#"),1)=".",FALSE,TRUE)</formula>
    </cfRule>
    <cfRule type="expression" dxfId="54" priority="540">
      <formula>IF(RIGHT(TEXT(AQ41,"0.#"),1)=".",TRUE,FALSE)</formula>
    </cfRule>
  </conditionalFormatting>
  <conditionalFormatting sqref="AU41:AU43">
    <cfRule type="expression" dxfId="53" priority="537">
      <formula>IF(RIGHT(TEXT(AU41,"0.#"),1)=".",FALSE,TRUE)</formula>
    </cfRule>
    <cfRule type="expression" dxfId="52" priority="538">
      <formula>IF(RIGHT(TEXT(AU41,"0.#"),1)=".",TRUE,FALSE)</formula>
    </cfRule>
  </conditionalFormatting>
  <conditionalFormatting sqref="Y130:Y136">
    <cfRule type="expression" dxfId="51" priority="55">
      <formula>IF(RIGHT(TEXT(Y130,"0.#"),1)=".",FALSE,TRUE)</formula>
    </cfRule>
    <cfRule type="expression" dxfId="50" priority="56">
      <formula>IF(RIGHT(TEXT(Y130,"0.#"),1)=".",TRUE,FALSE)</formula>
    </cfRule>
  </conditionalFormatting>
  <conditionalFormatting sqref="Y128:Y129">
    <cfRule type="expression" dxfId="49" priority="49">
      <formula>IF(RIGHT(TEXT(Y128,"0.#"),1)=".",FALSE,TRUE)</formula>
    </cfRule>
    <cfRule type="expression" dxfId="48" priority="50">
      <formula>IF(RIGHT(TEXT(Y128,"0.#"),1)=".",TRUE,FALSE)</formula>
    </cfRule>
  </conditionalFormatting>
  <conditionalFormatting sqref="Y147">
    <cfRule type="expression" dxfId="47" priority="43">
      <formula>IF(RIGHT(TEXT(Y147,"0.#"),1)=".",FALSE,TRUE)</formula>
    </cfRule>
    <cfRule type="expression" dxfId="46" priority="44">
      <formula>IF(RIGHT(TEXT(Y147,"0.#"),1)=".",TRUE,FALSE)</formula>
    </cfRule>
  </conditionalFormatting>
  <conditionalFormatting sqref="AL147:AO147">
    <cfRule type="expression" dxfId="45" priority="45">
      <formula>IF(AND(AL147&gt;=0, RIGHT(TEXT(AL147,"0.#"),1)&lt;&gt;"."),TRUE,FALSE)</formula>
    </cfRule>
    <cfRule type="expression" dxfId="44" priority="46">
      <formula>IF(AND(AL147&gt;=0, RIGHT(TEXT(AL147,"0.#"),1)="."),TRUE,FALSE)</formula>
    </cfRule>
    <cfRule type="expression" dxfId="43" priority="47">
      <formula>IF(AND(AL147&lt;0, RIGHT(TEXT(AL147,"0.#"),1)&lt;&gt;"."),TRUE,FALSE)</formula>
    </cfRule>
    <cfRule type="expression" dxfId="42" priority="48">
      <formula>IF(AND(AL147&lt;0, RIGHT(TEXT(AL147,"0.#"),1)="."),TRUE,FALSE)</formula>
    </cfRule>
  </conditionalFormatting>
  <conditionalFormatting sqref="Y148">
    <cfRule type="expression" dxfId="41" priority="37">
      <formula>IF(RIGHT(TEXT(Y148,"0.#"),1)=".",FALSE,TRUE)</formula>
    </cfRule>
    <cfRule type="expression" dxfId="40" priority="38">
      <formula>IF(RIGHT(TEXT(Y148,"0.#"),1)=".",TRUE,FALSE)</formula>
    </cfRule>
  </conditionalFormatting>
  <conditionalFormatting sqref="AL148:AO148">
    <cfRule type="expression" dxfId="39" priority="39">
      <formula>IF(AND(AL148&gt;=0, RIGHT(TEXT(AL148,"0.#"),1)&lt;&gt;"."),TRUE,FALSE)</formula>
    </cfRule>
    <cfRule type="expression" dxfId="38" priority="40">
      <formula>IF(AND(AL148&gt;=0, RIGHT(TEXT(AL148,"0.#"),1)="."),TRUE,FALSE)</formula>
    </cfRule>
    <cfRule type="expression" dxfId="37" priority="41">
      <formula>IF(AND(AL148&lt;0, RIGHT(TEXT(AL148,"0.#"),1)&lt;&gt;"."),TRUE,FALSE)</formula>
    </cfRule>
    <cfRule type="expression" dxfId="36" priority="42">
      <formula>IF(AND(AL148&lt;0, RIGHT(TEXT(AL148,"0.#"),1)="."),TRUE,FALSE)</formula>
    </cfRule>
  </conditionalFormatting>
  <conditionalFormatting sqref="Y150">
    <cfRule type="expression" dxfId="35" priority="31">
      <formula>IF(RIGHT(TEXT(Y150,"0.#"),1)=".",FALSE,TRUE)</formula>
    </cfRule>
    <cfRule type="expression" dxfId="34" priority="32">
      <formula>IF(RIGHT(TEXT(Y150,"0.#"),1)=".",TRUE,FALSE)</formula>
    </cfRule>
  </conditionalFormatting>
  <conditionalFormatting sqref="AL150:AO150">
    <cfRule type="expression" dxfId="33" priority="33">
      <formula>IF(AND(AL150&gt;=0, RIGHT(TEXT(AL150,"0.#"),1)&lt;&gt;"."),TRUE,FALSE)</formula>
    </cfRule>
    <cfRule type="expression" dxfId="32" priority="34">
      <formula>IF(AND(AL150&gt;=0, RIGHT(TEXT(AL150,"0.#"),1)="."),TRUE,FALSE)</formula>
    </cfRule>
    <cfRule type="expression" dxfId="31" priority="35">
      <formula>IF(AND(AL150&lt;0, RIGHT(TEXT(AL150,"0.#"),1)&lt;&gt;"."),TRUE,FALSE)</formula>
    </cfRule>
    <cfRule type="expression" dxfId="30" priority="36">
      <formula>IF(AND(AL150&lt;0, RIGHT(TEXT(AL150,"0.#"),1)="."),TRUE,FALSE)</formula>
    </cfRule>
  </conditionalFormatting>
  <conditionalFormatting sqref="Y144">
    <cfRule type="expression" dxfId="29" priority="25">
      <formula>IF(RIGHT(TEXT(Y144,"0.#"),1)=".",FALSE,TRUE)</formula>
    </cfRule>
    <cfRule type="expression" dxfId="28" priority="26">
      <formula>IF(RIGHT(TEXT(Y144,"0.#"),1)=".",TRUE,FALSE)</formula>
    </cfRule>
  </conditionalFormatting>
  <conditionalFormatting sqref="AL144:AO144">
    <cfRule type="expression" dxfId="27" priority="27">
      <formula>IF(AND(AL144&gt;=0, RIGHT(TEXT(AL144,"0.#"),1)&lt;&gt;"."),TRUE,FALSE)</formula>
    </cfRule>
    <cfRule type="expression" dxfId="26" priority="28">
      <formula>IF(AND(AL144&gt;=0, RIGHT(TEXT(AL144,"0.#"),1)="."),TRUE,FALSE)</formula>
    </cfRule>
    <cfRule type="expression" dxfId="25" priority="29">
      <formula>IF(AND(AL144&lt;0, RIGHT(TEXT(AL144,"0.#"),1)&lt;&gt;"."),TRUE,FALSE)</formula>
    </cfRule>
    <cfRule type="expression" dxfId="24" priority="30">
      <formula>IF(AND(AL144&lt;0, RIGHT(TEXT(AL144,"0.#"),1)="."),TRUE,FALSE)</formula>
    </cfRule>
  </conditionalFormatting>
  <conditionalFormatting sqref="Y142">
    <cfRule type="expression" dxfId="23" priority="19">
      <formula>IF(RIGHT(TEXT(Y142,"0.#"),1)=".",FALSE,TRUE)</formula>
    </cfRule>
    <cfRule type="expression" dxfId="22" priority="20">
      <formula>IF(RIGHT(TEXT(Y142,"0.#"),1)=".",TRUE,FALSE)</formula>
    </cfRule>
  </conditionalFormatting>
  <conditionalFormatting sqref="AL142:AO142">
    <cfRule type="expression" dxfId="21" priority="21">
      <formula>IF(AND(AL142&gt;=0, RIGHT(TEXT(AL142,"0.#"),1)&lt;&gt;"."),TRUE,FALSE)</formula>
    </cfRule>
    <cfRule type="expression" dxfId="20" priority="22">
      <formula>IF(AND(AL142&gt;=0, RIGHT(TEXT(AL142,"0.#"),1)="."),TRUE,FALSE)</formula>
    </cfRule>
    <cfRule type="expression" dxfId="19" priority="23">
      <formula>IF(AND(AL142&lt;0, RIGHT(TEXT(AL142,"0.#"),1)&lt;&gt;"."),TRUE,FALSE)</formula>
    </cfRule>
    <cfRule type="expression" dxfId="18" priority="24">
      <formula>IF(AND(AL142&lt;0, RIGHT(TEXT(AL142,"0.#"),1)="."),TRUE,FALSE)</formula>
    </cfRule>
  </conditionalFormatting>
  <conditionalFormatting sqref="AE27 AQ27">
    <cfRule type="expression" dxfId="17" priority="17">
      <formula>IF(RIGHT(TEXT(AE27,"0.#"),1)=".",FALSE,TRUE)</formula>
    </cfRule>
    <cfRule type="expression" dxfId="16" priority="18">
      <formula>IF(RIGHT(TEXT(AE27,"0.#"),1)=".",TRUE,FALSE)</formula>
    </cfRule>
  </conditionalFormatting>
  <conditionalFormatting sqref="AI27">
    <cfRule type="expression" dxfId="15" priority="15">
      <formula>IF(RIGHT(TEXT(AI27,"0.#"),1)=".",FALSE,TRUE)</formula>
    </cfRule>
    <cfRule type="expression" dxfId="14" priority="16">
      <formula>IF(RIGHT(TEXT(AI27,"0.#"),1)=".",TRUE,FALSE)</formula>
    </cfRule>
  </conditionalFormatting>
  <conditionalFormatting sqref="AM27">
    <cfRule type="expression" dxfId="13" priority="13">
      <formula>IF(RIGHT(TEXT(AM27,"0.#"),1)=".",FALSE,TRUE)</formula>
    </cfRule>
    <cfRule type="expression" dxfId="12" priority="14">
      <formula>IF(RIGHT(TEXT(AM27,"0.#"),1)=".",TRUE,FALSE)</formula>
    </cfRule>
  </conditionalFormatting>
  <conditionalFormatting sqref="AE28">
    <cfRule type="expression" dxfId="11" priority="11">
      <formula>IF(RIGHT(TEXT(AE28,"0.#"),1)=".",FALSE,TRUE)</formula>
    </cfRule>
    <cfRule type="expression" dxfId="10" priority="12">
      <formula>IF(RIGHT(TEXT(AE28,"0.#"),1)=".",TRUE,FALSE)</formula>
    </cfRule>
  </conditionalFormatting>
  <conditionalFormatting sqref="AI28">
    <cfRule type="expression" dxfId="9" priority="9">
      <formula>IF(RIGHT(TEXT(AI28,"0.#"),1)=".",FALSE,TRUE)</formula>
    </cfRule>
    <cfRule type="expression" dxfId="8" priority="10">
      <formula>IF(RIGHT(TEXT(AI28,"0.#"),1)=".",TRUE,FALSE)</formula>
    </cfRule>
  </conditionalFormatting>
  <conditionalFormatting sqref="AM28">
    <cfRule type="expression" dxfId="7" priority="7">
      <formula>IF(RIGHT(TEXT(AM28,"0.#"),1)=".",FALSE,TRUE)</formula>
    </cfRule>
    <cfRule type="expression" dxfId="6" priority="8">
      <formula>IF(RIGHT(TEXT(AM28,"0.#"),1)=".",TRUE,FALSE)</formula>
    </cfRule>
  </conditionalFormatting>
  <conditionalFormatting sqref="AQ28">
    <cfRule type="expression" dxfId="5" priority="5">
      <formula>IF(RIGHT(TEXT(AQ28,"0.#"),1)=".",FALSE,TRUE)</formula>
    </cfRule>
    <cfRule type="expression" dxfId="4" priority="6">
      <formula>IF(RIGHT(TEXT(AQ28,"0.#"),1)=".",TRUE,FALSE)</formula>
    </cfRule>
  </conditionalFormatting>
  <conditionalFormatting sqref="AU27">
    <cfRule type="expression" dxfId="3" priority="3">
      <formula>IF(RIGHT(TEXT(AU27,"0.#"),1)=".",FALSE,TRUE)</formula>
    </cfRule>
    <cfRule type="expression" dxfId="2" priority="4">
      <formula>IF(RIGHT(TEXT(AU27,"0.#"),1)=".",TRUE,FALSE)</formula>
    </cfRule>
  </conditionalFormatting>
  <conditionalFormatting sqref="AU28">
    <cfRule type="expression" dxfId="1" priority="1">
      <formula>IF(RIGHT(TEXT(AU28,"0.#"),1)=".",FALSE,TRUE)</formula>
    </cfRule>
    <cfRule type="expression" dxfId="0" priority="2">
      <formula>IF(RIGHT(TEXT(AU28,"0.#"),1)=".",TRUE,FALSE)</formula>
    </cfRule>
  </conditionalFormatting>
  <dataValidations count="16">
    <dataValidation type="whole" allowBlank="1" showInputMessage="1" showErrorMessage="1" sqref="O99:P100 AX99:AX101 AA99:AB100 AM99:AN100">
      <formula1>0</formula1>
      <formula2>99</formula2>
    </dataValidation>
    <dataValidation type="whole" allowBlank="1" showInputMessage="1" showErrorMessage="1" sqref="AJ99:AK100 X99:Y100 AJ101 L99:L101 M99:M100 X101 AU99:AV100 J79">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5:E85">
      <formula1>T行政事業レビュー推進チームの所見</formula1>
    </dataValidation>
    <dataValidation type="custom" imeMode="disabled" allowBlank="1" showInputMessage="1" showErrorMessage="1" sqref="AH128:AK137 AH141:AK150">
      <formula1>OR(AND(MOD(IF(ISNUMBER(AH128), AH128, 0.5),1)=0, 0&lt;=AH128), AH128="-")</formula1>
    </dataValidation>
    <dataValidation type="whole" imeMode="disabled" allowBlank="1" showInputMessage="1" showErrorMessage="1" sqref="AW2:AX2">
      <formula1>0</formula1>
      <formula2>99</formula2>
    </dataValidation>
    <dataValidation type="list" allowBlank="1" showInputMessage="1" showErrorMessage="1" sqref="A87:E87">
      <formula1>T所見を踏まえた改善点</formula1>
    </dataValidation>
    <dataValidation type="list" allowBlank="1" showInputMessage="1" showErrorMessage="1" error="プルダウンリストから選択してください。" sqref="AD64:AF65">
      <formula1>"有,無"</formula1>
    </dataValidation>
    <dataValidation type="list" allowBlank="1" showInputMessage="1" showErrorMessage="1" error="プルダウンリストから選択してください。" sqref="AD60:AF63 AD66:AD77 AE66:AF70 AE72:AF77">
      <formula1>"○,△,×,‐"</formula1>
    </dataValidation>
    <dataValidation type="list" allowBlank="1" showInputMessage="1" showErrorMessage="1" sqref="S5:X5">
      <formula1>T終了年度</formula1>
    </dataValidation>
    <dataValidation type="list" allowBlank="1" showInputMessage="1" showErrorMessage="1" sqref="H79:I79">
      <formula1>T事業番号</formula1>
    </dataValidation>
    <dataValidation type="custom" imeMode="disabled" allowBlank="1" showInputMessage="1" showErrorMessage="1" sqref="AY23 P13:AX13 AR15:AX15 P14:AQ18 AR18:AX18 P19:AJ19 Y120:AB121 AU120:AX121 Y128:AB137 AL128:AO137 Y141:AB150 AL141:AO150 AQ33:AR33 AU33:AX33 AE34:AX36 AE27:AX28 AE30:AX30 AE47:AX47 AE50:AX50 AQ40:AR40 AU40:AX40 AE41:AX43 P23:AC24">
      <formula1>OR(ISNUMBER(P13), P13="-")</formula1>
    </dataValidation>
    <dataValidation type="list" allowBlank="1" showInputMessage="1" showErrorMessage="1" sqref="Q101:R101 AC101:AD101 AO101:AP101">
      <formula1>#REF!</formula1>
    </dataValidation>
    <dataValidation type="custom" allowBlank="1" showInputMessage="1" showErrorMessage="1" errorTitle="法人番号チェック" error="法人番号は13桁の数字で入力してください。" sqref="J141:O150 J128:O137">
      <formula1>OR(J128="-",AND(LEN(J128)=13,IFERROR(SEARCH("-",J128),"")="",IFERROR(SEARCH(".",J128),"")="",ISNUMBER(J128)))</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38" max="16383" man="1"/>
    <brk id="72" max="16383" man="1"/>
    <brk id="101" max="16383" man="1"/>
    <brk id="139"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U100:V100 I100:J100 AG100:AH100 AR100:AS100</xm:sqref>
        </x14:dataValidation>
        <x14:dataValidation type="list" allowBlank="1" showInputMessage="1" showErrorMessage="1">
          <x14:formula1>
            <xm:f>入力規則等!$U$40:$U$42</xm:f>
          </x14:formula1>
          <xm:sqref>AG99:AH99 U99:V99 I99:J99 AR99:AS99</xm:sqref>
        </x14:dataValidation>
        <x14:dataValidation type="list" allowBlank="1" showInputMessage="1" showErrorMessage="1">
          <x14:formula1>
            <xm:f>入力規則等!$AG$2:$AG$13</xm:f>
          </x14:formula1>
          <xm:sqref>AC128:AG137 AC141:AG150</xm:sqref>
        </x14:dataValidation>
        <x14:dataValidation type="list" allowBlank="1" showInputMessage="1" showErrorMessage="1">
          <x14:formula1>
            <xm:f>入力規則等!$AI$2:$AI$8</xm:f>
          </x14:formula1>
          <xm:sqref>J55:T55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AO99:AP100 Q99:S100 AC99:AE100 E99:G100</xm:sqref>
        </x14:dataValidation>
        <x14:dataValidation type="list" allowBlank="1" showInputMessage="1" showErrorMessage="1">
          <x14:formula1>
            <xm:f>入力規則等!$U$48</xm:f>
          </x14:formula1>
          <xm:sqref>E101:F101</xm:sqref>
        </x14:dataValidation>
        <x14:dataValidation type="list" allowBlank="1" showInputMessage="1" showErrorMessage="1">
          <x14:formula1>
            <xm:f>入力規則等!$U$13:$U$35</xm:f>
          </x14:formula1>
          <xm:sqref>AJ2:AM2 E79:G79 AE101:AG101 G101:I101 AQ101:AS101 S101:U101</xm:sqref>
        </x14:dataValidation>
        <x14:dataValidation type="list" allowBlank="1" showInputMessage="1" showErrorMessage="1">
          <x14:formula1>
            <xm:f>入力規則等!$U$56:$U$58</xm:f>
          </x14:formula1>
          <xm:sqref>J101:K101 AT101:AU101 AH101:AI101 V101:W101</xm:sqref>
        </x14:dataValidation>
        <x14:dataValidation type="list" allowBlank="1" showInputMessage="1" showErrorMessage="1">
          <x14:formula1>
            <xm:f>入力規則等!$U$49</xm:f>
          </x14:formula1>
          <xm:sqref>C79:D79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383</v>
      </c>
      <c r="AA1" s="27" t="s">
        <v>74</v>
      </c>
      <c r="AB1" s="27" t="s">
        <v>384</v>
      </c>
      <c r="AC1" s="27" t="s">
        <v>31</v>
      </c>
      <c r="AD1" s="26"/>
      <c r="AE1" s="27" t="s">
        <v>43</v>
      </c>
      <c r="AF1" s="28"/>
      <c r="AG1" s="40" t="s">
        <v>168</v>
      </c>
      <c r="AI1" s="40" t="s">
        <v>171</v>
      </c>
      <c r="AK1" s="40" t="s">
        <v>175</v>
      </c>
      <c r="AM1" s="52"/>
      <c r="AN1" s="52"/>
      <c r="AP1" s="26" t="s">
        <v>211</v>
      </c>
    </row>
    <row r="2" spans="1:42" ht="13.5" customHeight="1" x14ac:dyDescent="0.15">
      <c r="A2" s="14" t="s">
        <v>77</v>
      </c>
      <c r="B2" s="15"/>
      <c r="C2" s="13" t="str">
        <f>IF(B2="","",A2)</f>
        <v/>
      </c>
      <c r="D2" s="13" t="str">
        <f>IF(C2="","",IF(D1&lt;&gt;"",CONCATENATE(D1,"、",C2),C2))</f>
        <v/>
      </c>
      <c r="F2" s="12" t="s">
        <v>64</v>
      </c>
      <c r="G2" s="17" t="s">
        <v>570</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7">
        <v>21</v>
      </c>
      <c r="W2" s="30" t="s">
        <v>161</v>
      </c>
      <c r="Y2" s="30" t="s">
        <v>60</v>
      </c>
      <c r="Z2" s="30" t="s">
        <v>60</v>
      </c>
      <c r="AA2" s="60" t="s">
        <v>253</v>
      </c>
      <c r="AB2" s="60" t="s">
        <v>478</v>
      </c>
      <c r="AC2" s="61" t="s">
        <v>126</v>
      </c>
      <c r="AD2" s="26"/>
      <c r="AE2" s="32" t="s">
        <v>157</v>
      </c>
      <c r="AF2" s="28"/>
      <c r="AG2" s="41" t="s">
        <v>219</v>
      </c>
      <c r="AI2" s="40" t="s">
        <v>250</v>
      </c>
      <c r="AK2" s="40" t="s">
        <v>176</v>
      </c>
      <c r="AM2" s="52"/>
      <c r="AN2" s="52"/>
      <c r="AP2" s="41" t="s">
        <v>219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0" t="s">
        <v>509</v>
      </c>
      <c r="W3" s="30" t="s">
        <v>136</v>
      </c>
      <c r="Y3" s="30" t="s">
        <v>61</v>
      </c>
      <c r="Z3" s="30" t="s">
        <v>385</v>
      </c>
      <c r="AA3" s="60" t="s">
        <v>351</v>
      </c>
      <c r="AB3" s="60" t="s">
        <v>479</v>
      </c>
      <c r="AC3" s="61" t="s">
        <v>127</v>
      </c>
      <c r="AD3" s="26"/>
      <c r="AE3" s="32" t="s">
        <v>158</v>
      </c>
      <c r="AF3" s="28"/>
      <c r="AG3" s="41" t="s">
        <v>220</v>
      </c>
      <c r="AI3" s="40" t="s">
        <v>170</v>
      </c>
      <c r="AK3" s="40" t="str">
        <f>CHAR(CODE(AK2)+1)</f>
        <v>B</v>
      </c>
      <c r="AM3" s="52"/>
      <c r="AN3" s="52"/>
      <c r="AP3" s="41" t="s">
        <v>220</v>
      </c>
    </row>
    <row r="4" spans="1:42" ht="13.5" customHeight="1" x14ac:dyDescent="0.15">
      <c r="A4" s="14" t="s">
        <v>79</v>
      </c>
      <c r="B4" s="15" t="s">
        <v>570</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570</v>
      </c>
      <c r="R4" s="13" t="str">
        <f t="shared" si="3"/>
        <v>補助</v>
      </c>
      <c r="S4" s="13" t="str">
        <f t="shared" si="4"/>
        <v>補助</v>
      </c>
      <c r="T4" s="13"/>
      <c r="U4" s="30" t="s">
        <v>561</v>
      </c>
      <c r="W4" s="30" t="s">
        <v>137</v>
      </c>
      <c r="Y4" s="30" t="s">
        <v>258</v>
      </c>
      <c r="Z4" s="30" t="s">
        <v>386</v>
      </c>
      <c r="AA4" s="60" t="s">
        <v>352</v>
      </c>
      <c r="AB4" s="60" t="s">
        <v>480</v>
      </c>
      <c r="AC4" s="60" t="s">
        <v>128</v>
      </c>
      <c r="AD4" s="26"/>
      <c r="AE4" s="32" t="s">
        <v>159</v>
      </c>
      <c r="AF4" s="28"/>
      <c r="AG4" s="41" t="s">
        <v>221</v>
      </c>
      <c r="AI4" s="40" t="s">
        <v>172</v>
      </c>
      <c r="AK4" s="40" t="str">
        <f t="shared" ref="AK4:AK49" si="7">CHAR(CODE(AK3)+1)</f>
        <v>C</v>
      </c>
      <c r="AM4" s="52"/>
      <c r="AN4" s="52"/>
      <c r="AP4" s="41" t="s">
        <v>221</v>
      </c>
    </row>
    <row r="5" spans="1:42" ht="13.5" customHeight="1" x14ac:dyDescent="0.15">
      <c r="A5" s="14" t="s">
        <v>80</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補助</v>
      </c>
      <c r="T5" s="13"/>
      <c r="W5" s="30" t="s">
        <v>533</v>
      </c>
      <c r="Y5" s="30" t="s">
        <v>259</v>
      </c>
      <c r="Z5" s="30" t="s">
        <v>387</v>
      </c>
      <c r="AA5" s="60" t="s">
        <v>353</v>
      </c>
      <c r="AB5" s="60" t="s">
        <v>481</v>
      </c>
      <c r="AC5" s="60" t="s">
        <v>160</v>
      </c>
      <c r="AD5" s="29"/>
      <c r="AE5" s="32" t="s">
        <v>231</v>
      </c>
      <c r="AF5" s="28"/>
      <c r="AG5" s="41" t="s">
        <v>222</v>
      </c>
      <c r="AI5" s="40" t="s">
        <v>256</v>
      </c>
      <c r="AK5" s="40" t="str">
        <f t="shared" si="7"/>
        <v>D</v>
      </c>
      <c r="AP5" s="41" t="s">
        <v>222</v>
      </c>
    </row>
    <row r="6" spans="1:42" ht="13.5" customHeight="1" x14ac:dyDescent="0.15">
      <c r="A6" s="14" t="s">
        <v>81</v>
      </c>
      <c r="B6" s="15"/>
      <c r="C6" s="13" t="str">
        <f t="shared" si="0"/>
        <v/>
      </c>
      <c r="D6" s="13" t="str">
        <f t="shared" ref="D6:D21" si="8">IF(C6="",D5,IF(D5&lt;&gt;"",CONCATENATE(D5,"、",C6),C6))</f>
        <v>沖縄振興</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補助</v>
      </c>
      <c r="T6" s="13"/>
      <c r="U6" s="30" t="s">
        <v>233</v>
      </c>
      <c r="W6" s="30" t="s">
        <v>535</v>
      </c>
      <c r="Y6" s="30" t="s">
        <v>260</v>
      </c>
      <c r="Z6" s="30" t="s">
        <v>388</v>
      </c>
      <c r="AA6" s="60" t="s">
        <v>354</v>
      </c>
      <c r="AB6" s="60" t="s">
        <v>482</v>
      </c>
      <c r="AC6" s="60" t="s">
        <v>129</v>
      </c>
      <c r="AD6" s="29"/>
      <c r="AE6" s="32" t="s">
        <v>229</v>
      </c>
      <c r="AF6" s="28"/>
      <c r="AG6" s="41" t="s">
        <v>223</v>
      </c>
      <c r="AI6" s="40" t="s">
        <v>257</v>
      </c>
      <c r="AK6" s="40" t="str">
        <f>CHAR(CODE(AK5)+1)</f>
        <v>E</v>
      </c>
      <c r="AP6" s="41" t="s">
        <v>223</v>
      </c>
    </row>
    <row r="7" spans="1:42" ht="13.5" customHeight="1" x14ac:dyDescent="0.15">
      <c r="A7" s="14" t="s">
        <v>82</v>
      </c>
      <c r="B7" s="15"/>
      <c r="C7" s="13" t="str">
        <f t="shared" si="0"/>
        <v/>
      </c>
      <c r="D7" s="13" t="str">
        <f t="shared" si="8"/>
        <v>沖縄振興</v>
      </c>
      <c r="F7" s="18" t="s">
        <v>183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補助</v>
      </c>
      <c r="T7" s="13"/>
      <c r="U7" s="30"/>
      <c r="W7" s="30" t="s">
        <v>138</v>
      </c>
      <c r="Y7" s="30" t="s">
        <v>261</v>
      </c>
      <c r="Z7" s="30" t="s">
        <v>389</v>
      </c>
      <c r="AA7" s="60" t="s">
        <v>355</v>
      </c>
      <c r="AB7" s="60" t="s">
        <v>483</v>
      </c>
      <c r="AC7" s="29"/>
      <c r="AD7" s="29"/>
      <c r="AE7" s="30" t="s">
        <v>129</v>
      </c>
      <c r="AF7" s="28"/>
      <c r="AG7" s="41" t="s">
        <v>224</v>
      </c>
      <c r="AH7" s="55"/>
      <c r="AI7" s="41" t="s">
        <v>246</v>
      </c>
      <c r="AK7" s="40" t="str">
        <f>CHAR(CODE(AK6)+1)</f>
        <v>F</v>
      </c>
      <c r="AP7" s="41" t="s">
        <v>224</v>
      </c>
    </row>
    <row r="8" spans="1:42" ht="13.5" customHeight="1" x14ac:dyDescent="0.15">
      <c r="A8" s="14" t="s">
        <v>83</v>
      </c>
      <c r="B8" s="15"/>
      <c r="C8" s="13" t="str">
        <f t="shared" si="0"/>
        <v/>
      </c>
      <c r="D8" s="13" t="str">
        <f t="shared" si="8"/>
        <v>沖縄振興</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補助</v>
      </c>
      <c r="T8" s="13"/>
      <c r="U8" s="30" t="s">
        <v>254</v>
      </c>
      <c r="W8" s="30" t="s">
        <v>139</v>
      </c>
      <c r="Y8" s="30" t="s">
        <v>262</v>
      </c>
      <c r="Z8" s="30" t="s">
        <v>390</v>
      </c>
      <c r="AA8" s="60" t="s">
        <v>356</v>
      </c>
      <c r="AB8" s="60" t="s">
        <v>484</v>
      </c>
      <c r="AC8" s="29"/>
      <c r="AD8" s="29"/>
      <c r="AE8" s="29"/>
      <c r="AF8" s="28"/>
      <c r="AG8" s="41" t="s">
        <v>225</v>
      </c>
      <c r="AI8" s="40" t="s">
        <v>247</v>
      </c>
      <c r="AK8" s="40" t="str">
        <f t="shared" si="7"/>
        <v>G</v>
      </c>
      <c r="AP8" s="41" t="s">
        <v>225</v>
      </c>
    </row>
    <row r="9" spans="1:42" ht="13.5" customHeight="1" x14ac:dyDescent="0.15">
      <c r="A9" s="14" t="s">
        <v>84</v>
      </c>
      <c r="B9" s="15"/>
      <c r="C9" s="13" t="str">
        <f t="shared" si="0"/>
        <v/>
      </c>
      <c r="D9" s="13" t="str">
        <f t="shared" si="8"/>
        <v>沖縄振興</v>
      </c>
      <c r="F9" s="18" t="s">
        <v>184</v>
      </c>
      <c r="G9" s="17"/>
      <c r="H9" s="13" t="str">
        <f t="shared" si="1"/>
        <v/>
      </c>
      <c r="I9" s="13" t="str">
        <f t="shared" si="5"/>
        <v>一般会計</v>
      </c>
      <c r="K9" s="14" t="s">
        <v>101</v>
      </c>
      <c r="L9" s="15"/>
      <c r="M9" s="13" t="str">
        <f t="shared" si="2"/>
        <v/>
      </c>
      <c r="N9" s="13" t="str">
        <f t="shared" si="6"/>
        <v/>
      </c>
      <c r="O9" s="13"/>
      <c r="P9" s="13"/>
      <c r="Q9" s="19"/>
      <c r="T9" s="13"/>
      <c r="U9" s="30" t="s">
        <v>255</v>
      </c>
      <c r="W9" s="30" t="s">
        <v>140</v>
      </c>
      <c r="Y9" s="30" t="s">
        <v>263</v>
      </c>
      <c r="Z9" s="30" t="s">
        <v>391</v>
      </c>
      <c r="AA9" s="60" t="s">
        <v>357</v>
      </c>
      <c r="AB9" s="60" t="s">
        <v>485</v>
      </c>
      <c r="AC9" s="29"/>
      <c r="AD9" s="29"/>
      <c r="AE9" s="29"/>
      <c r="AF9" s="28"/>
      <c r="AG9" s="41" t="s">
        <v>226</v>
      </c>
      <c r="AI9" s="51"/>
      <c r="AK9" s="40" t="str">
        <f t="shared" si="7"/>
        <v>H</v>
      </c>
      <c r="AP9" s="41" t="s">
        <v>226</v>
      </c>
    </row>
    <row r="10" spans="1:42" ht="13.5" customHeight="1" x14ac:dyDescent="0.15">
      <c r="A10" s="14" t="s">
        <v>201</v>
      </c>
      <c r="B10" s="15"/>
      <c r="C10" s="13" t="str">
        <f t="shared" si="0"/>
        <v/>
      </c>
      <c r="D10" s="13" t="str">
        <f t="shared" si="8"/>
        <v>沖縄振興</v>
      </c>
      <c r="F10" s="18" t="s">
        <v>108</v>
      </c>
      <c r="G10" s="17"/>
      <c r="H10" s="13" t="str">
        <f t="shared" si="1"/>
        <v/>
      </c>
      <c r="I10" s="13" t="str">
        <f t="shared" si="5"/>
        <v>一般会計</v>
      </c>
      <c r="K10" s="14" t="s">
        <v>202</v>
      </c>
      <c r="L10" s="15"/>
      <c r="M10" s="13" t="str">
        <f t="shared" si="2"/>
        <v/>
      </c>
      <c r="N10" s="13" t="str">
        <f t="shared" si="6"/>
        <v/>
      </c>
      <c r="O10" s="13"/>
      <c r="P10" s="13" t="str">
        <f>S8</f>
        <v>補助</v>
      </c>
      <c r="Q10" s="19"/>
      <c r="T10" s="13"/>
      <c r="W10" s="30" t="s">
        <v>141</v>
      </c>
      <c r="Y10" s="30" t="s">
        <v>264</v>
      </c>
      <c r="Z10" s="30" t="s">
        <v>392</v>
      </c>
      <c r="AA10" s="60" t="s">
        <v>358</v>
      </c>
      <c r="AB10" s="60" t="s">
        <v>486</v>
      </c>
      <c r="AC10" s="29"/>
      <c r="AD10" s="29"/>
      <c r="AE10" s="29"/>
      <c r="AF10" s="28"/>
      <c r="AG10" s="41" t="s">
        <v>214</v>
      </c>
      <c r="AK10" s="40" t="str">
        <f t="shared" si="7"/>
        <v>I</v>
      </c>
      <c r="AP10" s="40" t="s">
        <v>212</v>
      </c>
    </row>
    <row r="11" spans="1:42" ht="13.5" customHeight="1" x14ac:dyDescent="0.15">
      <c r="A11" s="14" t="s">
        <v>85</v>
      </c>
      <c r="B11" s="15"/>
      <c r="C11" s="13" t="str">
        <f t="shared" si="0"/>
        <v/>
      </c>
      <c r="D11" s="13" t="str">
        <f t="shared" si="8"/>
        <v>沖縄振興</v>
      </c>
      <c r="F11" s="18" t="s">
        <v>109</v>
      </c>
      <c r="G11" s="17"/>
      <c r="H11" s="13" t="str">
        <f t="shared" si="1"/>
        <v/>
      </c>
      <c r="I11" s="13" t="str">
        <f t="shared" si="5"/>
        <v>一般会計</v>
      </c>
      <c r="K11" s="14" t="s">
        <v>102</v>
      </c>
      <c r="L11" s="15" t="s">
        <v>570</v>
      </c>
      <c r="M11" s="13" t="str">
        <f t="shared" si="2"/>
        <v>その他の事項経費</v>
      </c>
      <c r="N11" s="13" t="str">
        <f t="shared" si="6"/>
        <v>その他の事項経費</v>
      </c>
      <c r="O11" s="13"/>
      <c r="P11" s="13"/>
      <c r="Q11" s="19"/>
      <c r="T11" s="13"/>
      <c r="W11" s="30" t="s">
        <v>558</v>
      </c>
      <c r="Y11" s="30" t="s">
        <v>265</v>
      </c>
      <c r="Z11" s="30" t="s">
        <v>393</v>
      </c>
      <c r="AA11" s="60" t="s">
        <v>359</v>
      </c>
      <c r="AB11" s="60" t="s">
        <v>487</v>
      </c>
      <c r="AC11" s="29"/>
      <c r="AD11" s="29"/>
      <c r="AE11" s="29"/>
      <c r="AF11" s="28"/>
      <c r="AG11" s="40" t="s">
        <v>217</v>
      </c>
      <c r="AK11" s="40" t="str">
        <f t="shared" si="7"/>
        <v>J</v>
      </c>
    </row>
    <row r="12" spans="1:42" ht="13.5" customHeight="1" x14ac:dyDescent="0.15">
      <c r="A12" s="14" t="s">
        <v>86</v>
      </c>
      <c r="B12" s="15"/>
      <c r="C12" s="13" t="str">
        <f t="shared" ref="C12:C23" si="9">IF(B12="","",A12)</f>
        <v/>
      </c>
      <c r="D12" s="13" t="str">
        <f t="shared" si="8"/>
        <v>沖縄振興</v>
      </c>
      <c r="F12" s="18" t="s">
        <v>110</v>
      </c>
      <c r="G12" s="17"/>
      <c r="H12" s="13" t="str">
        <f t="shared" si="1"/>
        <v/>
      </c>
      <c r="I12" s="13" t="str">
        <f t="shared" si="5"/>
        <v>一般会計</v>
      </c>
      <c r="K12" s="13"/>
      <c r="L12" s="13"/>
      <c r="O12" s="13"/>
      <c r="P12" s="13"/>
      <c r="Q12" s="19"/>
      <c r="T12" s="13"/>
      <c r="U12" s="27" t="s">
        <v>510</v>
      </c>
      <c r="W12" s="30" t="s">
        <v>142</v>
      </c>
      <c r="Y12" s="30" t="s">
        <v>266</v>
      </c>
      <c r="Z12" s="30" t="s">
        <v>394</v>
      </c>
      <c r="AA12" s="60" t="s">
        <v>360</v>
      </c>
      <c r="AB12" s="60" t="s">
        <v>488</v>
      </c>
      <c r="AC12" s="29"/>
      <c r="AD12" s="29"/>
      <c r="AE12" s="29"/>
      <c r="AF12" s="28"/>
      <c r="AG12" s="40" t="s">
        <v>215</v>
      </c>
      <c r="AK12" s="40" t="str">
        <f t="shared" si="7"/>
        <v>K</v>
      </c>
    </row>
    <row r="13" spans="1:42" ht="13.5" customHeight="1" x14ac:dyDescent="0.15">
      <c r="A13" s="14" t="s">
        <v>87</v>
      </c>
      <c r="B13" s="15"/>
      <c r="C13" s="13" t="str">
        <f t="shared" si="9"/>
        <v/>
      </c>
      <c r="D13" s="13" t="str">
        <f t="shared" si="8"/>
        <v>沖縄振興</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267</v>
      </c>
      <c r="Z13" s="30" t="s">
        <v>395</v>
      </c>
      <c r="AA13" s="60" t="s">
        <v>361</v>
      </c>
      <c r="AB13" s="60" t="s">
        <v>489</v>
      </c>
      <c r="AC13" s="29"/>
      <c r="AD13" s="29"/>
      <c r="AE13" s="29"/>
      <c r="AF13" s="28"/>
      <c r="AG13" s="40" t="s">
        <v>216</v>
      </c>
      <c r="AK13" s="40" t="str">
        <f t="shared" si="7"/>
        <v>L</v>
      </c>
    </row>
    <row r="14" spans="1:42" ht="13.5" customHeight="1" x14ac:dyDescent="0.15">
      <c r="A14" s="14" t="s">
        <v>88</v>
      </c>
      <c r="B14" s="15"/>
      <c r="C14" s="13" t="str">
        <f t="shared" si="9"/>
        <v/>
      </c>
      <c r="D14" s="13" t="str">
        <f t="shared" si="8"/>
        <v>沖縄振興</v>
      </c>
      <c r="F14" s="18" t="s">
        <v>112</v>
      </c>
      <c r="G14" s="17"/>
      <c r="H14" s="13" t="str">
        <f t="shared" si="1"/>
        <v/>
      </c>
      <c r="I14" s="13" t="str">
        <f t="shared" si="5"/>
        <v>一般会計</v>
      </c>
      <c r="K14" s="13"/>
      <c r="L14" s="13"/>
      <c r="O14" s="13"/>
      <c r="P14" s="13"/>
      <c r="Q14" s="19"/>
      <c r="T14" s="13"/>
      <c r="U14" s="30" t="s">
        <v>511</v>
      </c>
      <c r="W14" s="30" t="s">
        <v>144</v>
      </c>
      <c r="Y14" s="30" t="s">
        <v>268</v>
      </c>
      <c r="Z14" s="30" t="s">
        <v>396</v>
      </c>
      <c r="AA14" s="60" t="s">
        <v>362</v>
      </c>
      <c r="AB14" s="60" t="s">
        <v>490</v>
      </c>
      <c r="AC14" s="29"/>
      <c r="AD14" s="29"/>
      <c r="AE14" s="29"/>
      <c r="AF14" s="28"/>
      <c r="AG14" s="51"/>
      <c r="AK14" s="40" t="str">
        <f t="shared" si="7"/>
        <v>M</v>
      </c>
    </row>
    <row r="15" spans="1:42" ht="13.5" customHeight="1" x14ac:dyDescent="0.15">
      <c r="A15" s="14" t="s">
        <v>89</v>
      </c>
      <c r="B15" s="15"/>
      <c r="C15" s="13" t="str">
        <f t="shared" si="9"/>
        <v/>
      </c>
      <c r="D15" s="13" t="str">
        <f t="shared" si="8"/>
        <v>沖縄振興</v>
      </c>
      <c r="F15" s="18" t="s">
        <v>113</v>
      </c>
      <c r="G15" s="17"/>
      <c r="H15" s="13" t="str">
        <f t="shared" si="1"/>
        <v/>
      </c>
      <c r="I15" s="13" t="str">
        <f t="shared" si="5"/>
        <v>一般会計</v>
      </c>
      <c r="K15" s="13"/>
      <c r="L15" s="13"/>
      <c r="O15" s="13"/>
      <c r="P15" s="13"/>
      <c r="Q15" s="19"/>
      <c r="T15" s="13"/>
      <c r="U15" s="30" t="s">
        <v>512</v>
      </c>
      <c r="W15" s="30" t="s">
        <v>145</v>
      </c>
      <c r="Y15" s="30" t="s">
        <v>269</v>
      </c>
      <c r="Z15" s="30" t="s">
        <v>397</v>
      </c>
      <c r="AA15" s="60" t="s">
        <v>363</v>
      </c>
      <c r="AB15" s="60" t="s">
        <v>491</v>
      </c>
      <c r="AC15" s="29"/>
      <c r="AD15" s="29"/>
      <c r="AE15" s="29"/>
      <c r="AF15" s="28"/>
      <c r="AG15" s="52"/>
      <c r="AK15" s="40" t="str">
        <f t="shared" si="7"/>
        <v>N</v>
      </c>
    </row>
    <row r="16" spans="1:42" ht="13.5" customHeight="1" x14ac:dyDescent="0.15">
      <c r="A16" s="14" t="s">
        <v>90</v>
      </c>
      <c r="B16" s="15"/>
      <c r="C16" s="13" t="str">
        <f t="shared" si="9"/>
        <v/>
      </c>
      <c r="D16" s="13" t="str">
        <f t="shared" si="8"/>
        <v>沖縄振興</v>
      </c>
      <c r="F16" s="18" t="s">
        <v>114</v>
      </c>
      <c r="G16" s="17"/>
      <c r="H16" s="13" t="str">
        <f t="shared" si="1"/>
        <v/>
      </c>
      <c r="I16" s="13" t="str">
        <f t="shared" si="5"/>
        <v>一般会計</v>
      </c>
      <c r="K16" s="13"/>
      <c r="L16" s="13"/>
      <c r="O16" s="13"/>
      <c r="P16" s="13"/>
      <c r="Q16" s="19"/>
      <c r="T16" s="13"/>
      <c r="U16" s="30" t="s">
        <v>513</v>
      </c>
      <c r="W16" s="30" t="s">
        <v>146</v>
      </c>
      <c r="Y16" s="30" t="s">
        <v>270</v>
      </c>
      <c r="Z16" s="30" t="s">
        <v>398</v>
      </c>
      <c r="AA16" s="60" t="s">
        <v>364</v>
      </c>
      <c r="AB16" s="60" t="s">
        <v>492</v>
      </c>
      <c r="AC16" s="29"/>
      <c r="AD16" s="29"/>
      <c r="AE16" s="29"/>
      <c r="AF16" s="28"/>
      <c r="AG16" s="52"/>
      <c r="AK16" s="40" t="str">
        <f t="shared" si="7"/>
        <v>O</v>
      </c>
    </row>
    <row r="17" spans="1:37" ht="13.5" customHeight="1" x14ac:dyDescent="0.15">
      <c r="A17" s="14" t="s">
        <v>91</v>
      </c>
      <c r="B17" s="15"/>
      <c r="C17" s="13" t="str">
        <f t="shared" si="9"/>
        <v/>
      </c>
      <c r="D17" s="13" t="str">
        <f t="shared" si="8"/>
        <v>沖縄振興</v>
      </c>
      <c r="F17" s="18" t="s">
        <v>115</v>
      </c>
      <c r="G17" s="17"/>
      <c r="H17" s="13" t="str">
        <f t="shared" si="1"/>
        <v/>
      </c>
      <c r="I17" s="13" t="str">
        <f t="shared" si="5"/>
        <v>一般会計</v>
      </c>
      <c r="K17" s="13"/>
      <c r="L17" s="13"/>
      <c r="O17" s="13"/>
      <c r="P17" s="13"/>
      <c r="Q17" s="19"/>
      <c r="T17" s="13"/>
      <c r="U17" s="30" t="s">
        <v>531</v>
      </c>
      <c r="W17" s="30" t="s">
        <v>147</v>
      </c>
      <c r="Y17" s="30" t="s">
        <v>271</v>
      </c>
      <c r="Z17" s="30" t="s">
        <v>399</v>
      </c>
      <c r="AA17" s="60" t="s">
        <v>365</v>
      </c>
      <c r="AB17" s="60" t="s">
        <v>493</v>
      </c>
      <c r="AC17" s="29"/>
      <c r="AD17" s="29"/>
      <c r="AE17" s="29"/>
      <c r="AF17" s="28"/>
      <c r="AG17" s="52"/>
      <c r="AK17" s="40" t="str">
        <f t="shared" si="7"/>
        <v>P</v>
      </c>
    </row>
    <row r="18" spans="1:37" ht="13.5" customHeight="1" x14ac:dyDescent="0.15">
      <c r="A18" s="14" t="s">
        <v>92</v>
      </c>
      <c r="B18" s="15"/>
      <c r="C18" s="13" t="str">
        <f t="shared" si="9"/>
        <v/>
      </c>
      <c r="D18" s="13" t="str">
        <f t="shared" si="8"/>
        <v>沖縄振興</v>
      </c>
      <c r="F18" s="18" t="s">
        <v>116</v>
      </c>
      <c r="G18" s="17"/>
      <c r="H18" s="13" t="str">
        <f t="shared" si="1"/>
        <v/>
      </c>
      <c r="I18" s="13" t="str">
        <f t="shared" si="5"/>
        <v>一般会計</v>
      </c>
      <c r="K18" s="13"/>
      <c r="L18" s="13"/>
      <c r="O18" s="13"/>
      <c r="P18" s="13"/>
      <c r="Q18" s="19"/>
      <c r="T18" s="13"/>
      <c r="U18" s="30" t="s">
        <v>514</v>
      </c>
      <c r="W18" s="30" t="s">
        <v>148</v>
      </c>
      <c r="Y18" s="30" t="s">
        <v>272</v>
      </c>
      <c r="Z18" s="30" t="s">
        <v>400</v>
      </c>
      <c r="AA18" s="60" t="s">
        <v>366</v>
      </c>
      <c r="AB18" s="60" t="s">
        <v>494</v>
      </c>
      <c r="AC18" s="29"/>
      <c r="AD18" s="29"/>
      <c r="AE18" s="29"/>
      <c r="AF18" s="28"/>
      <c r="AK18" s="40" t="str">
        <f t="shared" si="7"/>
        <v>Q</v>
      </c>
    </row>
    <row r="19" spans="1:37" ht="13.5" customHeight="1" x14ac:dyDescent="0.15">
      <c r="A19" s="14" t="s">
        <v>194</v>
      </c>
      <c r="B19" s="15"/>
      <c r="C19" s="13" t="str">
        <f t="shared" si="9"/>
        <v/>
      </c>
      <c r="D19" s="13" t="str">
        <f t="shared" si="8"/>
        <v>沖縄振興</v>
      </c>
      <c r="F19" s="18" t="s">
        <v>117</v>
      </c>
      <c r="G19" s="17"/>
      <c r="H19" s="13" t="str">
        <f t="shared" si="1"/>
        <v/>
      </c>
      <c r="I19" s="13" t="str">
        <f t="shared" si="5"/>
        <v>一般会計</v>
      </c>
      <c r="K19" s="13"/>
      <c r="L19" s="13"/>
      <c r="O19" s="13"/>
      <c r="P19" s="13"/>
      <c r="Q19" s="19"/>
      <c r="T19" s="13"/>
      <c r="U19" s="30" t="s">
        <v>515</v>
      </c>
      <c r="W19" s="30" t="s">
        <v>149</v>
      </c>
      <c r="Y19" s="30" t="s">
        <v>273</v>
      </c>
      <c r="Z19" s="30" t="s">
        <v>401</v>
      </c>
      <c r="AA19" s="60" t="s">
        <v>367</v>
      </c>
      <c r="AB19" s="60" t="s">
        <v>495</v>
      </c>
      <c r="AC19" s="29"/>
      <c r="AD19" s="29"/>
      <c r="AE19" s="29"/>
      <c r="AF19" s="28"/>
      <c r="AK19" s="40" t="str">
        <f t="shared" si="7"/>
        <v>R</v>
      </c>
    </row>
    <row r="20" spans="1:37" ht="13.5" customHeight="1" x14ac:dyDescent="0.15">
      <c r="A20" s="14" t="s">
        <v>195</v>
      </c>
      <c r="B20" s="15" t="s">
        <v>570</v>
      </c>
      <c r="C20" s="13" t="str">
        <f t="shared" si="9"/>
        <v>地方創生</v>
      </c>
      <c r="D20" s="13" t="str">
        <f t="shared" si="8"/>
        <v>沖縄振興、地方創生</v>
      </c>
      <c r="F20" s="18" t="s">
        <v>193</v>
      </c>
      <c r="G20" s="17"/>
      <c r="H20" s="13" t="str">
        <f t="shared" si="1"/>
        <v/>
      </c>
      <c r="I20" s="13" t="str">
        <f t="shared" si="5"/>
        <v>一般会計</v>
      </c>
      <c r="K20" s="13"/>
      <c r="L20" s="13"/>
      <c r="O20" s="13"/>
      <c r="P20" s="13"/>
      <c r="Q20" s="19"/>
      <c r="T20" s="13"/>
      <c r="U20" s="30" t="s">
        <v>516</v>
      </c>
      <c r="W20" s="30" t="s">
        <v>150</v>
      </c>
      <c r="Y20" s="30" t="s">
        <v>274</v>
      </c>
      <c r="Z20" s="30" t="s">
        <v>402</v>
      </c>
      <c r="AA20" s="60" t="s">
        <v>368</v>
      </c>
      <c r="AB20" s="60" t="s">
        <v>496</v>
      </c>
      <c r="AC20" s="29"/>
      <c r="AD20" s="29"/>
      <c r="AE20" s="29"/>
      <c r="AF20" s="28"/>
      <c r="AK20" s="40" t="str">
        <f t="shared" si="7"/>
        <v>S</v>
      </c>
    </row>
    <row r="21" spans="1:37" ht="13.5" customHeight="1" x14ac:dyDescent="0.15">
      <c r="A21" s="14" t="s">
        <v>196</v>
      </c>
      <c r="B21" s="15"/>
      <c r="C21" s="13" t="str">
        <f t="shared" si="9"/>
        <v/>
      </c>
      <c r="D21" s="13" t="str">
        <f t="shared" si="8"/>
        <v>沖縄振興、地方創生</v>
      </c>
      <c r="F21" s="18" t="s">
        <v>118</v>
      </c>
      <c r="G21" s="17"/>
      <c r="H21" s="13" t="str">
        <f t="shared" si="1"/>
        <v/>
      </c>
      <c r="I21" s="13" t="str">
        <f t="shared" si="5"/>
        <v>一般会計</v>
      </c>
      <c r="K21" s="13"/>
      <c r="L21" s="13"/>
      <c r="O21" s="13"/>
      <c r="P21" s="13"/>
      <c r="Q21" s="19"/>
      <c r="T21" s="13"/>
      <c r="U21" s="30" t="s">
        <v>517</v>
      </c>
      <c r="W21" s="30" t="s">
        <v>151</v>
      </c>
      <c r="Y21" s="30" t="s">
        <v>275</v>
      </c>
      <c r="Z21" s="30" t="s">
        <v>403</v>
      </c>
      <c r="AA21" s="60" t="s">
        <v>369</v>
      </c>
      <c r="AB21" s="60" t="s">
        <v>497</v>
      </c>
      <c r="AC21" s="29"/>
      <c r="AD21" s="29"/>
      <c r="AE21" s="29"/>
      <c r="AF21" s="28"/>
      <c r="AK21" s="40" t="str">
        <f t="shared" si="7"/>
        <v>T</v>
      </c>
    </row>
    <row r="22" spans="1:37" ht="13.5" customHeight="1" x14ac:dyDescent="0.15">
      <c r="A22" s="14" t="s">
        <v>197</v>
      </c>
      <c r="B22" s="15"/>
      <c r="C22" s="13" t="str">
        <f t="shared" si="9"/>
        <v/>
      </c>
      <c r="D22" s="13" t="str">
        <f>IF(C22="",D21,IF(D21&lt;&gt;"",CONCATENATE(D21,"、",C22),C22))</f>
        <v>沖縄振興、地方創生</v>
      </c>
      <c r="F22" s="18" t="s">
        <v>119</v>
      </c>
      <c r="G22" s="17"/>
      <c r="H22" s="13" t="str">
        <f t="shared" si="1"/>
        <v/>
      </c>
      <c r="I22" s="13" t="str">
        <f t="shared" si="5"/>
        <v>一般会計</v>
      </c>
      <c r="K22" s="13"/>
      <c r="L22" s="13"/>
      <c r="O22" s="13"/>
      <c r="P22" s="13"/>
      <c r="Q22" s="19"/>
      <c r="T22" s="13"/>
      <c r="U22" s="30" t="s">
        <v>560</v>
      </c>
      <c r="W22" s="30" t="s">
        <v>152</v>
      </c>
      <c r="Y22" s="30" t="s">
        <v>276</v>
      </c>
      <c r="Z22" s="30" t="s">
        <v>404</v>
      </c>
      <c r="AA22" s="60" t="s">
        <v>370</v>
      </c>
      <c r="AB22" s="60" t="s">
        <v>498</v>
      </c>
      <c r="AC22" s="29"/>
      <c r="AD22" s="29"/>
      <c r="AE22" s="29"/>
      <c r="AF22" s="28"/>
      <c r="AK22" s="40" t="str">
        <f t="shared" si="7"/>
        <v>U</v>
      </c>
    </row>
    <row r="23" spans="1:37" ht="13.5" customHeight="1" x14ac:dyDescent="0.15">
      <c r="A23" s="58" t="s">
        <v>248</v>
      </c>
      <c r="B23" s="15"/>
      <c r="C23" s="13" t="str">
        <f t="shared" si="9"/>
        <v/>
      </c>
      <c r="D23" s="13" t="str">
        <f>IF(C23="",D22,IF(D22&lt;&gt;"",CONCATENATE(D22,"、",C23),C23))</f>
        <v>沖縄振興、地方創生</v>
      </c>
      <c r="F23" s="18" t="s">
        <v>120</v>
      </c>
      <c r="G23" s="17"/>
      <c r="H23" s="13" t="str">
        <f t="shared" si="1"/>
        <v/>
      </c>
      <c r="I23" s="13" t="str">
        <f t="shared" si="5"/>
        <v>一般会計</v>
      </c>
      <c r="K23" s="13"/>
      <c r="L23" s="13"/>
      <c r="O23" s="13"/>
      <c r="P23" s="13"/>
      <c r="Q23" s="19"/>
      <c r="T23" s="13"/>
      <c r="U23" s="30" t="s">
        <v>518</v>
      </c>
      <c r="W23" s="30" t="s">
        <v>153</v>
      </c>
      <c r="Y23" s="30" t="s">
        <v>277</v>
      </c>
      <c r="Z23" s="30" t="s">
        <v>405</v>
      </c>
      <c r="AA23" s="60" t="s">
        <v>371</v>
      </c>
      <c r="AB23" s="60" t="s">
        <v>499</v>
      </c>
      <c r="AC23" s="29"/>
      <c r="AD23" s="29"/>
      <c r="AE23" s="29"/>
      <c r="AF23" s="28"/>
      <c r="AK23" s="40" t="str">
        <f t="shared" si="7"/>
        <v>V</v>
      </c>
    </row>
    <row r="24" spans="1:37" ht="13.5" customHeight="1" x14ac:dyDescent="0.15">
      <c r="A24" s="69"/>
      <c r="B24" s="56"/>
      <c r="F24" s="18" t="s">
        <v>251</v>
      </c>
      <c r="G24" s="17"/>
      <c r="H24" s="13" t="str">
        <f t="shared" si="1"/>
        <v/>
      </c>
      <c r="I24" s="13" t="str">
        <f t="shared" si="5"/>
        <v>一般会計</v>
      </c>
      <c r="K24" s="13"/>
      <c r="L24" s="13"/>
      <c r="O24" s="13"/>
      <c r="P24" s="13"/>
      <c r="Q24" s="19"/>
      <c r="T24" s="13"/>
      <c r="U24" s="30" t="s">
        <v>519</v>
      </c>
      <c r="W24" s="30" t="s">
        <v>154</v>
      </c>
      <c r="Y24" s="30" t="s">
        <v>278</v>
      </c>
      <c r="Z24" s="30" t="s">
        <v>406</v>
      </c>
      <c r="AA24" s="60" t="s">
        <v>372</v>
      </c>
      <c r="AB24" s="60" t="s">
        <v>500</v>
      </c>
      <c r="AC24" s="29"/>
      <c r="AD24" s="29"/>
      <c r="AE24" s="29"/>
      <c r="AF24" s="28"/>
      <c r="AK24" s="40" t="str">
        <f>CHAR(CODE(AK23)+1)</f>
        <v>W</v>
      </c>
    </row>
    <row r="25" spans="1:37" ht="13.5" customHeight="1" x14ac:dyDescent="0.15">
      <c r="A25" s="57"/>
      <c r="B25" s="56"/>
      <c r="F25" s="18" t="s">
        <v>121</v>
      </c>
      <c r="G25" s="17"/>
      <c r="H25" s="13" t="str">
        <f t="shared" si="1"/>
        <v/>
      </c>
      <c r="I25" s="13" t="str">
        <f t="shared" si="5"/>
        <v>一般会計</v>
      </c>
      <c r="K25" s="13"/>
      <c r="L25" s="13"/>
      <c r="O25" s="13"/>
      <c r="P25" s="13"/>
      <c r="Q25" s="19"/>
      <c r="T25" s="13"/>
      <c r="U25" s="30" t="s">
        <v>520</v>
      </c>
      <c r="W25" s="50"/>
      <c r="Y25" s="30" t="s">
        <v>279</v>
      </c>
      <c r="Z25" s="30" t="s">
        <v>407</v>
      </c>
      <c r="AA25" s="60" t="s">
        <v>373</v>
      </c>
      <c r="AB25" s="60" t="s">
        <v>501</v>
      </c>
      <c r="AC25" s="29"/>
      <c r="AD25" s="29"/>
      <c r="AE25" s="29"/>
      <c r="AF25" s="28"/>
      <c r="AK25" s="40" t="str">
        <f t="shared" si="7"/>
        <v>X</v>
      </c>
    </row>
    <row r="26" spans="1:37" ht="13.5" customHeight="1" x14ac:dyDescent="0.15">
      <c r="A26" s="57"/>
      <c r="B26" s="56"/>
      <c r="F26" s="18" t="s">
        <v>122</v>
      </c>
      <c r="G26" s="17"/>
      <c r="H26" s="13" t="str">
        <f t="shared" si="1"/>
        <v/>
      </c>
      <c r="I26" s="13" t="str">
        <f t="shared" si="5"/>
        <v>一般会計</v>
      </c>
      <c r="K26" s="13"/>
      <c r="L26" s="13"/>
      <c r="O26" s="13"/>
      <c r="P26" s="13"/>
      <c r="Q26" s="19"/>
      <c r="T26" s="13"/>
      <c r="U26" s="30" t="s">
        <v>521</v>
      </c>
      <c r="Y26" s="30" t="s">
        <v>280</v>
      </c>
      <c r="Z26" s="30" t="s">
        <v>408</v>
      </c>
      <c r="AA26" s="60" t="s">
        <v>374</v>
      </c>
      <c r="AB26" s="60" t="s">
        <v>502</v>
      </c>
      <c r="AC26" s="29"/>
      <c r="AD26" s="29"/>
      <c r="AE26" s="29"/>
      <c r="AF26" s="28"/>
      <c r="AK26" s="40" t="str">
        <f t="shared" si="7"/>
        <v>Y</v>
      </c>
    </row>
    <row r="27" spans="1:37" ht="13.5" customHeight="1" x14ac:dyDescent="0.15">
      <c r="A27" s="13" t="str">
        <f>IF(D23="", "-", D23)</f>
        <v>沖縄振興、地方創生</v>
      </c>
      <c r="B27" s="13"/>
      <c r="F27" s="18" t="s">
        <v>123</v>
      </c>
      <c r="G27" s="17"/>
      <c r="H27" s="13" t="str">
        <f t="shared" si="1"/>
        <v/>
      </c>
      <c r="I27" s="13" t="str">
        <f t="shared" si="5"/>
        <v>一般会計</v>
      </c>
      <c r="K27" s="13"/>
      <c r="L27" s="13"/>
      <c r="O27" s="13"/>
      <c r="P27" s="13"/>
      <c r="Q27" s="19"/>
      <c r="T27" s="13"/>
      <c r="U27" s="30" t="s">
        <v>522</v>
      </c>
      <c r="Y27" s="30" t="s">
        <v>281</v>
      </c>
      <c r="Z27" s="30" t="s">
        <v>409</v>
      </c>
      <c r="AA27" s="60" t="s">
        <v>375</v>
      </c>
      <c r="AB27" s="60" t="s">
        <v>503</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523</v>
      </c>
      <c r="Y28" s="30" t="s">
        <v>282</v>
      </c>
      <c r="Z28" s="30" t="s">
        <v>410</v>
      </c>
      <c r="AA28" s="60" t="s">
        <v>376</v>
      </c>
      <c r="AB28" s="60" t="s">
        <v>504</v>
      </c>
      <c r="AC28" s="29"/>
      <c r="AD28" s="29"/>
      <c r="AE28" s="29"/>
      <c r="AF28" s="28"/>
      <c r="AK28" s="40" t="s">
        <v>177</v>
      </c>
    </row>
    <row r="29" spans="1:37" ht="13.5" customHeight="1" x14ac:dyDescent="0.15">
      <c r="A29" s="13"/>
      <c r="B29" s="13"/>
      <c r="F29" s="18" t="s">
        <v>185</v>
      </c>
      <c r="G29" s="17"/>
      <c r="H29" s="13" t="str">
        <f t="shared" si="1"/>
        <v/>
      </c>
      <c r="I29" s="13" t="str">
        <f t="shared" si="5"/>
        <v>一般会計</v>
      </c>
      <c r="K29" s="13"/>
      <c r="L29" s="13"/>
      <c r="O29" s="13"/>
      <c r="P29" s="13"/>
      <c r="Q29" s="19"/>
      <c r="T29" s="13"/>
      <c r="U29" s="30" t="s">
        <v>524</v>
      </c>
      <c r="Y29" s="30" t="s">
        <v>283</v>
      </c>
      <c r="Z29" s="30" t="s">
        <v>411</v>
      </c>
      <c r="AA29" s="60" t="s">
        <v>377</v>
      </c>
      <c r="AB29" s="60" t="s">
        <v>505</v>
      </c>
      <c r="AC29" s="29"/>
      <c r="AD29" s="29"/>
      <c r="AE29" s="29"/>
      <c r="AF29" s="28"/>
      <c r="AK29" s="40" t="str">
        <f t="shared" si="7"/>
        <v>b</v>
      </c>
    </row>
    <row r="30" spans="1:37" ht="13.5" customHeight="1" x14ac:dyDescent="0.15">
      <c r="A30" s="13"/>
      <c r="B30" s="13"/>
      <c r="F30" s="18" t="s">
        <v>186</v>
      </c>
      <c r="G30" s="17"/>
      <c r="H30" s="13" t="str">
        <f t="shared" si="1"/>
        <v/>
      </c>
      <c r="I30" s="13" t="str">
        <f t="shared" si="5"/>
        <v>一般会計</v>
      </c>
      <c r="K30" s="13"/>
      <c r="L30" s="13"/>
      <c r="O30" s="13"/>
      <c r="P30" s="13"/>
      <c r="Q30" s="19"/>
      <c r="T30" s="13"/>
      <c r="U30" s="30" t="s">
        <v>525</v>
      </c>
      <c r="Y30" s="30" t="s">
        <v>284</v>
      </c>
      <c r="Z30" s="30" t="s">
        <v>412</v>
      </c>
      <c r="AA30" s="60" t="s">
        <v>378</v>
      </c>
      <c r="AB30" s="60" t="s">
        <v>506</v>
      </c>
      <c r="AC30" s="29"/>
      <c r="AD30" s="29"/>
      <c r="AE30" s="29"/>
      <c r="AF30" s="28"/>
      <c r="AK30" s="40" t="str">
        <f t="shared" si="7"/>
        <v>c</v>
      </c>
    </row>
    <row r="31" spans="1:37" ht="13.5" customHeight="1" x14ac:dyDescent="0.15">
      <c r="A31" s="13"/>
      <c r="B31" s="13"/>
      <c r="F31" s="18" t="s">
        <v>187</v>
      </c>
      <c r="G31" s="17"/>
      <c r="H31" s="13" t="str">
        <f t="shared" si="1"/>
        <v/>
      </c>
      <c r="I31" s="13" t="str">
        <f t="shared" si="5"/>
        <v>一般会計</v>
      </c>
      <c r="K31" s="13"/>
      <c r="L31" s="13"/>
      <c r="O31" s="13"/>
      <c r="P31" s="13"/>
      <c r="Q31" s="19"/>
      <c r="T31" s="13"/>
      <c r="U31" s="30" t="s">
        <v>526</v>
      </c>
      <c r="Y31" s="30" t="s">
        <v>285</v>
      </c>
      <c r="Z31" s="30" t="s">
        <v>413</v>
      </c>
      <c r="AA31" s="60" t="s">
        <v>379</v>
      </c>
      <c r="AB31" s="60" t="s">
        <v>507</v>
      </c>
      <c r="AC31" s="29"/>
      <c r="AD31" s="29"/>
      <c r="AE31" s="29"/>
      <c r="AF31" s="28"/>
      <c r="AK31" s="40" t="str">
        <f t="shared" si="7"/>
        <v>d</v>
      </c>
    </row>
    <row r="32" spans="1:37" ht="13.5" customHeight="1" x14ac:dyDescent="0.15">
      <c r="A32" s="13"/>
      <c r="B32" s="13"/>
      <c r="F32" s="18" t="s">
        <v>188</v>
      </c>
      <c r="G32" s="17"/>
      <c r="H32" s="13" t="str">
        <f t="shared" si="1"/>
        <v/>
      </c>
      <c r="I32" s="13" t="str">
        <f t="shared" si="5"/>
        <v>一般会計</v>
      </c>
      <c r="K32" s="13"/>
      <c r="L32" s="13"/>
      <c r="O32" s="13"/>
      <c r="P32" s="13"/>
      <c r="Q32" s="19"/>
      <c r="T32" s="13"/>
      <c r="U32" s="30" t="s">
        <v>527</v>
      </c>
      <c r="Y32" s="30" t="s">
        <v>286</v>
      </c>
      <c r="Z32" s="30" t="s">
        <v>414</v>
      </c>
      <c r="AA32" s="60" t="s">
        <v>62</v>
      </c>
      <c r="AB32" s="60" t="s">
        <v>62</v>
      </c>
      <c r="AC32" s="29"/>
      <c r="AD32" s="29"/>
      <c r="AE32" s="29"/>
      <c r="AF32" s="28"/>
      <c r="AK32" s="40" t="str">
        <f t="shared" si="7"/>
        <v>e</v>
      </c>
    </row>
    <row r="33" spans="1:37" ht="13.5" customHeight="1" x14ac:dyDescent="0.15">
      <c r="A33" s="13"/>
      <c r="B33" s="13"/>
      <c r="F33" s="18" t="s">
        <v>189</v>
      </c>
      <c r="G33" s="17"/>
      <c r="H33" s="13" t="str">
        <f t="shared" si="1"/>
        <v/>
      </c>
      <c r="I33" s="13" t="str">
        <f t="shared" si="5"/>
        <v>一般会計</v>
      </c>
      <c r="K33" s="13"/>
      <c r="L33" s="13"/>
      <c r="O33" s="13"/>
      <c r="P33" s="13"/>
      <c r="Q33" s="19"/>
      <c r="T33" s="13"/>
      <c r="U33" s="30" t="s">
        <v>528</v>
      </c>
      <c r="Y33" s="30" t="s">
        <v>287</v>
      </c>
      <c r="Z33" s="30" t="s">
        <v>415</v>
      </c>
      <c r="AA33" s="50"/>
      <c r="AB33" s="29"/>
      <c r="AC33" s="29"/>
      <c r="AD33" s="29"/>
      <c r="AE33" s="29"/>
      <c r="AF33" s="28"/>
      <c r="AK33" s="40" t="str">
        <f t="shared" si="7"/>
        <v>f</v>
      </c>
    </row>
    <row r="34" spans="1:37" ht="13.5" customHeight="1" x14ac:dyDescent="0.15">
      <c r="A34" s="13"/>
      <c r="B34" s="13"/>
      <c r="F34" s="18" t="s">
        <v>190</v>
      </c>
      <c r="G34" s="17"/>
      <c r="H34" s="13" t="str">
        <f t="shared" si="1"/>
        <v/>
      </c>
      <c r="I34" s="13" t="str">
        <f t="shared" si="5"/>
        <v>一般会計</v>
      </c>
      <c r="K34" s="13"/>
      <c r="L34" s="13"/>
      <c r="O34" s="13"/>
      <c r="P34" s="13"/>
      <c r="Q34" s="19"/>
      <c r="T34" s="13"/>
      <c r="U34" s="30" t="s">
        <v>529</v>
      </c>
      <c r="Y34" s="30" t="s">
        <v>288</v>
      </c>
      <c r="Z34" s="30" t="s">
        <v>416</v>
      </c>
      <c r="AB34" s="29"/>
      <c r="AC34" s="29"/>
      <c r="AD34" s="29"/>
      <c r="AE34" s="29"/>
      <c r="AF34" s="28"/>
      <c r="AK34" s="40" t="str">
        <f t="shared" si="7"/>
        <v>g</v>
      </c>
    </row>
    <row r="35" spans="1:37" ht="13.5" customHeight="1" x14ac:dyDescent="0.15">
      <c r="A35" s="13"/>
      <c r="B35" s="13"/>
      <c r="F35" s="18" t="s">
        <v>191</v>
      </c>
      <c r="G35" s="17"/>
      <c r="H35" s="13" t="str">
        <f t="shared" si="1"/>
        <v/>
      </c>
      <c r="I35" s="13" t="str">
        <f t="shared" si="5"/>
        <v>一般会計</v>
      </c>
      <c r="K35" s="13"/>
      <c r="L35" s="13"/>
      <c r="O35" s="13"/>
      <c r="P35" s="13"/>
      <c r="Q35" s="19"/>
      <c r="T35" s="13"/>
      <c r="U35" s="30" t="s">
        <v>530</v>
      </c>
      <c r="Y35" s="30" t="s">
        <v>289</v>
      </c>
      <c r="Z35" s="30" t="s">
        <v>417</v>
      </c>
      <c r="AC35" s="29"/>
      <c r="AF35" s="28"/>
      <c r="AK35" s="40" t="str">
        <f t="shared" si="7"/>
        <v>h</v>
      </c>
    </row>
    <row r="36" spans="1:37" ht="13.5" customHeight="1" x14ac:dyDescent="0.15">
      <c r="A36" s="13"/>
      <c r="B36" s="13"/>
      <c r="F36" s="18" t="s">
        <v>192</v>
      </c>
      <c r="G36" s="17"/>
      <c r="H36" s="13" t="str">
        <f t="shared" si="1"/>
        <v/>
      </c>
      <c r="I36" s="13" t="str">
        <f t="shared" si="5"/>
        <v>一般会計</v>
      </c>
      <c r="K36" s="13"/>
      <c r="L36" s="13"/>
      <c r="O36" s="13"/>
      <c r="P36" s="13"/>
      <c r="Q36" s="19"/>
      <c r="T36" s="13"/>
      <c r="Y36" s="30" t="s">
        <v>290</v>
      </c>
      <c r="Z36" s="30" t="s">
        <v>418</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291</v>
      </c>
      <c r="Z37" s="30" t="s">
        <v>419</v>
      </c>
      <c r="AF37" s="28"/>
      <c r="AK37" s="40" t="str">
        <f t="shared" si="7"/>
        <v>j</v>
      </c>
    </row>
    <row r="38" spans="1:37" x14ac:dyDescent="0.15">
      <c r="A38" s="13"/>
      <c r="B38" s="13"/>
      <c r="F38" s="13"/>
      <c r="G38" s="19"/>
      <c r="K38" s="13"/>
      <c r="L38" s="13"/>
      <c r="O38" s="13"/>
      <c r="P38" s="13"/>
      <c r="Q38" s="19"/>
      <c r="T38" s="13"/>
      <c r="Y38" s="30" t="s">
        <v>292</v>
      </c>
      <c r="Z38" s="30" t="s">
        <v>420</v>
      </c>
      <c r="AF38" s="28"/>
      <c r="AK38" s="40" t="str">
        <f t="shared" si="7"/>
        <v>k</v>
      </c>
    </row>
    <row r="39" spans="1:37" x14ac:dyDescent="0.15">
      <c r="A39" s="13"/>
      <c r="B39" s="13"/>
      <c r="F39" s="13" t="str">
        <f>I37</f>
        <v>一般会計</v>
      </c>
      <c r="G39" s="19"/>
      <c r="K39" s="13"/>
      <c r="L39" s="13"/>
      <c r="O39" s="13"/>
      <c r="P39" s="13"/>
      <c r="Q39" s="19"/>
      <c r="T39" s="13"/>
      <c r="U39" s="30" t="s">
        <v>532</v>
      </c>
      <c r="Y39" s="30" t="s">
        <v>293</v>
      </c>
      <c r="Z39" s="30" t="s">
        <v>421</v>
      </c>
      <c r="AF39" s="28"/>
      <c r="AK39" s="40" t="str">
        <f t="shared" si="7"/>
        <v>l</v>
      </c>
    </row>
    <row r="40" spans="1:37" x14ac:dyDescent="0.15">
      <c r="A40" s="13"/>
      <c r="B40" s="13"/>
      <c r="F40" s="13"/>
      <c r="G40" s="19"/>
      <c r="K40" s="13"/>
      <c r="L40" s="13"/>
      <c r="O40" s="13"/>
      <c r="P40" s="13"/>
      <c r="Q40" s="19"/>
      <c r="T40" s="13"/>
      <c r="U40" s="30"/>
      <c r="Y40" s="30" t="s">
        <v>294</v>
      </c>
      <c r="Z40" s="30" t="s">
        <v>422</v>
      </c>
      <c r="AF40" s="28"/>
      <c r="AK40" s="40" t="str">
        <f t="shared" si="7"/>
        <v>m</v>
      </c>
    </row>
    <row r="41" spans="1:37" x14ac:dyDescent="0.15">
      <c r="A41" s="13"/>
      <c r="B41" s="13"/>
      <c r="F41" s="13"/>
      <c r="G41" s="19"/>
      <c r="K41" s="13"/>
      <c r="L41" s="13"/>
      <c r="O41" s="13"/>
      <c r="P41" s="13"/>
      <c r="Q41" s="19"/>
      <c r="T41" s="13"/>
      <c r="U41" s="30" t="s">
        <v>234</v>
      </c>
      <c r="Y41" s="30" t="s">
        <v>295</v>
      </c>
      <c r="Z41" s="30" t="s">
        <v>423</v>
      </c>
      <c r="AF41" s="28"/>
      <c r="AK41" s="40" t="str">
        <f t="shared" si="7"/>
        <v>n</v>
      </c>
    </row>
    <row r="42" spans="1:37" x14ac:dyDescent="0.15">
      <c r="A42" s="13"/>
      <c r="B42" s="13"/>
      <c r="F42" s="13"/>
      <c r="G42" s="19"/>
      <c r="K42" s="13"/>
      <c r="L42" s="13"/>
      <c r="O42" s="13"/>
      <c r="P42" s="13"/>
      <c r="Q42" s="19"/>
      <c r="T42" s="13"/>
      <c r="U42" s="30" t="s">
        <v>244</v>
      </c>
      <c r="Y42" s="30" t="s">
        <v>296</v>
      </c>
      <c r="Z42" s="30" t="s">
        <v>424</v>
      </c>
      <c r="AF42" s="28"/>
      <c r="AK42" s="40" t="str">
        <f t="shared" si="7"/>
        <v>o</v>
      </c>
    </row>
    <row r="43" spans="1:37" x14ac:dyDescent="0.15">
      <c r="A43" s="13"/>
      <c r="B43" s="13"/>
      <c r="F43" s="13"/>
      <c r="G43" s="19"/>
      <c r="K43" s="13"/>
      <c r="L43" s="13"/>
      <c r="O43" s="13"/>
      <c r="P43" s="13"/>
      <c r="Q43" s="19"/>
      <c r="T43" s="13"/>
      <c r="Y43" s="30" t="s">
        <v>297</v>
      </c>
      <c r="Z43" s="30" t="s">
        <v>425</v>
      </c>
      <c r="AF43" s="28"/>
      <c r="AK43" s="40" t="str">
        <f t="shared" si="7"/>
        <v>p</v>
      </c>
    </row>
    <row r="44" spans="1:37" x14ac:dyDescent="0.15">
      <c r="A44" s="13"/>
      <c r="B44" s="13"/>
      <c r="F44" s="13"/>
      <c r="G44" s="19"/>
      <c r="K44" s="13"/>
      <c r="L44" s="13"/>
      <c r="O44" s="13"/>
      <c r="P44" s="13"/>
      <c r="Q44" s="19"/>
      <c r="T44" s="13"/>
      <c r="Y44" s="30" t="s">
        <v>298</v>
      </c>
      <c r="Z44" s="30" t="s">
        <v>426</v>
      </c>
      <c r="AF44" s="28"/>
      <c r="AK44" s="40" t="str">
        <f t="shared" si="7"/>
        <v>q</v>
      </c>
    </row>
    <row r="45" spans="1:37" x14ac:dyDescent="0.15">
      <c r="A45" s="13"/>
      <c r="B45" s="13"/>
      <c r="F45" s="13"/>
      <c r="G45" s="19"/>
      <c r="K45" s="13"/>
      <c r="L45" s="13"/>
      <c r="O45" s="13"/>
      <c r="P45" s="13"/>
      <c r="Q45" s="19"/>
      <c r="T45" s="13"/>
      <c r="U45" s="27" t="s">
        <v>156</v>
      </c>
      <c r="Y45" s="30" t="s">
        <v>299</v>
      </c>
      <c r="Z45" s="30" t="s">
        <v>427</v>
      </c>
      <c r="AF45" s="28"/>
      <c r="AK45" s="40" t="str">
        <f t="shared" si="7"/>
        <v>r</v>
      </c>
    </row>
    <row r="46" spans="1:37" x14ac:dyDescent="0.15">
      <c r="A46" s="13"/>
      <c r="B46" s="13"/>
      <c r="F46" s="13"/>
      <c r="G46" s="19"/>
      <c r="K46" s="13"/>
      <c r="L46" s="13"/>
      <c r="O46" s="13"/>
      <c r="P46" s="13"/>
      <c r="Q46" s="19"/>
      <c r="T46" s="13"/>
      <c r="U46" s="67" t="s">
        <v>559</v>
      </c>
      <c r="Y46" s="30" t="s">
        <v>300</v>
      </c>
      <c r="Z46" s="30" t="s">
        <v>428</v>
      </c>
      <c r="AF46" s="28"/>
      <c r="AK46" s="40" t="str">
        <f t="shared" si="7"/>
        <v>s</v>
      </c>
    </row>
    <row r="47" spans="1:37" x14ac:dyDescent="0.15">
      <c r="A47" s="13"/>
      <c r="B47" s="13"/>
      <c r="F47" s="13"/>
      <c r="G47" s="19"/>
      <c r="K47" s="13"/>
      <c r="L47" s="13"/>
      <c r="O47" s="13"/>
      <c r="P47" s="13"/>
      <c r="Q47" s="19"/>
      <c r="T47" s="13"/>
      <c r="Y47" s="30" t="s">
        <v>301</v>
      </c>
      <c r="Z47" s="30" t="s">
        <v>429</v>
      </c>
      <c r="AF47" s="28"/>
      <c r="AK47" s="40" t="str">
        <f t="shared" si="7"/>
        <v>t</v>
      </c>
    </row>
    <row r="48" spans="1:37" x14ac:dyDescent="0.15">
      <c r="A48" s="13"/>
      <c r="B48" s="13"/>
      <c r="F48" s="13"/>
      <c r="G48" s="19"/>
      <c r="K48" s="13"/>
      <c r="L48" s="13"/>
      <c r="O48" s="13"/>
      <c r="P48" s="13"/>
      <c r="Q48" s="19"/>
      <c r="T48" s="13"/>
      <c r="U48" s="67">
        <v>2021</v>
      </c>
      <c r="Y48" s="30" t="s">
        <v>302</v>
      </c>
      <c r="Z48" s="30" t="s">
        <v>430</v>
      </c>
      <c r="AF48" s="28"/>
      <c r="AK48" s="40" t="str">
        <f t="shared" si="7"/>
        <v>u</v>
      </c>
    </row>
    <row r="49" spans="1:37" x14ac:dyDescent="0.15">
      <c r="A49" s="13"/>
      <c r="B49" s="13"/>
      <c r="F49" s="13"/>
      <c r="G49" s="19"/>
      <c r="K49" s="13"/>
      <c r="L49" s="13"/>
      <c r="O49" s="13"/>
      <c r="P49" s="13"/>
      <c r="Q49" s="19"/>
      <c r="T49" s="13"/>
      <c r="U49" s="67">
        <v>2022</v>
      </c>
      <c r="Y49" s="30" t="s">
        <v>303</v>
      </c>
      <c r="Z49" s="30" t="s">
        <v>431</v>
      </c>
      <c r="AF49" s="28"/>
      <c r="AK49" s="40" t="str">
        <f t="shared" si="7"/>
        <v>v</v>
      </c>
    </row>
    <row r="50" spans="1:37" x14ac:dyDescent="0.15">
      <c r="A50" s="13"/>
      <c r="B50" s="13"/>
      <c r="F50" s="13"/>
      <c r="G50" s="19"/>
      <c r="K50" s="13"/>
      <c r="L50" s="13"/>
      <c r="O50" s="13"/>
      <c r="P50" s="13"/>
      <c r="Q50" s="19"/>
      <c r="T50" s="13"/>
      <c r="U50" s="67">
        <v>2023</v>
      </c>
      <c r="Y50" s="30" t="s">
        <v>304</v>
      </c>
      <c r="Z50" s="30" t="s">
        <v>432</v>
      </c>
      <c r="AF50" s="28"/>
    </row>
    <row r="51" spans="1:37" x14ac:dyDescent="0.15">
      <c r="A51" s="13"/>
      <c r="B51" s="13"/>
      <c r="F51" s="13"/>
      <c r="G51" s="19"/>
      <c r="K51" s="13"/>
      <c r="L51" s="13"/>
      <c r="O51" s="13"/>
      <c r="P51" s="13"/>
      <c r="Q51" s="19"/>
      <c r="T51" s="13"/>
      <c r="U51" s="67">
        <v>2024</v>
      </c>
      <c r="Y51" s="30" t="s">
        <v>305</v>
      </c>
      <c r="Z51" s="30" t="s">
        <v>433</v>
      </c>
      <c r="AF51" s="28"/>
    </row>
    <row r="52" spans="1:37" x14ac:dyDescent="0.15">
      <c r="A52" s="13"/>
      <c r="B52" s="13"/>
      <c r="F52" s="13"/>
      <c r="G52" s="19"/>
      <c r="K52" s="13"/>
      <c r="L52" s="13"/>
      <c r="O52" s="13"/>
      <c r="P52" s="13"/>
      <c r="Q52" s="19"/>
      <c r="T52" s="13"/>
      <c r="U52" s="67">
        <v>2025</v>
      </c>
      <c r="Y52" s="30" t="s">
        <v>306</v>
      </c>
      <c r="Z52" s="30" t="s">
        <v>434</v>
      </c>
      <c r="AF52" s="28"/>
    </row>
    <row r="53" spans="1:37" x14ac:dyDescent="0.15">
      <c r="A53" s="13"/>
      <c r="B53" s="13"/>
      <c r="F53" s="13"/>
      <c r="G53" s="19"/>
      <c r="K53" s="13"/>
      <c r="L53" s="13"/>
      <c r="O53" s="13"/>
      <c r="P53" s="13"/>
      <c r="Q53" s="19"/>
      <c r="T53" s="13"/>
      <c r="U53" s="67">
        <v>2026</v>
      </c>
      <c r="Y53" s="30" t="s">
        <v>307</v>
      </c>
      <c r="Z53" s="30" t="s">
        <v>435</v>
      </c>
      <c r="AF53" s="28"/>
    </row>
    <row r="54" spans="1:37" x14ac:dyDescent="0.15">
      <c r="A54" s="13"/>
      <c r="B54" s="13"/>
      <c r="F54" s="13"/>
      <c r="G54" s="19"/>
      <c r="K54" s="13"/>
      <c r="L54" s="13"/>
      <c r="O54" s="13"/>
      <c r="P54" s="20"/>
      <c r="Q54" s="19"/>
      <c r="T54" s="13"/>
      <c r="Y54" s="30" t="s">
        <v>308</v>
      </c>
      <c r="Z54" s="30" t="s">
        <v>436</v>
      </c>
      <c r="AF54" s="28"/>
    </row>
    <row r="55" spans="1:37" x14ac:dyDescent="0.15">
      <c r="A55" s="13"/>
      <c r="B55" s="13"/>
      <c r="F55" s="13"/>
      <c r="G55" s="19"/>
      <c r="K55" s="13"/>
      <c r="L55" s="13"/>
      <c r="O55" s="13"/>
      <c r="P55" s="13"/>
      <c r="Q55" s="19"/>
      <c r="T55" s="13"/>
      <c r="Y55" s="30" t="s">
        <v>309</v>
      </c>
      <c r="Z55" s="30" t="s">
        <v>437</v>
      </c>
      <c r="AF55" s="28"/>
    </row>
    <row r="56" spans="1:37" x14ac:dyDescent="0.15">
      <c r="A56" s="13"/>
      <c r="B56" s="13"/>
      <c r="F56" s="13"/>
      <c r="G56" s="19"/>
      <c r="K56" s="13"/>
      <c r="L56" s="13"/>
      <c r="O56" s="13"/>
      <c r="P56" s="13"/>
      <c r="Q56" s="19"/>
      <c r="T56" s="13"/>
      <c r="U56" s="67">
        <v>20</v>
      </c>
      <c r="Y56" s="30" t="s">
        <v>310</v>
      </c>
      <c r="Z56" s="30" t="s">
        <v>438</v>
      </c>
      <c r="AF56" s="28"/>
    </row>
    <row r="57" spans="1:37" x14ac:dyDescent="0.15">
      <c r="A57" s="13"/>
      <c r="B57" s="13"/>
      <c r="F57" s="13"/>
      <c r="G57" s="19"/>
      <c r="K57" s="13"/>
      <c r="L57" s="13"/>
      <c r="O57" s="13"/>
      <c r="P57" s="13"/>
      <c r="Q57" s="19"/>
      <c r="T57" s="13"/>
      <c r="U57" s="30" t="s">
        <v>508</v>
      </c>
      <c r="Y57" s="30" t="s">
        <v>311</v>
      </c>
      <c r="Z57" s="30" t="s">
        <v>439</v>
      </c>
      <c r="AF57" s="28"/>
    </row>
    <row r="58" spans="1:37" x14ac:dyDescent="0.15">
      <c r="A58" s="13"/>
      <c r="B58" s="13"/>
      <c r="F58" s="13"/>
      <c r="G58" s="19"/>
      <c r="K58" s="13"/>
      <c r="L58" s="13"/>
      <c r="O58" s="13"/>
      <c r="P58" s="13"/>
      <c r="Q58" s="19"/>
      <c r="T58" s="13"/>
      <c r="U58" s="30" t="s">
        <v>509</v>
      </c>
      <c r="Y58" s="30" t="s">
        <v>312</v>
      </c>
      <c r="Z58" s="30" t="s">
        <v>440</v>
      </c>
      <c r="AF58" s="28"/>
    </row>
    <row r="59" spans="1:37" x14ac:dyDescent="0.15">
      <c r="A59" s="13"/>
      <c r="B59" s="13"/>
      <c r="F59" s="13"/>
      <c r="G59" s="19"/>
      <c r="K59" s="13"/>
      <c r="L59" s="13"/>
      <c r="O59" s="13"/>
      <c r="P59" s="13"/>
      <c r="Q59" s="19"/>
      <c r="T59" s="13"/>
      <c r="Y59" s="30" t="s">
        <v>313</v>
      </c>
      <c r="Z59" s="30" t="s">
        <v>441</v>
      </c>
      <c r="AF59" s="28"/>
    </row>
    <row r="60" spans="1:37" x14ac:dyDescent="0.15">
      <c r="A60" s="13"/>
      <c r="B60" s="13"/>
      <c r="F60" s="13"/>
      <c r="G60" s="19"/>
      <c r="K60" s="13"/>
      <c r="L60" s="13"/>
      <c r="O60" s="13"/>
      <c r="P60" s="13"/>
      <c r="Q60" s="19"/>
      <c r="T60" s="13"/>
      <c r="Y60" s="30" t="s">
        <v>314</v>
      </c>
      <c r="Z60" s="30" t="s">
        <v>442</v>
      </c>
      <c r="AF60" s="28"/>
    </row>
    <row r="61" spans="1:37" x14ac:dyDescent="0.15">
      <c r="A61" s="13"/>
      <c r="B61" s="13"/>
      <c r="F61" s="13"/>
      <c r="G61" s="19"/>
      <c r="K61" s="13"/>
      <c r="L61" s="13"/>
      <c r="O61" s="13"/>
      <c r="P61" s="13"/>
      <c r="Q61" s="19"/>
      <c r="T61" s="13"/>
      <c r="Y61" s="30" t="s">
        <v>315</v>
      </c>
      <c r="Z61" s="30" t="s">
        <v>443</v>
      </c>
      <c r="AF61" s="28"/>
    </row>
    <row r="62" spans="1:37" x14ac:dyDescent="0.15">
      <c r="A62" s="13"/>
      <c r="B62" s="13"/>
      <c r="F62" s="13"/>
      <c r="G62" s="19"/>
      <c r="K62" s="13"/>
      <c r="L62" s="13"/>
      <c r="O62" s="13"/>
      <c r="P62" s="13"/>
      <c r="Q62" s="19"/>
      <c r="T62" s="13"/>
      <c r="Y62" s="30" t="s">
        <v>316</v>
      </c>
      <c r="Z62" s="30" t="s">
        <v>444</v>
      </c>
      <c r="AF62" s="28"/>
    </row>
    <row r="63" spans="1:37" x14ac:dyDescent="0.15">
      <c r="A63" s="13"/>
      <c r="B63" s="13"/>
      <c r="F63" s="13"/>
      <c r="G63" s="19"/>
      <c r="K63" s="13"/>
      <c r="L63" s="13"/>
      <c r="O63" s="13"/>
      <c r="P63" s="13"/>
      <c r="Q63" s="19"/>
      <c r="T63" s="13"/>
      <c r="Y63" s="30" t="s">
        <v>317</v>
      </c>
      <c r="Z63" s="30" t="s">
        <v>445</v>
      </c>
      <c r="AF63" s="28"/>
    </row>
    <row r="64" spans="1:37" x14ac:dyDescent="0.15">
      <c r="A64" s="13"/>
      <c r="B64" s="13"/>
      <c r="F64" s="13"/>
      <c r="G64" s="19"/>
      <c r="K64" s="13"/>
      <c r="L64" s="13"/>
      <c r="O64" s="13"/>
      <c r="P64" s="13"/>
      <c r="Q64" s="19"/>
      <c r="T64" s="13"/>
      <c r="Y64" s="30" t="s">
        <v>318</v>
      </c>
      <c r="Z64" s="30" t="s">
        <v>446</v>
      </c>
      <c r="AF64" s="28"/>
    </row>
    <row r="65" spans="1:32" x14ac:dyDescent="0.15">
      <c r="A65" s="13"/>
      <c r="B65" s="13"/>
      <c r="F65" s="13"/>
      <c r="G65" s="19"/>
      <c r="K65" s="13"/>
      <c r="L65" s="13"/>
      <c r="O65" s="13"/>
      <c r="P65" s="13"/>
      <c r="Q65" s="19"/>
      <c r="T65" s="13"/>
      <c r="Y65" s="30" t="s">
        <v>319</v>
      </c>
      <c r="Z65" s="30" t="s">
        <v>447</v>
      </c>
      <c r="AF65" s="28"/>
    </row>
    <row r="66" spans="1:32" x14ac:dyDescent="0.15">
      <c r="A66" s="13"/>
      <c r="B66" s="13"/>
      <c r="F66" s="13"/>
      <c r="G66" s="19"/>
      <c r="K66" s="13"/>
      <c r="L66" s="13"/>
      <c r="O66" s="13"/>
      <c r="P66" s="13"/>
      <c r="Q66" s="19"/>
      <c r="T66" s="13"/>
      <c r="Y66" s="30" t="s">
        <v>63</v>
      </c>
      <c r="Z66" s="30" t="s">
        <v>448</v>
      </c>
      <c r="AF66" s="28"/>
    </row>
    <row r="67" spans="1:32" x14ac:dyDescent="0.15">
      <c r="A67" s="13"/>
      <c r="B67" s="13"/>
      <c r="F67" s="13"/>
      <c r="G67" s="19"/>
      <c r="K67" s="13"/>
      <c r="L67" s="13"/>
      <c r="O67" s="13"/>
      <c r="P67" s="13"/>
      <c r="Q67" s="19"/>
      <c r="T67" s="13"/>
      <c r="Y67" s="30" t="s">
        <v>320</v>
      </c>
      <c r="Z67" s="30" t="s">
        <v>449</v>
      </c>
      <c r="AF67" s="28"/>
    </row>
    <row r="68" spans="1:32" x14ac:dyDescent="0.15">
      <c r="A68" s="13"/>
      <c r="B68" s="13"/>
      <c r="F68" s="13"/>
      <c r="G68" s="19"/>
      <c r="K68" s="13"/>
      <c r="L68" s="13"/>
      <c r="O68" s="13"/>
      <c r="P68" s="13"/>
      <c r="Q68" s="19"/>
      <c r="T68" s="13"/>
      <c r="Y68" s="30" t="s">
        <v>321</v>
      </c>
      <c r="Z68" s="30" t="s">
        <v>450</v>
      </c>
      <c r="AF68" s="28"/>
    </row>
    <row r="69" spans="1:32" x14ac:dyDescent="0.15">
      <c r="A69" s="13"/>
      <c r="B69" s="13"/>
      <c r="F69" s="13"/>
      <c r="G69" s="19"/>
      <c r="K69" s="13"/>
      <c r="L69" s="13"/>
      <c r="O69" s="13"/>
      <c r="P69" s="13"/>
      <c r="Q69" s="19"/>
      <c r="T69" s="13"/>
      <c r="Y69" s="30" t="s">
        <v>322</v>
      </c>
      <c r="Z69" s="30" t="s">
        <v>451</v>
      </c>
      <c r="AF69" s="28"/>
    </row>
    <row r="70" spans="1:32" x14ac:dyDescent="0.15">
      <c r="A70" s="13"/>
      <c r="B70" s="13"/>
      <c r="Y70" s="30" t="s">
        <v>323</v>
      </c>
      <c r="Z70" s="30" t="s">
        <v>452</v>
      </c>
    </row>
    <row r="71" spans="1:32" x14ac:dyDescent="0.15">
      <c r="Y71" s="30" t="s">
        <v>324</v>
      </c>
      <c r="Z71" s="30" t="s">
        <v>453</v>
      </c>
    </row>
    <row r="72" spans="1:32" x14ac:dyDescent="0.15">
      <c r="Y72" s="30" t="s">
        <v>325</v>
      </c>
      <c r="Z72" s="30" t="s">
        <v>454</v>
      </c>
    </row>
    <row r="73" spans="1:32" x14ac:dyDescent="0.15">
      <c r="Y73" s="30" t="s">
        <v>326</v>
      </c>
      <c r="Z73" s="30" t="s">
        <v>455</v>
      </c>
    </row>
    <row r="74" spans="1:32" x14ac:dyDescent="0.15">
      <c r="Y74" s="30" t="s">
        <v>327</v>
      </c>
      <c r="Z74" s="30" t="s">
        <v>456</v>
      </c>
    </row>
    <row r="75" spans="1:32" x14ac:dyDescent="0.15">
      <c r="Y75" s="30" t="s">
        <v>328</v>
      </c>
      <c r="Z75" s="30" t="s">
        <v>457</v>
      </c>
    </row>
    <row r="76" spans="1:32" x14ac:dyDescent="0.15">
      <c r="Y76" s="30" t="s">
        <v>329</v>
      </c>
      <c r="Z76" s="30" t="s">
        <v>458</v>
      </c>
    </row>
    <row r="77" spans="1:32" x14ac:dyDescent="0.15">
      <c r="Y77" s="30" t="s">
        <v>330</v>
      </c>
      <c r="Z77" s="30" t="s">
        <v>459</v>
      </c>
    </row>
    <row r="78" spans="1:32" x14ac:dyDescent="0.15">
      <c r="Y78" s="30" t="s">
        <v>331</v>
      </c>
      <c r="Z78" s="30" t="s">
        <v>460</v>
      </c>
    </row>
    <row r="79" spans="1:32" x14ac:dyDescent="0.15">
      <c r="Y79" s="30" t="s">
        <v>332</v>
      </c>
      <c r="Z79" s="30" t="s">
        <v>461</v>
      </c>
    </row>
    <row r="80" spans="1:32" x14ac:dyDescent="0.15">
      <c r="Y80" s="30" t="s">
        <v>333</v>
      </c>
      <c r="Z80" s="30" t="s">
        <v>462</v>
      </c>
    </row>
    <row r="81" spans="25:26" x14ac:dyDescent="0.15">
      <c r="Y81" s="30" t="s">
        <v>334</v>
      </c>
      <c r="Z81" s="30" t="s">
        <v>463</v>
      </c>
    </row>
    <row r="82" spans="25:26" x14ac:dyDescent="0.15">
      <c r="Y82" s="30" t="s">
        <v>335</v>
      </c>
      <c r="Z82" s="30" t="s">
        <v>464</v>
      </c>
    </row>
    <row r="83" spans="25:26" x14ac:dyDescent="0.15">
      <c r="Y83" s="30" t="s">
        <v>336</v>
      </c>
      <c r="Z83" s="30" t="s">
        <v>465</v>
      </c>
    </row>
    <row r="84" spans="25:26" x14ac:dyDescent="0.15">
      <c r="Y84" s="30" t="s">
        <v>337</v>
      </c>
      <c r="Z84" s="30" t="s">
        <v>466</v>
      </c>
    </row>
    <row r="85" spans="25:26" x14ac:dyDescent="0.15">
      <c r="Y85" s="30" t="s">
        <v>338</v>
      </c>
      <c r="Z85" s="30" t="s">
        <v>467</v>
      </c>
    </row>
    <row r="86" spans="25:26" x14ac:dyDescent="0.15">
      <c r="Y86" s="30" t="s">
        <v>339</v>
      </c>
      <c r="Z86" s="30" t="s">
        <v>468</v>
      </c>
    </row>
    <row r="87" spans="25:26" x14ac:dyDescent="0.15">
      <c r="Y87" s="30" t="s">
        <v>340</v>
      </c>
      <c r="Z87" s="30" t="s">
        <v>469</v>
      </c>
    </row>
    <row r="88" spans="25:26" x14ac:dyDescent="0.15">
      <c r="Y88" s="30" t="s">
        <v>341</v>
      </c>
      <c r="Z88" s="30" t="s">
        <v>470</v>
      </c>
    </row>
    <row r="89" spans="25:26" x14ac:dyDescent="0.15">
      <c r="Y89" s="30" t="s">
        <v>342</v>
      </c>
      <c r="Z89" s="30" t="s">
        <v>471</v>
      </c>
    </row>
    <row r="90" spans="25:26" x14ac:dyDescent="0.15">
      <c r="Y90" s="30" t="s">
        <v>343</v>
      </c>
      <c r="Z90" s="30" t="s">
        <v>472</v>
      </c>
    </row>
    <row r="91" spans="25:26" x14ac:dyDescent="0.15">
      <c r="Y91" s="30" t="s">
        <v>344</v>
      </c>
      <c r="Z91" s="30" t="s">
        <v>473</v>
      </c>
    </row>
    <row r="92" spans="25:26" x14ac:dyDescent="0.15">
      <c r="Y92" s="30" t="s">
        <v>345</v>
      </c>
      <c r="Z92" s="30" t="s">
        <v>474</v>
      </c>
    </row>
    <row r="93" spans="25:26" x14ac:dyDescent="0.15">
      <c r="Y93" s="30" t="s">
        <v>346</v>
      </c>
      <c r="Z93" s="30" t="s">
        <v>475</v>
      </c>
    </row>
    <row r="94" spans="25:26" x14ac:dyDescent="0.15">
      <c r="Y94" s="30" t="s">
        <v>347</v>
      </c>
      <c r="Z94" s="30" t="s">
        <v>476</v>
      </c>
    </row>
    <row r="95" spans="25:26" x14ac:dyDescent="0.15">
      <c r="Y95" s="30" t="s">
        <v>348</v>
      </c>
      <c r="Z95" s="30" t="s">
        <v>477</v>
      </c>
    </row>
    <row r="96" spans="25:26" x14ac:dyDescent="0.15">
      <c r="Y96" s="30" t="s">
        <v>252</v>
      </c>
      <c r="Z96" s="30" t="s">
        <v>478</v>
      </c>
    </row>
    <row r="97" spans="25:26" x14ac:dyDescent="0.15">
      <c r="Y97" s="30" t="s">
        <v>349</v>
      </c>
      <c r="Z97" s="30" t="s">
        <v>479</v>
      </c>
    </row>
    <row r="98" spans="25:26" x14ac:dyDescent="0.15">
      <c r="Y98" s="30" t="s">
        <v>350</v>
      </c>
      <c r="Z98" s="30" t="s">
        <v>480</v>
      </c>
    </row>
    <row r="99" spans="25:26" x14ac:dyDescent="0.15">
      <c r="Y99" s="30" t="s">
        <v>380</v>
      </c>
      <c r="Z99" s="30" t="s">
        <v>481</v>
      </c>
    </row>
    <row r="100" spans="25:26" x14ac:dyDescent="0.15">
      <c r="Y100" s="30" t="s">
        <v>563</v>
      </c>
      <c r="Z100" s="30"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2022-08-26T13:38:22Z</dcterms:created>
  <dcterms:modified xsi:type="dcterms:W3CDTF">2022-08-26T14:51:45Z</dcterms:modified>
</cp:coreProperties>
</file>