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850"/>
  </bookViews>
  <sheets>
    <sheet name="行政事業レビューシート" sheetId="11" r:id="rId1"/>
    <sheet name="入力規則等" sheetId="4" r:id="rId2"/>
  </sheets>
  <definedNames>
    <definedName name="_xlnm._FilterDatabase" localSheetId="0" hidden="1">行政事業レビューシート!$AZ$1:$AZ$154</definedName>
    <definedName name="_xlnm.Print_Area" localSheetId="0">行政事業レビューシート!$A$1:$AX$154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Y119" i="11" l="1"/>
  <c r="Y118" i="11"/>
  <c r="AY133" i="11" l="1"/>
  <c r="AY135" i="11" s="1"/>
  <c r="AY123" i="11"/>
  <c r="AY134" i="11" l="1"/>
  <c r="AY136" i="11"/>
  <c r="AY126" i="11"/>
  <c r="AY125" i="11"/>
  <c r="AY124" i="11"/>
  <c r="AW82" i="11" l="1"/>
  <c r="AT82" i="11"/>
  <c r="AQ82" i="11"/>
  <c r="AL82" i="11"/>
  <c r="AI82" i="11"/>
  <c r="AF82" i="11"/>
  <c r="Z82" i="11"/>
  <c r="W82" i="11"/>
  <c r="T82" i="11"/>
  <c r="N82" i="11"/>
  <c r="AW81" i="11"/>
  <c r="AT81" i="11"/>
  <c r="AQ81" i="11"/>
  <c r="AL81" i="11"/>
  <c r="AI81" i="11"/>
  <c r="AF81" i="11"/>
  <c r="Z81" i="11"/>
  <c r="W81" i="11"/>
  <c r="T81" i="11"/>
  <c r="N81" i="11"/>
  <c r="K81" i="11"/>
  <c r="H81" i="11"/>
  <c r="AY154" i="11" l="1"/>
  <c r="AY150" i="11"/>
  <c r="AY152" i="11" s="1"/>
  <c r="AY149" i="11"/>
  <c r="AY148" i="11"/>
  <c r="AY147" i="11"/>
  <c r="AY146" i="11"/>
  <c r="AY145" i="11"/>
  <c r="AY144" i="11"/>
  <c r="AY143" i="11"/>
  <c r="AY142" i="11"/>
  <c r="AY141" i="11"/>
  <c r="AY137" i="11"/>
  <c r="AY140" i="11" s="1"/>
  <c r="AU126" i="11"/>
  <c r="Y126" i="11"/>
  <c r="AU122" i="11"/>
  <c r="Y122" i="11"/>
  <c r="Y132" i="11" s="1"/>
  <c r="W24" i="11"/>
  <c r="P24" i="11"/>
  <c r="AD21" i="11"/>
  <c r="W21" i="11"/>
  <c r="P21" i="11"/>
  <c r="AR18" i="11"/>
  <c r="AK18" i="11"/>
  <c r="AD18" i="11"/>
  <c r="AD20" i="11" s="1"/>
  <c r="W18" i="11"/>
  <c r="W20" i="11" s="1"/>
  <c r="P18" i="11"/>
  <c r="P20" i="11" s="1"/>
  <c r="AV2" i="11"/>
  <c r="AY153" i="11" l="1"/>
  <c r="AY151" i="11"/>
  <c r="AY139" i="11"/>
  <c r="AY138"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<sst xmlns="http://schemas.openxmlformats.org/spreadsheetml/2006/main" count="864" uniqueCount="659">
  <si>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</si>
  <si>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</si>
  <si>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</si>
  <si>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</si>
  <si>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</si>
  <si>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</si>
  <si>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</si>
  <si>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</si>
  <si>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</si>
  <si>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</si>
  <si>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</si>
  <si>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</si>
  <si>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</si>
  <si>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</si>
  <si>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</si>
  <si>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</si>
  <si>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</si>
  <si>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</si>
  <si>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</si>
  <si>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</si>
  <si>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</si>
  <si>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</si>
  <si>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</si>
  <si>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</si>
  <si>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</si>
  <si>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</si>
  <si>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</si>
  <si>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</si>
  <si>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</si>
  <si>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</si>
  <si>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</si>
  <si>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</si>
  <si>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</si>
  <si>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</si>
  <si>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</si>
  <si>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</si>
  <si>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</si>
  <si>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</si>
  <si>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</si>
  <si>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</si>
  <si>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</si>
  <si>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</si>
  <si>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</si>
  <si>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</si>
  <si>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</si>
  <si>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</si>
  <si>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</si>
  <si>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</si>
  <si>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</si>
  <si>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</si>
  <si>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</si>
  <si>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</si>
  <si>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</si>
  <si>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</si>
  <si>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</si>
  <si>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</si>
  <si>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</si>
  <si>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</si>
  <si>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</si>
  <si>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</si>
  <si>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</si>
  <si>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</si>
  <si>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</si>
  <si>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</si>
  <si>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</si>
  <si>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</si>
  <si>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</si>
  <si>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</si>
  <si>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</si>
  <si>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</si>
  <si>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</si>
  <si>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</si>
  <si>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</si>
  <si>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</si>
  <si>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</si>
  <si>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</si>
  <si>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</si>
  <si>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</si>
  <si>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</si>
  <si>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</si>
  <si>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</si>
  <si>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</si>
  <si>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</si>
  <si>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</si>
  <si>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</si>
  <si>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</si>
  <si>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</si>
  <si>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</si>
  <si>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</si>
  <si>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</si>
  <si>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</si>
  <si>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</si>
  <si>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</si>
  <si>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</si>
  <si>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</si>
  <si>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</si>
  <si>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</si>
  <si>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</si>
  <si>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</si>
  <si>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</si>
  <si>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</si>
  <si>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</si>
  <si>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</si>
  <si>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</si>
  <si>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</si>
  <si>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</si>
  <si>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</si>
  <si>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</si>
  <si>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</si>
  <si>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</si>
  <si>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</si>
  <si>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</si>
  <si>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</si>
  <si>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</si>
  <si>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</si>
  <si>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</si>
  <si>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</si>
  <si>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</si>
  <si>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</si>
  <si>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</si>
  <si>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</si>
  <si>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</si>
  <si>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</si>
  <si>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</si>
  <si>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</si>
  <si>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</si>
  <si>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</si>
  <si>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</si>
  <si>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</si>
  <si>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</si>
  <si>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</si>
  <si>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</si>
  <si>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</si>
  <si>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</si>
  <si>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</si>
  <si>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</si>
  <si>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</si>
  <si>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</si>
  <si>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</si>
  <si>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</si>
  <si>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</si>
  <si>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</si>
  <si>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</si>
  <si>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</si>
  <si>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</si>
  <si>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</si>
  <si>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</si>
  <si>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</si>
  <si>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</si>
  <si>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</si>
  <si>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</si>
  <si>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</si>
  <si>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</si>
  <si>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</si>
  <si>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</si>
  <si>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</si>
  <si>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</si>
  <si>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</si>
  <si>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</si>
  <si>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</si>
  <si>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</si>
  <si>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</si>
  <si>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</si>
  <si>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</si>
  <si>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</si>
  <si>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</si>
  <si>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</si>
  <si>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</si>
  <si>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</si>
  <si>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</si>
  <si>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</si>
  <si>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</si>
  <si>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</si>
  <si>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</si>
  <si>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</si>
  <si>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</si>
  <si>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</si>
  <si>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</si>
  <si>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</si>
  <si>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</si>
  <si>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</si>
  <si>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</si>
  <si>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</si>
  <si>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</si>
  <si>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</si>
  <si>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</si>
  <si>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</si>
  <si>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</si>
  <si>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</si>
  <si>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</si>
  <si>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</si>
  <si>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</si>
  <si>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</si>
  <si>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</si>
  <si>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</si>
  <si>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</si>
  <si>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</si>
  <si>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</si>
  <si>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</si>
  <si>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</si>
  <si>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</si>
  <si>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</si>
  <si>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</si>
  <si>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</si>
  <si>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</si>
  <si>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</si>
  <si>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</si>
  <si>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</si>
  <si>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</si>
  <si>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</si>
  <si>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</si>
  <si>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</si>
  <si>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</si>
  <si>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</si>
  <si>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</si>
  <si>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</si>
  <si>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</si>
  <si>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</si>
  <si>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</si>
  <si>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</si>
  <si>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</si>
  <si>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</si>
  <si>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</si>
  <si>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</si>
  <si>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</si>
  <si>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</si>
  <si>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</si>
  <si>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</si>
  <si>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</si>
  <si>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</si>
  <si>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</si>
  <si>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</si>
  <si>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</si>
  <si>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</si>
  <si>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</si>
  <si>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</si>
  <si>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</si>
  <si>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</si>
  <si>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</si>
  <si>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</si>
  <si>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</si>
  <si>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</si>
  <si>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</si>
  <si>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</si>
  <si>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</si>
  <si>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</si>
  <si>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</si>
  <si>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</si>
  <si>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</si>
  <si>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</si>
  <si>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</si>
  <si>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</si>
  <si>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</si>
  <si>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</si>
  <si>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</si>
  <si>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</si>
  <si>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</si>
  <si>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</si>
  <si>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</si>
  <si>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</si>
  <si>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</si>
  <si>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</si>
  <si>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</si>
  <si>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</si>
  <si>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</si>
  <si>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</si>
  <si>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</si>
  <si>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</si>
  <si>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</si>
  <si>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</si>
  <si>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</si>
  <si>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</si>
  <si>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</si>
  <si>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</si>
  <si>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</si>
  <si>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</si>
  <si>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</si>
  <si>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</si>
  <si>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</si>
  <si>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</si>
  <si>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</si>
  <si>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</si>
  <si>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</si>
  <si>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</si>
  <si>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</si>
  <si>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</si>
  <si>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</si>
  <si>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</si>
  <si>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</si>
  <si>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</si>
  <si>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</si>
  <si>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</si>
  <si>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</si>
  <si>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</si>
  <si>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</si>
  <si>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</si>
  <si>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</si>
  <si>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</si>
  <si>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</si>
  <si>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</si>
  <si>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</si>
  <si>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</si>
  <si>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</si>
  <si>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</si>
  <si>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</si>
  <si>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</si>
  <si>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</si>
  <si>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</si>
  <si>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</si>
  <si>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</si>
  <si>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</si>
  <si>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</si>
  <si>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</si>
  <si>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</si>
  <si>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</si>
  <si>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</si>
  <si>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</si>
  <si>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</si>
  <si>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</si>
  <si>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</si>
  <si>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</si>
  <si>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</si>
  <si>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</si>
  <si>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</si>
  <si>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</si>
  <si>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</si>
  <si>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</si>
  <si>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</si>
  <si>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</si>
  <si>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</si>
  <si>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</si>
  <si>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</si>
  <si>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</si>
  <si>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</si>
  <si>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</si>
  <si>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</si>
  <si>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</si>
  <si>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</si>
  <si>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</si>
  <si>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</si>
  <si>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</si>
  <si>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</si>
  <si>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</si>
  <si>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</si>
  <si>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</si>
  <si>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</si>
  <si>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</si>
  <si>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</si>
  <si>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</si>
  <si>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</si>
  <si>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</si>
  <si>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</si>
  <si>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</si>
  <si>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</si>
  <si>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</si>
  <si>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</si>
  <si>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</si>
  <si>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</si>
  <si>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</si>
  <si>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</si>
  <si>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</si>
  <si>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</si>
  <si>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</si>
  <si>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</si>
  <si>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</si>
  <si>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</si>
  <si>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</si>
  <si>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</si>
  <si>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</si>
  <si>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</si>
  <si>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</si>
  <si>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</si>
  <si>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</si>
  <si>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</si>
  <si>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</si>
  <si>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</si>
  <si>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</si>
  <si>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</si>
  <si>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</si>
  <si>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</si>
  <si>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</si>
  <si>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</si>
  <si>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</si>
  <si>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</si>
  <si>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</si>
  <si>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</si>
  <si>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</si>
  <si>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</si>
  <si>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</si>
  <si>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</si>
  <si>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</si>
  <si>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</si>
  <si>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</si>
  <si>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</si>
  <si>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</si>
  <si>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</si>
  <si>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</si>
  <si>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</si>
  <si>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</si>
  <si>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</si>
  <si>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</si>
  <si>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</si>
  <si>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</si>
  <si>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</si>
  <si>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</si>
  <si>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</si>
  <si>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</si>
  <si>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</si>
  <si>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</si>
  <si>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</si>
  <si>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</si>
  <si>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</si>
  <si>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</si>
  <si>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</si>
  <si>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</si>
  <si>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</si>
  <si>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</si>
  <si>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</si>
  <si>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</si>
  <si>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</si>
  <si>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</si>
  <si>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</si>
  <si>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</si>
  <si>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</si>
  <si>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</si>
  <si>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</si>
  <si>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</si>
  <si>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</si>
  <si>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</si>
  <si>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</si>
  <si>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</si>
  <si>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</si>
  <si>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</si>
  <si>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</si>
  <si>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</si>
  <si>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</si>
  <si>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</si>
  <si>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</si>
  <si>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</si>
  <si>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</si>
  <si>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</si>
  <si>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</si>
  <si>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</si>
  <si>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</si>
  <si>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</si>
  <si>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</si>
  <si>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</si>
  <si>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</si>
  <si>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</si>
  <si>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</si>
  <si>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</si>
  <si>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</si>
  <si>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</si>
  <si>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</si>
  <si>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</si>
  <si>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</si>
  <si>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</si>
  <si>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</si>
  <si>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</si>
  <si>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</si>
  <si>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</si>
  <si>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</si>
  <si>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</si>
  <si>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</si>
  <si>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</si>
  <si>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</si>
  <si>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</si>
  <si>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</si>
  <si>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</si>
  <si>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</si>
  <si>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</si>
  <si>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</si>
  <si>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</si>
  <si>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</si>
  <si>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</si>
  <si>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</si>
  <si>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</si>
  <si>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</si>
  <si>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</si>
  <si>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</si>
  <si>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</si>
  <si>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</si>
  <si>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</si>
  <si>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</si>
  <si>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</si>
  <si>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</si>
  <si>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</si>
  <si>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</si>
  <si>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</si>
  <si>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</si>
  <si>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</si>
  <si>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</si>
  <si>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</si>
  <si>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</si>
  <si>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</si>
  <si>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</si>
  <si>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</si>
  <si>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</si>
  <si>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</si>
  <si>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</si>
  <si>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</si>
  <si>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</si>
  <si>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</si>
  <si>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</si>
  <si>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</si>
  <si>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</si>
  <si>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</si>
  <si>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</si>
  <si>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</si>
  <si>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</si>
  <si>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</si>
  <si>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</si>
  <si>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</si>
  <si>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</si>
  <si>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</si>
  <si>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</si>
  <si>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</si>
  <si>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</si>
  <si>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</si>
  <si>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</si>
  <si>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</si>
  <si>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</si>
  <si>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</si>
  <si>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</si>
  <si>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</si>
  <si>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</si>
  <si>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</si>
  <si>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</si>
  <si>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</si>
  <si>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</si>
  <si>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</si>
  <si>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</si>
  <si>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</si>
  <si>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</si>
  <si>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</si>
  <si>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</si>
  <si>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</si>
  <si>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</si>
  <si>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</si>
  <si>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</si>
  <si>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</si>
  <si>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</si>
  <si>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</si>
  <si>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</si>
  <si>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</si>
  <si>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</si>
  <si>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</si>
  <si>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</si>
  <si>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</si>
  <si>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</si>
  <si>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</si>
  <si>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</si>
  <si>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</si>
  <si>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</si>
  <si>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</si>
  <si>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</si>
  <si>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</si>
  <si>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</si>
  <si>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</si>
  <si>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</si>
  <si>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</si>
  <si>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森林整備事業に必要な経費</t>
    <phoneticPr fontId="6"/>
  </si>
  <si>
    <t>内閣府　沖縄振興局</t>
    <phoneticPr fontId="6"/>
  </si>
  <si>
    <t>参事官（振興第二担当）</t>
    <phoneticPr fontId="6"/>
  </si>
  <si>
    <t>参事官　森　寛敬</t>
    <rPh sb="0" eb="3">
      <t>サンジカン</t>
    </rPh>
    <phoneticPr fontId="6"/>
  </si>
  <si>
    <t>○</t>
  </si>
  <si>
    <t>沖縄振興特別措置法第105条
森林法第193条
森林の間伐等の実施の促進に関する特別措置法第5条</t>
    <phoneticPr fontId="6"/>
  </si>
  <si>
    <t>沖縄振興計画、沖縄振興基本方針、森林・林業基本計画、全国森林計画、森林整備保全事業計画、地域森林計画（沖縄北部、沖縄中南部、宮古八重山）、市町村森林整備計画</t>
    <phoneticPr fontId="6"/>
  </si>
  <si>
    <t>森林は、林産物を供給するとともに、土砂流出防止や水資源の涵養等の多面的機能を有しており、これらの諸機能を維持・高度に発揮するために、森林の整備を県の地域森林計画や市町村森林整備計画に基づき計画的に推進する。</t>
    <phoneticPr fontId="6"/>
  </si>
  <si>
    <t>森林の有する多面的機能が維持、高度に発揮されるよう、植付け、下刈り、除伐、間伐等や松くい虫被害に遭いにくい山林への改質・改良を実施する。（補助率２／３等）</t>
    <phoneticPr fontId="6"/>
  </si>
  <si>
    <t>-</t>
  </si>
  <si>
    <t>森林環境保全整備事業費補助</t>
  </si>
  <si>
    <t>造林面積</t>
    <phoneticPr fontId="6"/>
  </si>
  <si>
    <t>年度執行額（国費）／造林面積　　　　　　　　　　</t>
    <phoneticPr fontId="6"/>
  </si>
  <si>
    <t>百万円</t>
    <rPh sb="0" eb="1">
      <t>ヒャク</t>
    </rPh>
    <rPh sb="1" eb="3">
      <t>マンエン</t>
    </rPh>
    <phoneticPr fontId="7"/>
  </si>
  <si>
    <t>年度執行額（国費/造林面積</t>
    <phoneticPr fontId="6"/>
  </si>
  <si>
    <t>284百万円/25ha</t>
    <rPh sb="3" eb="4">
      <t>ヒャク</t>
    </rPh>
    <rPh sb="4" eb="6">
      <t>マンエン</t>
    </rPh>
    <phoneticPr fontId="7"/>
  </si>
  <si>
    <t>286百万円/23ha</t>
    <rPh sb="3" eb="4">
      <t>ヒャク</t>
    </rPh>
    <rPh sb="4" eb="6">
      <t>マンエン</t>
    </rPh>
    <phoneticPr fontId="7"/>
  </si>
  <si>
    <t>ha</t>
  </si>
  <si>
    <t>ha</t>
    <phoneticPr fontId="6"/>
  </si>
  <si>
    <t>-</t>
    <phoneticPr fontId="6"/>
  </si>
  <si>
    <t>計画的な森林整備</t>
    <rPh sb="0" eb="3">
      <t>ケイカクテキ</t>
    </rPh>
    <rPh sb="4" eb="6">
      <t>シンリン</t>
    </rPh>
    <rPh sb="6" eb="8">
      <t>セイビ</t>
    </rPh>
    <phoneticPr fontId="6"/>
  </si>
  <si>
    <t>９．沖縄政策</t>
    <phoneticPr fontId="6"/>
  </si>
  <si>
    <t>９．沖縄振興に関する施策の推進</t>
    <phoneticPr fontId="6"/>
  </si>
  <si>
    <t>森林の整備は、森林の多面的機能発揮のため重要な事業である。</t>
    <phoneticPr fontId="6"/>
  </si>
  <si>
    <t>適切な役割分担の下、事業が実施されている。</t>
    <phoneticPr fontId="6"/>
  </si>
  <si>
    <t>森林の持つ多面的機能の発揮を図るものであり、高い優先度を持った事業である。</t>
    <phoneticPr fontId="6"/>
  </si>
  <si>
    <t>事業実施主体である沖縄県等に対して支出している。</t>
    <phoneticPr fontId="6"/>
  </si>
  <si>
    <t>‐</t>
  </si>
  <si>
    <t>無</t>
  </si>
  <si>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</si>
  <si>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</si>
  <si>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支出先は県であり、市町村等に対しても県を通した補助金の交付を行っており、中間段階での支出はない。</t>
    <phoneticPr fontId="6"/>
  </si>
  <si>
    <t>費目・使途については、事業目的に則した工事費等に限定している。</t>
    <phoneticPr fontId="6"/>
  </si>
  <si>
    <t>現地発生材を用いた資材の使用などによりコスト縮減を行っている。</t>
    <phoneticPr fontId="6"/>
  </si>
  <si>
    <t>これまでの成果目標の最終的な達成率は○%を超えており、おおむね目標を達成できた。また、新たな成果目標の令和○年度の最終目標値に向けて、引き続き事業進捗を図っていく。</t>
    <rPh sb="5" eb="7">
      <t>セイカ</t>
    </rPh>
    <rPh sb="7" eb="9">
      <t>モクヒョウ</t>
    </rPh>
    <rPh sb="10" eb="13">
      <t>サイシュウテキ</t>
    </rPh>
    <rPh sb="14" eb="17">
      <t>タッセイリツ</t>
    </rPh>
    <rPh sb="31" eb="33">
      <t>モクヒョウ</t>
    </rPh>
    <rPh sb="34" eb="36">
      <t>タッセイ</t>
    </rPh>
    <rPh sb="43" eb="44">
      <t>アラ</t>
    </rPh>
    <rPh sb="46" eb="48">
      <t>セイカ</t>
    </rPh>
    <rPh sb="48" eb="50">
      <t>モクヒョウ</t>
    </rPh>
    <rPh sb="51" eb="53">
      <t>レイワ</t>
    </rPh>
    <phoneticPr fontId="6"/>
  </si>
  <si>
    <t>活動実績は当初見込みに近いものとなっている。</t>
    <phoneticPr fontId="6"/>
  </si>
  <si>
    <t>本事業の成果は、森林の持つ多面的機能の発揮に十分寄与している。</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</si>
  <si>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農林水産省に移し替えて沖縄県が執行する事により、計画実施について効果的な総合調整を行っている。</t>
    <phoneticPr fontId="6"/>
  </si>
  <si>
    <t>引き続き農林水産省と連携し、事業の進捗状況を的確に把握した上で、本事業の適正な推進に努めたい。</t>
    <phoneticPr fontId="6"/>
  </si>
  <si>
    <t>0108</t>
  </si>
  <si>
    <t>0066</t>
  </si>
  <si>
    <t>0063</t>
  </si>
  <si>
    <t>0069</t>
  </si>
  <si>
    <t>0062</t>
  </si>
  <si>
    <t>0065</t>
  </si>
  <si>
    <t>0068</t>
  </si>
  <si>
    <t>内閣府</t>
  </si>
  <si>
    <t>府</t>
  </si>
  <si>
    <t>補助金</t>
    <rPh sb="0" eb="3">
      <t>ホジョキン</t>
    </rPh>
    <phoneticPr fontId="6"/>
  </si>
  <si>
    <t>市町村等への補助金の交付</t>
    <rPh sb="0" eb="3">
      <t>シチョウソン</t>
    </rPh>
    <rPh sb="3" eb="4">
      <t>トウ</t>
    </rPh>
    <rPh sb="6" eb="9">
      <t>ホジョキン</t>
    </rPh>
    <rPh sb="10" eb="12">
      <t>コウフ</t>
    </rPh>
    <phoneticPr fontId="6"/>
  </si>
  <si>
    <t>工事費</t>
    <rPh sb="0" eb="3">
      <t>コウジヒ</t>
    </rPh>
    <phoneticPr fontId="6"/>
  </si>
  <si>
    <t>県有林の森林整備に関する経費</t>
    <rPh sb="0" eb="3">
      <t>ケンユウリン</t>
    </rPh>
    <rPh sb="4" eb="6">
      <t>シンリン</t>
    </rPh>
    <rPh sb="6" eb="8">
      <t>セイビ</t>
    </rPh>
    <rPh sb="9" eb="10">
      <t>カン</t>
    </rPh>
    <rPh sb="12" eb="14">
      <t>ケイヒ</t>
    </rPh>
    <phoneticPr fontId="6"/>
  </si>
  <si>
    <t>指導監督費</t>
    <rPh sb="0" eb="2">
      <t>シドウ</t>
    </rPh>
    <rPh sb="2" eb="4">
      <t>カントク</t>
    </rPh>
    <rPh sb="4" eb="5">
      <t>ヒ</t>
    </rPh>
    <phoneticPr fontId="6"/>
  </si>
  <si>
    <t>市町村事業等における指導監督費</t>
    <rPh sb="0" eb="3">
      <t>シチョウソン</t>
    </rPh>
    <rPh sb="3" eb="5">
      <t>ジギョウ</t>
    </rPh>
    <rPh sb="5" eb="6">
      <t>トウ</t>
    </rPh>
    <rPh sb="10" eb="12">
      <t>シドウ</t>
    </rPh>
    <rPh sb="12" eb="14">
      <t>カントク</t>
    </rPh>
    <rPh sb="14" eb="15">
      <t>ヒ</t>
    </rPh>
    <phoneticPr fontId="6"/>
  </si>
  <si>
    <t>森林組合への補助金</t>
    <rPh sb="0" eb="2">
      <t>シンリン</t>
    </rPh>
    <rPh sb="2" eb="4">
      <t>クミアイ</t>
    </rPh>
    <rPh sb="6" eb="9">
      <t>ホジョキン</t>
    </rPh>
    <phoneticPr fontId="6"/>
  </si>
  <si>
    <t>A.沖縄県</t>
    <phoneticPr fontId="6"/>
  </si>
  <si>
    <t>B.沖縄県</t>
    <phoneticPr fontId="6"/>
  </si>
  <si>
    <t>C.宮古島市</t>
    <phoneticPr fontId="6"/>
  </si>
  <si>
    <t>沖縄県</t>
    <rPh sb="0" eb="3">
      <t>オキナワケン</t>
    </rPh>
    <phoneticPr fontId="6"/>
  </si>
  <si>
    <t>森林整備事業に関する事業費・補助金</t>
    <rPh sb="0" eb="2">
      <t>シンリン</t>
    </rPh>
    <rPh sb="2" eb="4">
      <t>セイビ</t>
    </rPh>
    <rPh sb="4" eb="6">
      <t>ジギョウ</t>
    </rPh>
    <rPh sb="7" eb="8">
      <t>カン</t>
    </rPh>
    <rPh sb="10" eb="13">
      <t>ジギョウヒ</t>
    </rPh>
    <rPh sb="14" eb="17">
      <t>ホジョキン</t>
    </rPh>
    <phoneticPr fontId="6"/>
  </si>
  <si>
    <t>補助金等交付</t>
  </si>
  <si>
    <t>県有林の整備及び特定森林再生に関する経費</t>
    <rPh sb="0" eb="2">
      <t>ケンユウ</t>
    </rPh>
    <rPh sb="2" eb="3">
      <t>バヤシ</t>
    </rPh>
    <rPh sb="4" eb="6">
      <t>セイビ</t>
    </rPh>
    <rPh sb="6" eb="7">
      <t>オヨ</t>
    </rPh>
    <rPh sb="8" eb="10">
      <t>トクテイ</t>
    </rPh>
    <rPh sb="10" eb="12">
      <t>シンリン</t>
    </rPh>
    <rPh sb="12" eb="14">
      <t>サイセイ</t>
    </rPh>
    <rPh sb="15" eb="16">
      <t>カン</t>
    </rPh>
    <rPh sb="18" eb="20">
      <t>ケイヒ</t>
    </rPh>
    <phoneticPr fontId="6"/>
  </si>
  <si>
    <t>宮古島市</t>
    <rPh sb="0" eb="3">
      <t>ミヤコジマ</t>
    </rPh>
    <rPh sb="3" eb="4">
      <t>シ</t>
    </rPh>
    <phoneticPr fontId="6"/>
  </si>
  <si>
    <t>市有林の森林整備に関する経費</t>
    <rPh sb="0" eb="2">
      <t>シユウ</t>
    </rPh>
    <rPh sb="2" eb="3">
      <t>バヤシ</t>
    </rPh>
    <rPh sb="4" eb="6">
      <t>シンリン</t>
    </rPh>
    <rPh sb="6" eb="8">
      <t>セイビ</t>
    </rPh>
    <rPh sb="9" eb="10">
      <t>カン</t>
    </rPh>
    <rPh sb="12" eb="14">
      <t>ケイヒ</t>
    </rPh>
    <phoneticPr fontId="6"/>
  </si>
  <si>
    <t>国頭村</t>
    <rPh sb="0" eb="3">
      <t>クニガミソン</t>
    </rPh>
    <phoneticPr fontId="6"/>
  </si>
  <si>
    <t>村有林の森林整備に関する経費</t>
    <rPh sb="0" eb="1">
      <t>ソン</t>
    </rPh>
    <rPh sb="1" eb="2">
      <t>ユウ</t>
    </rPh>
    <rPh sb="2" eb="3">
      <t>リン</t>
    </rPh>
    <rPh sb="4" eb="6">
      <t>シンリン</t>
    </rPh>
    <rPh sb="6" eb="8">
      <t>セイビ</t>
    </rPh>
    <rPh sb="9" eb="10">
      <t>カン</t>
    </rPh>
    <rPh sb="12" eb="14">
      <t>ケイヒ</t>
    </rPh>
    <phoneticPr fontId="6"/>
  </si>
  <si>
    <t>名護市</t>
    <rPh sb="0" eb="3">
      <t>ナゴシ</t>
    </rPh>
    <phoneticPr fontId="6"/>
  </si>
  <si>
    <t>石垣市</t>
    <rPh sb="0" eb="3">
      <t>イシガキシ</t>
    </rPh>
    <phoneticPr fontId="6"/>
  </si>
  <si>
    <t>渡嘉敷村</t>
    <rPh sb="0" eb="4">
      <t>トカシキソン</t>
    </rPh>
    <phoneticPr fontId="6"/>
  </si>
  <si>
    <t>町有林の森林整備に関する経費</t>
    <rPh sb="0" eb="1">
      <t>チョウ</t>
    </rPh>
    <rPh sb="1" eb="3">
      <t>ユウリン</t>
    </rPh>
    <rPh sb="4" eb="6">
      <t>シンリン</t>
    </rPh>
    <rPh sb="6" eb="8">
      <t>セイビ</t>
    </rPh>
    <rPh sb="9" eb="10">
      <t>カン</t>
    </rPh>
    <rPh sb="12" eb="14">
      <t>ケイヒ</t>
    </rPh>
    <phoneticPr fontId="6"/>
  </si>
  <si>
    <t>座間味村</t>
    <rPh sb="0" eb="4">
      <t>ザマミソン</t>
    </rPh>
    <phoneticPr fontId="6"/>
  </si>
  <si>
    <t>金武町</t>
    <rPh sb="0" eb="3">
      <t>キンチョウ</t>
    </rPh>
    <phoneticPr fontId="6"/>
  </si>
  <si>
    <t>伊平屋村</t>
    <rPh sb="0" eb="3">
      <t>イヘヤ</t>
    </rPh>
    <rPh sb="3" eb="4">
      <t>ソン</t>
    </rPh>
    <phoneticPr fontId="6"/>
  </si>
  <si>
    <t>与那国町</t>
    <rPh sb="0" eb="4">
      <t>ヨナグニチョウ</t>
    </rPh>
    <phoneticPr fontId="6"/>
  </si>
  <si>
    <t>町有林の森林整備に関する経費</t>
    <rPh sb="0" eb="1">
      <t>マチ</t>
    </rPh>
    <rPh sb="1" eb="2">
      <t>ユウ</t>
    </rPh>
    <rPh sb="2" eb="3">
      <t>バヤシ</t>
    </rPh>
    <rPh sb="4" eb="6">
      <t>シンリン</t>
    </rPh>
    <rPh sb="6" eb="8">
      <t>セイビ</t>
    </rPh>
    <rPh sb="9" eb="10">
      <t>カン</t>
    </rPh>
    <rPh sb="12" eb="14">
      <t>ケイヒ</t>
    </rPh>
    <phoneticPr fontId="6"/>
  </si>
  <si>
    <t>本事業は、国土の保全や水源の涵養といった水土保全機能、生物の生息・生育の場としての生態系を保全する機能及び林産物を供給する機能等の森林の持つ様々な多面的な機能を発揮させるものである。
　本事業は、沖縄振興計画における「第４章基本施策　３　希望と活力にあふれる豊かな島を目指して　(7)亜熱帯性気候等を生かした農林水産業の振興　カ　成長産業化の土台となる農林水産業の基盤整備　②　自然環境に配慮した森林及び林業生産基盤の整備」に係る施策として着実に事業が推進されている。</t>
    <rPh sb="165" eb="167">
      <t>セイチョウ</t>
    </rPh>
    <rPh sb="167" eb="169">
      <t>サンギョウ</t>
    </rPh>
    <rPh sb="169" eb="170">
      <t>カ</t>
    </rPh>
    <rPh sb="171" eb="173">
      <t>ドダイ</t>
    </rPh>
    <rPh sb="189" eb="191">
      <t>シゼン</t>
    </rPh>
    <rPh sb="191" eb="193">
      <t>カンキョウ</t>
    </rPh>
    <rPh sb="194" eb="196">
      <t>ハイリョ</t>
    </rPh>
    <rPh sb="198" eb="200">
      <t>シンリン</t>
    </rPh>
    <rPh sb="200" eb="201">
      <t>オヨ</t>
    </rPh>
    <rPh sb="202" eb="204">
      <t>リンギョウ</t>
    </rPh>
    <rPh sb="204" eb="206">
      <t>セイサン</t>
    </rPh>
    <rPh sb="206" eb="208">
      <t>キバン</t>
    </rPh>
    <rPh sb="209" eb="211">
      <t>セイビ</t>
    </rPh>
    <phoneticPr fontId="6"/>
  </si>
  <si>
    <t>D.宮古森林組合</t>
    <rPh sb="2" eb="4">
      <t>ミヤコ</t>
    </rPh>
    <phoneticPr fontId="6"/>
  </si>
  <si>
    <t>宮古森林組合</t>
    <rPh sb="0" eb="2">
      <t>ミヤコ</t>
    </rPh>
    <rPh sb="2" eb="4">
      <t>シンリン</t>
    </rPh>
    <rPh sb="4" eb="6">
      <t>クミアイ</t>
    </rPh>
    <phoneticPr fontId="6"/>
  </si>
  <si>
    <t>市有林の整備に関する経費</t>
    <rPh sb="0" eb="1">
      <t>シ</t>
    </rPh>
    <rPh sb="1" eb="2">
      <t>ユウ</t>
    </rPh>
    <rPh sb="7" eb="8">
      <t>カン</t>
    </rPh>
    <rPh sb="10" eb="12">
      <t>ケイヒ</t>
    </rPh>
    <phoneticPr fontId="6"/>
  </si>
  <si>
    <t>南大東村</t>
    <rPh sb="0" eb="3">
      <t>ミナミダイトウ</t>
    </rPh>
    <rPh sb="3" eb="4">
      <t>ソン</t>
    </rPh>
    <phoneticPr fontId="6"/>
  </si>
  <si>
    <t>令和3年度までに、造林面積を4,906ha(平成22年度)から5,346haまで上昇させる。</t>
    <phoneticPr fontId="6"/>
  </si>
  <si>
    <t>283百万円/25ha</t>
    <phoneticPr fontId="6"/>
  </si>
  <si>
    <t>沖縄21世紀ビジョン実施計画</t>
    <phoneticPr fontId="6"/>
  </si>
  <si>
    <t>特定森林再生（被害森林整備）に係る経費</t>
    <rPh sb="0" eb="2">
      <t>トクテイ</t>
    </rPh>
    <rPh sb="2" eb="4">
      <t>シンリン</t>
    </rPh>
    <rPh sb="4" eb="6">
      <t>サイセイ</t>
    </rPh>
    <rPh sb="7" eb="9">
      <t>ヒガイ</t>
    </rPh>
    <rPh sb="9" eb="11">
      <t>シンリン</t>
    </rPh>
    <rPh sb="11" eb="13">
      <t>セイビ</t>
    </rPh>
    <rPh sb="15" eb="16">
      <t>カカ</t>
    </rPh>
    <rPh sb="17" eb="19">
      <t>ケイヒ</t>
    </rPh>
    <phoneticPr fontId="6"/>
  </si>
  <si>
    <t>県有林の森林整備に係る経費</t>
    <rPh sb="0" eb="3">
      <t>ケンユウリン</t>
    </rPh>
    <rPh sb="4" eb="6">
      <t>シンリン</t>
    </rPh>
    <rPh sb="6" eb="8">
      <t>セイビ</t>
    </rPh>
    <rPh sb="9" eb="10">
      <t>カカ</t>
    </rPh>
    <rPh sb="11" eb="13">
      <t>ケイヒ</t>
    </rPh>
    <phoneticPr fontId="6"/>
  </si>
  <si>
    <t>市有林の整備に係る経費</t>
    <rPh sb="0" eb="3">
      <t>シユウリン</t>
    </rPh>
    <rPh sb="4" eb="6">
      <t>セイビ</t>
    </rPh>
    <rPh sb="7" eb="8">
      <t>カカ</t>
    </rPh>
    <rPh sb="9" eb="11">
      <t>ケイヒ</t>
    </rPh>
    <phoneticPr fontId="6"/>
  </si>
  <si>
    <t>市有林の整備に係る経費</t>
    <rPh sb="7" eb="8">
      <t>カカ</t>
    </rPh>
    <rPh sb="9" eb="11">
      <t>ケイヒ</t>
    </rPh>
    <phoneticPr fontId="6"/>
  </si>
  <si>
    <t>沖縄北部森林組合</t>
    <rPh sb="0" eb="2">
      <t>オキナワ</t>
    </rPh>
    <rPh sb="2" eb="4">
      <t>ホクブ</t>
    </rPh>
    <rPh sb="4" eb="6">
      <t>シンリン</t>
    </rPh>
    <rPh sb="6" eb="8">
      <t>クミアイ</t>
    </rPh>
    <phoneticPr fontId="6"/>
  </si>
  <si>
    <t>県、市町村、森林所有者等に対し、間伐や主伐後の再造林、路網整備等を支援する。</t>
    <phoneticPr fontId="6"/>
  </si>
  <si>
    <t>内閣府26－44（政策12－施策③）</t>
    <phoneticPr fontId="6"/>
  </si>
  <si>
    <t>https://www8.cao.go.jp/hyouka/h26_besshi-2-2.pdf</t>
    <phoneticPr fontId="6"/>
  </si>
  <si>
    <t>-</t>
    <phoneticPr fontId="6"/>
  </si>
  <si>
    <t>点検対象外</t>
    <rPh sb="0" eb="2">
      <t>テンケン</t>
    </rPh>
    <rPh sb="2" eb="4">
      <t>タイショウ</t>
    </rPh>
    <rPh sb="4" eb="5">
      <t>ガイ</t>
    </rPh>
    <phoneticPr fontId="6"/>
  </si>
  <si>
    <t>-</t>
    <phoneticPr fontId="6"/>
  </si>
  <si>
    <t>引き続き事業実施省庁との連携を密にし、事業の進捗状況を的確に把握しながら、有効性、効率性及び成果実績について、より一層の検証に努めるべき。</t>
    <phoneticPr fontId="6"/>
  </si>
  <si>
    <t>-</t>
    <phoneticPr fontId="6"/>
  </si>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</sst>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113"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2" borderId="1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145607</xdr:colOff>
      <xdr:row>84</xdr:row>
      <xdr:rowOff>0</xdr:rowOff>
    </xdr:from>
    <xdr:to>
      <xdr:col>36</xdr:col>
      <xdr:colOff>93317</xdr:colOff>
      <xdr:row>86</xdr:row>
      <xdr:rowOff>2730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381431" y="38537029"/>
          <a:ext cx="2973298" cy="6974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en-US" altLang="ja-JP" sz="1400">
              <a:solidFill>
                <a:sysClr val="windowText" lastClr="000000"/>
              </a:solidFill>
            </a:rPr>
            <a:t>283</a:t>
          </a:r>
          <a:r>
            <a:rPr kumimoji="1" lang="ja-JP" altLang="en-US" sz="1400">
              <a:solidFill>
                <a:sysClr val="windowText" lastClr="000000"/>
              </a:solidFill>
            </a:rPr>
            <a:t>百万円</a:t>
          </a:r>
        </a:p>
      </xdr:txBody>
    </xdr:sp>
    <xdr:clientData/>
  </xdr:twoCellAnchor>
  <xdr:twoCellAnchor>
    <xdr:from>
      <xdr:col>21</xdr:col>
      <xdr:colOff>145607</xdr:colOff>
      <xdr:row>86</xdr:row>
      <xdr:rowOff>9024</xdr:rowOff>
    </xdr:from>
    <xdr:to>
      <xdr:col>36</xdr:col>
      <xdr:colOff>93317</xdr:colOff>
      <xdr:row>87</xdr:row>
      <xdr:rowOff>4093</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381431" y="39240818"/>
          <a:ext cx="2973298" cy="34245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予算移し替え</a:t>
          </a:r>
        </a:p>
      </xdr:txBody>
    </xdr:sp>
    <xdr:clientData/>
  </xdr:twoCellAnchor>
  <xdr:twoCellAnchor>
    <xdr:from>
      <xdr:col>21</xdr:col>
      <xdr:colOff>152969</xdr:colOff>
      <xdr:row>88</xdr:row>
      <xdr:rowOff>116080</xdr:rowOff>
    </xdr:from>
    <xdr:to>
      <xdr:col>36</xdr:col>
      <xdr:colOff>93317</xdr:colOff>
      <xdr:row>90</xdr:row>
      <xdr:rowOff>137583</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375719" y="39094497"/>
          <a:ext cx="2956598" cy="7200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農林水産省（林野庁）</a:t>
          </a:r>
          <a:endParaRPr kumimoji="1" lang="en-US" altLang="ja-JP" sz="1400">
            <a:solidFill>
              <a:sysClr val="windowText" lastClr="000000"/>
            </a:solidFill>
          </a:endParaRPr>
        </a:p>
        <a:p>
          <a:pPr algn="ctr"/>
          <a:r>
            <a:rPr kumimoji="1" lang="en-US" altLang="ja-JP" sz="1400">
              <a:solidFill>
                <a:sysClr val="windowText" lastClr="000000"/>
              </a:solidFill>
            </a:rPr>
            <a:t>283</a:t>
          </a:r>
          <a:r>
            <a:rPr kumimoji="1" lang="ja-JP" altLang="en-US" sz="1400">
              <a:solidFill>
                <a:sysClr val="windowText" lastClr="000000"/>
              </a:solidFill>
            </a:rPr>
            <a:t>百万円</a:t>
          </a:r>
        </a:p>
      </xdr:txBody>
    </xdr:sp>
    <xdr:clientData/>
  </xdr:twoCellAnchor>
  <xdr:twoCellAnchor>
    <xdr:from>
      <xdr:col>21</xdr:col>
      <xdr:colOff>145607</xdr:colOff>
      <xdr:row>90</xdr:row>
      <xdr:rowOff>71183</xdr:rowOff>
    </xdr:from>
    <xdr:to>
      <xdr:col>36</xdr:col>
      <xdr:colOff>93317</xdr:colOff>
      <xdr:row>91</xdr:row>
      <xdr:rowOff>72546</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381431" y="40692507"/>
          <a:ext cx="2973298" cy="34874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rPr>
            <a:t>沖縄県に対する補助金の交付</a:t>
          </a:r>
        </a:p>
      </xdr:txBody>
    </xdr:sp>
    <xdr:clientData/>
  </xdr:twoCellAnchor>
  <xdr:twoCellAnchor>
    <xdr:from>
      <xdr:col>8</xdr:col>
      <xdr:colOff>18624</xdr:colOff>
      <xdr:row>93</xdr:row>
      <xdr:rowOff>344144</xdr:rowOff>
    </xdr:from>
    <xdr:to>
      <xdr:col>22</xdr:col>
      <xdr:colOff>156131</xdr:colOff>
      <xdr:row>95</xdr:row>
      <xdr:rowOff>346872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32271" y="42007615"/>
          <a:ext cx="2961389" cy="69749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Ａ．沖縄県</a:t>
          </a:r>
          <a:endParaRPr kumimoji="1" lang="en-US" altLang="ja-JP" sz="1400">
            <a:solidFill>
              <a:sysClr val="windowText" lastClr="000000"/>
            </a:solidFill>
          </a:endParaRPr>
        </a:p>
        <a:p>
          <a:pPr algn="ctr"/>
          <a:r>
            <a:rPr kumimoji="1" lang="en-US" altLang="ja-JP" sz="1400">
              <a:solidFill>
                <a:sysClr val="windowText" lastClr="000000"/>
              </a:solidFill>
            </a:rPr>
            <a:t>283</a:t>
          </a:r>
          <a:r>
            <a:rPr kumimoji="1" lang="ja-JP" altLang="en-US" sz="1400">
              <a:solidFill>
                <a:sysClr val="windowText" lastClr="000000"/>
              </a:solidFill>
            </a:rPr>
            <a:t>百万円</a:t>
          </a:r>
        </a:p>
      </xdr:txBody>
    </xdr:sp>
    <xdr:clientData/>
  </xdr:twoCellAnchor>
  <xdr:twoCellAnchor>
    <xdr:from>
      <xdr:col>35</xdr:col>
      <xdr:colOff>82792</xdr:colOff>
      <xdr:row>93</xdr:row>
      <xdr:rowOff>344144</xdr:rowOff>
    </xdr:from>
    <xdr:to>
      <xdr:col>49</xdr:col>
      <xdr:colOff>238320</xdr:colOff>
      <xdr:row>95</xdr:row>
      <xdr:rowOff>346872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142498" y="42007615"/>
          <a:ext cx="2979410" cy="69749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Ｂ．県営事業</a:t>
          </a:r>
          <a:endParaRPr kumimoji="1" lang="en-US" altLang="ja-JP" sz="1400">
            <a:solidFill>
              <a:sysClr val="windowText" lastClr="000000"/>
            </a:solidFill>
          </a:endParaRPr>
        </a:p>
        <a:p>
          <a:pPr algn="ctr"/>
          <a:r>
            <a:rPr kumimoji="1" lang="en-US" altLang="ja-JP" sz="1400">
              <a:solidFill>
                <a:sysClr val="windowText" lastClr="000000"/>
              </a:solidFill>
            </a:rPr>
            <a:t>58</a:t>
          </a:r>
          <a:r>
            <a:rPr kumimoji="1" lang="ja-JP" altLang="en-US" sz="1400">
              <a:solidFill>
                <a:sysClr val="windowText" lastClr="000000"/>
              </a:solidFill>
            </a:rPr>
            <a:t>百万円</a:t>
          </a:r>
        </a:p>
      </xdr:txBody>
    </xdr:sp>
    <xdr:clientData/>
  </xdr:twoCellAnchor>
  <xdr:twoCellAnchor>
    <xdr:from>
      <xdr:col>22</xdr:col>
      <xdr:colOff>156131</xdr:colOff>
      <xdr:row>94</xdr:row>
      <xdr:rowOff>345509</xdr:rowOff>
    </xdr:from>
    <xdr:to>
      <xdr:col>35</xdr:col>
      <xdr:colOff>82792</xdr:colOff>
      <xdr:row>94</xdr:row>
      <xdr:rowOff>345509</xdr:rowOff>
    </xdr:to>
    <xdr:cxnSp macro="">
      <xdr:nvCxnSpPr>
        <xdr:cNvPr id="32" name="直線コネクタ 31">
          <a:extLst>
            <a:ext uri="{FF2B5EF4-FFF2-40B4-BE49-F238E27FC236}">
              <a16:creationId xmlns:a16="http://schemas.microsoft.com/office/drawing/2014/main" id="{00000000-0008-0000-0000-000020000000}"/>
            </a:ext>
          </a:extLst>
        </xdr:cNvPr>
        <xdr:cNvCxnSpPr>
          <a:stCxn id="31" idx="1"/>
          <a:endCxn id="30" idx="3"/>
        </xdr:cNvCxnSpPr>
      </xdr:nvCxnSpPr>
      <xdr:spPr>
        <a:xfrm flipH="1">
          <a:off x="4593660" y="42356362"/>
          <a:ext cx="2548838" cy="0"/>
        </a:xfrm>
        <a:prstGeom prst="line">
          <a:avLst/>
        </a:prstGeom>
        <a:ln w="19050">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82792</xdr:colOff>
      <xdr:row>95</xdr:row>
      <xdr:rowOff>346873</xdr:rowOff>
    </xdr:from>
    <xdr:to>
      <xdr:col>49</xdr:col>
      <xdr:colOff>238320</xdr:colOff>
      <xdr:row>97</xdr:row>
      <xdr:rowOff>855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7142498" y="42705108"/>
          <a:ext cx="2979410" cy="3487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県有林の整備及び特定森林再生</a:t>
          </a:r>
          <a:endParaRPr kumimoji="1" lang="en-US" altLang="ja-JP" sz="1200">
            <a:solidFill>
              <a:sysClr val="windowText" lastClr="000000"/>
            </a:solidFill>
          </a:endParaRPr>
        </a:p>
      </xdr:txBody>
    </xdr:sp>
    <xdr:clientData/>
  </xdr:twoCellAnchor>
  <xdr:twoCellAnchor>
    <xdr:from>
      <xdr:col>15</xdr:col>
      <xdr:colOff>82465</xdr:colOff>
      <xdr:row>99</xdr:row>
      <xdr:rowOff>262173</xdr:rowOff>
    </xdr:from>
    <xdr:to>
      <xdr:col>15</xdr:col>
      <xdr:colOff>82465</xdr:colOff>
      <xdr:row>102</xdr:row>
      <xdr:rowOff>537829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108053" y="44009938"/>
          <a:ext cx="0" cy="1967744"/>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18624</xdr:colOff>
      <xdr:row>105</xdr:row>
      <xdr:rowOff>314746</xdr:rowOff>
    </xdr:from>
    <xdr:to>
      <xdr:col>22</xdr:col>
      <xdr:colOff>156131</xdr:colOff>
      <xdr:row>106</xdr:row>
      <xdr:rowOff>214240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1632271" y="47020864"/>
          <a:ext cx="2961389" cy="34772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市町村有林の整備</a:t>
          </a:r>
          <a:endParaRPr kumimoji="1" lang="en-US" altLang="ja-JP" sz="1200">
            <a:solidFill>
              <a:sysClr val="windowText" lastClr="000000"/>
            </a:solidFill>
            <a:latin typeface="+mn-ea"/>
            <a:ea typeface="+mn-ea"/>
          </a:endParaRPr>
        </a:p>
      </xdr:txBody>
    </xdr:sp>
    <xdr:clientData/>
  </xdr:twoCellAnchor>
  <xdr:twoCellAnchor>
    <xdr:from>
      <xdr:col>42</xdr:col>
      <xdr:colOff>153798</xdr:colOff>
      <xdr:row>97</xdr:row>
      <xdr:rowOff>855</xdr:rowOff>
    </xdr:from>
    <xdr:to>
      <xdr:col>42</xdr:col>
      <xdr:colOff>156458</xdr:colOff>
      <xdr:row>98</xdr:row>
      <xdr:rowOff>302372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8625445" y="43053855"/>
          <a:ext cx="2660" cy="648899"/>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18624</xdr:colOff>
      <xdr:row>107</xdr:row>
      <xdr:rowOff>214371</xdr:rowOff>
    </xdr:from>
    <xdr:to>
      <xdr:col>22</xdr:col>
      <xdr:colOff>156131</xdr:colOff>
      <xdr:row>110</xdr:row>
      <xdr:rowOff>87033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32271" y="47749724"/>
          <a:ext cx="2961389" cy="813956"/>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82</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8</xdr:col>
      <xdr:colOff>18624</xdr:colOff>
      <xdr:row>110</xdr:row>
      <xdr:rowOff>172111</xdr:rowOff>
    </xdr:from>
    <xdr:to>
      <xdr:col>22</xdr:col>
      <xdr:colOff>156131</xdr:colOff>
      <xdr:row>111</xdr:row>
      <xdr:rowOff>197129</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632271" y="48648758"/>
          <a:ext cx="2961389" cy="3387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市有林の整備</a:t>
          </a:r>
        </a:p>
      </xdr:txBody>
    </xdr:sp>
    <xdr:clientData/>
  </xdr:twoCellAnchor>
  <xdr:twoCellAnchor>
    <xdr:from>
      <xdr:col>8</xdr:col>
      <xdr:colOff>18624</xdr:colOff>
      <xdr:row>102</xdr:row>
      <xdr:rowOff>188062</xdr:rowOff>
    </xdr:from>
    <xdr:to>
      <xdr:col>12</xdr:col>
      <xdr:colOff>45081</xdr:colOff>
      <xdr:row>102</xdr:row>
      <xdr:rowOff>537829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632271" y="45627915"/>
          <a:ext cx="833281" cy="34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45841</xdr:colOff>
      <xdr:row>102</xdr:row>
      <xdr:rowOff>188062</xdr:rowOff>
    </xdr:from>
    <xdr:to>
      <xdr:col>37</xdr:col>
      <xdr:colOff>34859</xdr:colOff>
      <xdr:row>106</xdr:row>
      <xdr:rowOff>214240</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4740305" y="40478812"/>
          <a:ext cx="2846518" cy="1740678"/>
          <a:chOff x="7070329" y="41543753"/>
          <a:chExt cx="2721355" cy="1748827"/>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70329" y="41893519"/>
            <a:ext cx="2721355" cy="10492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Ｄ．森林組合</a:t>
            </a:r>
            <a:endParaRPr kumimoji="1" lang="en-US" altLang="ja-JP" sz="1400">
              <a:solidFill>
                <a:sysClr val="windowText" lastClr="000000"/>
              </a:solidFill>
            </a:endParaRPr>
          </a:p>
          <a:p>
            <a:pPr algn="ctr"/>
            <a:r>
              <a:rPr kumimoji="1" lang="ja-JP" altLang="en-US" sz="1400">
                <a:solidFill>
                  <a:sysClr val="windowText" lastClr="000000"/>
                </a:solidFill>
              </a:rPr>
              <a:t>宮古森林組合　</a:t>
            </a:r>
            <a:r>
              <a:rPr kumimoji="1" lang="ja-JP" altLang="ja-JP" sz="1400">
                <a:solidFill>
                  <a:sysClr val="windowText" lastClr="000000"/>
                </a:solidFill>
                <a:effectLst/>
                <a:latin typeface="+mn-lt"/>
                <a:ea typeface="+mn-ea"/>
                <a:cs typeface="+mn-cs"/>
              </a:rPr>
              <a:t>他</a:t>
            </a:r>
            <a:r>
              <a:rPr kumimoji="1" lang="ja-JP" altLang="en-US" sz="1400">
                <a:solidFill>
                  <a:sysClr val="windowText" lastClr="000000"/>
                </a:solidFill>
                <a:effectLst/>
                <a:latin typeface="+mn-lt"/>
                <a:ea typeface="+mn-ea"/>
                <a:cs typeface="+mn-cs"/>
              </a:rPr>
              <a:t>１森林組合</a:t>
            </a:r>
            <a:endParaRPr kumimoji="1" lang="en-US" altLang="ja-JP" sz="1400">
              <a:solidFill>
                <a:sysClr val="windowText" lastClr="000000"/>
              </a:solidFill>
            </a:endParaRPr>
          </a:p>
          <a:p>
            <a:pPr algn="ctr"/>
            <a:r>
              <a:rPr kumimoji="1" lang="ja-JP" altLang="en-US" sz="1400">
                <a:solidFill>
                  <a:sysClr val="windowText" lastClr="000000"/>
                </a:solidFill>
              </a:rPr>
              <a:t>工事費　４百万円</a:t>
            </a: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7070329" y="42942815"/>
            <a:ext cx="2721355" cy="3497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ja-JP" sz="1200">
                <a:solidFill>
                  <a:schemeClr val="tx1"/>
                </a:solidFill>
                <a:effectLst/>
                <a:latin typeface="+mn-lt"/>
                <a:ea typeface="+mn-ea"/>
                <a:cs typeface="+mn-cs"/>
              </a:rPr>
              <a:t>市有林</a:t>
            </a:r>
            <a:r>
              <a:rPr kumimoji="1" lang="ja-JP" altLang="en-US" sz="1200">
                <a:solidFill>
                  <a:schemeClr val="tx1"/>
                </a:solidFill>
                <a:effectLst/>
                <a:latin typeface="+mn-lt"/>
                <a:ea typeface="+mn-ea"/>
                <a:cs typeface="+mn-cs"/>
              </a:rPr>
              <a:t>、</a:t>
            </a:r>
            <a:r>
              <a:rPr kumimoji="1" lang="ja-JP" altLang="en-US" sz="1200">
                <a:solidFill>
                  <a:sysClr val="windowText" lastClr="000000"/>
                </a:solidFill>
                <a:latin typeface="+mn-ea"/>
                <a:ea typeface="+mn-ea"/>
              </a:rPr>
              <a:t>私有林の整備</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070329" y="41543753"/>
            <a:ext cx="773432" cy="3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15</xdr:col>
      <xdr:colOff>82465</xdr:colOff>
      <xdr:row>106</xdr:row>
      <xdr:rowOff>214240</xdr:rowOff>
    </xdr:from>
    <xdr:to>
      <xdr:col>15</xdr:col>
      <xdr:colOff>83187</xdr:colOff>
      <xdr:row>107</xdr:row>
      <xdr:rowOff>219133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3108053" y="47368593"/>
          <a:ext cx="722" cy="385893"/>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82465</xdr:colOff>
      <xdr:row>91</xdr:row>
      <xdr:rowOff>72546</xdr:rowOff>
    </xdr:from>
    <xdr:to>
      <xdr:col>29</xdr:col>
      <xdr:colOff>25763</xdr:colOff>
      <xdr:row>93</xdr:row>
      <xdr:rowOff>344144</xdr:rowOff>
    </xdr:to>
    <xdr:sp macro="" textlink="">
      <xdr:nvSpPr>
        <xdr:cNvPr id="45" name="フリーフォーム 44">
          <a:extLst>
            <a:ext uri="{FF2B5EF4-FFF2-40B4-BE49-F238E27FC236}">
              <a16:creationId xmlns:a16="http://schemas.microsoft.com/office/drawing/2014/main" id="{00000000-0008-0000-0000-00002D000000}"/>
            </a:ext>
          </a:extLst>
        </xdr:cNvPr>
        <xdr:cNvSpPr/>
      </xdr:nvSpPr>
      <xdr:spPr>
        <a:xfrm>
          <a:off x="3108053" y="41041252"/>
          <a:ext cx="2767181" cy="966363"/>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Lst>
          <a:ahLst/>
          <a:cxnLst>
            <a:cxn ang="0">
              <a:pos x="connsiteX0" y="connsiteY0"/>
            </a:cxn>
            <a:cxn ang="0">
              <a:pos x="connsiteX1" y="connsiteY1"/>
            </a:cxn>
            <a:cxn ang="0">
              <a:pos x="connsiteX2" y="connsiteY2"/>
            </a:cxn>
            <a:cxn ang="0">
              <a:pos x="connsiteX3" y="connsiteY3"/>
            </a:cxn>
          </a:cxnLst>
          <a:rect l="l" t="t" r="r" b="b"/>
          <a:pathLst>
            <a:path w="215135" h="469900">
              <a:moveTo>
                <a:pt x="215135" y="0"/>
              </a:moveTo>
              <a:lnTo>
                <a:pt x="215135" y="234950"/>
              </a:lnTo>
              <a:lnTo>
                <a:pt x="0" y="234950"/>
              </a:lnTo>
              <a:lnTo>
                <a:pt x="0" y="46990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82474</xdr:colOff>
      <xdr:row>101</xdr:row>
      <xdr:rowOff>508612</xdr:rowOff>
    </xdr:from>
    <xdr:to>
      <xdr:col>29</xdr:col>
      <xdr:colOff>42499</xdr:colOff>
      <xdr:row>102</xdr:row>
      <xdr:rowOff>537829</xdr:rowOff>
    </xdr:to>
    <xdr:sp macro="" textlink="">
      <xdr:nvSpPr>
        <xdr:cNvPr id="46" name="フリーフォーム 45">
          <a:extLst>
            <a:ext uri="{FF2B5EF4-FFF2-40B4-BE49-F238E27FC236}">
              <a16:creationId xmlns:a16="http://schemas.microsoft.com/office/drawing/2014/main" id="{00000000-0008-0000-0000-00002E000000}"/>
            </a:ext>
          </a:extLst>
        </xdr:cNvPr>
        <xdr:cNvSpPr/>
      </xdr:nvSpPr>
      <xdr:spPr>
        <a:xfrm>
          <a:off x="3108062" y="45276112"/>
          <a:ext cx="2783908" cy="701570"/>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 name="connsiteX0" fmla="*/ 0 w 332556"/>
            <a:gd name="connsiteY0" fmla="*/ 0 h 571500"/>
            <a:gd name="connsiteX1" fmla="*/ 330977 w 332556"/>
            <a:gd name="connsiteY1" fmla="*/ 336550 h 571500"/>
            <a:gd name="connsiteX2" fmla="*/ 115842 w 332556"/>
            <a:gd name="connsiteY2" fmla="*/ 336550 h 571500"/>
            <a:gd name="connsiteX3" fmla="*/ 115842 w 332556"/>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427906"/>
            <a:gd name="connsiteY0" fmla="*/ 0 h 571500"/>
            <a:gd name="connsiteX1" fmla="*/ 427906 w 427906"/>
            <a:gd name="connsiteY1" fmla="*/ 6350 h 571500"/>
            <a:gd name="connsiteX2" fmla="*/ 115842 w 427906"/>
            <a:gd name="connsiteY2" fmla="*/ 336550 h 571500"/>
            <a:gd name="connsiteX3" fmla="*/ 115842 w 427906"/>
            <a:gd name="connsiteY3" fmla="*/ 571500 h 571500"/>
            <a:gd name="connsiteX0" fmla="*/ 0 w 427906"/>
            <a:gd name="connsiteY0" fmla="*/ 0 h 571500"/>
            <a:gd name="connsiteX1" fmla="*/ 427906 w 427906"/>
            <a:gd name="connsiteY1" fmla="*/ 6350 h 571500"/>
            <a:gd name="connsiteX2" fmla="*/ 115842 w 427906"/>
            <a:gd name="connsiteY2" fmla="*/ 571500 h 571500"/>
            <a:gd name="connsiteX0" fmla="*/ 0 w 460014"/>
            <a:gd name="connsiteY0" fmla="*/ 10220 h 216595"/>
            <a:gd name="connsiteX1" fmla="*/ 427906 w 460014"/>
            <a:gd name="connsiteY1" fmla="*/ 16570 h 216595"/>
            <a:gd name="connsiteX2" fmla="*/ 429482 w 460014"/>
            <a:gd name="connsiteY2" fmla="*/ 216595 h 216595"/>
            <a:gd name="connsiteX0" fmla="*/ 0 w 429482"/>
            <a:gd name="connsiteY0" fmla="*/ 10220 h 216595"/>
            <a:gd name="connsiteX1" fmla="*/ 427906 w 429482"/>
            <a:gd name="connsiteY1" fmla="*/ 16570 h 216595"/>
            <a:gd name="connsiteX2" fmla="*/ 429482 w 429482"/>
            <a:gd name="connsiteY2" fmla="*/ 216595 h 216595"/>
            <a:gd name="connsiteX0" fmla="*/ 0 w 429482"/>
            <a:gd name="connsiteY0" fmla="*/ 0 h 206375"/>
            <a:gd name="connsiteX1" fmla="*/ 427906 w 429482"/>
            <a:gd name="connsiteY1" fmla="*/ 6350 h 206375"/>
            <a:gd name="connsiteX2" fmla="*/ 429482 w 429482"/>
            <a:gd name="connsiteY2" fmla="*/ 206375 h 206375"/>
            <a:gd name="connsiteX0" fmla="*/ 0 w 475248"/>
            <a:gd name="connsiteY0" fmla="*/ 10220 h 216595"/>
            <a:gd name="connsiteX1" fmla="*/ 442090 w 475248"/>
            <a:gd name="connsiteY1" fmla="*/ 16570 h 216595"/>
            <a:gd name="connsiteX2" fmla="*/ 443666 w 475248"/>
            <a:gd name="connsiteY2" fmla="*/ 216595 h 216595"/>
            <a:gd name="connsiteX0" fmla="*/ 0 w 466865"/>
            <a:gd name="connsiteY0" fmla="*/ 14827 h 221202"/>
            <a:gd name="connsiteX1" fmla="*/ 430269 w 466865"/>
            <a:gd name="connsiteY1" fmla="*/ 14827 h 221202"/>
            <a:gd name="connsiteX2" fmla="*/ 443666 w 466865"/>
            <a:gd name="connsiteY2" fmla="*/ 221202 h 221202"/>
            <a:gd name="connsiteX0" fmla="*/ 0 w 462024"/>
            <a:gd name="connsiteY0" fmla="*/ 16942 h 251892"/>
            <a:gd name="connsiteX1" fmla="*/ 430269 w 462024"/>
            <a:gd name="connsiteY1" fmla="*/ 16942 h 251892"/>
            <a:gd name="connsiteX2" fmla="*/ 430269 w 462024"/>
            <a:gd name="connsiteY2" fmla="*/ 251892 h 251892"/>
            <a:gd name="connsiteX0" fmla="*/ 0 w 430269"/>
            <a:gd name="connsiteY0" fmla="*/ 16942 h 251892"/>
            <a:gd name="connsiteX1" fmla="*/ 430269 w 430269"/>
            <a:gd name="connsiteY1" fmla="*/ 16942 h 251892"/>
            <a:gd name="connsiteX2" fmla="*/ 430269 w 430269"/>
            <a:gd name="connsiteY2" fmla="*/ 251892 h 251892"/>
            <a:gd name="connsiteX0" fmla="*/ 0 w 430269"/>
            <a:gd name="connsiteY0" fmla="*/ 0 h 234950"/>
            <a:gd name="connsiteX1" fmla="*/ 430269 w 430269"/>
            <a:gd name="connsiteY1" fmla="*/ 0 h 234950"/>
            <a:gd name="connsiteX2" fmla="*/ 430269 w 430269"/>
            <a:gd name="connsiteY2" fmla="*/ 234950 h 234950"/>
          </a:gdLst>
          <a:ahLst/>
          <a:cxnLst>
            <a:cxn ang="0">
              <a:pos x="connsiteX0" y="connsiteY0"/>
            </a:cxn>
            <a:cxn ang="0">
              <a:pos x="connsiteX1" y="connsiteY1"/>
            </a:cxn>
            <a:cxn ang="0">
              <a:pos x="connsiteX2" y="connsiteY2"/>
            </a:cxn>
          </a:cxnLst>
          <a:rect l="l" t="t" r="r" b="b"/>
          <a:pathLst>
            <a:path w="430269" h="234950">
              <a:moveTo>
                <a:pt x="0" y="0"/>
              </a:moveTo>
              <a:lnTo>
                <a:pt x="430269" y="0"/>
              </a:lnTo>
              <a:lnTo>
                <a:pt x="430269" y="23495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18624</xdr:colOff>
      <xdr:row>96</xdr:row>
      <xdr:rowOff>90673</xdr:rowOff>
    </xdr:from>
    <xdr:to>
      <xdr:col>22</xdr:col>
      <xdr:colOff>156131</xdr:colOff>
      <xdr:row>99</xdr:row>
      <xdr:rowOff>262173</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1632271" y="42796291"/>
          <a:ext cx="2961389" cy="12136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県有林の整備及び特定森林再生、</a:t>
          </a:r>
          <a:endParaRPr kumimoji="1" lang="en-US" altLang="ja-JP" sz="1200">
            <a:solidFill>
              <a:sysClr val="windowText" lastClr="000000"/>
            </a:solidFill>
            <a:latin typeface="+mn-ea"/>
            <a:ea typeface="+mn-ea"/>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県下</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市町村・森林組合に対す</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る補助金の交付</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指導監督</a:t>
          </a:r>
          <a:r>
            <a:rPr kumimoji="1" lang="ja-JP" altLang="en-US" sz="1200">
              <a:solidFill>
                <a:sysClr val="windowText" lastClr="000000"/>
              </a:solidFill>
              <a:effectLst/>
              <a:latin typeface="+mn-ea"/>
              <a:ea typeface="+mn-ea"/>
              <a:cs typeface="+mn-cs"/>
            </a:rPr>
            <a:t>業務</a:t>
          </a:r>
          <a:endParaRPr kumimoji="1" lang="en-US" altLang="ja-JP" sz="1200">
            <a:solidFill>
              <a:sysClr val="windowText" lastClr="000000"/>
            </a:solidFill>
            <a:latin typeface="+mn-ea"/>
            <a:ea typeface="+mn-ea"/>
          </a:endParaRPr>
        </a:p>
      </xdr:txBody>
    </xdr:sp>
    <xdr:clientData/>
  </xdr:twoCellAnchor>
  <xdr:twoCellAnchor>
    <xdr:from>
      <xdr:col>7</xdr:col>
      <xdr:colOff>179292</xdr:colOff>
      <xdr:row>107</xdr:row>
      <xdr:rowOff>214912</xdr:rowOff>
    </xdr:from>
    <xdr:to>
      <xdr:col>16</xdr:col>
      <xdr:colOff>115269</xdr:colOff>
      <xdr:row>108</xdr:row>
      <xdr:rowOff>254308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91233" y="47750265"/>
          <a:ext cx="1751330" cy="353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宮古島市の執行状況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148895</xdr:colOff>
      <xdr:row>99</xdr:row>
      <xdr:rowOff>51958</xdr:rowOff>
    </xdr:from>
    <xdr:to>
      <xdr:col>49</xdr:col>
      <xdr:colOff>280145</xdr:colOff>
      <xdr:row>100</xdr:row>
      <xdr:rowOff>464858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208601" y="43799723"/>
          <a:ext cx="2955132" cy="760282"/>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58</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8</xdr:col>
      <xdr:colOff>0</xdr:colOff>
      <xdr:row>102</xdr:row>
      <xdr:rowOff>526676</xdr:rowOff>
    </xdr:from>
    <xdr:to>
      <xdr:col>22</xdr:col>
      <xdr:colOff>137507</xdr:colOff>
      <xdr:row>105</xdr:row>
      <xdr:rowOff>303593</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13647" y="45966529"/>
          <a:ext cx="2961389" cy="10431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Ｃ．市町村</a:t>
          </a:r>
          <a:endParaRPr kumimoji="1" lang="en-US" altLang="ja-JP" sz="1400">
            <a:solidFill>
              <a:sysClr val="windowText" lastClr="000000"/>
            </a:solidFill>
          </a:endParaRPr>
        </a:p>
        <a:p>
          <a:pPr algn="ctr"/>
          <a:r>
            <a:rPr kumimoji="1" lang="ja-JP" altLang="en-US" sz="1400">
              <a:solidFill>
                <a:sysClr val="windowText" lastClr="000000"/>
              </a:solidFill>
            </a:rPr>
            <a:t>宮古島市　他</a:t>
          </a:r>
          <a:r>
            <a:rPr kumimoji="1" lang="en-US" altLang="ja-JP" sz="1400">
              <a:solidFill>
                <a:sysClr val="windowText" lastClr="000000"/>
              </a:solidFill>
            </a:rPr>
            <a:t>13</a:t>
          </a:r>
          <a:r>
            <a:rPr kumimoji="1" lang="ja-JP" altLang="en-US" sz="1400">
              <a:solidFill>
                <a:sysClr val="windowText" lastClr="000000"/>
              </a:solidFill>
            </a:rPr>
            <a:t>市町村</a:t>
          </a:r>
          <a:endParaRPr kumimoji="1" lang="en-US" altLang="ja-JP" sz="1400">
            <a:solidFill>
              <a:sysClr val="windowText" lastClr="000000"/>
            </a:solidFill>
          </a:endParaRPr>
        </a:p>
        <a:p>
          <a:pPr algn="ctr"/>
          <a:r>
            <a:rPr kumimoji="1" lang="en-US" altLang="ja-JP" sz="1400">
              <a:solidFill>
                <a:sysClr val="windowText" lastClr="000000"/>
              </a:solidFill>
            </a:rPr>
            <a:t>213</a:t>
          </a:r>
          <a:r>
            <a:rPr kumimoji="1" lang="ja-JP" altLang="en-US" sz="1400">
              <a:solidFill>
                <a:sysClr val="windowText" lastClr="000000"/>
              </a:solidFill>
            </a:rPr>
            <a:t>百万円</a:t>
          </a:r>
        </a:p>
      </xdr:txBody>
    </xdr:sp>
    <xdr:clientData/>
  </xdr:twoCellAnchor>
  <xdr:twoCellAnchor>
    <xdr:from>
      <xdr:col>35</xdr:col>
      <xdr:colOff>145676</xdr:colOff>
      <xdr:row>100</xdr:row>
      <xdr:rowOff>560294</xdr:rowOff>
    </xdr:from>
    <xdr:to>
      <xdr:col>49</xdr:col>
      <xdr:colOff>301204</xdr:colOff>
      <xdr:row>101</xdr:row>
      <xdr:rowOff>208217</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7205382" y="44655441"/>
          <a:ext cx="2979410" cy="3202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ja-JP" sz="1200">
              <a:solidFill>
                <a:schemeClr val="tx1"/>
              </a:solidFill>
              <a:effectLst/>
              <a:latin typeface="+mn-lt"/>
              <a:ea typeface="+mn-ea"/>
              <a:cs typeface="+mn-cs"/>
            </a:rPr>
            <a:t>県有林の整備</a:t>
          </a:r>
          <a:r>
            <a:rPr kumimoji="1" lang="ja-JP" altLang="en-US" sz="1200">
              <a:solidFill>
                <a:schemeClr val="tx1"/>
              </a:solidFill>
              <a:effectLst/>
              <a:latin typeface="+mn-lt"/>
              <a:ea typeface="+mn-ea"/>
              <a:cs typeface="+mn-cs"/>
            </a:rPr>
            <a:t>及び特定森林再生</a:t>
          </a:r>
          <a:endParaRPr lang="ja-JP" altLang="ja-JP" sz="1200">
            <a:effectLst/>
          </a:endParaRPr>
        </a:p>
      </xdr:txBody>
    </xdr:sp>
    <xdr:clientData/>
  </xdr:twoCellAnchor>
  <xdr:twoCellAnchor>
    <xdr:from>
      <xdr:col>35</xdr:col>
      <xdr:colOff>0</xdr:colOff>
      <xdr:row>99</xdr:row>
      <xdr:rowOff>134471</xdr:rowOff>
    </xdr:from>
    <xdr:to>
      <xdr:col>43</xdr:col>
      <xdr:colOff>136890</xdr:colOff>
      <xdr:row>99</xdr:row>
      <xdr:rowOff>298719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059706" y="43882236"/>
          <a:ext cx="1750537" cy="16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沖縄県の執行状況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80633</xdr:colOff>
      <xdr:row>107</xdr:row>
      <xdr:rowOff>228731</xdr:rowOff>
    </xdr:from>
    <xdr:to>
      <xdr:col>37</xdr:col>
      <xdr:colOff>1</xdr:colOff>
      <xdr:row>110</xdr:row>
      <xdr:rowOff>101393</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4754233" y="47383831"/>
          <a:ext cx="2764168" cy="825162"/>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2</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23</xdr:col>
      <xdr:colOff>80633</xdr:colOff>
      <xdr:row>110</xdr:row>
      <xdr:rowOff>186471</xdr:rowOff>
    </xdr:from>
    <xdr:to>
      <xdr:col>37</xdr:col>
      <xdr:colOff>1</xdr:colOff>
      <xdr:row>111</xdr:row>
      <xdr:rowOff>211489</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4754233" y="48294071"/>
          <a:ext cx="2764168" cy="34251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市有林の整備</a:t>
          </a:r>
        </a:p>
      </xdr:txBody>
    </xdr:sp>
    <xdr:clientData/>
  </xdr:twoCellAnchor>
  <xdr:twoCellAnchor>
    <xdr:from>
      <xdr:col>30</xdr:col>
      <xdr:colOff>144473</xdr:colOff>
      <xdr:row>106</xdr:row>
      <xdr:rowOff>228600</xdr:rowOff>
    </xdr:from>
    <xdr:to>
      <xdr:col>30</xdr:col>
      <xdr:colOff>145195</xdr:colOff>
      <xdr:row>107</xdr:row>
      <xdr:rowOff>233493</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6240473" y="47002700"/>
          <a:ext cx="722" cy="385893"/>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107</xdr:row>
      <xdr:rowOff>229272</xdr:rowOff>
    </xdr:from>
    <xdr:to>
      <xdr:col>33</xdr:col>
      <xdr:colOff>88900</xdr:colOff>
      <xdr:row>108</xdr:row>
      <xdr:rowOff>268668</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711700" y="47384372"/>
          <a:ext cx="2082800" cy="356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宮古森林組合の執行状況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4" t="s">
        <v>0</v>
      </c>
      <c r="Y2" s="57"/>
      <c r="Z2" s="42"/>
      <c r="AA2" s="42"/>
      <c r="AB2" s="42"/>
      <c r="AC2" s="42"/>
      <c r="AD2" s="600">
        <v>2022</v>
      </c>
      <c r="AE2" s="600"/>
      <c r="AF2" s="600"/>
      <c r="AG2" s="600"/>
      <c r="AH2" s="600"/>
      <c r="AI2" s="66" t="s">
        <v>250</v>
      </c>
      <c r="AJ2" s="600" t="s">
        <v>608</v>
      </c>
      <c r="AK2" s="600"/>
      <c r="AL2" s="600"/>
      <c r="AM2" s="600"/>
      <c r="AN2" s="66" t="s">
        <v>250</v>
      </c>
      <c r="AO2" s="600">
        <v>21</v>
      </c>
      <c r="AP2" s="600"/>
      <c r="AQ2" s="600"/>
      <c r="AR2" s="67" t="s">
        <v>250</v>
      </c>
      <c r="AS2" s="601">
        <v>80</v>
      </c>
      <c r="AT2" s="601"/>
      <c r="AU2" s="601"/>
      <c r="AV2" s="66" t="str">
        <f>IF(AW2="","","-")</f>
        <v/>
      </c>
      <c r="AW2" s="602"/>
      <c r="AX2" s="602"/>
    </row>
    <row r="3" spans="1:50" ht="21" customHeight="1" thickBot="1" x14ac:dyDescent="0.2">
      <c r="A3" s="603" t="s">
        <v>554</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1" t="s">
        <v>56</v>
      </c>
      <c r="AJ3" s="605" t="s">
        <v>607</v>
      </c>
      <c r="AK3" s="605"/>
      <c r="AL3" s="605"/>
      <c r="AM3" s="605"/>
      <c r="AN3" s="605"/>
      <c r="AO3" s="605"/>
      <c r="AP3" s="605"/>
      <c r="AQ3" s="605"/>
      <c r="AR3" s="605"/>
      <c r="AS3" s="605"/>
      <c r="AT3" s="605"/>
      <c r="AU3" s="605"/>
      <c r="AV3" s="605"/>
      <c r="AW3" s="605"/>
      <c r="AX3" s="22" t="s">
        <v>57</v>
      </c>
    </row>
    <row r="4" spans="1:50" ht="24.75" customHeight="1" x14ac:dyDescent="0.15">
      <c r="A4" s="575" t="s">
        <v>23</v>
      </c>
      <c r="B4" s="576"/>
      <c r="C4" s="576"/>
      <c r="D4" s="576"/>
      <c r="E4" s="576"/>
      <c r="F4" s="576"/>
      <c r="G4" s="577" t="s">
        <v>561</v>
      </c>
      <c r="H4" s="578"/>
      <c r="I4" s="578"/>
      <c r="J4" s="578"/>
      <c r="K4" s="578"/>
      <c r="L4" s="578"/>
      <c r="M4" s="578"/>
      <c r="N4" s="578"/>
      <c r="O4" s="578"/>
      <c r="P4" s="578"/>
      <c r="Q4" s="578"/>
      <c r="R4" s="578"/>
      <c r="S4" s="578"/>
      <c r="T4" s="578"/>
      <c r="U4" s="578"/>
      <c r="V4" s="578"/>
      <c r="W4" s="578"/>
      <c r="X4" s="578"/>
      <c r="Y4" s="579" t="s">
        <v>1</v>
      </c>
      <c r="Z4" s="580"/>
      <c r="AA4" s="580"/>
      <c r="AB4" s="580"/>
      <c r="AC4" s="580"/>
      <c r="AD4" s="581"/>
      <c r="AE4" s="582" t="s">
        <v>562</v>
      </c>
      <c r="AF4" s="583"/>
      <c r="AG4" s="583"/>
      <c r="AH4" s="583"/>
      <c r="AI4" s="583"/>
      <c r="AJ4" s="583"/>
      <c r="AK4" s="583"/>
      <c r="AL4" s="583"/>
      <c r="AM4" s="583"/>
      <c r="AN4" s="583"/>
      <c r="AO4" s="583"/>
      <c r="AP4" s="584"/>
      <c r="AQ4" s="585" t="s">
        <v>2</v>
      </c>
      <c r="AR4" s="580"/>
      <c r="AS4" s="580"/>
      <c r="AT4" s="580"/>
      <c r="AU4" s="580"/>
      <c r="AV4" s="580"/>
      <c r="AW4" s="580"/>
      <c r="AX4" s="586"/>
    </row>
    <row r="5" spans="1:50" ht="30" customHeight="1" x14ac:dyDescent="0.15">
      <c r="A5" s="587" t="s">
        <v>59</v>
      </c>
      <c r="B5" s="588"/>
      <c r="C5" s="588"/>
      <c r="D5" s="588"/>
      <c r="E5" s="588"/>
      <c r="F5" s="589"/>
      <c r="G5" s="590" t="s">
        <v>303</v>
      </c>
      <c r="H5" s="591"/>
      <c r="I5" s="591"/>
      <c r="J5" s="591"/>
      <c r="K5" s="591"/>
      <c r="L5" s="591"/>
      <c r="M5" s="592" t="s">
        <v>58</v>
      </c>
      <c r="N5" s="593"/>
      <c r="O5" s="593"/>
      <c r="P5" s="593"/>
      <c r="Q5" s="593"/>
      <c r="R5" s="594"/>
      <c r="S5" s="595" t="s">
        <v>62</v>
      </c>
      <c r="T5" s="591"/>
      <c r="U5" s="591"/>
      <c r="V5" s="591"/>
      <c r="W5" s="591"/>
      <c r="X5" s="596"/>
      <c r="Y5" s="597" t="s">
        <v>3</v>
      </c>
      <c r="Z5" s="598"/>
      <c r="AA5" s="598"/>
      <c r="AB5" s="598"/>
      <c r="AC5" s="598"/>
      <c r="AD5" s="599"/>
      <c r="AE5" s="620" t="s">
        <v>563</v>
      </c>
      <c r="AF5" s="620"/>
      <c r="AG5" s="620"/>
      <c r="AH5" s="620"/>
      <c r="AI5" s="620"/>
      <c r="AJ5" s="620"/>
      <c r="AK5" s="620"/>
      <c r="AL5" s="620"/>
      <c r="AM5" s="620"/>
      <c r="AN5" s="620"/>
      <c r="AO5" s="620"/>
      <c r="AP5" s="621"/>
      <c r="AQ5" s="622" t="s">
        <v>564</v>
      </c>
      <c r="AR5" s="623"/>
      <c r="AS5" s="623"/>
      <c r="AT5" s="623"/>
      <c r="AU5" s="623"/>
      <c r="AV5" s="623"/>
      <c r="AW5" s="623"/>
      <c r="AX5" s="624"/>
    </row>
    <row r="6" spans="1:50" ht="39"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50" ht="49.5" customHeight="1" x14ac:dyDescent="0.15">
      <c r="A7" s="606" t="s">
        <v>20</v>
      </c>
      <c r="B7" s="607"/>
      <c r="C7" s="607"/>
      <c r="D7" s="607"/>
      <c r="E7" s="607"/>
      <c r="F7" s="608"/>
      <c r="G7" s="630" t="s">
        <v>566</v>
      </c>
      <c r="H7" s="631"/>
      <c r="I7" s="631"/>
      <c r="J7" s="631"/>
      <c r="K7" s="631"/>
      <c r="L7" s="631"/>
      <c r="M7" s="631"/>
      <c r="N7" s="631"/>
      <c r="O7" s="631"/>
      <c r="P7" s="631"/>
      <c r="Q7" s="631"/>
      <c r="R7" s="631"/>
      <c r="S7" s="631"/>
      <c r="T7" s="631"/>
      <c r="U7" s="631"/>
      <c r="V7" s="631"/>
      <c r="W7" s="631"/>
      <c r="X7" s="632"/>
      <c r="Y7" s="633" t="s">
        <v>236</v>
      </c>
      <c r="Z7" s="385"/>
      <c r="AA7" s="385"/>
      <c r="AB7" s="385"/>
      <c r="AC7" s="385"/>
      <c r="AD7" s="634"/>
      <c r="AE7" s="561" t="s">
        <v>567</v>
      </c>
      <c r="AF7" s="562"/>
      <c r="AG7" s="562"/>
      <c r="AH7" s="562"/>
      <c r="AI7" s="562"/>
      <c r="AJ7" s="562"/>
      <c r="AK7" s="562"/>
      <c r="AL7" s="562"/>
      <c r="AM7" s="562"/>
      <c r="AN7" s="562"/>
      <c r="AO7" s="562"/>
      <c r="AP7" s="562"/>
      <c r="AQ7" s="562"/>
      <c r="AR7" s="562"/>
      <c r="AS7" s="562"/>
      <c r="AT7" s="562"/>
      <c r="AU7" s="562"/>
      <c r="AV7" s="562"/>
      <c r="AW7" s="562"/>
      <c r="AX7" s="563"/>
    </row>
    <row r="8" spans="1:50" ht="53.25" customHeight="1" x14ac:dyDescent="0.15">
      <c r="A8" s="606" t="s">
        <v>173</v>
      </c>
      <c r="B8" s="607"/>
      <c r="C8" s="607"/>
      <c r="D8" s="607"/>
      <c r="E8" s="607"/>
      <c r="F8" s="608"/>
      <c r="G8" s="609" t="str">
        <f>入力規則等!A27</f>
        <v>沖縄振興</v>
      </c>
      <c r="H8" s="610"/>
      <c r="I8" s="610"/>
      <c r="J8" s="610"/>
      <c r="K8" s="610"/>
      <c r="L8" s="610"/>
      <c r="M8" s="610"/>
      <c r="N8" s="610"/>
      <c r="O8" s="610"/>
      <c r="P8" s="610"/>
      <c r="Q8" s="610"/>
      <c r="R8" s="610"/>
      <c r="S8" s="610"/>
      <c r="T8" s="610"/>
      <c r="U8" s="610"/>
      <c r="V8" s="610"/>
      <c r="W8" s="610"/>
      <c r="X8" s="611"/>
      <c r="Y8" s="612" t="s">
        <v>174</v>
      </c>
      <c r="Z8" s="613"/>
      <c r="AA8" s="613"/>
      <c r="AB8" s="613"/>
      <c r="AC8" s="613"/>
      <c r="AD8" s="614"/>
      <c r="AE8" s="615" t="str">
        <f>入力規則等!K13</f>
        <v>公共事業</v>
      </c>
      <c r="AF8" s="610"/>
      <c r="AG8" s="610"/>
      <c r="AH8" s="610"/>
      <c r="AI8" s="610"/>
      <c r="AJ8" s="610"/>
      <c r="AK8" s="610"/>
      <c r="AL8" s="610"/>
      <c r="AM8" s="610"/>
      <c r="AN8" s="610"/>
      <c r="AO8" s="610"/>
      <c r="AP8" s="610"/>
      <c r="AQ8" s="610"/>
      <c r="AR8" s="610"/>
      <c r="AS8" s="610"/>
      <c r="AT8" s="610"/>
      <c r="AU8" s="610"/>
      <c r="AV8" s="610"/>
      <c r="AW8" s="610"/>
      <c r="AX8" s="616"/>
    </row>
    <row r="9" spans="1:50" ht="58.5" customHeight="1" x14ac:dyDescent="0.15">
      <c r="A9" s="531" t="s">
        <v>21</v>
      </c>
      <c r="B9" s="532"/>
      <c r="C9" s="532"/>
      <c r="D9" s="532"/>
      <c r="E9" s="532"/>
      <c r="F9" s="532"/>
      <c r="G9" s="617" t="s">
        <v>568</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80.25" customHeight="1" x14ac:dyDescent="0.15">
      <c r="A10" s="519" t="s">
        <v>27</v>
      </c>
      <c r="B10" s="520"/>
      <c r="C10" s="520"/>
      <c r="D10" s="520"/>
      <c r="E10" s="520"/>
      <c r="F10" s="520"/>
      <c r="G10" s="521" t="s">
        <v>569</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x14ac:dyDescent="0.15">
      <c r="A11" s="519" t="s">
        <v>5</v>
      </c>
      <c r="B11" s="520"/>
      <c r="C11" s="520"/>
      <c r="D11" s="520"/>
      <c r="E11" s="520"/>
      <c r="F11" s="524"/>
      <c r="G11" s="525" t="str">
        <f>入力規則等!P10</f>
        <v>補助</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528" t="s">
        <v>22</v>
      </c>
      <c r="B12" s="529"/>
      <c r="C12" s="529"/>
      <c r="D12" s="529"/>
      <c r="E12" s="529"/>
      <c r="F12" s="530"/>
      <c r="G12" s="534"/>
      <c r="H12" s="535"/>
      <c r="I12" s="535"/>
      <c r="J12" s="535"/>
      <c r="K12" s="535"/>
      <c r="L12" s="535"/>
      <c r="M12" s="535"/>
      <c r="N12" s="535"/>
      <c r="O12" s="535"/>
      <c r="P12" s="342" t="s">
        <v>382</v>
      </c>
      <c r="Q12" s="343"/>
      <c r="R12" s="343"/>
      <c r="S12" s="343"/>
      <c r="T12" s="343"/>
      <c r="U12" s="343"/>
      <c r="V12" s="344"/>
      <c r="W12" s="342" t="s">
        <v>534</v>
      </c>
      <c r="X12" s="343"/>
      <c r="Y12" s="343"/>
      <c r="Z12" s="343"/>
      <c r="AA12" s="343"/>
      <c r="AB12" s="343"/>
      <c r="AC12" s="344"/>
      <c r="AD12" s="342" t="s">
        <v>536</v>
      </c>
      <c r="AE12" s="343"/>
      <c r="AF12" s="343"/>
      <c r="AG12" s="343"/>
      <c r="AH12" s="343"/>
      <c r="AI12" s="343"/>
      <c r="AJ12" s="344"/>
      <c r="AK12" s="342" t="s">
        <v>546</v>
      </c>
      <c r="AL12" s="343"/>
      <c r="AM12" s="343"/>
      <c r="AN12" s="343"/>
      <c r="AO12" s="343"/>
      <c r="AP12" s="343"/>
      <c r="AQ12" s="344"/>
      <c r="AR12" s="342" t="s">
        <v>547</v>
      </c>
      <c r="AS12" s="343"/>
      <c r="AT12" s="343"/>
      <c r="AU12" s="343"/>
      <c r="AV12" s="343"/>
      <c r="AW12" s="343"/>
      <c r="AX12" s="567"/>
    </row>
    <row r="13" spans="1:50" ht="21" customHeight="1" x14ac:dyDescent="0.15">
      <c r="A13" s="160"/>
      <c r="B13" s="161"/>
      <c r="C13" s="161"/>
      <c r="D13" s="161"/>
      <c r="E13" s="161"/>
      <c r="F13" s="162"/>
      <c r="G13" s="551" t="s">
        <v>6</v>
      </c>
      <c r="H13" s="552"/>
      <c r="I13" s="568" t="s">
        <v>7</v>
      </c>
      <c r="J13" s="569"/>
      <c r="K13" s="569"/>
      <c r="L13" s="569"/>
      <c r="M13" s="569"/>
      <c r="N13" s="569"/>
      <c r="O13" s="570"/>
      <c r="P13" s="536">
        <v>292</v>
      </c>
      <c r="Q13" s="537"/>
      <c r="R13" s="537"/>
      <c r="S13" s="537"/>
      <c r="T13" s="537"/>
      <c r="U13" s="537"/>
      <c r="V13" s="538"/>
      <c r="W13" s="536">
        <v>292</v>
      </c>
      <c r="X13" s="537"/>
      <c r="Y13" s="537"/>
      <c r="Z13" s="537"/>
      <c r="AA13" s="537"/>
      <c r="AB13" s="537"/>
      <c r="AC13" s="538"/>
      <c r="AD13" s="536">
        <v>294</v>
      </c>
      <c r="AE13" s="537"/>
      <c r="AF13" s="537"/>
      <c r="AG13" s="537"/>
      <c r="AH13" s="537"/>
      <c r="AI13" s="537"/>
      <c r="AJ13" s="538"/>
      <c r="AK13" s="536">
        <v>289</v>
      </c>
      <c r="AL13" s="537"/>
      <c r="AM13" s="537"/>
      <c r="AN13" s="537"/>
      <c r="AO13" s="537"/>
      <c r="AP13" s="537"/>
      <c r="AQ13" s="538"/>
      <c r="AR13" s="503">
        <v>289</v>
      </c>
      <c r="AS13" s="504"/>
      <c r="AT13" s="504"/>
      <c r="AU13" s="504"/>
      <c r="AV13" s="504"/>
      <c r="AW13" s="504"/>
      <c r="AX13" s="571"/>
    </row>
    <row r="14" spans="1:50" ht="21" customHeight="1" x14ac:dyDescent="0.15">
      <c r="A14" s="160"/>
      <c r="B14" s="161"/>
      <c r="C14" s="161"/>
      <c r="D14" s="161"/>
      <c r="E14" s="161"/>
      <c r="F14" s="162"/>
      <c r="G14" s="553"/>
      <c r="H14" s="554"/>
      <c r="I14" s="546" t="s">
        <v>8</v>
      </c>
      <c r="J14" s="547"/>
      <c r="K14" s="547"/>
      <c r="L14" s="547"/>
      <c r="M14" s="547"/>
      <c r="N14" s="547"/>
      <c r="O14" s="548"/>
      <c r="P14" s="536" t="s">
        <v>570</v>
      </c>
      <c r="Q14" s="537"/>
      <c r="R14" s="537"/>
      <c r="S14" s="537"/>
      <c r="T14" s="537"/>
      <c r="U14" s="537"/>
      <c r="V14" s="538"/>
      <c r="W14" s="536" t="s">
        <v>570</v>
      </c>
      <c r="X14" s="537"/>
      <c r="Y14" s="537"/>
      <c r="Z14" s="537"/>
      <c r="AA14" s="537"/>
      <c r="AB14" s="537"/>
      <c r="AC14" s="538"/>
      <c r="AD14" s="536" t="s">
        <v>570</v>
      </c>
      <c r="AE14" s="537"/>
      <c r="AF14" s="537"/>
      <c r="AG14" s="537"/>
      <c r="AH14" s="537"/>
      <c r="AI14" s="537"/>
      <c r="AJ14" s="538"/>
      <c r="AK14" s="536" t="s">
        <v>570</v>
      </c>
      <c r="AL14" s="537"/>
      <c r="AM14" s="537"/>
      <c r="AN14" s="537"/>
      <c r="AO14" s="537"/>
      <c r="AP14" s="537"/>
      <c r="AQ14" s="538"/>
      <c r="AR14" s="557"/>
      <c r="AS14" s="557"/>
      <c r="AT14" s="557"/>
      <c r="AU14" s="557"/>
      <c r="AV14" s="557"/>
      <c r="AW14" s="557"/>
      <c r="AX14" s="558"/>
    </row>
    <row r="15" spans="1:50" ht="21" customHeight="1" x14ac:dyDescent="0.15">
      <c r="A15" s="160"/>
      <c r="B15" s="161"/>
      <c r="C15" s="161"/>
      <c r="D15" s="161"/>
      <c r="E15" s="161"/>
      <c r="F15" s="162"/>
      <c r="G15" s="553"/>
      <c r="H15" s="554"/>
      <c r="I15" s="546" t="s">
        <v>47</v>
      </c>
      <c r="J15" s="559"/>
      <c r="K15" s="559"/>
      <c r="L15" s="559"/>
      <c r="M15" s="559"/>
      <c r="N15" s="559"/>
      <c r="O15" s="560"/>
      <c r="P15" s="536">
        <v>3.1</v>
      </c>
      <c r="Q15" s="537"/>
      <c r="R15" s="537"/>
      <c r="S15" s="537"/>
      <c r="T15" s="537"/>
      <c r="U15" s="537"/>
      <c r="V15" s="538"/>
      <c r="W15" s="536">
        <v>8.8000000000000007</v>
      </c>
      <c r="X15" s="537"/>
      <c r="Y15" s="537"/>
      <c r="Z15" s="537"/>
      <c r="AA15" s="537"/>
      <c r="AB15" s="537"/>
      <c r="AC15" s="538"/>
      <c r="AD15" s="536">
        <v>2.4</v>
      </c>
      <c r="AE15" s="537"/>
      <c r="AF15" s="537"/>
      <c r="AG15" s="537"/>
      <c r="AH15" s="537"/>
      <c r="AI15" s="537"/>
      <c r="AJ15" s="538"/>
      <c r="AK15" s="536" t="s">
        <v>570</v>
      </c>
      <c r="AL15" s="537"/>
      <c r="AM15" s="537"/>
      <c r="AN15" s="537"/>
      <c r="AO15" s="537"/>
      <c r="AP15" s="537"/>
      <c r="AQ15" s="538"/>
      <c r="AR15" s="536" t="s">
        <v>658</v>
      </c>
      <c r="AS15" s="537"/>
      <c r="AT15" s="537"/>
      <c r="AU15" s="537"/>
      <c r="AV15" s="537"/>
      <c r="AW15" s="537"/>
      <c r="AX15" s="572"/>
    </row>
    <row r="16" spans="1:50" ht="21" customHeight="1" x14ac:dyDescent="0.15">
      <c r="A16" s="160"/>
      <c r="B16" s="161"/>
      <c r="C16" s="161"/>
      <c r="D16" s="161"/>
      <c r="E16" s="161"/>
      <c r="F16" s="162"/>
      <c r="G16" s="553"/>
      <c r="H16" s="554"/>
      <c r="I16" s="546" t="s">
        <v>48</v>
      </c>
      <c r="J16" s="559"/>
      <c r="K16" s="559"/>
      <c r="L16" s="559"/>
      <c r="M16" s="559"/>
      <c r="N16" s="559"/>
      <c r="O16" s="560"/>
      <c r="P16" s="536">
        <v>-8.8000000000000007</v>
      </c>
      <c r="Q16" s="537"/>
      <c r="R16" s="537"/>
      <c r="S16" s="537"/>
      <c r="T16" s="537"/>
      <c r="U16" s="537"/>
      <c r="V16" s="538"/>
      <c r="W16" s="536">
        <v>-2.4</v>
      </c>
      <c r="X16" s="537"/>
      <c r="Y16" s="537"/>
      <c r="Z16" s="537"/>
      <c r="AA16" s="537"/>
      <c r="AB16" s="537"/>
      <c r="AC16" s="538"/>
      <c r="AD16" s="536" t="s">
        <v>570</v>
      </c>
      <c r="AE16" s="537"/>
      <c r="AF16" s="537"/>
      <c r="AG16" s="537"/>
      <c r="AH16" s="537"/>
      <c r="AI16" s="537"/>
      <c r="AJ16" s="538"/>
      <c r="AK16" s="536" t="s">
        <v>570</v>
      </c>
      <c r="AL16" s="537"/>
      <c r="AM16" s="537"/>
      <c r="AN16" s="537"/>
      <c r="AO16" s="537"/>
      <c r="AP16" s="537"/>
      <c r="AQ16" s="538"/>
      <c r="AR16" s="564"/>
      <c r="AS16" s="565"/>
      <c r="AT16" s="565"/>
      <c r="AU16" s="565"/>
      <c r="AV16" s="565"/>
      <c r="AW16" s="565"/>
      <c r="AX16" s="566"/>
    </row>
    <row r="17" spans="1:50" ht="24.75" customHeight="1" x14ac:dyDescent="0.15">
      <c r="A17" s="160"/>
      <c r="B17" s="161"/>
      <c r="C17" s="161"/>
      <c r="D17" s="161"/>
      <c r="E17" s="161"/>
      <c r="F17" s="162"/>
      <c r="G17" s="553"/>
      <c r="H17" s="554"/>
      <c r="I17" s="546" t="s">
        <v>46</v>
      </c>
      <c r="J17" s="547"/>
      <c r="K17" s="547"/>
      <c r="L17" s="547"/>
      <c r="M17" s="547"/>
      <c r="N17" s="547"/>
      <c r="O17" s="548"/>
      <c r="P17" s="536" t="s">
        <v>570</v>
      </c>
      <c r="Q17" s="537"/>
      <c r="R17" s="537"/>
      <c r="S17" s="537"/>
      <c r="T17" s="537"/>
      <c r="U17" s="537"/>
      <c r="V17" s="538"/>
      <c r="W17" s="536" t="s">
        <v>570</v>
      </c>
      <c r="X17" s="537"/>
      <c r="Y17" s="537"/>
      <c r="Z17" s="537"/>
      <c r="AA17" s="537"/>
      <c r="AB17" s="537"/>
      <c r="AC17" s="538"/>
      <c r="AD17" s="536" t="s">
        <v>570</v>
      </c>
      <c r="AE17" s="537"/>
      <c r="AF17" s="537"/>
      <c r="AG17" s="537"/>
      <c r="AH17" s="537"/>
      <c r="AI17" s="537"/>
      <c r="AJ17" s="538"/>
      <c r="AK17" s="536" t="s">
        <v>570</v>
      </c>
      <c r="AL17" s="537"/>
      <c r="AM17" s="537"/>
      <c r="AN17" s="537"/>
      <c r="AO17" s="537"/>
      <c r="AP17" s="537"/>
      <c r="AQ17" s="538"/>
      <c r="AR17" s="549"/>
      <c r="AS17" s="549"/>
      <c r="AT17" s="549"/>
      <c r="AU17" s="549"/>
      <c r="AV17" s="549"/>
      <c r="AW17" s="549"/>
      <c r="AX17" s="550"/>
    </row>
    <row r="18" spans="1:50" ht="24.75" customHeight="1" x14ac:dyDescent="0.15">
      <c r="A18" s="160"/>
      <c r="B18" s="161"/>
      <c r="C18" s="161"/>
      <c r="D18" s="161"/>
      <c r="E18" s="161"/>
      <c r="F18" s="162"/>
      <c r="G18" s="555"/>
      <c r="H18" s="556"/>
      <c r="I18" s="539" t="s">
        <v>18</v>
      </c>
      <c r="J18" s="540"/>
      <c r="K18" s="540"/>
      <c r="L18" s="540"/>
      <c r="M18" s="540"/>
      <c r="N18" s="540"/>
      <c r="O18" s="541"/>
      <c r="P18" s="542">
        <f>SUM(P13:V17)</f>
        <v>286.3</v>
      </c>
      <c r="Q18" s="543"/>
      <c r="R18" s="543"/>
      <c r="S18" s="543"/>
      <c r="T18" s="543"/>
      <c r="U18" s="543"/>
      <c r="V18" s="544"/>
      <c r="W18" s="542">
        <f>SUM(W13:AC17)</f>
        <v>298.40000000000003</v>
      </c>
      <c r="X18" s="543"/>
      <c r="Y18" s="543"/>
      <c r="Z18" s="543"/>
      <c r="AA18" s="543"/>
      <c r="AB18" s="543"/>
      <c r="AC18" s="544"/>
      <c r="AD18" s="542">
        <f>SUM(AD13:AJ17)</f>
        <v>296.39999999999998</v>
      </c>
      <c r="AE18" s="543"/>
      <c r="AF18" s="543"/>
      <c r="AG18" s="543"/>
      <c r="AH18" s="543"/>
      <c r="AI18" s="543"/>
      <c r="AJ18" s="544"/>
      <c r="AK18" s="542">
        <f>SUM(AK13:AQ17)</f>
        <v>289</v>
      </c>
      <c r="AL18" s="543"/>
      <c r="AM18" s="543"/>
      <c r="AN18" s="543"/>
      <c r="AO18" s="543"/>
      <c r="AP18" s="543"/>
      <c r="AQ18" s="544"/>
      <c r="AR18" s="542">
        <f>SUM(AR13:AX17)</f>
        <v>289</v>
      </c>
      <c r="AS18" s="543"/>
      <c r="AT18" s="543"/>
      <c r="AU18" s="543"/>
      <c r="AV18" s="543"/>
      <c r="AW18" s="543"/>
      <c r="AX18" s="545"/>
    </row>
    <row r="19" spans="1:50" ht="24.75" customHeight="1" x14ac:dyDescent="0.15">
      <c r="A19" s="160"/>
      <c r="B19" s="161"/>
      <c r="C19" s="161"/>
      <c r="D19" s="161"/>
      <c r="E19" s="161"/>
      <c r="F19" s="162"/>
      <c r="G19" s="517" t="s">
        <v>9</v>
      </c>
      <c r="H19" s="518"/>
      <c r="I19" s="518"/>
      <c r="J19" s="518"/>
      <c r="K19" s="518"/>
      <c r="L19" s="518"/>
      <c r="M19" s="518"/>
      <c r="N19" s="518"/>
      <c r="O19" s="518"/>
      <c r="P19" s="536">
        <v>284</v>
      </c>
      <c r="Q19" s="537"/>
      <c r="R19" s="537"/>
      <c r="S19" s="537"/>
      <c r="T19" s="537"/>
      <c r="U19" s="537"/>
      <c r="V19" s="538"/>
      <c r="W19" s="536">
        <v>286</v>
      </c>
      <c r="X19" s="537"/>
      <c r="Y19" s="537"/>
      <c r="Z19" s="537"/>
      <c r="AA19" s="537"/>
      <c r="AB19" s="537"/>
      <c r="AC19" s="538"/>
      <c r="AD19" s="536">
        <v>283</v>
      </c>
      <c r="AE19" s="537"/>
      <c r="AF19" s="537"/>
      <c r="AG19" s="537"/>
      <c r="AH19" s="537"/>
      <c r="AI19" s="537"/>
      <c r="AJ19" s="538"/>
      <c r="AK19" s="514"/>
      <c r="AL19" s="514"/>
      <c r="AM19" s="514"/>
      <c r="AN19" s="514"/>
      <c r="AO19" s="514"/>
      <c r="AP19" s="514"/>
      <c r="AQ19" s="514"/>
      <c r="AR19" s="514"/>
      <c r="AS19" s="514"/>
      <c r="AT19" s="514"/>
      <c r="AU19" s="514"/>
      <c r="AV19" s="514"/>
      <c r="AW19" s="514"/>
      <c r="AX19" s="516"/>
    </row>
    <row r="20" spans="1:50" ht="24.75" customHeight="1" x14ac:dyDescent="0.15">
      <c r="A20" s="160"/>
      <c r="B20" s="161"/>
      <c r="C20" s="161"/>
      <c r="D20" s="161"/>
      <c r="E20" s="161"/>
      <c r="F20" s="162"/>
      <c r="G20" s="517" t="s">
        <v>10</v>
      </c>
      <c r="H20" s="518"/>
      <c r="I20" s="518"/>
      <c r="J20" s="518"/>
      <c r="K20" s="518"/>
      <c r="L20" s="518"/>
      <c r="M20" s="518"/>
      <c r="N20" s="518"/>
      <c r="O20" s="518"/>
      <c r="P20" s="513">
        <f>IF(P18=0, "-", SUM(P19)/P18)</f>
        <v>0.99196646873908478</v>
      </c>
      <c r="Q20" s="513"/>
      <c r="R20" s="513"/>
      <c r="S20" s="513"/>
      <c r="T20" s="513"/>
      <c r="U20" s="513"/>
      <c r="V20" s="513"/>
      <c r="W20" s="513">
        <f>IF(W18=0, "-", SUM(W19)/W18)</f>
        <v>0.95844504021447707</v>
      </c>
      <c r="X20" s="513"/>
      <c r="Y20" s="513"/>
      <c r="Z20" s="513"/>
      <c r="AA20" s="513"/>
      <c r="AB20" s="513"/>
      <c r="AC20" s="513"/>
      <c r="AD20" s="513">
        <f>IF(AD18=0, "-", SUM(AD19)/AD18)</f>
        <v>0.95479082321187592</v>
      </c>
      <c r="AE20" s="513"/>
      <c r="AF20" s="513"/>
      <c r="AG20" s="513"/>
      <c r="AH20" s="513"/>
      <c r="AI20" s="513"/>
      <c r="AJ20" s="513"/>
      <c r="AK20" s="514"/>
      <c r="AL20" s="514"/>
      <c r="AM20" s="514"/>
      <c r="AN20" s="514"/>
      <c r="AO20" s="514"/>
      <c r="AP20" s="514"/>
      <c r="AQ20" s="515"/>
      <c r="AR20" s="515"/>
      <c r="AS20" s="515"/>
      <c r="AT20" s="515"/>
      <c r="AU20" s="514"/>
      <c r="AV20" s="514"/>
      <c r="AW20" s="514"/>
      <c r="AX20" s="516"/>
    </row>
    <row r="21" spans="1:50" ht="25.5" customHeight="1" x14ac:dyDescent="0.15">
      <c r="A21" s="531"/>
      <c r="B21" s="532"/>
      <c r="C21" s="532"/>
      <c r="D21" s="532"/>
      <c r="E21" s="532"/>
      <c r="F21" s="533"/>
      <c r="G21" s="511" t="s">
        <v>211</v>
      </c>
      <c r="H21" s="512"/>
      <c r="I21" s="512"/>
      <c r="J21" s="512"/>
      <c r="K21" s="512"/>
      <c r="L21" s="512"/>
      <c r="M21" s="512"/>
      <c r="N21" s="512"/>
      <c r="O21" s="512"/>
      <c r="P21" s="513">
        <f>IF(P19=0, "-", SUM(P19)/SUM(P13,P14))</f>
        <v>0.9726027397260274</v>
      </c>
      <c r="Q21" s="513"/>
      <c r="R21" s="513"/>
      <c r="S21" s="513"/>
      <c r="T21" s="513"/>
      <c r="U21" s="513"/>
      <c r="V21" s="513"/>
      <c r="W21" s="513">
        <f>IF(W19=0, "-", SUM(W19)/SUM(W13,W14))</f>
        <v>0.97945205479452058</v>
      </c>
      <c r="X21" s="513"/>
      <c r="Y21" s="513"/>
      <c r="Z21" s="513"/>
      <c r="AA21" s="513"/>
      <c r="AB21" s="513"/>
      <c r="AC21" s="513"/>
      <c r="AD21" s="513">
        <f>IF(AD19=0, "-", SUM(AD19)/SUM(AD13,AD14))</f>
        <v>0.9625850340136054</v>
      </c>
      <c r="AE21" s="513"/>
      <c r="AF21" s="513"/>
      <c r="AG21" s="513"/>
      <c r="AH21" s="513"/>
      <c r="AI21" s="513"/>
      <c r="AJ21" s="513"/>
      <c r="AK21" s="514"/>
      <c r="AL21" s="514"/>
      <c r="AM21" s="514"/>
      <c r="AN21" s="514"/>
      <c r="AO21" s="514"/>
      <c r="AP21" s="514"/>
      <c r="AQ21" s="515"/>
      <c r="AR21" s="515"/>
      <c r="AS21" s="515"/>
      <c r="AT21" s="515"/>
      <c r="AU21" s="514"/>
      <c r="AV21" s="514"/>
      <c r="AW21" s="514"/>
      <c r="AX21" s="516"/>
    </row>
    <row r="22" spans="1:50" ht="18.75" customHeight="1" x14ac:dyDescent="0.15">
      <c r="A22" s="463" t="s">
        <v>550</v>
      </c>
      <c r="B22" s="464"/>
      <c r="C22" s="464"/>
      <c r="D22" s="464"/>
      <c r="E22" s="464"/>
      <c r="F22" s="465"/>
      <c r="G22" s="469" t="s">
        <v>205</v>
      </c>
      <c r="H22" s="470"/>
      <c r="I22" s="470"/>
      <c r="J22" s="470"/>
      <c r="K22" s="470"/>
      <c r="L22" s="470"/>
      <c r="M22" s="470"/>
      <c r="N22" s="470"/>
      <c r="O22" s="471"/>
      <c r="P22" s="472" t="s">
        <v>548</v>
      </c>
      <c r="Q22" s="470"/>
      <c r="R22" s="470"/>
      <c r="S22" s="470"/>
      <c r="T22" s="470"/>
      <c r="U22" s="470"/>
      <c r="V22" s="471"/>
      <c r="W22" s="472" t="s">
        <v>549</v>
      </c>
      <c r="X22" s="470"/>
      <c r="Y22" s="470"/>
      <c r="Z22" s="470"/>
      <c r="AA22" s="470"/>
      <c r="AB22" s="470"/>
      <c r="AC22" s="471"/>
      <c r="AD22" s="472" t="s">
        <v>204</v>
      </c>
      <c r="AE22" s="470"/>
      <c r="AF22" s="470"/>
      <c r="AG22" s="470"/>
      <c r="AH22" s="470"/>
      <c r="AI22" s="470"/>
      <c r="AJ22" s="470"/>
      <c r="AK22" s="470"/>
      <c r="AL22" s="470"/>
      <c r="AM22" s="470"/>
      <c r="AN22" s="470"/>
      <c r="AO22" s="470"/>
      <c r="AP22" s="470"/>
      <c r="AQ22" s="470"/>
      <c r="AR22" s="470"/>
      <c r="AS22" s="470"/>
      <c r="AT22" s="470"/>
      <c r="AU22" s="470"/>
      <c r="AV22" s="470"/>
      <c r="AW22" s="470"/>
      <c r="AX22" s="499"/>
    </row>
    <row r="23" spans="1:50" ht="25.5" customHeight="1" x14ac:dyDescent="0.15">
      <c r="A23" s="466"/>
      <c r="B23" s="467"/>
      <c r="C23" s="467"/>
      <c r="D23" s="467"/>
      <c r="E23" s="467"/>
      <c r="F23" s="468"/>
      <c r="G23" s="500" t="s">
        <v>571</v>
      </c>
      <c r="H23" s="501"/>
      <c r="I23" s="501"/>
      <c r="J23" s="501"/>
      <c r="K23" s="501"/>
      <c r="L23" s="501"/>
      <c r="M23" s="501"/>
      <c r="N23" s="501"/>
      <c r="O23" s="502"/>
      <c r="P23" s="503">
        <v>289</v>
      </c>
      <c r="Q23" s="504"/>
      <c r="R23" s="504"/>
      <c r="S23" s="504"/>
      <c r="T23" s="504"/>
      <c r="U23" s="504"/>
      <c r="V23" s="505"/>
      <c r="W23" s="503">
        <v>289</v>
      </c>
      <c r="X23" s="504"/>
      <c r="Y23" s="504"/>
      <c r="Z23" s="504"/>
      <c r="AA23" s="504"/>
      <c r="AB23" s="504"/>
      <c r="AC23" s="505"/>
      <c r="AD23" s="506" t="s">
        <v>656</v>
      </c>
      <c r="AE23" s="507"/>
      <c r="AF23" s="507"/>
      <c r="AG23" s="507"/>
      <c r="AH23" s="507"/>
      <c r="AI23" s="507"/>
      <c r="AJ23" s="507"/>
      <c r="AK23" s="507"/>
      <c r="AL23" s="507"/>
      <c r="AM23" s="507"/>
      <c r="AN23" s="507"/>
      <c r="AO23" s="507"/>
      <c r="AP23" s="507"/>
      <c r="AQ23" s="507"/>
      <c r="AR23" s="507"/>
      <c r="AS23" s="507"/>
      <c r="AT23" s="507"/>
      <c r="AU23" s="507"/>
      <c r="AV23" s="507"/>
      <c r="AW23" s="507"/>
      <c r="AX23" s="508"/>
    </row>
    <row r="24" spans="1:50" ht="25.5" customHeight="1" thickBot="1" x14ac:dyDescent="0.2">
      <c r="A24" s="466"/>
      <c r="B24" s="467"/>
      <c r="C24" s="467"/>
      <c r="D24" s="467"/>
      <c r="E24" s="467"/>
      <c r="F24" s="468"/>
      <c r="G24" s="141" t="s">
        <v>18</v>
      </c>
      <c r="H24" s="473"/>
      <c r="I24" s="473"/>
      <c r="J24" s="473"/>
      <c r="K24" s="473"/>
      <c r="L24" s="473"/>
      <c r="M24" s="473"/>
      <c r="N24" s="473"/>
      <c r="O24" s="474"/>
      <c r="P24" s="475">
        <f>AK13</f>
        <v>289</v>
      </c>
      <c r="Q24" s="476"/>
      <c r="R24" s="476"/>
      <c r="S24" s="476"/>
      <c r="T24" s="476"/>
      <c r="U24" s="476"/>
      <c r="V24" s="477"/>
      <c r="W24" s="478">
        <f>AR13</f>
        <v>289</v>
      </c>
      <c r="X24" s="479"/>
      <c r="Y24" s="479"/>
      <c r="Z24" s="479"/>
      <c r="AA24" s="479"/>
      <c r="AB24" s="479"/>
      <c r="AC24" s="480"/>
      <c r="AD24" s="509"/>
      <c r="AE24" s="509"/>
      <c r="AF24" s="509"/>
      <c r="AG24" s="509"/>
      <c r="AH24" s="509"/>
      <c r="AI24" s="509"/>
      <c r="AJ24" s="509"/>
      <c r="AK24" s="509"/>
      <c r="AL24" s="509"/>
      <c r="AM24" s="509"/>
      <c r="AN24" s="509"/>
      <c r="AO24" s="509"/>
      <c r="AP24" s="509"/>
      <c r="AQ24" s="509"/>
      <c r="AR24" s="509"/>
      <c r="AS24" s="509"/>
      <c r="AT24" s="509"/>
      <c r="AU24" s="509"/>
      <c r="AV24" s="509"/>
      <c r="AW24" s="509"/>
      <c r="AX24" s="510"/>
    </row>
    <row r="25" spans="1:50" ht="47.25" customHeight="1" x14ac:dyDescent="0.15">
      <c r="A25" s="481" t="s">
        <v>539</v>
      </c>
      <c r="B25" s="482"/>
      <c r="C25" s="482"/>
      <c r="D25" s="482"/>
      <c r="E25" s="482"/>
      <c r="F25" s="483"/>
      <c r="G25" s="484" t="s">
        <v>649</v>
      </c>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6"/>
    </row>
    <row r="26" spans="1:50" ht="31.5" customHeight="1" x14ac:dyDescent="0.15">
      <c r="A26" s="398" t="s">
        <v>540</v>
      </c>
      <c r="B26" s="399"/>
      <c r="C26" s="399"/>
      <c r="D26" s="399"/>
      <c r="E26" s="399"/>
      <c r="F26" s="400"/>
      <c r="G26" s="401" t="s">
        <v>538</v>
      </c>
      <c r="H26" s="402"/>
      <c r="I26" s="402"/>
      <c r="J26" s="402"/>
      <c r="K26" s="402"/>
      <c r="L26" s="402"/>
      <c r="M26" s="402"/>
      <c r="N26" s="402"/>
      <c r="O26" s="402"/>
      <c r="P26" s="403" t="s">
        <v>537</v>
      </c>
      <c r="Q26" s="402"/>
      <c r="R26" s="402"/>
      <c r="S26" s="402"/>
      <c r="T26" s="402"/>
      <c r="U26" s="402"/>
      <c r="V26" s="402"/>
      <c r="W26" s="402"/>
      <c r="X26" s="404"/>
      <c r="Y26" s="405"/>
      <c r="Z26" s="406"/>
      <c r="AA26" s="407"/>
      <c r="AB26" s="408" t="s">
        <v>11</v>
      </c>
      <c r="AC26" s="408"/>
      <c r="AD26" s="408"/>
      <c r="AE26" s="373" t="s">
        <v>382</v>
      </c>
      <c r="AF26" s="409"/>
      <c r="AG26" s="409"/>
      <c r="AH26" s="410"/>
      <c r="AI26" s="373" t="s">
        <v>534</v>
      </c>
      <c r="AJ26" s="409"/>
      <c r="AK26" s="409"/>
      <c r="AL26" s="410"/>
      <c r="AM26" s="373" t="s">
        <v>350</v>
      </c>
      <c r="AN26" s="409"/>
      <c r="AO26" s="409"/>
      <c r="AP26" s="410"/>
      <c r="AQ26" s="425" t="s">
        <v>381</v>
      </c>
      <c r="AR26" s="426"/>
      <c r="AS26" s="426"/>
      <c r="AT26" s="427"/>
      <c r="AU26" s="425" t="s">
        <v>551</v>
      </c>
      <c r="AV26" s="426"/>
      <c r="AW26" s="426"/>
      <c r="AX26" s="428"/>
    </row>
    <row r="27" spans="1:50" ht="23.25" customHeight="1" x14ac:dyDescent="0.15">
      <c r="A27" s="398"/>
      <c r="B27" s="399"/>
      <c r="C27" s="399"/>
      <c r="D27" s="399"/>
      <c r="E27" s="399"/>
      <c r="F27" s="400"/>
      <c r="G27" s="487" t="s">
        <v>581</v>
      </c>
      <c r="H27" s="488"/>
      <c r="I27" s="488"/>
      <c r="J27" s="488"/>
      <c r="K27" s="488"/>
      <c r="L27" s="488"/>
      <c r="M27" s="488"/>
      <c r="N27" s="488"/>
      <c r="O27" s="488"/>
      <c r="P27" s="229" t="s">
        <v>572</v>
      </c>
      <c r="Q27" s="491"/>
      <c r="R27" s="491"/>
      <c r="S27" s="491"/>
      <c r="T27" s="491"/>
      <c r="U27" s="491"/>
      <c r="V27" s="491"/>
      <c r="W27" s="491"/>
      <c r="X27" s="492"/>
      <c r="Y27" s="496" t="s">
        <v>51</v>
      </c>
      <c r="Z27" s="497"/>
      <c r="AA27" s="498"/>
      <c r="AB27" s="424" t="s">
        <v>578</v>
      </c>
      <c r="AC27" s="424"/>
      <c r="AD27" s="424"/>
      <c r="AE27" s="417">
        <v>25</v>
      </c>
      <c r="AF27" s="417"/>
      <c r="AG27" s="417"/>
      <c r="AH27" s="417"/>
      <c r="AI27" s="417">
        <v>23</v>
      </c>
      <c r="AJ27" s="417"/>
      <c r="AK27" s="417"/>
      <c r="AL27" s="417"/>
      <c r="AM27" s="417">
        <v>25</v>
      </c>
      <c r="AN27" s="417"/>
      <c r="AO27" s="417"/>
      <c r="AP27" s="417"/>
      <c r="AQ27" s="418" t="s">
        <v>580</v>
      </c>
      <c r="AR27" s="417"/>
      <c r="AS27" s="417"/>
      <c r="AT27" s="417"/>
      <c r="AU27" s="337" t="s">
        <v>580</v>
      </c>
      <c r="AV27" s="419"/>
      <c r="AW27" s="419"/>
      <c r="AX27" s="420"/>
    </row>
    <row r="28" spans="1:50" ht="23.25" customHeight="1" x14ac:dyDescent="0.15">
      <c r="A28" s="329"/>
      <c r="B28" s="330"/>
      <c r="C28" s="330"/>
      <c r="D28" s="330"/>
      <c r="E28" s="330"/>
      <c r="F28" s="261"/>
      <c r="G28" s="489"/>
      <c r="H28" s="490"/>
      <c r="I28" s="490"/>
      <c r="J28" s="490"/>
      <c r="K28" s="490"/>
      <c r="L28" s="490"/>
      <c r="M28" s="490"/>
      <c r="N28" s="490"/>
      <c r="O28" s="490"/>
      <c r="P28" s="493"/>
      <c r="Q28" s="494"/>
      <c r="R28" s="494"/>
      <c r="S28" s="494"/>
      <c r="T28" s="494"/>
      <c r="U28" s="494"/>
      <c r="V28" s="494"/>
      <c r="W28" s="494"/>
      <c r="X28" s="495"/>
      <c r="Y28" s="421" t="s">
        <v>52</v>
      </c>
      <c r="Z28" s="422"/>
      <c r="AA28" s="423"/>
      <c r="AB28" s="424" t="s">
        <v>578</v>
      </c>
      <c r="AC28" s="424"/>
      <c r="AD28" s="424"/>
      <c r="AE28" s="417">
        <v>30</v>
      </c>
      <c r="AF28" s="417"/>
      <c r="AG28" s="417"/>
      <c r="AH28" s="417"/>
      <c r="AI28" s="417">
        <v>25</v>
      </c>
      <c r="AJ28" s="417"/>
      <c r="AK28" s="417"/>
      <c r="AL28" s="417"/>
      <c r="AM28" s="417">
        <v>23</v>
      </c>
      <c r="AN28" s="417"/>
      <c r="AO28" s="417"/>
      <c r="AP28" s="417"/>
      <c r="AQ28" s="418" t="s">
        <v>654</v>
      </c>
      <c r="AR28" s="417"/>
      <c r="AS28" s="417"/>
      <c r="AT28" s="417"/>
      <c r="AU28" s="337" t="s">
        <v>580</v>
      </c>
      <c r="AV28" s="419"/>
      <c r="AW28" s="419"/>
      <c r="AX28" s="420"/>
    </row>
    <row r="29" spans="1:50" ht="23.25" customHeight="1" x14ac:dyDescent="0.15">
      <c r="A29" s="378" t="s">
        <v>541</v>
      </c>
      <c r="B29" s="379"/>
      <c r="C29" s="379"/>
      <c r="D29" s="379"/>
      <c r="E29" s="379"/>
      <c r="F29" s="380"/>
      <c r="G29" s="343" t="s">
        <v>542</v>
      </c>
      <c r="H29" s="343"/>
      <c r="I29" s="343"/>
      <c r="J29" s="343"/>
      <c r="K29" s="343"/>
      <c r="L29" s="343"/>
      <c r="M29" s="343"/>
      <c r="N29" s="343"/>
      <c r="O29" s="343"/>
      <c r="P29" s="343"/>
      <c r="Q29" s="343"/>
      <c r="R29" s="343"/>
      <c r="S29" s="343"/>
      <c r="T29" s="343"/>
      <c r="U29" s="343"/>
      <c r="V29" s="343"/>
      <c r="W29" s="343"/>
      <c r="X29" s="344"/>
      <c r="Y29" s="387"/>
      <c r="Z29" s="388"/>
      <c r="AA29" s="389"/>
      <c r="AB29" s="342" t="s">
        <v>11</v>
      </c>
      <c r="AC29" s="343"/>
      <c r="AD29" s="344"/>
      <c r="AE29" s="342" t="s">
        <v>382</v>
      </c>
      <c r="AF29" s="343"/>
      <c r="AG29" s="343"/>
      <c r="AH29" s="344"/>
      <c r="AI29" s="342" t="s">
        <v>534</v>
      </c>
      <c r="AJ29" s="343"/>
      <c r="AK29" s="343"/>
      <c r="AL29" s="344"/>
      <c r="AM29" s="342" t="s">
        <v>350</v>
      </c>
      <c r="AN29" s="343"/>
      <c r="AO29" s="343"/>
      <c r="AP29" s="344"/>
      <c r="AQ29" s="429" t="s">
        <v>552</v>
      </c>
      <c r="AR29" s="430"/>
      <c r="AS29" s="430"/>
      <c r="AT29" s="430"/>
      <c r="AU29" s="430"/>
      <c r="AV29" s="430"/>
      <c r="AW29" s="430"/>
      <c r="AX29" s="431"/>
    </row>
    <row r="30" spans="1:50" ht="23.25" customHeight="1" x14ac:dyDescent="0.15">
      <c r="A30" s="381"/>
      <c r="B30" s="382"/>
      <c r="C30" s="382"/>
      <c r="D30" s="382"/>
      <c r="E30" s="382"/>
      <c r="F30" s="383"/>
      <c r="G30" s="457" t="s">
        <v>573</v>
      </c>
      <c r="H30" s="458"/>
      <c r="I30" s="458"/>
      <c r="J30" s="458"/>
      <c r="K30" s="458"/>
      <c r="L30" s="458"/>
      <c r="M30" s="458"/>
      <c r="N30" s="458"/>
      <c r="O30" s="458"/>
      <c r="P30" s="458"/>
      <c r="Q30" s="458"/>
      <c r="R30" s="458"/>
      <c r="S30" s="458"/>
      <c r="T30" s="458"/>
      <c r="U30" s="458"/>
      <c r="V30" s="458"/>
      <c r="W30" s="458"/>
      <c r="X30" s="458"/>
      <c r="Y30" s="432" t="s">
        <v>541</v>
      </c>
      <c r="Z30" s="433"/>
      <c r="AA30" s="434"/>
      <c r="AB30" s="435" t="s">
        <v>574</v>
      </c>
      <c r="AC30" s="436"/>
      <c r="AD30" s="437"/>
      <c r="AE30" s="418">
        <v>11.4</v>
      </c>
      <c r="AF30" s="418"/>
      <c r="AG30" s="418"/>
      <c r="AH30" s="418"/>
      <c r="AI30" s="418">
        <v>12.4</v>
      </c>
      <c r="AJ30" s="418"/>
      <c r="AK30" s="418"/>
      <c r="AL30" s="418"/>
      <c r="AM30" s="418">
        <v>11.3</v>
      </c>
      <c r="AN30" s="418"/>
      <c r="AO30" s="418"/>
      <c r="AP30" s="418"/>
      <c r="AQ30" s="337" t="s">
        <v>580</v>
      </c>
      <c r="AR30" s="338"/>
      <c r="AS30" s="338"/>
      <c r="AT30" s="338"/>
      <c r="AU30" s="338"/>
      <c r="AV30" s="338"/>
      <c r="AW30" s="338"/>
      <c r="AX30" s="438"/>
    </row>
    <row r="31" spans="1:50" ht="46.5" customHeight="1" x14ac:dyDescent="0.15">
      <c r="A31" s="384"/>
      <c r="B31" s="385"/>
      <c r="C31" s="385"/>
      <c r="D31" s="385"/>
      <c r="E31" s="385"/>
      <c r="F31" s="386"/>
      <c r="G31" s="459"/>
      <c r="H31" s="460"/>
      <c r="I31" s="460"/>
      <c r="J31" s="460"/>
      <c r="K31" s="460"/>
      <c r="L31" s="460"/>
      <c r="M31" s="460"/>
      <c r="N31" s="460"/>
      <c r="O31" s="460"/>
      <c r="P31" s="460"/>
      <c r="Q31" s="460"/>
      <c r="R31" s="460"/>
      <c r="S31" s="460"/>
      <c r="T31" s="460"/>
      <c r="U31" s="460"/>
      <c r="V31" s="460"/>
      <c r="W31" s="460"/>
      <c r="X31" s="460"/>
      <c r="Y31" s="451" t="s">
        <v>543</v>
      </c>
      <c r="Z31" s="461"/>
      <c r="AA31" s="462"/>
      <c r="AB31" s="390" t="s">
        <v>575</v>
      </c>
      <c r="AC31" s="391"/>
      <c r="AD31" s="392"/>
      <c r="AE31" s="393" t="s">
        <v>576</v>
      </c>
      <c r="AF31" s="393"/>
      <c r="AG31" s="393"/>
      <c r="AH31" s="393"/>
      <c r="AI31" s="393" t="s">
        <v>577</v>
      </c>
      <c r="AJ31" s="393"/>
      <c r="AK31" s="393"/>
      <c r="AL31" s="393"/>
      <c r="AM31" s="393" t="s">
        <v>642</v>
      </c>
      <c r="AN31" s="393"/>
      <c r="AO31" s="393"/>
      <c r="AP31" s="393"/>
      <c r="AQ31" s="393" t="s">
        <v>580</v>
      </c>
      <c r="AR31" s="393"/>
      <c r="AS31" s="393"/>
      <c r="AT31" s="393"/>
      <c r="AU31" s="393"/>
      <c r="AV31" s="393"/>
      <c r="AW31" s="393"/>
      <c r="AX31" s="411"/>
    </row>
    <row r="32" spans="1:50" ht="18.75" customHeight="1" x14ac:dyDescent="0.15">
      <c r="A32" s="346" t="s">
        <v>209</v>
      </c>
      <c r="B32" s="347"/>
      <c r="C32" s="347"/>
      <c r="D32" s="347"/>
      <c r="E32" s="347"/>
      <c r="F32" s="348"/>
      <c r="G32" s="356" t="s">
        <v>135</v>
      </c>
      <c r="H32" s="357"/>
      <c r="I32" s="357"/>
      <c r="J32" s="357"/>
      <c r="K32" s="357"/>
      <c r="L32" s="357"/>
      <c r="M32" s="357"/>
      <c r="N32" s="357"/>
      <c r="O32" s="358"/>
      <c r="P32" s="362" t="s">
        <v>55</v>
      </c>
      <c r="Q32" s="357"/>
      <c r="R32" s="357"/>
      <c r="S32" s="357"/>
      <c r="T32" s="357"/>
      <c r="U32" s="357"/>
      <c r="V32" s="357"/>
      <c r="W32" s="357"/>
      <c r="X32" s="358"/>
      <c r="Y32" s="364"/>
      <c r="Z32" s="365"/>
      <c r="AA32" s="366"/>
      <c r="AB32" s="370" t="s">
        <v>11</v>
      </c>
      <c r="AC32" s="371"/>
      <c r="AD32" s="372"/>
      <c r="AE32" s="370" t="s">
        <v>382</v>
      </c>
      <c r="AF32" s="371"/>
      <c r="AG32" s="371"/>
      <c r="AH32" s="372"/>
      <c r="AI32" s="376" t="s">
        <v>534</v>
      </c>
      <c r="AJ32" s="376"/>
      <c r="AK32" s="376"/>
      <c r="AL32" s="370"/>
      <c r="AM32" s="376" t="s">
        <v>350</v>
      </c>
      <c r="AN32" s="376"/>
      <c r="AO32" s="376"/>
      <c r="AP32" s="370"/>
      <c r="AQ32" s="394" t="s">
        <v>165</v>
      </c>
      <c r="AR32" s="395"/>
      <c r="AS32" s="395"/>
      <c r="AT32" s="396"/>
      <c r="AU32" s="357" t="s">
        <v>125</v>
      </c>
      <c r="AV32" s="357"/>
      <c r="AW32" s="357"/>
      <c r="AX32" s="397"/>
    </row>
    <row r="33" spans="1:50" ht="18.75" customHeight="1" x14ac:dyDescent="0.15">
      <c r="A33" s="349"/>
      <c r="B33" s="350"/>
      <c r="C33" s="350"/>
      <c r="D33" s="350"/>
      <c r="E33" s="350"/>
      <c r="F33" s="351"/>
      <c r="G33" s="359"/>
      <c r="H33" s="360"/>
      <c r="I33" s="360"/>
      <c r="J33" s="360"/>
      <c r="K33" s="360"/>
      <c r="L33" s="360"/>
      <c r="M33" s="360"/>
      <c r="N33" s="360"/>
      <c r="O33" s="361"/>
      <c r="P33" s="363"/>
      <c r="Q33" s="360"/>
      <c r="R33" s="360"/>
      <c r="S33" s="360"/>
      <c r="T33" s="360"/>
      <c r="U33" s="360"/>
      <c r="V33" s="360"/>
      <c r="W33" s="360"/>
      <c r="X33" s="361"/>
      <c r="Y33" s="367"/>
      <c r="Z33" s="368"/>
      <c r="AA33" s="369"/>
      <c r="AB33" s="373"/>
      <c r="AC33" s="374"/>
      <c r="AD33" s="375"/>
      <c r="AE33" s="373"/>
      <c r="AF33" s="374"/>
      <c r="AG33" s="374"/>
      <c r="AH33" s="375"/>
      <c r="AI33" s="377"/>
      <c r="AJ33" s="377"/>
      <c r="AK33" s="377"/>
      <c r="AL33" s="373"/>
      <c r="AM33" s="377"/>
      <c r="AN33" s="377"/>
      <c r="AO33" s="377"/>
      <c r="AP33" s="373"/>
      <c r="AQ33" s="412" t="s">
        <v>580</v>
      </c>
      <c r="AR33" s="413"/>
      <c r="AS33" s="414" t="s">
        <v>166</v>
      </c>
      <c r="AT33" s="415"/>
      <c r="AU33" s="416">
        <v>3</v>
      </c>
      <c r="AV33" s="416"/>
      <c r="AW33" s="360" t="s">
        <v>162</v>
      </c>
      <c r="AX33" s="456"/>
    </row>
    <row r="34" spans="1:50" ht="23.25" customHeight="1" x14ac:dyDescent="0.15">
      <c r="A34" s="352"/>
      <c r="B34" s="350"/>
      <c r="C34" s="350"/>
      <c r="D34" s="350"/>
      <c r="E34" s="350"/>
      <c r="F34" s="351"/>
      <c r="G34" s="439" t="s">
        <v>641</v>
      </c>
      <c r="H34" s="440"/>
      <c r="I34" s="440"/>
      <c r="J34" s="440"/>
      <c r="K34" s="440"/>
      <c r="L34" s="440"/>
      <c r="M34" s="440"/>
      <c r="N34" s="440"/>
      <c r="O34" s="441"/>
      <c r="P34" s="230" t="s">
        <v>572</v>
      </c>
      <c r="Q34" s="230"/>
      <c r="R34" s="230"/>
      <c r="S34" s="230"/>
      <c r="T34" s="230"/>
      <c r="U34" s="230"/>
      <c r="V34" s="230"/>
      <c r="W34" s="230"/>
      <c r="X34" s="448"/>
      <c r="Y34" s="451" t="s">
        <v>12</v>
      </c>
      <c r="Z34" s="452"/>
      <c r="AA34" s="453"/>
      <c r="AB34" s="454" t="s">
        <v>579</v>
      </c>
      <c r="AC34" s="454"/>
      <c r="AD34" s="454"/>
      <c r="AE34" s="337">
        <v>5219</v>
      </c>
      <c r="AF34" s="338"/>
      <c r="AG34" s="338"/>
      <c r="AH34" s="338"/>
      <c r="AI34" s="337">
        <v>5242</v>
      </c>
      <c r="AJ34" s="338"/>
      <c r="AK34" s="338"/>
      <c r="AL34" s="338"/>
      <c r="AM34" s="337">
        <v>5267</v>
      </c>
      <c r="AN34" s="338"/>
      <c r="AO34" s="338"/>
      <c r="AP34" s="338"/>
      <c r="AQ34" s="339" t="s">
        <v>580</v>
      </c>
      <c r="AR34" s="340"/>
      <c r="AS34" s="340"/>
      <c r="AT34" s="341"/>
      <c r="AU34" s="339" t="s">
        <v>250</v>
      </c>
      <c r="AV34" s="340"/>
      <c r="AW34" s="340"/>
      <c r="AX34" s="341"/>
    </row>
    <row r="35" spans="1:50" ht="23.25" customHeight="1" x14ac:dyDescent="0.15">
      <c r="A35" s="353"/>
      <c r="B35" s="354"/>
      <c r="C35" s="354"/>
      <c r="D35" s="354"/>
      <c r="E35" s="354"/>
      <c r="F35" s="355"/>
      <c r="G35" s="442"/>
      <c r="H35" s="443"/>
      <c r="I35" s="443"/>
      <c r="J35" s="443"/>
      <c r="K35" s="443"/>
      <c r="L35" s="443"/>
      <c r="M35" s="443"/>
      <c r="N35" s="443"/>
      <c r="O35" s="444"/>
      <c r="P35" s="268"/>
      <c r="Q35" s="268"/>
      <c r="R35" s="268"/>
      <c r="S35" s="268"/>
      <c r="T35" s="268"/>
      <c r="U35" s="268"/>
      <c r="V35" s="268"/>
      <c r="W35" s="268"/>
      <c r="X35" s="449"/>
      <c r="Y35" s="342" t="s">
        <v>50</v>
      </c>
      <c r="Z35" s="343"/>
      <c r="AA35" s="344"/>
      <c r="AB35" s="345" t="s">
        <v>579</v>
      </c>
      <c r="AC35" s="345"/>
      <c r="AD35" s="345"/>
      <c r="AE35" s="337" t="s">
        <v>570</v>
      </c>
      <c r="AF35" s="338"/>
      <c r="AG35" s="338"/>
      <c r="AH35" s="338"/>
      <c r="AI35" s="337" t="s">
        <v>570</v>
      </c>
      <c r="AJ35" s="338"/>
      <c r="AK35" s="338"/>
      <c r="AL35" s="338"/>
      <c r="AM35" s="337" t="s">
        <v>570</v>
      </c>
      <c r="AN35" s="338"/>
      <c r="AO35" s="338"/>
      <c r="AP35" s="338"/>
      <c r="AQ35" s="339" t="s">
        <v>580</v>
      </c>
      <c r="AR35" s="340"/>
      <c r="AS35" s="340"/>
      <c r="AT35" s="341"/>
      <c r="AU35" s="338">
        <v>5346</v>
      </c>
      <c r="AV35" s="338"/>
      <c r="AW35" s="338"/>
      <c r="AX35" s="438"/>
    </row>
    <row r="36" spans="1:50" ht="23.25" customHeight="1" x14ac:dyDescent="0.15">
      <c r="A36" s="352"/>
      <c r="B36" s="350"/>
      <c r="C36" s="350"/>
      <c r="D36" s="350"/>
      <c r="E36" s="350"/>
      <c r="F36" s="351"/>
      <c r="G36" s="445"/>
      <c r="H36" s="446"/>
      <c r="I36" s="446"/>
      <c r="J36" s="446"/>
      <c r="K36" s="446"/>
      <c r="L36" s="446"/>
      <c r="M36" s="446"/>
      <c r="N36" s="446"/>
      <c r="O36" s="447"/>
      <c r="P36" s="245"/>
      <c r="Q36" s="245"/>
      <c r="R36" s="245"/>
      <c r="S36" s="245"/>
      <c r="T36" s="245"/>
      <c r="U36" s="245"/>
      <c r="V36" s="245"/>
      <c r="W36" s="245"/>
      <c r="X36" s="450"/>
      <c r="Y36" s="342" t="s">
        <v>13</v>
      </c>
      <c r="Z36" s="343"/>
      <c r="AA36" s="344"/>
      <c r="AB36" s="455" t="s">
        <v>14</v>
      </c>
      <c r="AC36" s="455"/>
      <c r="AD36" s="455"/>
      <c r="AE36" s="337">
        <v>97.6</v>
      </c>
      <c r="AF36" s="338"/>
      <c r="AG36" s="338"/>
      <c r="AH36" s="338"/>
      <c r="AI36" s="337">
        <v>98.1</v>
      </c>
      <c r="AJ36" s="338"/>
      <c r="AK36" s="338"/>
      <c r="AL36" s="338"/>
      <c r="AM36" s="337">
        <v>98.5</v>
      </c>
      <c r="AN36" s="338"/>
      <c r="AO36" s="338"/>
      <c r="AP36" s="338"/>
      <c r="AQ36" s="339" t="s">
        <v>580</v>
      </c>
      <c r="AR36" s="340"/>
      <c r="AS36" s="340"/>
      <c r="AT36" s="341"/>
      <c r="AU36" s="339" t="s">
        <v>250</v>
      </c>
      <c r="AV36" s="340"/>
      <c r="AW36" s="340"/>
      <c r="AX36" s="341"/>
    </row>
    <row r="37" spans="1:50" ht="23.25" customHeight="1" x14ac:dyDescent="0.15">
      <c r="A37" s="327" t="s">
        <v>228</v>
      </c>
      <c r="B37" s="328"/>
      <c r="C37" s="328"/>
      <c r="D37" s="328"/>
      <c r="E37" s="328"/>
      <c r="F37" s="259"/>
      <c r="G37" s="331" t="s">
        <v>643</v>
      </c>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3"/>
    </row>
    <row r="38" spans="1:50" ht="23.25" customHeight="1" thickBot="1" x14ac:dyDescent="0.2">
      <c r="A38" s="329"/>
      <c r="B38" s="330"/>
      <c r="C38" s="330"/>
      <c r="D38" s="330"/>
      <c r="E38" s="330"/>
      <c r="F38" s="261"/>
      <c r="G38" s="334"/>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6"/>
    </row>
    <row r="39" spans="1:50" ht="43.5" customHeight="1" x14ac:dyDescent="0.15">
      <c r="A39" s="247" t="s">
        <v>249</v>
      </c>
      <c r="B39" s="248"/>
      <c r="C39" s="251" t="s">
        <v>167</v>
      </c>
      <c r="D39" s="248"/>
      <c r="E39" s="253" t="s">
        <v>179</v>
      </c>
      <c r="F39" s="254"/>
      <c r="G39" s="255" t="s">
        <v>582</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43.5" customHeight="1" x14ac:dyDescent="0.15">
      <c r="A40" s="249"/>
      <c r="B40" s="250"/>
      <c r="C40" s="252"/>
      <c r="D40" s="250"/>
      <c r="E40" s="258" t="s">
        <v>178</v>
      </c>
      <c r="F40" s="259"/>
      <c r="G40" s="573" t="s">
        <v>583</v>
      </c>
      <c r="H40" s="230"/>
      <c r="I40" s="230"/>
      <c r="J40" s="230"/>
      <c r="K40" s="230"/>
      <c r="L40" s="230"/>
      <c r="M40" s="230"/>
      <c r="N40" s="230"/>
      <c r="O40" s="230"/>
      <c r="P40" s="230"/>
      <c r="Q40" s="230"/>
      <c r="R40" s="230"/>
      <c r="S40" s="230"/>
      <c r="T40" s="230"/>
      <c r="U40" s="230"/>
      <c r="V40" s="448"/>
      <c r="W40" s="318" t="s">
        <v>544</v>
      </c>
      <c r="X40" s="319"/>
      <c r="Y40" s="319"/>
      <c r="Z40" s="319"/>
      <c r="AA40" s="320"/>
      <c r="AB40" s="321" t="s">
        <v>651</v>
      </c>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3"/>
    </row>
    <row r="41" spans="1:50" ht="43.5" customHeight="1" thickBot="1" x14ac:dyDescent="0.2">
      <c r="A41" s="249"/>
      <c r="B41" s="250"/>
      <c r="C41" s="252"/>
      <c r="D41" s="250"/>
      <c r="E41" s="260"/>
      <c r="F41" s="261"/>
      <c r="G41" s="574"/>
      <c r="H41" s="245"/>
      <c r="I41" s="245"/>
      <c r="J41" s="245"/>
      <c r="K41" s="245"/>
      <c r="L41" s="245"/>
      <c r="M41" s="245"/>
      <c r="N41" s="245"/>
      <c r="O41" s="245"/>
      <c r="P41" s="245"/>
      <c r="Q41" s="245"/>
      <c r="R41" s="245"/>
      <c r="S41" s="245"/>
      <c r="T41" s="245"/>
      <c r="U41" s="245"/>
      <c r="V41" s="450"/>
      <c r="W41" s="324" t="s">
        <v>545</v>
      </c>
      <c r="X41" s="325"/>
      <c r="Y41" s="325"/>
      <c r="Z41" s="325"/>
      <c r="AA41" s="326"/>
      <c r="AB41" s="321" t="s">
        <v>650</v>
      </c>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3"/>
    </row>
    <row r="42" spans="1:50" ht="27" customHeight="1" x14ac:dyDescent="0.15">
      <c r="A42" s="310" t="s">
        <v>44</v>
      </c>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ht="27" customHeight="1" x14ac:dyDescent="0.15">
      <c r="A43" s="5"/>
      <c r="B43" s="6"/>
      <c r="C43" s="313" t="s">
        <v>29</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4" t="s">
        <v>33</v>
      </c>
      <c r="AE43" s="314"/>
      <c r="AF43" s="314"/>
      <c r="AG43" s="316" t="s">
        <v>28</v>
      </c>
      <c r="AH43" s="314"/>
      <c r="AI43" s="314"/>
      <c r="AJ43" s="314"/>
      <c r="AK43" s="314"/>
      <c r="AL43" s="314"/>
      <c r="AM43" s="314"/>
      <c r="AN43" s="314"/>
      <c r="AO43" s="314"/>
      <c r="AP43" s="314"/>
      <c r="AQ43" s="314"/>
      <c r="AR43" s="314"/>
      <c r="AS43" s="314"/>
      <c r="AT43" s="314"/>
      <c r="AU43" s="314"/>
      <c r="AV43" s="314"/>
      <c r="AW43" s="314"/>
      <c r="AX43" s="317"/>
    </row>
    <row r="44" spans="1:50" ht="27" customHeight="1" x14ac:dyDescent="0.15">
      <c r="A44" s="285" t="s">
        <v>130</v>
      </c>
      <c r="B44" s="286"/>
      <c r="C44" s="291" t="s">
        <v>131</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3"/>
      <c r="AD44" s="294" t="s">
        <v>565</v>
      </c>
      <c r="AE44" s="295"/>
      <c r="AF44" s="295"/>
      <c r="AG44" s="296" t="s">
        <v>584</v>
      </c>
      <c r="AH44" s="297"/>
      <c r="AI44" s="297"/>
      <c r="AJ44" s="297"/>
      <c r="AK44" s="297"/>
      <c r="AL44" s="297"/>
      <c r="AM44" s="297"/>
      <c r="AN44" s="297"/>
      <c r="AO44" s="297"/>
      <c r="AP44" s="297"/>
      <c r="AQ44" s="297"/>
      <c r="AR44" s="297"/>
      <c r="AS44" s="297"/>
      <c r="AT44" s="297"/>
      <c r="AU44" s="297"/>
      <c r="AV44" s="297"/>
      <c r="AW44" s="297"/>
      <c r="AX44" s="298"/>
    </row>
    <row r="45" spans="1:50" ht="27" customHeight="1" x14ac:dyDescent="0.15">
      <c r="A45" s="287"/>
      <c r="B45" s="288"/>
      <c r="C45" s="299" t="s">
        <v>34</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218"/>
      <c r="AD45" s="219" t="s">
        <v>565</v>
      </c>
      <c r="AE45" s="220"/>
      <c r="AF45" s="220"/>
      <c r="AG45" s="214" t="s">
        <v>585</v>
      </c>
      <c r="AH45" s="215"/>
      <c r="AI45" s="215"/>
      <c r="AJ45" s="215"/>
      <c r="AK45" s="215"/>
      <c r="AL45" s="215"/>
      <c r="AM45" s="215"/>
      <c r="AN45" s="215"/>
      <c r="AO45" s="215"/>
      <c r="AP45" s="215"/>
      <c r="AQ45" s="215"/>
      <c r="AR45" s="215"/>
      <c r="AS45" s="215"/>
      <c r="AT45" s="215"/>
      <c r="AU45" s="215"/>
      <c r="AV45" s="215"/>
      <c r="AW45" s="215"/>
      <c r="AX45" s="216"/>
    </row>
    <row r="46" spans="1:50" ht="27" customHeight="1" x14ac:dyDescent="0.15">
      <c r="A46" s="289"/>
      <c r="B46" s="290"/>
      <c r="C46" s="301" t="s">
        <v>132</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3"/>
      <c r="AD46" s="239" t="s">
        <v>565</v>
      </c>
      <c r="AE46" s="240"/>
      <c r="AF46" s="240"/>
      <c r="AG46" s="267" t="s">
        <v>586</v>
      </c>
      <c r="AH46" s="268"/>
      <c r="AI46" s="268"/>
      <c r="AJ46" s="268"/>
      <c r="AK46" s="268"/>
      <c r="AL46" s="268"/>
      <c r="AM46" s="268"/>
      <c r="AN46" s="268"/>
      <c r="AO46" s="268"/>
      <c r="AP46" s="268"/>
      <c r="AQ46" s="268"/>
      <c r="AR46" s="268"/>
      <c r="AS46" s="268"/>
      <c r="AT46" s="268"/>
      <c r="AU46" s="268"/>
      <c r="AV46" s="268"/>
      <c r="AW46" s="268"/>
      <c r="AX46" s="269"/>
    </row>
    <row r="47" spans="1:50" ht="27" customHeight="1" x14ac:dyDescent="0.15">
      <c r="A47" s="194" t="s">
        <v>36</v>
      </c>
      <c r="B47" s="262"/>
      <c r="C47" s="264" t="s">
        <v>38</v>
      </c>
      <c r="D47" s="22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6"/>
      <c r="AD47" s="226" t="s">
        <v>588</v>
      </c>
      <c r="AE47" s="227"/>
      <c r="AF47" s="227"/>
      <c r="AG47" s="229" t="s">
        <v>587</v>
      </c>
      <c r="AH47" s="230"/>
      <c r="AI47" s="230"/>
      <c r="AJ47" s="230"/>
      <c r="AK47" s="230"/>
      <c r="AL47" s="230"/>
      <c r="AM47" s="230"/>
      <c r="AN47" s="230"/>
      <c r="AO47" s="230"/>
      <c r="AP47" s="230"/>
      <c r="AQ47" s="230"/>
      <c r="AR47" s="230"/>
      <c r="AS47" s="230"/>
      <c r="AT47" s="230"/>
      <c r="AU47" s="230"/>
      <c r="AV47" s="230"/>
      <c r="AW47" s="230"/>
      <c r="AX47" s="231"/>
    </row>
    <row r="48" spans="1:50" ht="35.25" customHeight="1" x14ac:dyDescent="0.15">
      <c r="A48" s="196"/>
      <c r="B48" s="263"/>
      <c r="C48" s="270"/>
      <c r="D48" s="271"/>
      <c r="E48" s="274" t="s">
        <v>229</v>
      </c>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6"/>
      <c r="AD48" s="219" t="s">
        <v>589</v>
      </c>
      <c r="AE48" s="220"/>
      <c r="AF48" s="277"/>
      <c r="AG48" s="267"/>
      <c r="AH48" s="268"/>
      <c r="AI48" s="268"/>
      <c r="AJ48" s="268"/>
      <c r="AK48" s="268"/>
      <c r="AL48" s="268"/>
      <c r="AM48" s="268"/>
      <c r="AN48" s="268"/>
      <c r="AO48" s="268"/>
      <c r="AP48" s="268"/>
      <c r="AQ48" s="268"/>
      <c r="AR48" s="268"/>
      <c r="AS48" s="268"/>
      <c r="AT48" s="268"/>
      <c r="AU48" s="268"/>
      <c r="AV48" s="268"/>
      <c r="AW48" s="268"/>
      <c r="AX48" s="269"/>
    </row>
    <row r="49" spans="1:50" ht="26.25" customHeight="1" x14ac:dyDescent="0.15">
      <c r="A49" s="196"/>
      <c r="B49" s="263"/>
      <c r="C49" s="272"/>
      <c r="D49" s="273"/>
      <c r="E49" s="278" t="s">
        <v>198</v>
      </c>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80"/>
      <c r="AD49" s="281" t="s">
        <v>589</v>
      </c>
      <c r="AE49" s="282"/>
      <c r="AF49" s="282"/>
      <c r="AG49" s="267"/>
      <c r="AH49" s="268"/>
      <c r="AI49" s="268"/>
      <c r="AJ49" s="268"/>
      <c r="AK49" s="268"/>
      <c r="AL49" s="268"/>
      <c r="AM49" s="268"/>
      <c r="AN49" s="268"/>
      <c r="AO49" s="268"/>
      <c r="AP49" s="268"/>
      <c r="AQ49" s="268"/>
      <c r="AR49" s="268"/>
      <c r="AS49" s="268"/>
      <c r="AT49" s="268"/>
      <c r="AU49" s="268"/>
      <c r="AV49" s="268"/>
      <c r="AW49" s="268"/>
      <c r="AX49" s="269"/>
    </row>
    <row r="50" spans="1:50" ht="33" customHeight="1" x14ac:dyDescent="0.15">
      <c r="A50" s="196"/>
      <c r="B50" s="197"/>
      <c r="C50" s="283" t="s">
        <v>39</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03" t="s">
        <v>565</v>
      </c>
      <c r="AE50" s="204"/>
      <c r="AF50" s="204"/>
      <c r="AG50" s="206" t="s">
        <v>590</v>
      </c>
      <c r="AH50" s="207"/>
      <c r="AI50" s="207"/>
      <c r="AJ50" s="207"/>
      <c r="AK50" s="207"/>
      <c r="AL50" s="207"/>
      <c r="AM50" s="207"/>
      <c r="AN50" s="207"/>
      <c r="AO50" s="207"/>
      <c r="AP50" s="207"/>
      <c r="AQ50" s="207"/>
      <c r="AR50" s="207"/>
      <c r="AS50" s="207"/>
      <c r="AT50" s="207"/>
      <c r="AU50" s="207"/>
      <c r="AV50" s="207"/>
      <c r="AW50" s="207"/>
      <c r="AX50" s="208"/>
    </row>
    <row r="51" spans="1:50" ht="33" customHeight="1" x14ac:dyDescent="0.15">
      <c r="A51" s="196"/>
      <c r="B51" s="197"/>
      <c r="C51" s="217" t="s">
        <v>133</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9" t="s">
        <v>565</v>
      </c>
      <c r="AE51" s="220"/>
      <c r="AF51" s="220"/>
      <c r="AG51" s="214" t="s">
        <v>591</v>
      </c>
      <c r="AH51" s="215"/>
      <c r="AI51" s="215"/>
      <c r="AJ51" s="215"/>
      <c r="AK51" s="215"/>
      <c r="AL51" s="215"/>
      <c r="AM51" s="215"/>
      <c r="AN51" s="215"/>
      <c r="AO51" s="215"/>
      <c r="AP51" s="215"/>
      <c r="AQ51" s="215"/>
      <c r="AR51" s="215"/>
      <c r="AS51" s="215"/>
      <c r="AT51" s="215"/>
      <c r="AU51" s="215"/>
      <c r="AV51" s="215"/>
      <c r="AW51" s="215"/>
      <c r="AX51" s="216"/>
    </row>
    <row r="52" spans="1:50" ht="33" customHeight="1" x14ac:dyDescent="0.15">
      <c r="A52" s="196"/>
      <c r="B52" s="197"/>
      <c r="C52" s="217" t="s">
        <v>35</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9" t="s">
        <v>565</v>
      </c>
      <c r="AE52" s="220"/>
      <c r="AF52" s="220"/>
      <c r="AG52" s="214" t="s">
        <v>592</v>
      </c>
      <c r="AH52" s="215"/>
      <c r="AI52" s="215"/>
      <c r="AJ52" s="215"/>
      <c r="AK52" s="215"/>
      <c r="AL52" s="215"/>
      <c r="AM52" s="215"/>
      <c r="AN52" s="215"/>
      <c r="AO52" s="215"/>
      <c r="AP52" s="215"/>
      <c r="AQ52" s="215"/>
      <c r="AR52" s="215"/>
      <c r="AS52" s="215"/>
      <c r="AT52" s="215"/>
      <c r="AU52" s="215"/>
      <c r="AV52" s="215"/>
      <c r="AW52" s="215"/>
      <c r="AX52" s="216"/>
    </row>
    <row r="53" spans="1:50" ht="33" customHeight="1" x14ac:dyDescent="0.15">
      <c r="A53" s="196"/>
      <c r="B53" s="197"/>
      <c r="C53" s="217" t="s">
        <v>40</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38"/>
      <c r="AD53" s="219" t="s">
        <v>565</v>
      </c>
      <c r="AE53" s="220"/>
      <c r="AF53" s="220"/>
      <c r="AG53" s="214" t="s">
        <v>593</v>
      </c>
      <c r="AH53" s="215"/>
      <c r="AI53" s="215"/>
      <c r="AJ53" s="215"/>
      <c r="AK53" s="215"/>
      <c r="AL53" s="215"/>
      <c r="AM53" s="215"/>
      <c r="AN53" s="215"/>
      <c r="AO53" s="215"/>
      <c r="AP53" s="215"/>
      <c r="AQ53" s="215"/>
      <c r="AR53" s="215"/>
      <c r="AS53" s="215"/>
      <c r="AT53" s="215"/>
      <c r="AU53" s="215"/>
      <c r="AV53" s="215"/>
      <c r="AW53" s="215"/>
      <c r="AX53" s="216"/>
    </row>
    <row r="54" spans="1:50" ht="26.25" customHeight="1" x14ac:dyDescent="0.15">
      <c r="A54" s="196"/>
      <c r="B54" s="197"/>
      <c r="C54" s="217" t="s">
        <v>207</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38"/>
      <c r="AD54" s="239" t="s">
        <v>588</v>
      </c>
      <c r="AE54" s="240"/>
      <c r="AF54" s="240"/>
      <c r="AG54" s="241" t="s">
        <v>580</v>
      </c>
      <c r="AH54" s="242"/>
      <c r="AI54" s="242"/>
      <c r="AJ54" s="242"/>
      <c r="AK54" s="242"/>
      <c r="AL54" s="242"/>
      <c r="AM54" s="242"/>
      <c r="AN54" s="242"/>
      <c r="AO54" s="242"/>
      <c r="AP54" s="242"/>
      <c r="AQ54" s="242"/>
      <c r="AR54" s="242"/>
      <c r="AS54" s="242"/>
      <c r="AT54" s="242"/>
      <c r="AU54" s="242"/>
      <c r="AV54" s="242"/>
      <c r="AW54" s="242"/>
      <c r="AX54" s="243"/>
    </row>
    <row r="55" spans="1:50" ht="26.25" customHeight="1" x14ac:dyDescent="0.15">
      <c r="A55" s="196"/>
      <c r="B55" s="197"/>
      <c r="C55" s="304" t="s">
        <v>208</v>
      </c>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6"/>
      <c r="AD55" s="219" t="s">
        <v>588</v>
      </c>
      <c r="AE55" s="220"/>
      <c r="AF55" s="277"/>
      <c r="AG55" s="214" t="s">
        <v>580</v>
      </c>
      <c r="AH55" s="215"/>
      <c r="AI55" s="215"/>
      <c r="AJ55" s="215"/>
      <c r="AK55" s="215"/>
      <c r="AL55" s="215"/>
      <c r="AM55" s="215"/>
      <c r="AN55" s="215"/>
      <c r="AO55" s="215"/>
      <c r="AP55" s="215"/>
      <c r="AQ55" s="215"/>
      <c r="AR55" s="215"/>
      <c r="AS55" s="215"/>
      <c r="AT55" s="215"/>
      <c r="AU55" s="215"/>
      <c r="AV55" s="215"/>
      <c r="AW55" s="215"/>
      <c r="AX55" s="216"/>
    </row>
    <row r="56" spans="1:50" ht="35.25" customHeight="1" x14ac:dyDescent="0.15">
      <c r="A56" s="198"/>
      <c r="B56" s="199"/>
      <c r="C56" s="307" t="s">
        <v>200</v>
      </c>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9"/>
      <c r="AD56" s="232" t="s">
        <v>565</v>
      </c>
      <c r="AE56" s="233"/>
      <c r="AF56" s="234"/>
      <c r="AG56" s="235" t="s">
        <v>594</v>
      </c>
      <c r="AH56" s="236"/>
      <c r="AI56" s="236"/>
      <c r="AJ56" s="236"/>
      <c r="AK56" s="236"/>
      <c r="AL56" s="236"/>
      <c r="AM56" s="236"/>
      <c r="AN56" s="236"/>
      <c r="AO56" s="236"/>
      <c r="AP56" s="236"/>
      <c r="AQ56" s="236"/>
      <c r="AR56" s="236"/>
      <c r="AS56" s="236"/>
      <c r="AT56" s="236"/>
      <c r="AU56" s="236"/>
      <c r="AV56" s="236"/>
      <c r="AW56" s="236"/>
      <c r="AX56" s="237"/>
    </row>
    <row r="57" spans="1:50" ht="60" customHeight="1" x14ac:dyDescent="0.15">
      <c r="A57" s="194" t="s">
        <v>37</v>
      </c>
      <c r="B57" s="195"/>
      <c r="C57" s="200" t="s">
        <v>201</v>
      </c>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2"/>
      <c r="AD57" s="203"/>
      <c r="AE57" s="204"/>
      <c r="AF57" s="205"/>
      <c r="AG57" s="206" t="s">
        <v>595</v>
      </c>
      <c r="AH57" s="207"/>
      <c r="AI57" s="207"/>
      <c r="AJ57" s="207"/>
      <c r="AK57" s="207"/>
      <c r="AL57" s="207"/>
      <c r="AM57" s="207"/>
      <c r="AN57" s="207"/>
      <c r="AO57" s="207"/>
      <c r="AP57" s="207"/>
      <c r="AQ57" s="207"/>
      <c r="AR57" s="207"/>
      <c r="AS57" s="207"/>
      <c r="AT57" s="207"/>
      <c r="AU57" s="207"/>
      <c r="AV57" s="207"/>
      <c r="AW57" s="207"/>
      <c r="AX57" s="208"/>
    </row>
    <row r="58" spans="1:50" ht="35.25" customHeight="1" x14ac:dyDescent="0.15">
      <c r="A58" s="196"/>
      <c r="B58" s="197"/>
      <c r="C58" s="209" t="s">
        <v>42</v>
      </c>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1"/>
      <c r="AD58" s="212" t="s">
        <v>588</v>
      </c>
      <c r="AE58" s="213"/>
      <c r="AF58" s="213"/>
      <c r="AG58" s="214" t="s">
        <v>580</v>
      </c>
      <c r="AH58" s="215"/>
      <c r="AI58" s="215"/>
      <c r="AJ58" s="215"/>
      <c r="AK58" s="215"/>
      <c r="AL58" s="215"/>
      <c r="AM58" s="215"/>
      <c r="AN58" s="215"/>
      <c r="AO58" s="215"/>
      <c r="AP58" s="215"/>
      <c r="AQ58" s="215"/>
      <c r="AR58" s="215"/>
      <c r="AS58" s="215"/>
      <c r="AT58" s="215"/>
      <c r="AU58" s="215"/>
      <c r="AV58" s="215"/>
      <c r="AW58" s="215"/>
      <c r="AX58" s="216"/>
    </row>
    <row r="59" spans="1:50" ht="27" customHeight="1" x14ac:dyDescent="0.15">
      <c r="A59" s="196"/>
      <c r="B59" s="197"/>
      <c r="C59" s="217" t="s">
        <v>168</v>
      </c>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9" t="s">
        <v>565</v>
      </c>
      <c r="AE59" s="220"/>
      <c r="AF59" s="220"/>
      <c r="AG59" s="214" t="s">
        <v>596</v>
      </c>
      <c r="AH59" s="215"/>
      <c r="AI59" s="215"/>
      <c r="AJ59" s="215"/>
      <c r="AK59" s="215"/>
      <c r="AL59" s="215"/>
      <c r="AM59" s="215"/>
      <c r="AN59" s="215"/>
      <c r="AO59" s="215"/>
      <c r="AP59" s="215"/>
      <c r="AQ59" s="215"/>
      <c r="AR59" s="215"/>
      <c r="AS59" s="215"/>
      <c r="AT59" s="215"/>
      <c r="AU59" s="215"/>
      <c r="AV59" s="215"/>
      <c r="AW59" s="215"/>
      <c r="AX59" s="216"/>
    </row>
    <row r="60" spans="1:50" ht="27" customHeight="1" x14ac:dyDescent="0.15">
      <c r="A60" s="198"/>
      <c r="B60" s="199"/>
      <c r="C60" s="217" t="s">
        <v>41</v>
      </c>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9" t="s">
        <v>565</v>
      </c>
      <c r="AE60" s="220"/>
      <c r="AF60" s="220"/>
      <c r="AG60" s="244" t="s">
        <v>597</v>
      </c>
      <c r="AH60" s="245"/>
      <c r="AI60" s="245"/>
      <c r="AJ60" s="245"/>
      <c r="AK60" s="245"/>
      <c r="AL60" s="245"/>
      <c r="AM60" s="245"/>
      <c r="AN60" s="245"/>
      <c r="AO60" s="245"/>
      <c r="AP60" s="245"/>
      <c r="AQ60" s="245"/>
      <c r="AR60" s="245"/>
      <c r="AS60" s="245"/>
      <c r="AT60" s="245"/>
      <c r="AU60" s="245"/>
      <c r="AV60" s="245"/>
      <c r="AW60" s="245"/>
      <c r="AX60" s="246"/>
    </row>
    <row r="61" spans="1:50" ht="41.25" customHeight="1" x14ac:dyDescent="0.15">
      <c r="A61" s="221" t="s">
        <v>54</v>
      </c>
      <c r="B61" s="222"/>
      <c r="C61" s="223" t="s">
        <v>134</v>
      </c>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5"/>
      <c r="AD61" s="226" t="s">
        <v>588</v>
      </c>
      <c r="AE61" s="227"/>
      <c r="AF61" s="228"/>
      <c r="AG61" s="229" t="s">
        <v>580</v>
      </c>
      <c r="AH61" s="230"/>
      <c r="AI61" s="230"/>
      <c r="AJ61" s="230"/>
      <c r="AK61" s="230"/>
      <c r="AL61" s="230"/>
      <c r="AM61" s="230"/>
      <c r="AN61" s="230"/>
      <c r="AO61" s="230"/>
      <c r="AP61" s="230"/>
      <c r="AQ61" s="230"/>
      <c r="AR61" s="230"/>
      <c r="AS61" s="230"/>
      <c r="AT61" s="230"/>
      <c r="AU61" s="230"/>
      <c r="AV61" s="230"/>
      <c r="AW61" s="230"/>
      <c r="AX61" s="231"/>
    </row>
    <row r="62" spans="1:50" ht="69.75" customHeight="1" x14ac:dyDescent="0.15">
      <c r="A62" s="194" t="s">
        <v>45</v>
      </c>
      <c r="B62" s="645"/>
      <c r="C62" s="141" t="s">
        <v>49</v>
      </c>
      <c r="D62" s="473"/>
      <c r="E62" s="473"/>
      <c r="F62" s="474"/>
      <c r="G62" s="648" t="s">
        <v>636</v>
      </c>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9"/>
    </row>
    <row r="63" spans="1:50" ht="41.1" customHeight="1" thickBot="1" x14ac:dyDescent="0.2">
      <c r="A63" s="646"/>
      <c r="B63" s="647"/>
      <c r="C63" s="650" t="s">
        <v>53</v>
      </c>
      <c r="D63" s="651"/>
      <c r="E63" s="651"/>
      <c r="F63" s="652"/>
      <c r="G63" s="653" t="s">
        <v>599</v>
      </c>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4"/>
    </row>
    <row r="64" spans="1:50" ht="24" customHeight="1" x14ac:dyDescent="0.15">
      <c r="A64" s="635" t="s">
        <v>30</v>
      </c>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7"/>
    </row>
    <row r="65" spans="1:52" ht="44.1" customHeight="1" thickBot="1" x14ac:dyDescent="0.2">
      <c r="A65" s="638" t="s">
        <v>653</v>
      </c>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40"/>
    </row>
    <row r="66" spans="1:52" ht="24.75" customHeight="1" x14ac:dyDescent="0.15">
      <c r="A66" s="641" t="s">
        <v>31</v>
      </c>
      <c r="B66" s="642"/>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3"/>
    </row>
    <row r="67" spans="1:52" ht="50.1" customHeight="1" thickBot="1" x14ac:dyDescent="0.2">
      <c r="A67" s="176" t="s">
        <v>129</v>
      </c>
      <c r="B67" s="177"/>
      <c r="C67" s="177"/>
      <c r="D67" s="177"/>
      <c r="E67" s="178"/>
      <c r="F67" s="644" t="s">
        <v>655</v>
      </c>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40"/>
    </row>
    <row r="68" spans="1:52" ht="24.75" customHeight="1" x14ac:dyDescent="0.15">
      <c r="A68" s="641" t="s">
        <v>43</v>
      </c>
      <c r="B68" s="642"/>
      <c r="C68" s="642"/>
      <c r="D68" s="642"/>
      <c r="E68" s="642"/>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3"/>
    </row>
    <row r="69" spans="1:52" ht="42.6" customHeight="1" thickBot="1" x14ac:dyDescent="0.2">
      <c r="A69" s="176" t="s">
        <v>129</v>
      </c>
      <c r="B69" s="177"/>
      <c r="C69" s="177"/>
      <c r="D69" s="177"/>
      <c r="E69" s="178"/>
      <c r="F69" s="179" t="s">
        <v>657</v>
      </c>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1"/>
    </row>
    <row r="70" spans="1:52" ht="24.75" customHeight="1" x14ac:dyDescent="0.15">
      <c r="A70" s="182" t="s">
        <v>32</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4"/>
    </row>
    <row r="71" spans="1:52" ht="67.5" customHeight="1" thickBot="1" x14ac:dyDescent="0.2">
      <c r="A71" s="185" t="s">
        <v>598</v>
      </c>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7"/>
    </row>
    <row r="72" spans="1:52" ht="24.75" customHeight="1" x14ac:dyDescent="0.15">
      <c r="A72" s="188" t="s">
        <v>210</v>
      </c>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90"/>
      <c r="AZ72" s="10"/>
    </row>
    <row r="73" spans="1:52" ht="24.75" customHeight="1" x14ac:dyDescent="0.15">
      <c r="A73" s="191" t="s">
        <v>244</v>
      </c>
      <c r="B73" s="192"/>
      <c r="C73" s="192"/>
      <c r="D73" s="193"/>
      <c r="E73" s="172" t="s">
        <v>600</v>
      </c>
      <c r="F73" s="173"/>
      <c r="G73" s="173"/>
      <c r="H73" s="173"/>
      <c r="I73" s="173"/>
      <c r="J73" s="173"/>
      <c r="K73" s="173"/>
      <c r="L73" s="173"/>
      <c r="M73" s="173"/>
      <c r="N73" s="173"/>
      <c r="O73" s="173"/>
      <c r="P73" s="174"/>
      <c r="Q73" s="172"/>
      <c r="R73" s="173"/>
      <c r="S73" s="173"/>
      <c r="T73" s="173"/>
      <c r="U73" s="173"/>
      <c r="V73" s="173"/>
      <c r="W73" s="173"/>
      <c r="X73" s="173"/>
      <c r="Y73" s="173"/>
      <c r="Z73" s="173"/>
      <c r="AA73" s="173"/>
      <c r="AB73" s="174"/>
      <c r="AC73" s="172"/>
      <c r="AD73" s="173"/>
      <c r="AE73" s="173"/>
      <c r="AF73" s="173"/>
      <c r="AG73" s="173"/>
      <c r="AH73" s="173"/>
      <c r="AI73" s="173"/>
      <c r="AJ73" s="173"/>
      <c r="AK73" s="173"/>
      <c r="AL73" s="173"/>
      <c r="AM73" s="173"/>
      <c r="AN73" s="174"/>
      <c r="AO73" s="172"/>
      <c r="AP73" s="173"/>
      <c r="AQ73" s="173"/>
      <c r="AR73" s="173"/>
      <c r="AS73" s="173"/>
      <c r="AT73" s="173"/>
      <c r="AU73" s="173"/>
      <c r="AV73" s="173"/>
      <c r="AW73" s="173"/>
      <c r="AX73" s="175"/>
      <c r="AY73" s="65"/>
    </row>
    <row r="74" spans="1:52" ht="24.75" customHeight="1" x14ac:dyDescent="0.15">
      <c r="A74" s="95" t="s">
        <v>243</v>
      </c>
      <c r="B74" s="95"/>
      <c r="C74" s="95"/>
      <c r="D74" s="95"/>
      <c r="E74" s="172" t="s">
        <v>600</v>
      </c>
      <c r="F74" s="173"/>
      <c r="G74" s="173"/>
      <c r="H74" s="173"/>
      <c r="I74" s="173"/>
      <c r="J74" s="173"/>
      <c r="K74" s="173"/>
      <c r="L74" s="173"/>
      <c r="M74" s="173"/>
      <c r="N74" s="173"/>
      <c r="O74" s="173"/>
      <c r="P74" s="174"/>
      <c r="Q74" s="172"/>
      <c r="R74" s="173"/>
      <c r="S74" s="173"/>
      <c r="T74" s="173"/>
      <c r="U74" s="173"/>
      <c r="V74" s="173"/>
      <c r="W74" s="173"/>
      <c r="X74" s="173"/>
      <c r="Y74" s="173"/>
      <c r="Z74" s="173"/>
      <c r="AA74" s="173"/>
      <c r="AB74" s="174"/>
      <c r="AC74" s="172"/>
      <c r="AD74" s="173"/>
      <c r="AE74" s="173"/>
      <c r="AF74" s="173"/>
      <c r="AG74" s="173"/>
      <c r="AH74" s="173"/>
      <c r="AI74" s="173"/>
      <c r="AJ74" s="173"/>
      <c r="AK74" s="173"/>
      <c r="AL74" s="173"/>
      <c r="AM74" s="173"/>
      <c r="AN74" s="174"/>
      <c r="AO74" s="172"/>
      <c r="AP74" s="173"/>
      <c r="AQ74" s="173"/>
      <c r="AR74" s="173"/>
      <c r="AS74" s="173"/>
      <c r="AT74" s="173"/>
      <c r="AU74" s="173"/>
      <c r="AV74" s="173"/>
      <c r="AW74" s="173"/>
      <c r="AX74" s="175"/>
    </row>
    <row r="75" spans="1:52" ht="24.75" customHeight="1" x14ac:dyDescent="0.15">
      <c r="A75" s="95" t="s">
        <v>242</v>
      </c>
      <c r="B75" s="95"/>
      <c r="C75" s="95"/>
      <c r="D75" s="95"/>
      <c r="E75" s="172" t="s">
        <v>601</v>
      </c>
      <c r="F75" s="173"/>
      <c r="G75" s="173"/>
      <c r="H75" s="173"/>
      <c r="I75" s="173"/>
      <c r="J75" s="173"/>
      <c r="K75" s="173"/>
      <c r="L75" s="173"/>
      <c r="M75" s="173"/>
      <c r="N75" s="173"/>
      <c r="O75" s="173"/>
      <c r="P75" s="174"/>
      <c r="Q75" s="172"/>
      <c r="R75" s="173"/>
      <c r="S75" s="173"/>
      <c r="T75" s="173"/>
      <c r="U75" s="173"/>
      <c r="V75" s="173"/>
      <c r="W75" s="173"/>
      <c r="X75" s="173"/>
      <c r="Y75" s="173"/>
      <c r="Z75" s="173"/>
      <c r="AA75" s="173"/>
      <c r="AB75" s="174"/>
      <c r="AC75" s="172"/>
      <c r="AD75" s="173"/>
      <c r="AE75" s="173"/>
      <c r="AF75" s="173"/>
      <c r="AG75" s="173"/>
      <c r="AH75" s="173"/>
      <c r="AI75" s="173"/>
      <c r="AJ75" s="173"/>
      <c r="AK75" s="173"/>
      <c r="AL75" s="173"/>
      <c r="AM75" s="173"/>
      <c r="AN75" s="174"/>
      <c r="AO75" s="172"/>
      <c r="AP75" s="173"/>
      <c r="AQ75" s="173"/>
      <c r="AR75" s="173"/>
      <c r="AS75" s="173"/>
      <c r="AT75" s="173"/>
      <c r="AU75" s="173"/>
      <c r="AV75" s="173"/>
      <c r="AW75" s="173"/>
      <c r="AX75" s="175"/>
    </row>
    <row r="76" spans="1:52" ht="24.75" customHeight="1" x14ac:dyDescent="0.15">
      <c r="A76" s="95" t="s">
        <v>241</v>
      </c>
      <c r="B76" s="95"/>
      <c r="C76" s="95"/>
      <c r="D76" s="95"/>
      <c r="E76" s="172" t="s">
        <v>602</v>
      </c>
      <c r="F76" s="173"/>
      <c r="G76" s="173"/>
      <c r="H76" s="173"/>
      <c r="I76" s="173"/>
      <c r="J76" s="173"/>
      <c r="K76" s="173"/>
      <c r="L76" s="173"/>
      <c r="M76" s="173"/>
      <c r="N76" s="173"/>
      <c r="O76" s="173"/>
      <c r="P76" s="174"/>
      <c r="Q76" s="172"/>
      <c r="R76" s="173"/>
      <c r="S76" s="173"/>
      <c r="T76" s="173"/>
      <c r="U76" s="173"/>
      <c r="V76" s="173"/>
      <c r="W76" s="173"/>
      <c r="X76" s="173"/>
      <c r="Y76" s="173"/>
      <c r="Z76" s="173"/>
      <c r="AA76" s="173"/>
      <c r="AB76" s="174"/>
      <c r="AC76" s="172"/>
      <c r="AD76" s="173"/>
      <c r="AE76" s="173"/>
      <c r="AF76" s="173"/>
      <c r="AG76" s="173"/>
      <c r="AH76" s="173"/>
      <c r="AI76" s="173"/>
      <c r="AJ76" s="173"/>
      <c r="AK76" s="173"/>
      <c r="AL76" s="173"/>
      <c r="AM76" s="173"/>
      <c r="AN76" s="174"/>
      <c r="AO76" s="172"/>
      <c r="AP76" s="173"/>
      <c r="AQ76" s="173"/>
      <c r="AR76" s="173"/>
      <c r="AS76" s="173"/>
      <c r="AT76" s="173"/>
      <c r="AU76" s="173"/>
      <c r="AV76" s="173"/>
      <c r="AW76" s="173"/>
      <c r="AX76" s="175"/>
    </row>
    <row r="77" spans="1:52" ht="24.75" customHeight="1" x14ac:dyDescent="0.15">
      <c r="A77" s="95" t="s">
        <v>240</v>
      </c>
      <c r="B77" s="95"/>
      <c r="C77" s="95"/>
      <c r="D77" s="95"/>
      <c r="E77" s="172" t="s">
        <v>603</v>
      </c>
      <c r="F77" s="173"/>
      <c r="G77" s="173"/>
      <c r="H77" s="173"/>
      <c r="I77" s="173"/>
      <c r="J77" s="173"/>
      <c r="K77" s="173"/>
      <c r="L77" s="173"/>
      <c r="M77" s="173"/>
      <c r="N77" s="173"/>
      <c r="O77" s="173"/>
      <c r="P77" s="174"/>
      <c r="Q77" s="172"/>
      <c r="R77" s="173"/>
      <c r="S77" s="173"/>
      <c r="T77" s="173"/>
      <c r="U77" s="173"/>
      <c r="V77" s="173"/>
      <c r="W77" s="173"/>
      <c r="X77" s="173"/>
      <c r="Y77" s="173"/>
      <c r="Z77" s="173"/>
      <c r="AA77" s="173"/>
      <c r="AB77" s="174"/>
      <c r="AC77" s="172"/>
      <c r="AD77" s="173"/>
      <c r="AE77" s="173"/>
      <c r="AF77" s="173"/>
      <c r="AG77" s="173"/>
      <c r="AH77" s="173"/>
      <c r="AI77" s="173"/>
      <c r="AJ77" s="173"/>
      <c r="AK77" s="173"/>
      <c r="AL77" s="173"/>
      <c r="AM77" s="173"/>
      <c r="AN77" s="174"/>
      <c r="AO77" s="172"/>
      <c r="AP77" s="173"/>
      <c r="AQ77" s="173"/>
      <c r="AR77" s="173"/>
      <c r="AS77" s="173"/>
      <c r="AT77" s="173"/>
      <c r="AU77" s="173"/>
      <c r="AV77" s="173"/>
      <c r="AW77" s="173"/>
      <c r="AX77" s="175"/>
    </row>
    <row r="78" spans="1:52" ht="24.75" customHeight="1" x14ac:dyDescent="0.15">
      <c r="A78" s="95" t="s">
        <v>239</v>
      </c>
      <c r="B78" s="95"/>
      <c r="C78" s="95"/>
      <c r="D78" s="95"/>
      <c r="E78" s="172" t="s">
        <v>604</v>
      </c>
      <c r="F78" s="173"/>
      <c r="G78" s="173"/>
      <c r="H78" s="173"/>
      <c r="I78" s="173"/>
      <c r="J78" s="173"/>
      <c r="K78" s="173"/>
      <c r="L78" s="173"/>
      <c r="M78" s="173"/>
      <c r="N78" s="173"/>
      <c r="O78" s="173"/>
      <c r="P78" s="174"/>
      <c r="Q78" s="172"/>
      <c r="R78" s="173"/>
      <c r="S78" s="173"/>
      <c r="T78" s="173"/>
      <c r="U78" s="173"/>
      <c r="V78" s="173"/>
      <c r="W78" s="173"/>
      <c r="X78" s="173"/>
      <c r="Y78" s="173"/>
      <c r="Z78" s="173"/>
      <c r="AA78" s="173"/>
      <c r="AB78" s="174"/>
      <c r="AC78" s="172"/>
      <c r="AD78" s="173"/>
      <c r="AE78" s="173"/>
      <c r="AF78" s="173"/>
      <c r="AG78" s="173"/>
      <c r="AH78" s="173"/>
      <c r="AI78" s="173"/>
      <c r="AJ78" s="173"/>
      <c r="AK78" s="173"/>
      <c r="AL78" s="173"/>
      <c r="AM78" s="173"/>
      <c r="AN78" s="174"/>
      <c r="AO78" s="172"/>
      <c r="AP78" s="173"/>
      <c r="AQ78" s="173"/>
      <c r="AR78" s="173"/>
      <c r="AS78" s="173"/>
      <c r="AT78" s="173"/>
      <c r="AU78" s="173"/>
      <c r="AV78" s="173"/>
      <c r="AW78" s="173"/>
      <c r="AX78" s="175"/>
    </row>
    <row r="79" spans="1:52" ht="24.75" customHeight="1" x14ac:dyDescent="0.15">
      <c r="A79" s="95" t="s">
        <v>238</v>
      </c>
      <c r="B79" s="95"/>
      <c r="C79" s="95"/>
      <c r="D79" s="95"/>
      <c r="E79" s="172" t="s">
        <v>605</v>
      </c>
      <c r="F79" s="173"/>
      <c r="G79" s="173"/>
      <c r="H79" s="173"/>
      <c r="I79" s="173"/>
      <c r="J79" s="173"/>
      <c r="K79" s="173"/>
      <c r="L79" s="173"/>
      <c r="M79" s="173"/>
      <c r="N79" s="173"/>
      <c r="O79" s="173"/>
      <c r="P79" s="174"/>
      <c r="Q79" s="172"/>
      <c r="R79" s="173"/>
      <c r="S79" s="173"/>
      <c r="T79" s="173"/>
      <c r="U79" s="173"/>
      <c r="V79" s="173"/>
      <c r="W79" s="173"/>
      <c r="X79" s="173"/>
      <c r="Y79" s="173"/>
      <c r="Z79" s="173"/>
      <c r="AA79" s="173"/>
      <c r="AB79" s="174"/>
      <c r="AC79" s="172"/>
      <c r="AD79" s="173"/>
      <c r="AE79" s="173"/>
      <c r="AF79" s="173"/>
      <c r="AG79" s="173"/>
      <c r="AH79" s="173"/>
      <c r="AI79" s="173"/>
      <c r="AJ79" s="173"/>
      <c r="AK79" s="173"/>
      <c r="AL79" s="173"/>
      <c r="AM79" s="173"/>
      <c r="AN79" s="174"/>
      <c r="AO79" s="172"/>
      <c r="AP79" s="173"/>
      <c r="AQ79" s="173"/>
      <c r="AR79" s="173"/>
      <c r="AS79" s="173"/>
      <c r="AT79" s="173"/>
      <c r="AU79" s="173"/>
      <c r="AV79" s="173"/>
      <c r="AW79" s="173"/>
      <c r="AX79" s="175"/>
    </row>
    <row r="80" spans="1:52" ht="24.75" customHeight="1" x14ac:dyDescent="0.15">
      <c r="A80" s="95" t="s">
        <v>237</v>
      </c>
      <c r="B80" s="95"/>
      <c r="C80" s="95"/>
      <c r="D80" s="95"/>
      <c r="E80" s="172" t="s">
        <v>606</v>
      </c>
      <c r="F80" s="173"/>
      <c r="G80" s="173"/>
      <c r="H80" s="173"/>
      <c r="I80" s="173"/>
      <c r="J80" s="173"/>
      <c r="K80" s="173"/>
      <c r="L80" s="173"/>
      <c r="M80" s="173"/>
      <c r="N80" s="173"/>
      <c r="O80" s="173"/>
      <c r="P80" s="174"/>
      <c r="Q80" s="172"/>
      <c r="R80" s="173"/>
      <c r="S80" s="173"/>
      <c r="T80" s="173"/>
      <c r="U80" s="173"/>
      <c r="V80" s="173"/>
      <c r="W80" s="173"/>
      <c r="X80" s="173"/>
      <c r="Y80" s="173"/>
      <c r="Z80" s="173"/>
      <c r="AA80" s="173"/>
      <c r="AB80" s="174"/>
      <c r="AC80" s="172"/>
      <c r="AD80" s="173"/>
      <c r="AE80" s="173"/>
      <c r="AF80" s="173"/>
      <c r="AG80" s="173"/>
      <c r="AH80" s="173"/>
      <c r="AI80" s="173"/>
      <c r="AJ80" s="173"/>
      <c r="AK80" s="173"/>
      <c r="AL80" s="173"/>
      <c r="AM80" s="173"/>
      <c r="AN80" s="174"/>
      <c r="AO80" s="172"/>
      <c r="AP80" s="173"/>
      <c r="AQ80" s="173"/>
      <c r="AR80" s="173"/>
      <c r="AS80" s="173"/>
      <c r="AT80" s="173"/>
      <c r="AU80" s="173"/>
      <c r="AV80" s="173"/>
      <c r="AW80" s="173"/>
      <c r="AX80" s="175"/>
    </row>
    <row r="81" spans="1:50" ht="24.75" customHeight="1" x14ac:dyDescent="0.15">
      <c r="A81" s="95" t="s">
        <v>382</v>
      </c>
      <c r="B81" s="95"/>
      <c r="C81" s="95"/>
      <c r="D81" s="95"/>
      <c r="E81" s="75" t="s">
        <v>607</v>
      </c>
      <c r="F81" s="74"/>
      <c r="G81" s="74"/>
      <c r="H81" s="68" t="str">
        <f>IF(E81="","","-")</f>
        <v>-</v>
      </c>
      <c r="I81" s="74"/>
      <c r="J81" s="74"/>
      <c r="K81" s="68" t="str">
        <f>IF(I81="","","-")</f>
        <v/>
      </c>
      <c r="L81" s="76">
        <v>74</v>
      </c>
      <c r="M81" s="76"/>
      <c r="N81" s="68" t="str">
        <f>IF(O81="","","-")</f>
        <v/>
      </c>
      <c r="O81" s="77"/>
      <c r="P81" s="78"/>
      <c r="Q81" s="75"/>
      <c r="R81" s="74"/>
      <c r="S81" s="74"/>
      <c r="T81" s="68" t="str">
        <f>IF(Q81="","","-")</f>
        <v/>
      </c>
      <c r="U81" s="74"/>
      <c r="V81" s="74"/>
      <c r="W81" s="68" t="str">
        <f>IF(U81="","","-")</f>
        <v/>
      </c>
      <c r="X81" s="76"/>
      <c r="Y81" s="76"/>
      <c r="Z81" s="68" t="str">
        <f>IF(AA81="","","-")</f>
        <v/>
      </c>
      <c r="AA81" s="77"/>
      <c r="AB81" s="78"/>
      <c r="AC81" s="75"/>
      <c r="AD81" s="74"/>
      <c r="AE81" s="74"/>
      <c r="AF81" s="68" t="str">
        <f>IF(AC81="","","-")</f>
        <v/>
      </c>
      <c r="AG81" s="74"/>
      <c r="AH81" s="74"/>
      <c r="AI81" s="68" t="str">
        <f>IF(AG81="","","-")</f>
        <v/>
      </c>
      <c r="AJ81" s="76"/>
      <c r="AK81" s="76"/>
      <c r="AL81" s="68" t="str">
        <f>IF(AM81="","","-")</f>
        <v/>
      </c>
      <c r="AM81" s="77"/>
      <c r="AN81" s="78"/>
      <c r="AO81" s="75"/>
      <c r="AP81" s="74"/>
      <c r="AQ81" s="68" t="str">
        <f>IF(AO81="","","-")</f>
        <v/>
      </c>
      <c r="AR81" s="74"/>
      <c r="AS81" s="74"/>
      <c r="AT81" s="68" t="str">
        <f>IF(AR81="","","-")</f>
        <v/>
      </c>
      <c r="AU81" s="76"/>
      <c r="AV81" s="76"/>
      <c r="AW81" s="68" t="str">
        <f>IF(AX81="","","-")</f>
        <v/>
      </c>
      <c r="AX81" s="70"/>
    </row>
    <row r="82" spans="1:50" ht="24.75" customHeight="1" x14ac:dyDescent="0.15">
      <c r="A82" s="95" t="s">
        <v>553</v>
      </c>
      <c r="B82" s="95"/>
      <c r="C82" s="95"/>
      <c r="D82" s="95"/>
      <c r="E82" s="75" t="s">
        <v>607</v>
      </c>
      <c r="F82" s="74"/>
      <c r="G82" s="74"/>
      <c r="H82" s="68"/>
      <c r="I82" s="74"/>
      <c r="J82" s="74"/>
      <c r="K82" s="68"/>
      <c r="L82" s="76">
        <v>73</v>
      </c>
      <c r="M82" s="76"/>
      <c r="N82" s="68" t="str">
        <f>IF(O82="","","-")</f>
        <v/>
      </c>
      <c r="O82" s="77"/>
      <c r="P82" s="78"/>
      <c r="Q82" s="75"/>
      <c r="R82" s="74"/>
      <c r="S82" s="74"/>
      <c r="T82" s="68" t="str">
        <f>IF(Q82="","","-")</f>
        <v/>
      </c>
      <c r="U82" s="74"/>
      <c r="V82" s="74"/>
      <c r="W82" s="68" t="str">
        <f>IF(U82="","","-")</f>
        <v/>
      </c>
      <c r="X82" s="76"/>
      <c r="Y82" s="76"/>
      <c r="Z82" s="68" t="str">
        <f>IF(AA82="","","-")</f>
        <v/>
      </c>
      <c r="AA82" s="77"/>
      <c r="AB82" s="78"/>
      <c r="AC82" s="75"/>
      <c r="AD82" s="74"/>
      <c r="AE82" s="74"/>
      <c r="AF82" s="68" t="str">
        <f>IF(AC82="","","-")</f>
        <v/>
      </c>
      <c r="AG82" s="74"/>
      <c r="AH82" s="74"/>
      <c r="AI82" s="68" t="str">
        <f>IF(AG82="","","-")</f>
        <v/>
      </c>
      <c r="AJ82" s="76"/>
      <c r="AK82" s="76"/>
      <c r="AL82" s="68" t="str">
        <f>IF(AM82="","","-")</f>
        <v/>
      </c>
      <c r="AM82" s="77"/>
      <c r="AN82" s="78"/>
      <c r="AO82" s="75"/>
      <c r="AP82" s="74"/>
      <c r="AQ82" s="68" t="str">
        <f>IF(AO82="","","-")</f>
        <v/>
      </c>
      <c r="AR82" s="74"/>
      <c r="AS82" s="74"/>
      <c r="AT82" s="68" t="str">
        <f>IF(AR82="","","-")</f>
        <v/>
      </c>
      <c r="AU82" s="76"/>
      <c r="AV82" s="76"/>
      <c r="AW82" s="68" t="str">
        <f>IF(AX82="","","-")</f>
        <v/>
      </c>
      <c r="AX82" s="70"/>
    </row>
    <row r="83" spans="1:50" ht="24.75" customHeight="1" x14ac:dyDescent="0.15">
      <c r="A83" s="95" t="s">
        <v>350</v>
      </c>
      <c r="B83" s="95"/>
      <c r="C83" s="95"/>
      <c r="D83" s="95"/>
      <c r="E83" s="72">
        <v>2021</v>
      </c>
      <c r="F83" s="73"/>
      <c r="G83" s="74" t="s">
        <v>608</v>
      </c>
      <c r="H83" s="74"/>
      <c r="I83" s="74"/>
      <c r="J83" s="73">
        <v>20</v>
      </c>
      <c r="K83" s="73"/>
      <c r="L83" s="76">
        <v>84</v>
      </c>
      <c r="M83" s="76"/>
      <c r="N83" s="76"/>
      <c r="O83" s="73"/>
      <c r="P83" s="73"/>
      <c r="Q83" s="72"/>
      <c r="R83" s="73"/>
      <c r="S83" s="74"/>
      <c r="T83" s="74"/>
      <c r="U83" s="74"/>
      <c r="V83" s="73"/>
      <c r="W83" s="73"/>
      <c r="X83" s="76"/>
      <c r="Y83" s="76"/>
      <c r="Z83" s="76"/>
      <c r="AA83" s="73"/>
      <c r="AB83" s="159"/>
      <c r="AC83" s="72"/>
      <c r="AD83" s="73"/>
      <c r="AE83" s="74"/>
      <c r="AF83" s="74"/>
      <c r="AG83" s="74"/>
      <c r="AH83" s="73"/>
      <c r="AI83" s="73"/>
      <c r="AJ83" s="76"/>
      <c r="AK83" s="76"/>
      <c r="AL83" s="76"/>
      <c r="AM83" s="73"/>
      <c r="AN83" s="159"/>
      <c r="AO83" s="72"/>
      <c r="AP83" s="73"/>
      <c r="AQ83" s="74"/>
      <c r="AR83" s="74"/>
      <c r="AS83" s="74"/>
      <c r="AT83" s="73"/>
      <c r="AU83" s="73"/>
      <c r="AV83" s="76"/>
      <c r="AW83" s="76"/>
      <c r="AX83" s="70"/>
    </row>
    <row r="84" spans="1:50" ht="28.35" customHeight="1" x14ac:dyDescent="0.15">
      <c r="A84" s="160" t="s">
        <v>231</v>
      </c>
      <c r="B84" s="161"/>
      <c r="C84" s="161"/>
      <c r="D84" s="161"/>
      <c r="E84" s="161"/>
      <c r="F84" s="162"/>
      <c r="G84" s="56" t="s">
        <v>555</v>
      </c>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60"/>
      <c r="B85" s="161"/>
      <c r="C85" s="161"/>
      <c r="D85" s="161"/>
      <c r="E85" s="161"/>
      <c r="F85" s="162"/>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60"/>
      <c r="B86" s="161"/>
      <c r="C86" s="161"/>
      <c r="D86" s="161"/>
      <c r="E86" s="161"/>
      <c r="F86" s="162"/>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60"/>
      <c r="B87" s="161"/>
      <c r="C87" s="161"/>
      <c r="D87" s="161"/>
      <c r="E87" s="161"/>
      <c r="F87" s="162"/>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7.75" customHeight="1" x14ac:dyDescent="0.15">
      <c r="A88" s="160"/>
      <c r="B88" s="161"/>
      <c r="C88" s="161"/>
      <c r="D88" s="161"/>
      <c r="E88" s="161"/>
      <c r="F88" s="162"/>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60"/>
      <c r="B89" s="161"/>
      <c r="C89" s="161"/>
      <c r="D89" s="161"/>
      <c r="E89" s="161"/>
      <c r="F89" s="162"/>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60"/>
      <c r="B90" s="161"/>
      <c r="C90" s="161"/>
      <c r="D90" s="161"/>
      <c r="E90" s="161"/>
      <c r="F90" s="162"/>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7.75" customHeight="1" x14ac:dyDescent="0.15">
      <c r="A91" s="160"/>
      <c r="B91" s="161"/>
      <c r="C91" s="161"/>
      <c r="D91" s="161"/>
      <c r="E91" s="161"/>
      <c r="F91" s="162"/>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60"/>
      <c r="B92" s="161"/>
      <c r="C92" s="161"/>
      <c r="D92" s="161"/>
      <c r="E92" s="161"/>
      <c r="F92" s="162"/>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60"/>
      <c r="B93" s="161"/>
      <c r="C93" s="161"/>
      <c r="D93" s="161"/>
      <c r="E93" s="161"/>
      <c r="F93" s="162"/>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60"/>
      <c r="B94" s="161"/>
      <c r="C94" s="161"/>
      <c r="D94" s="161"/>
      <c r="E94" s="161"/>
      <c r="F94" s="16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60"/>
      <c r="B95" s="161"/>
      <c r="C95" s="161"/>
      <c r="D95" s="161"/>
      <c r="E95" s="161"/>
      <c r="F95" s="16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60"/>
      <c r="B96" s="161"/>
      <c r="C96" s="161"/>
      <c r="D96" s="161"/>
      <c r="E96" s="161"/>
      <c r="F96" s="16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60"/>
      <c r="B97" s="161"/>
      <c r="C97" s="161"/>
      <c r="D97" s="161"/>
      <c r="E97" s="161"/>
      <c r="F97" s="16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60"/>
      <c r="B98" s="161"/>
      <c r="C98" s="161"/>
      <c r="D98" s="161"/>
      <c r="E98" s="161"/>
      <c r="F98" s="16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60"/>
      <c r="B99" s="161"/>
      <c r="C99" s="161"/>
      <c r="D99" s="161"/>
      <c r="E99" s="161"/>
      <c r="F99" s="16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60"/>
      <c r="B100" s="161"/>
      <c r="C100" s="161"/>
      <c r="D100" s="161"/>
      <c r="E100" s="161"/>
      <c r="F100" s="16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52.5" customHeight="1" x14ac:dyDescent="0.15">
      <c r="A101" s="160"/>
      <c r="B101" s="161"/>
      <c r="C101" s="161"/>
      <c r="D101" s="161"/>
      <c r="E101" s="161"/>
      <c r="F101" s="16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52.5" customHeight="1" x14ac:dyDescent="0.15">
      <c r="A102" s="160"/>
      <c r="B102" s="161"/>
      <c r="C102" s="161"/>
      <c r="D102" s="161"/>
      <c r="E102" s="161"/>
      <c r="F102" s="16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52.5" customHeight="1" x14ac:dyDescent="0.15">
      <c r="A103" s="160"/>
      <c r="B103" s="161"/>
      <c r="C103" s="161"/>
      <c r="D103" s="161"/>
      <c r="E103" s="161"/>
      <c r="F103" s="16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9.25" customHeight="1" x14ac:dyDescent="0.15">
      <c r="A104" s="160"/>
      <c r="B104" s="161"/>
      <c r="C104" s="161"/>
      <c r="D104" s="161"/>
      <c r="E104" s="161"/>
      <c r="F104" s="162"/>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18.399999999999999" customHeight="1" x14ac:dyDescent="0.15">
      <c r="A105" s="160"/>
      <c r="B105" s="161"/>
      <c r="C105" s="161"/>
      <c r="D105" s="161"/>
      <c r="E105" s="161"/>
      <c r="F105" s="16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35.25" customHeight="1" x14ac:dyDescent="0.15">
      <c r="A106" s="160"/>
      <c r="B106" s="161"/>
      <c r="C106" s="161"/>
      <c r="D106" s="161"/>
      <c r="E106" s="161"/>
      <c r="F106" s="162"/>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30" customHeight="1" x14ac:dyDescent="0.15">
      <c r="A107" s="160"/>
      <c r="B107" s="161"/>
      <c r="C107" s="161"/>
      <c r="D107" s="161"/>
      <c r="E107" s="161"/>
      <c r="F107" s="162"/>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x14ac:dyDescent="0.15">
      <c r="A108" s="160"/>
      <c r="B108" s="161"/>
      <c r="C108" s="161"/>
      <c r="D108" s="161"/>
      <c r="E108" s="161"/>
      <c r="F108" s="162"/>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160"/>
      <c r="B109" s="161"/>
      <c r="C109" s="161"/>
      <c r="D109" s="161"/>
      <c r="E109" s="161"/>
      <c r="F109" s="162"/>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x14ac:dyDescent="0.15">
      <c r="A110" s="160"/>
      <c r="B110" s="161"/>
      <c r="C110" s="161"/>
      <c r="D110" s="161"/>
      <c r="E110" s="161"/>
      <c r="F110" s="162"/>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15">
      <c r="A111" s="160"/>
      <c r="B111" s="161"/>
      <c r="C111" s="161"/>
      <c r="D111" s="161"/>
      <c r="E111" s="161"/>
      <c r="F111" s="162"/>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160"/>
      <c r="B112" s="161"/>
      <c r="C112" s="161"/>
      <c r="D112" s="161"/>
      <c r="E112" s="161"/>
      <c r="F112" s="162"/>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4.75" customHeight="1" x14ac:dyDescent="0.15">
      <c r="A113" s="160"/>
      <c r="B113" s="161"/>
      <c r="C113" s="161"/>
      <c r="D113" s="161"/>
      <c r="E113" s="161"/>
      <c r="F113" s="162"/>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4.75" customHeight="1" thickBot="1" x14ac:dyDescent="0.2">
      <c r="A114" s="163"/>
      <c r="B114" s="164"/>
      <c r="C114" s="164"/>
      <c r="D114" s="164"/>
      <c r="E114" s="164"/>
      <c r="F114" s="165"/>
      <c r="G114" s="36"/>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8"/>
    </row>
    <row r="115" spans="1:51" ht="24.75" customHeight="1" x14ac:dyDescent="0.15">
      <c r="A115" s="166" t="s">
        <v>233</v>
      </c>
      <c r="B115" s="167"/>
      <c r="C115" s="167"/>
      <c r="D115" s="167"/>
      <c r="E115" s="167"/>
      <c r="F115" s="168"/>
      <c r="G115" s="137" t="s">
        <v>616</v>
      </c>
      <c r="H115" s="138"/>
      <c r="I115" s="138"/>
      <c r="J115" s="138"/>
      <c r="K115" s="138"/>
      <c r="L115" s="138"/>
      <c r="M115" s="138"/>
      <c r="N115" s="138"/>
      <c r="O115" s="138"/>
      <c r="P115" s="138"/>
      <c r="Q115" s="138"/>
      <c r="R115" s="138"/>
      <c r="S115" s="138"/>
      <c r="T115" s="138"/>
      <c r="U115" s="138"/>
      <c r="V115" s="138"/>
      <c r="W115" s="138"/>
      <c r="X115" s="138"/>
      <c r="Y115" s="138"/>
      <c r="Z115" s="138"/>
      <c r="AA115" s="138"/>
      <c r="AB115" s="139"/>
      <c r="AC115" s="137" t="s">
        <v>617</v>
      </c>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40"/>
    </row>
    <row r="116" spans="1:51" ht="24.75" customHeight="1" x14ac:dyDescent="0.15">
      <c r="A116" s="169"/>
      <c r="B116" s="170"/>
      <c r="C116" s="170"/>
      <c r="D116" s="170"/>
      <c r="E116" s="170"/>
      <c r="F116" s="171"/>
      <c r="G116" s="141" t="s">
        <v>15</v>
      </c>
      <c r="H116" s="142"/>
      <c r="I116" s="142"/>
      <c r="J116" s="142"/>
      <c r="K116" s="142"/>
      <c r="L116" s="143" t="s">
        <v>16</v>
      </c>
      <c r="M116" s="142"/>
      <c r="N116" s="142"/>
      <c r="O116" s="142"/>
      <c r="P116" s="142"/>
      <c r="Q116" s="142"/>
      <c r="R116" s="142"/>
      <c r="S116" s="142"/>
      <c r="T116" s="142"/>
      <c r="U116" s="142"/>
      <c r="V116" s="142"/>
      <c r="W116" s="142"/>
      <c r="X116" s="144"/>
      <c r="Y116" s="145" t="s">
        <v>17</v>
      </c>
      <c r="Z116" s="146"/>
      <c r="AA116" s="146"/>
      <c r="AB116" s="147"/>
      <c r="AC116" s="141" t="s">
        <v>15</v>
      </c>
      <c r="AD116" s="142"/>
      <c r="AE116" s="142"/>
      <c r="AF116" s="142"/>
      <c r="AG116" s="142"/>
      <c r="AH116" s="143" t="s">
        <v>16</v>
      </c>
      <c r="AI116" s="142"/>
      <c r="AJ116" s="142"/>
      <c r="AK116" s="142"/>
      <c r="AL116" s="142"/>
      <c r="AM116" s="142"/>
      <c r="AN116" s="142"/>
      <c r="AO116" s="142"/>
      <c r="AP116" s="142"/>
      <c r="AQ116" s="142"/>
      <c r="AR116" s="142"/>
      <c r="AS116" s="142"/>
      <c r="AT116" s="144"/>
      <c r="AU116" s="145" t="s">
        <v>17</v>
      </c>
      <c r="AV116" s="146"/>
      <c r="AW116" s="146"/>
      <c r="AX116" s="148"/>
    </row>
    <row r="117" spans="1:51" ht="24.75" customHeight="1" x14ac:dyDescent="0.15">
      <c r="A117" s="169"/>
      <c r="B117" s="170"/>
      <c r="C117" s="170"/>
      <c r="D117" s="170"/>
      <c r="E117" s="170"/>
      <c r="F117" s="171"/>
      <c r="G117" s="127" t="s">
        <v>609</v>
      </c>
      <c r="H117" s="128"/>
      <c r="I117" s="128"/>
      <c r="J117" s="128"/>
      <c r="K117" s="129"/>
      <c r="L117" s="130" t="s">
        <v>610</v>
      </c>
      <c r="M117" s="131"/>
      <c r="N117" s="131"/>
      <c r="O117" s="131"/>
      <c r="P117" s="131"/>
      <c r="Q117" s="131"/>
      <c r="R117" s="131"/>
      <c r="S117" s="131"/>
      <c r="T117" s="131"/>
      <c r="U117" s="131"/>
      <c r="V117" s="131"/>
      <c r="W117" s="131"/>
      <c r="X117" s="132"/>
      <c r="Y117" s="133">
        <v>213</v>
      </c>
      <c r="Z117" s="134"/>
      <c r="AA117" s="134"/>
      <c r="AB117" s="136"/>
      <c r="AC117" s="127" t="s">
        <v>611</v>
      </c>
      <c r="AD117" s="128"/>
      <c r="AE117" s="128"/>
      <c r="AF117" s="128"/>
      <c r="AG117" s="129"/>
      <c r="AH117" s="130" t="s">
        <v>645</v>
      </c>
      <c r="AI117" s="131"/>
      <c r="AJ117" s="131"/>
      <c r="AK117" s="131"/>
      <c r="AL117" s="131"/>
      <c r="AM117" s="131"/>
      <c r="AN117" s="131"/>
      <c r="AO117" s="131"/>
      <c r="AP117" s="131"/>
      <c r="AQ117" s="131"/>
      <c r="AR117" s="131"/>
      <c r="AS117" s="131"/>
      <c r="AT117" s="132"/>
      <c r="AU117" s="133">
        <v>27</v>
      </c>
      <c r="AV117" s="134"/>
      <c r="AW117" s="134"/>
      <c r="AX117" s="135"/>
    </row>
    <row r="118" spans="1:51" ht="24.75" customHeight="1" x14ac:dyDescent="0.15">
      <c r="A118" s="169"/>
      <c r="B118" s="170"/>
      <c r="C118" s="170"/>
      <c r="D118" s="170"/>
      <c r="E118" s="170"/>
      <c r="F118" s="171"/>
      <c r="G118" s="149" t="s">
        <v>611</v>
      </c>
      <c r="H118" s="150"/>
      <c r="I118" s="150"/>
      <c r="J118" s="150"/>
      <c r="K118" s="151"/>
      <c r="L118" s="152" t="s">
        <v>612</v>
      </c>
      <c r="M118" s="153"/>
      <c r="N118" s="153"/>
      <c r="O118" s="153"/>
      <c r="P118" s="153"/>
      <c r="Q118" s="153"/>
      <c r="R118" s="153"/>
      <c r="S118" s="153"/>
      <c r="T118" s="153"/>
      <c r="U118" s="153"/>
      <c r="V118" s="153"/>
      <c r="W118" s="153"/>
      <c r="X118" s="154"/>
      <c r="Y118" s="155">
        <f>AU117</f>
        <v>27</v>
      </c>
      <c r="Z118" s="156"/>
      <c r="AA118" s="156"/>
      <c r="AB118" s="157"/>
      <c r="AC118" s="149" t="s">
        <v>611</v>
      </c>
      <c r="AD118" s="150"/>
      <c r="AE118" s="150"/>
      <c r="AF118" s="150"/>
      <c r="AG118" s="151"/>
      <c r="AH118" s="152" t="s">
        <v>644</v>
      </c>
      <c r="AI118" s="153"/>
      <c r="AJ118" s="153"/>
      <c r="AK118" s="153"/>
      <c r="AL118" s="153"/>
      <c r="AM118" s="153"/>
      <c r="AN118" s="153"/>
      <c r="AO118" s="153"/>
      <c r="AP118" s="153"/>
      <c r="AQ118" s="153"/>
      <c r="AR118" s="153"/>
      <c r="AS118" s="153"/>
      <c r="AT118" s="154"/>
      <c r="AU118" s="155">
        <v>31</v>
      </c>
      <c r="AV118" s="156"/>
      <c r="AW118" s="156"/>
      <c r="AX118" s="158"/>
    </row>
    <row r="119" spans="1:51" ht="24.75" customHeight="1" x14ac:dyDescent="0.15">
      <c r="A119" s="169"/>
      <c r="B119" s="170"/>
      <c r="C119" s="170"/>
      <c r="D119" s="170"/>
      <c r="E119" s="170"/>
      <c r="F119" s="171"/>
      <c r="G119" s="149" t="s">
        <v>611</v>
      </c>
      <c r="H119" s="150"/>
      <c r="I119" s="150"/>
      <c r="J119" s="150"/>
      <c r="K119" s="151"/>
      <c r="L119" s="152" t="s">
        <v>644</v>
      </c>
      <c r="M119" s="153"/>
      <c r="N119" s="153"/>
      <c r="O119" s="153"/>
      <c r="P119" s="153"/>
      <c r="Q119" s="153"/>
      <c r="R119" s="153"/>
      <c r="S119" s="153"/>
      <c r="T119" s="153"/>
      <c r="U119" s="153"/>
      <c r="V119" s="153"/>
      <c r="W119" s="153"/>
      <c r="X119" s="154"/>
      <c r="Y119" s="155">
        <f>AU118</f>
        <v>31</v>
      </c>
      <c r="Z119" s="156"/>
      <c r="AA119" s="156"/>
      <c r="AB119" s="157"/>
      <c r="AC119" s="149"/>
      <c r="AD119" s="150"/>
      <c r="AE119" s="150"/>
      <c r="AF119" s="150"/>
      <c r="AG119" s="151"/>
      <c r="AH119" s="152"/>
      <c r="AI119" s="153"/>
      <c r="AJ119" s="153"/>
      <c r="AK119" s="153"/>
      <c r="AL119" s="153"/>
      <c r="AM119" s="153"/>
      <c r="AN119" s="153"/>
      <c r="AO119" s="153"/>
      <c r="AP119" s="153"/>
      <c r="AQ119" s="153"/>
      <c r="AR119" s="153"/>
      <c r="AS119" s="153"/>
      <c r="AT119" s="154"/>
      <c r="AU119" s="155"/>
      <c r="AV119" s="156"/>
      <c r="AW119" s="156"/>
      <c r="AX119" s="158"/>
    </row>
    <row r="120" spans="1:51" ht="24.75" customHeight="1" x14ac:dyDescent="0.15">
      <c r="A120" s="169"/>
      <c r="B120" s="170"/>
      <c r="C120" s="170"/>
      <c r="D120" s="170"/>
      <c r="E120" s="170"/>
      <c r="F120" s="171"/>
      <c r="G120" s="149" t="s">
        <v>613</v>
      </c>
      <c r="H120" s="150"/>
      <c r="I120" s="150"/>
      <c r="J120" s="150"/>
      <c r="K120" s="151"/>
      <c r="L120" s="152" t="s">
        <v>614</v>
      </c>
      <c r="M120" s="153"/>
      <c r="N120" s="153"/>
      <c r="O120" s="153"/>
      <c r="P120" s="153"/>
      <c r="Q120" s="153"/>
      <c r="R120" s="153"/>
      <c r="S120" s="153"/>
      <c r="T120" s="153"/>
      <c r="U120" s="153"/>
      <c r="V120" s="153"/>
      <c r="W120" s="153"/>
      <c r="X120" s="154"/>
      <c r="Y120" s="155">
        <v>8</v>
      </c>
      <c r="Z120" s="156"/>
      <c r="AA120" s="156"/>
      <c r="AB120" s="157"/>
      <c r="AC120" s="149"/>
      <c r="AD120" s="150"/>
      <c r="AE120" s="150"/>
      <c r="AF120" s="150"/>
      <c r="AG120" s="151"/>
      <c r="AH120" s="152"/>
      <c r="AI120" s="153"/>
      <c r="AJ120" s="153"/>
      <c r="AK120" s="153"/>
      <c r="AL120" s="153"/>
      <c r="AM120" s="153"/>
      <c r="AN120" s="153"/>
      <c r="AO120" s="153"/>
      <c r="AP120" s="153"/>
      <c r="AQ120" s="153"/>
      <c r="AR120" s="153"/>
      <c r="AS120" s="153"/>
      <c r="AT120" s="154"/>
      <c r="AU120" s="155"/>
      <c r="AV120" s="156"/>
      <c r="AW120" s="156"/>
      <c r="AX120" s="158"/>
    </row>
    <row r="121" spans="1:51" ht="24.75" customHeight="1" x14ac:dyDescent="0.15">
      <c r="A121" s="169"/>
      <c r="B121" s="170"/>
      <c r="C121" s="170"/>
      <c r="D121" s="170"/>
      <c r="E121" s="170"/>
      <c r="F121" s="171"/>
      <c r="G121" s="149" t="s">
        <v>609</v>
      </c>
      <c r="H121" s="150"/>
      <c r="I121" s="150"/>
      <c r="J121" s="150"/>
      <c r="K121" s="151"/>
      <c r="L121" s="152" t="s">
        <v>615</v>
      </c>
      <c r="M121" s="153"/>
      <c r="N121" s="153"/>
      <c r="O121" s="153"/>
      <c r="P121" s="153"/>
      <c r="Q121" s="153"/>
      <c r="R121" s="153"/>
      <c r="S121" s="153"/>
      <c r="T121" s="153"/>
      <c r="U121" s="153"/>
      <c r="V121" s="153"/>
      <c r="W121" s="153"/>
      <c r="X121" s="154"/>
      <c r="Y121" s="155">
        <v>4</v>
      </c>
      <c r="Z121" s="156"/>
      <c r="AA121" s="156"/>
      <c r="AB121" s="157"/>
      <c r="AC121" s="149"/>
      <c r="AD121" s="150"/>
      <c r="AE121" s="150"/>
      <c r="AF121" s="150"/>
      <c r="AG121" s="151"/>
      <c r="AH121" s="152"/>
      <c r="AI121" s="153"/>
      <c r="AJ121" s="153"/>
      <c r="AK121" s="153"/>
      <c r="AL121" s="153"/>
      <c r="AM121" s="153"/>
      <c r="AN121" s="153"/>
      <c r="AO121" s="153"/>
      <c r="AP121" s="153"/>
      <c r="AQ121" s="153"/>
      <c r="AR121" s="153"/>
      <c r="AS121" s="153"/>
      <c r="AT121" s="154"/>
      <c r="AU121" s="155"/>
      <c r="AV121" s="156"/>
      <c r="AW121" s="156"/>
      <c r="AX121" s="158"/>
    </row>
    <row r="122" spans="1:51" ht="24.75" customHeight="1" thickBot="1" x14ac:dyDescent="0.2">
      <c r="A122" s="169"/>
      <c r="B122" s="170"/>
      <c r="C122" s="170"/>
      <c r="D122" s="170"/>
      <c r="E122" s="170"/>
      <c r="F122" s="171"/>
      <c r="G122" s="118" t="s">
        <v>18</v>
      </c>
      <c r="H122" s="119"/>
      <c r="I122" s="119"/>
      <c r="J122" s="119"/>
      <c r="K122" s="119"/>
      <c r="L122" s="120"/>
      <c r="M122" s="121"/>
      <c r="N122" s="121"/>
      <c r="O122" s="121"/>
      <c r="P122" s="121"/>
      <c r="Q122" s="121"/>
      <c r="R122" s="121"/>
      <c r="S122" s="121"/>
      <c r="T122" s="121"/>
      <c r="U122" s="121"/>
      <c r="V122" s="121"/>
      <c r="W122" s="121"/>
      <c r="X122" s="122"/>
      <c r="Y122" s="123">
        <f>SUM(Y117:AB121)</f>
        <v>283</v>
      </c>
      <c r="Z122" s="124"/>
      <c r="AA122" s="124"/>
      <c r="AB122" s="125"/>
      <c r="AC122" s="118" t="s">
        <v>18</v>
      </c>
      <c r="AD122" s="119"/>
      <c r="AE122" s="119"/>
      <c r="AF122" s="119"/>
      <c r="AG122" s="119"/>
      <c r="AH122" s="120"/>
      <c r="AI122" s="121"/>
      <c r="AJ122" s="121"/>
      <c r="AK122" s="121"/>
      <c r="AL122" s="121"/>
      <c r="AM122" s="121"/>
      <c r="AN122" s="121"/>
      <c r="AO122" s="121"/>
      <c r="AP122" s="121"/>
      <c r="AQ122" s="121"/>
      <c r="AR122" s="121"/>
      <c r="AS122" s="121"/>
      <c r="AT122" s="122"/>
      <c r="AU122" s="123">
        <f>SUM(AU117:AX121)</f>
        <v>58</v>
      </c>
      <c r="AV122" s="124"/>
      <c r="AW122" s="124"/>
      <c r="AX122" s="126"/>
    </row>
    <row r="123" spans="1:51" ht="24.75" customHeight="1" x14ac:dyDescent="0.15">
      <c r="A123" s="169"/>
      <c r="B123" s="170"/>
      <c r="C123" s="170"/>
      <c r="D123" s="170"/>
      <c r="E123" s="170"/>
      <c r="F123" s="171"/>
      <c r="G123" s="137" t="s">
        <v>618</v>
      </c>
      <c r="H123" s="138"/>
      <c r="I123" s="138"/>
      <c r="J123" s="138"/>
      <c r="K123" s="138"/>
      <c r="L123" s="138"/>
      <c r="M123" s="138"/>
      <c r="N123" s="138"/>
      <c r="O123" s="138"/>
      <c r="P123" s="138"/>
      <c r="Q123" s="138"/>
      <c r="R123" s="138"/>
      <c r="S123" s="138"/>
      <c r="T123" s="138"/>
      <c r="U123" s="138"/>
      <c r="V123" s="138"/>
      <c r="W123" s="138"/>
      <c r="X123" s="138"/>
      <c r="Y123" s="138"/>
      <c r="Z123" s="138"/>
      <c r="AA123" s="138"/>
      <c r="AB123" s="139"/>
      <c r="AC123" s="137" t="s">
        <v>637</v>
      </c>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40"/>
      <c r="AY123">
        <f>COUNTA($G$125,$AC$125)</f>
        <v>2</v>
      </c>
    </row>
    <row r="124" spans="1:51" ht="24.75" customHeight="1" x14ac:dyDescent="0.15">
      <c r="A124" s="169"/>
      <c r="B124" s="170"/>
      <c r="C124" s="170"/>
      <c r="D124" s="170"/>
      <c r="E124" s="170"/>
      <c r="F124" s="171"/>
      <c r="G124" s="141" t="s">
        <v>15</v>
      </c>
      <c r="H124" s="142"/>
      <c r="I124" s="142"/>
      <c r="J124" s="142"/>
      <c r="K124" s="142"/>
      <c r="L124" s="143" t="s">
        <v>16</v>
      </c>
      <c r="M124" s="142"/>
      <c r="N124" s="142"/>
      <c r="O124" s="142"/>
      <c r="P124" s="142"/>
      <c r="Q124" s="142"/>
      <c r="R124" s="142"/>
      <c r="S124" s="142"/>
      <c r="T124" s="142"/>
      <c r="U124" s="142"/>
      <c r="V124" s="142"/>
      <c r="W124" s="142"/>
      <c r="X124" s="144"/>
      <c r="Y124" s="145" t="s">
        <v>17</v>
      </c>
      <c r="Z124" s="146"/>
      <c r="AA124" s="146"/>
      <c r="AB124" s="147"/>
      <c r="AC124" s="141" t="s">
        <v>15</v>
      </c>
      <c r="AD124" s="142"/>
      <c r="AE124" s="142"/>
      <c r="AF124" s="142"/>
      <c r="AG124" s="142"/>
      <c r="AH124" s="143" t="s">
        <v>16</v>
      </c>
      <c r="AI124" s="142"/>
      <c r="AJ124" s="142"/>
      <c r="AK124" s="142"/>
      <c r="AL124" s="142"/>
      <c r="AM124" s="142"/>
      <c r="AN124" s="142"/>
      <c r="AO124" s="142"/>
      <c r="AP124" s="142"/>
      <c r="AQ124" s="142"/>
      <c r="AR124" s="142"/>
      <c r="AS124" s="142"/>
      <c r="AT124" s="144"/>
      <c r="AU124" s="145" t="s">
        <v>17</v>
      </c>
      <c r="AV124" s="146"/>
      <c r="AW124" s="146"/>
      <c r="AX124" s="148"/>
      <c r="AY124">
        <f>$AY$123</f>
        <v>2</v>
      </c>
    </row>
    <row r="125" spans="1:51" ht="24.75" customHeight="1" x14ac:dyDescent="0.15">
      <c r="A125" s="169"/>
      <c r="B125" s="170"/>
      <c r="C125" s="170"/>
      <c r="D125" s="170"/>
      <c r="E125" s="170"/>
      <c r="F125" s="171"/>
      <c r="G125" s="127" t="s">
        <v>611</v>
      </c>
      <c r="H125" s="128"/>
      <c r="I125" s="128"/>
      <c r="J125" s="128"/>
      <c r="K125" s="129"/>
      <c r="L125" s="130" t="s">
        <v>647</v>
      </c>
      <c r="M125" s="131"/>
      <c r="N125" s="131"/>
      <c r="O125" s="131"/>
      <c r="P125" s="131"/>
      <c r="Q125" s="131"/>
      <c r="R125" s="131"/>
      <c r="S125" s="131"/>
      <c r="T125" s="131"/>
      <c r="U125" s="131"/>
      <c r="V125" s="131"/>
      <c r="W125" s="131"/>
      <c r="X125" s="132"/>
      <c r="Y125" s="133">
        <v>82</v>
      </c>
      <c r="Z125" s="134"/>
      <c r="AA125" s="134"/>
      <c r="AB125" s="135"/>
      <c r="AC125" s="127" t="s">
        <v>611</v>
      </c>
      <c r="AD125" s="128"/>
      <c r="AE125" s="128"/>
      <c r="AF125" s="128"/>
      <c r="AG125" s="129"/>
      <c r="AH125" s="130" t="s">
        <v>646</v>
      </c>
      <c r="AI125" s="131"/>
      <c r="AJ125" s="131"/>
      <c r="AK125" s="131"/>
      <c r="AL125" s="131"/>
      <c r="AM125" s="131"/>
      <c r="AN125" s="131"/>
      <c r="AO125" s="131"/>
      <c r="AP125" s="131"/>
      <c r="AQ125" s="131"/>
      <c r="AR125" s="131"/>
      <c r="AS125" s="131"/>
      <c r="AT125" s="132"/>
      <c r="AU125" s="133">
        <v>2</v>
      </c>
      <c r="AV125" s="134"/>
      <c r="AW125" s="134"/>
      <c r="AX125" s="136"/>
      <c r="AY125">
        <f>$AY$123</f>
        <v>2</v>
      </c>
    </row>
    <row r="126" spans="1:51" ht="24.75" customHeight="1" x14ac:dyDescent="0.15">
      <c r="A126" s="169"/>
      <c r="B126" s="170"/>
      <c r="C126" s="170"/>
      <c r="D126" s="170"/>
      <c r="E126" s="170"/>
      <c r="F126" s="171"/>
      <c r="G126" s="118" t="s">
        <v>18</v>
      </c>
      <c r="H126" s="119"/>
      <c r="I126" s="119"/>
      <c r="J126" s="119"/>
      <c r="K126" s="119"/>
      <c r="L126" s="120"/>
      <c r="M126" s="121"/>
      <c r="N126" s="121"/>
      <c r="O126" s="121"/>
      <c r="P126" s="121"/>
      <c r="Q126" s="121"/>
      <c r="R126" s="121"/>
      <c r="S126" s="121"/>
      <c r="T126" s="121"/>
      <c r="U126" s="121"/>
      <c r="V126" s="121"/>
      <c r="W126" s="121"/>
      <c r="X126" s="122"/>
      <c r="Y126" s="123">
        <f>SUM(Y125:AB125)</f>
        <v>82</v>
      </c>
      <c r="Z126" s="124"/>
      <c r="AA126" s="124"/>
      <c r="AB126" s="125"/>
      <c r="AC126" s="118" t="s">
        <v>18</v>
      </c>
      <c r="AD126" s="119"/>
      <c r="AE126" s="119"/>
      <c r="AF126" s="119"/>
      <c r="AG126" s="119"/>
      <c r="AH126" s="120"/>
      <c r="AI126" s="121"/>
      <c r="AJ126" s="121"/>
      <c r="AK126" s="121"/>
      <c r="AL126" s="121"/>
      <c r="AM126" s="121"/>
      <c r="AN126" s="121"/>
      <c r="AO126" s="121"/>
      <c r="AP126" s="121"/>
      <c r="AQ126" s="121"/>
      <c r="AR126" s="121"/>
      <c r="AS126" s="121"/>
      <c r="AT126" s="122"/>
      <c r="AU126" s="123">
        <f>SUM(AU125:AX125)</f>
        <v>2</v>
      </c>
      <c r="AV126" s="124"/>
      <c r="AW126" s="124"/>
      <c r="AX126" s="126"/>
      <c r="AY126">
        <f>$AY$123</f>
        <v>2</v>
      </c>
    </row>
    <row r="127" spans="1:51" ht="16.5" customHeight="1" x14ac:dyDescent="0.15">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1" ht="16.5" customHeight="1" x14ac:dyDescent="0.15"/>
    <row r="129" spans="1:51" ht="16.5" customHeight="1" x14ac:dyDescent="0.15">
      <c r="A129" s="9"/>
      <c r="B129" s="1" t="s">
        <v>26</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16.5" customHeight="1" x14ac:dyDescent="0.15">
      <c r="A130" s="9"/>
      <c r="B130" s="39" t="s">
        <v>214</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1" ht="59.25" customHeight="1" x14ac:dyDescent="0.15">
      <c r="A131" s="93"/>
      <c r="B131" s="93"/>
      <c r="C131" s="93" t="s">
        <v>24</v>
      </c>
      <c r="D131" s="93"/>
      <c r="E131" s="93"/>
      <c r="F131" s="93"/>
      <c r="G131" s="93"/>
      <c r="H131" s="93"/>
      <c r="I131" s="93"/>
      <c r="J131" s="94" t="s">
        <v>181</v>
      </c>
      <c r="K131" s="95"/>
      <c r="L131" s="95"/>
      <c r="M131" s="95"/>
      <c r="N131" s="95"/>
      <c r="O131" s="95"/>
      <c r="P131" s="96" t="s">
        <v>25</v>
      </c>
      <c r="Q131" s="96"/>
      <c r="R131" s="96"/>
      <c r="S131" s="96"/>
      <c r="T131" s="96"/>
      <c r="U131" s="96"/>
      <c r="V131" s="96"/>
      <c r="W131" s="96"/>
      <c r="X131" s="96"/>
      <c r="Y131" s="97" t="s">
        <v>180</v>
      </c>
      <c r="Z131" s="98"/>
      <c r="AA131" s="98"/>
      <c r="AB131" s="98"/>
      <c r="AC131" s="94" t="s">
        <v>206</v>
      </c>
      <c r="AD131" s="94"/>
      <c r="AE131" s="94"/>
      <c r="AF131" s="94"/>
      <c r="AG131" s="94"/>
      <c r="AH131" s="97" t="s">
        <v>219</v>
      </c>
      <c r="AI131" s="93"/>
      <c r="AJ131" s="93"/>
      <c r="AK131" s="93"/>
      <c r="AL131" s="93" t="s">
        <v>19</v>
      </c>
      <c r="AM131" s="93"/>
      <c r="AN131" s="93"/>
      <c r="AO131" s="99"/>
      <c r="AP131" s="100" t="s">
        <v>182</v>
      </c>
      <c r="AQ131" s="100"/>
      <c r="AR131" s="100"/>
      <c r="AS131" s="100"/>
      <c r="AT131" s="100"/>
      <c r="AU131" s="100"/>
      <c r="AV131" s="100"/>
      <c r="AW131" s="100"/>
      <c r="AX131" s="100"/>
    </row>
    <row r="132" spans="1:51" ht="30" customHeight="1" x14ac:dyDescent="0.15">
      <c r="A132" s="82">
        <v>1</v>
      </c>
      <c r="B132" s="82">
        <v>1</v>
      </c>
      <c r="C132" s="84" t="s">
        <v>619</v>
      </c>
      <c r="D132" s="84"/>
      <c r="E132" s="84"/>
      <c r="F132" s="84"/>
      <c r="G132" s="84"/>
      <c r="H132" s="84"/>
      <c r="I132" s="84"/>
      <c r="J132" s="85">
        <v>1000020470007</v>
      </c>
      <c r="K132" s="86"/>
      <c r="L132" s="86"/>
      <c r="M132" s="86"/>
      <c r="N132" s="86"/>
      <c r="O132" s="86"/>
      <c r="P132" s="87" t="s">
        <v>620</v>
      </c>
      <c r="Q132" s="88"/>
      <c r="R132" s="88"/>
      <c r="S132" s="88"/>
      <c r="T132" s="88"/>
      <c r="U132" s="88"/>
      <c r="V132" s="88"/>
      <c r="W132" s="88"/>
      <c r="X132" s="88"/>
      <c r="Y132" s="89">
        <f>Y122</f>
        <v>283</v>
      </c>
      <c r="Z132" s="90"/>
      <c r="AA132" s="90"/>
      <c r="AB132" s="91"/>
      <c r="AC132" s="92" t="s">
        <v>621</v>
      </c>
      <c r="AD132" s="114"/>
      <c r="AE132" s="114"/>
      <c r="AF132" s="114"/>
      <c r="AG132" s="114"/>
      <c r="AH132" s="79" t="s">
        <v>250</v>
      </c>
      <c r="AI132" s="80"/>
      <c r="AJ132" s="80"/>
      <c r="AK132" s="80"/>
      <c r="AL132" s="115" t="s">
        <v>250</v>
      </c>
      <c r="AM132" s="116"/>
      <c r="AN132" s="116"/>
      <c r="AO132" s="117"/>
      <c r="AP132" s="81" t="s">
        <v>652</v>
      </c>
      <c r="AQ132" s="81"/>
      <c r="AR132" s="81"/>
      <c r="AS132" s="81"/>
      <c r="AT132" s="81"/>
      <c r="AU132" s="81"/>
      <c r="AV132" s="81"/>
      <c r="AW132" s="81"/>
      <c r="AX132" s="81"/>
    </row>
    <row r="133" spans="1:51" ht="18" customHeight="1" x14ac:dyDescent="0.15">
      <c r="A133" s="43"/>
      <c r="B133" s="43"/>
      <c r="C133" s="43"/>
      <c r="D133" s="43"/>
      <c r="E133" s="43"/>
      <c r="F133" s="43"/>
      <c r="G133" s="43"/>
      <c r="H133" s="43"/>
      <c r="I133" s="43"/>
      <c r="J133" s="44"/>
      <c r="K133" s="44"/>
      <c r="L133" s="44"/>
      <c r="M133" s="44"/>
      <c r="N133" s="44"/>
      <c r="O133" s="44"/>
      <c r="P133" s="45"/>
      <c r="Q133" s="45"/>
      <c r="R133" s="45"/>
      <c r="S133" s="45"/>
      <c r="T133" s="45"/>
      <c r="U133" s="45"/>
      <c r="V133" s="45"/>
      <c r="W133" s="45"/>
      <c r="X133" s="45"/>
      <c r="Y133" s="46"/>
      <c r="Z133" s="46"/>
      <c r="AA133" s="46"/>
      <c r="AB133" s="46"/>
      <c r="AC133" s="46"/>
      <c r="AD133" s="46"/>
      <c r="AE133" s="46"/>
      <c r="AF133" s="46"/>
      <c r="AG133" s="46"/>
      <c r="AH133" s="46"/>
      <c r="AI133" s="46"/>
      <c r="AJ133" s="46"/>
      <c r="AK133" s="46"/>
      <c r="AL133" s="46"/>
      <c r="AM133" s="46"/>
      <c r="AN133" s="46"/>
      <c r="AO133" s="46"/>
      <c r="AP133" s="45"/>
      <c r="AQ133" s="45"/>
      <c r="AR133" s="45"/>
      <c r="AS133" s="45"/>
      <c r="AT133" s="45"/>
      <c r="AU133" s="45"/>
      <c r="AV133" s="45"/>
      <c r="AW133" s="45"/>
      <c r="AX133" s="45"/>
      <c r="AY133">
        <f>COUNTA($C$136)</f>
        <v>1</v>
      </c>
    </row>
    <row r="134" spans="1:51" ht="18" customHeight="1" x14ac:dyDescent="0.15">
      <c r="A134" s="43"/>
      <c r="B134" s="47" t="s">
        <v>163</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f>$AY$133</f>
        <v>1</v>
      </c>
    </row>
    <row r="135" spans="1:51" ht="59.25" customHeight="1" x14ac:dyDescent="0.15">
      <c r="A135" s="93"/>
      <c r="B135" s="93"/>
      <c r="C135" s="93" t="s">
        <v>24</v>
      </c>
      <c r="D135" s="93"/>
      <c r="E135" s="93"/>
      <c r="F135" s="93"/>
      <c r="G135" s="93"/>
      <c r="H135" s="93"/>
      <c r="I135" s="93"/>
      <c r="J135" s="94" t="s">
        <v>181</v>
      </c>
      <c r="K135" s="95"/>
      <c r="L135" s="95"/>
      <c r="M135" s="95"/>
      <c r="N135" s="95"/>
      <c r="O135" s="95"/>
      <c r="P135" s="96" t="s">
        <v>25</v>
      </c>
      <c r="Q135" s="96"/>
      <c r="R135" s="96"/>
      <c r="S135" s="96"/>
      <c r="T135" s="96"/>
      <c r="U135" s="96"/>
      <c r="V135" s="96"/>
      <c r="W135" s="96"/>
      <c r="X135" s="96"/>
      <c r="Y135" s="97" t="s">
        <v>180</v>
      </c>
      <c r="Z135" s="98"/>
      <c r="AA135" s="98"/>
      <c r="AB135" s="98"/>
      <c r="AC135" s="94" t="s">
        <v>206</v>
      </c>
      <c r="AD135" s="94"/>
      <c r="AE135" s="94"/>
      <c r="AF135" s="94"/>
      <c r="AG135" s="94"/>
      <c r="AH135" s="97" t="s">
        <v>219</v>
      </c>
      <c r="AI135" s="93"/>
      <c r="AJ135" s="93"/>
      <c r="AK135" s="93"/>
      <c r="AL135" s="93" t="s">
        <v>19</v>
      </c>
      <c r="AM135" s="93"/>
      <c r="AN135" s="93"/>
      <c r="AO135" s="99"/>
      <c r="AP135" s="100" t="s">
        <v>182</v>
      </c>
      <c r="AQ135" s="100"/>
      <c r="AR135" s="100"/>
      <c r="AS135" s="100"/>
      <c r="AT135" s="100"/>
      <c r="AU135" s="100"/>
      <c r="AV135" s="100"/>
      <c r="AW135" s="100"/>
      <c r="AX135" s="100"/>
      <c r="AY135">
        <f>$AY$133</f>
        <v>1</v>
      </c>
    </row>
    <row r="136" spans="1:51" ht="30" customHeight="1" x14ac:dyDescent="0.15">
      <c r="A136" s="82">
        <v>1</v>
      </c>
      <c r="B136" s="82">
        <v>1</v>
      </c>
      <c r="C136" s="84" t="s">
        <v>619</v>
      </c>
      <c r="D136" s="84"/>
      <c r="E136" s="84"/>
      <c r="F136" s="84"/>
      <c r="G136" s="84"/>
      <c r="H136" s="84"/>
      <c r="I136" s="84"/>
      <c r="J136" s="85">
        <v>1000020470007</v>
      </c>
      <c r="K136" s="86"/>
      <c r="L136" s="86"/>
      <c r="M136" s="86"/>
      <c r="N136" s="86"/>
      <c r="O136" s="86"/>
      <c r="P136" s="87" t="s">
        <v>622</v>
      </c>
      <c r="Q136" s="88"/>
      <c r="R136" s="88"/>
      <c r="S136" s="88"/>
      <c r="T136" s="88"/>
      <c r="U136" s="88"/>
      <c r="V136" s="88"/>
      <c r="W136" s="88"/>
      <c r="X136" s="88"/>
      <c r="Y136" s="89">
        <v>58</v>
      </c>
      <c r="Z136" s="90">
        <v>70849</v>
      </c>
      <c r="AA136" s="90">
        <v>70849</v>
      </c>
      <c r="AB136" s="91">
        <v>70849</v>
      </c>
      <c r="AC136" s="92" t="s">
        <v>621</v>
      </c>
      <c r="AD136" s="114"/>
      <c r="AE136" s="114"/>
      <c r="AF136" s="114"/>
      <c r="AG136" s="114"/>
      <c r="AH136" s="79" t="s">
        <v>250</v>
      </c>
      <c r="AI136" s="80"/>
      <c r="AJ136" s="80"/>
      <c r="AK136" s="80"/>
      <c r="AL136" s="79" t="s">
        <v>250</v>
      </c>
      <c r="AM136" s="80"/>
      <c r="AN136" s="80"/>
      <c r="AO136" s="80"/>
      <c r="AP136" s="81" t="s">
        <v>652</v>
      </c>
      <c r="AQ136" s="81"/>
      <c r="AR136" s="81"/>
      <c r="AS136" s="81"/>
      <c r="AT136" s="81"/>
      <c r="AU136" s="81"/>
      <c r="AV136" s="81"/>
      <c r="AW136" s="81"/>
      <c r="AX136" s="81"/>
      <c r="AY136">
        <f>$AY$133</f>
        <v>1</v>
      </c>
    </row>
    <row r="137" spans="1:51" ht="17.100000000000001" customHeight="1" x14ac:dyDescent="0.15">
      <c r="A137" s="50"/>
      <c r="B137" s="50"/>
      <c r="C137" s="50"/>
      <c r="D137" s="50"/>
      <c r="E137" s="50"/>
      <c r="F137" s="50"/>
      <c r="G137" s="50"/>
      <c r="H137" s="50"/>
      <c r="I137" s="50"/>
      <c r="J137" s="50"/>
      <c r="K137" s="50"/>
      <c r="L137" s="50"/>
      <c r="M137" s="50"/>
      <c r="N137" s="50"/>
      <c r="O137" s="50"/>
      <c r="P137" s="51"/>
      <c r="Q137" s="51"/>
      <c r="R137" s="51"/>
      <c r="S137" s="51"/>
      <c r="T137" s="51"/>
      <c r="U137" s="51"/>
      <c r="V137" s="51"/>
      <c r="W137" s="51"/>
      <c r="X137" s="51"/>
      <c r="Y137" s="52"/>
      <c r="Z137" s="52"/>
      <c r="AA137" s="52"/>
      <c r="AB137" s="52"/>
      <c r="AC137" s="52"/>
      <c r="AD137" s="52"/>
      <c r="AE137" s="52"/>
      <c r="AF137" s="52"/>
      <c r="AG137" s="52"/>
      <c r="AH137" s="52"/>
      <c r="AI137" s="52"/>
      <c r="AJ137" s="52"/>
      <c r="AK137" s="52"/>
      <c r="AL137" s="52"/>
      <c r="AM137" s="52"/>
      <c r="AN137" s="52"/>
      <c r="AO137" s="52"/>
      <c r="AP137" s="51"/>
      <c r="AQ137" s="51"/>
      <c r="AR137" s="51"/>
      <c r="AS137" s="51"/>
      <c r="AT137" s="51"/>
      <c r="AU137" s="51"/>
      <c r="AV137" s="51"/>
      <c r="AW137" s="51"/>
      <c r="AX137" s="51"/>
      <c r="AY137">
        <f>COUNTA($C$140)</f>
        <v>1</v>
      </c>
    </row>
    <row r="138" spans="1:51" ht="17.100000000000001" customHeight="1" x14ac:dyDescent="0.15">
      <c r="A138" s="43"/>
      <c r="B138" s="47" t="s">
        <v>199</v>
      </c>
      <c r="C138" s="43"/>
      <c r="D138" s="43"/>
      <c r="E138" s="43"/>
      <c r="F138" s="43"/>
      <c r="G138" s="43"/>
      <c r="H138" s="43"/>
      <c r="I138" s="43"/>
      <c r="J138" s="43"/>
      <c r="K138" s="43"/>
      <c r="L138" s="43"/>
      <c r="M138" s="43"/>
      <c r="N138" s="43"/>
      <c r="O138" s="43"/>
      <c r="P138" s="48"/>
      <c r="Q138" s="48"/>
      <c r="R138" s="48"/>
      <c r="S138" s="48"/>
      <c r="T138" s="48"/>
      <c r="U138" s="48"/>
      <c r="V138" s="48"/>
      <c r="W138" s="48"/>
      <c r="X138" s="48"/>
      <c r="Y138" s="49"/>
      <c r="Z138" s="49"/>
      <c r="AA138" s="49"/>
      <c r="AB138" s="49"/>
      <c r="AC138" s="49"/>
      <c r="AD138" s="49"/>
      <c r="AE138" s="49"/>
      <c r="AF138" s="49"/>
      <c r="AG138" s="49"/>
      <c r="AH138" s="49"/>
      <c r="AI138" s="49"/>
      <c r="AJ138" s="49"/>
      <c r="AK138" s="49"/>
      <c r="AL138" s="49"/>
      <c r="AM138" s="49"/>
      <c r="AN138" s="49"/>
      <c r="AO138" s="49"/>
      <c r="AP138" s="48"/>
      <c r="AQ138" s="48"/>
      <c r="AR138" s="48"/>
      <c r="AS138" s="48"/>
      <c r="AT138" s="48"/>
      <c r="AU138" s="48"/>
      <c r="AV138" s="48"/>
      <c r="AW138" s="48"/>
      <c r="AX138" s="48"/>
      <c r="AY138">
        <f>$AY$137</f>
        <v>1</v>
      </c>
    </row>
    <row r="139" spans="1:51" ht="59.25" customHeight="1" x14ac:dyDescent="0.15">
      <c r="A139" s="93"/>
      <c r="B139" s="93"/>
      <c r="C139" s="93" t="s">
        <v>24</v>
      </c>
      <c r="D139" s="93"/>
      <c r="E139" s="93"/>
      <c r="F139" s="93"/>
      <c r="G139" s="93"/>
      <c r="H139" s="93"/>
      <c r="I139" s="93"/>
      <c r="J139" s="94" t="s">
        <v>181</v>
      </c>
      <c r="K139" s="95"/>
      <c r="L139" s="95"/>
      <c r="M139" s="95"/>
      <c r="N139" s="95"/>
      <c r="O139" s="95"/>
      <c r="P139" s="96" t="s">
        <v>25</v>
      </c>
      <c r="Q139" s="96"/>
      <c r="R139" s="96"/>
      <c r="S139" s="96"/>
      <c r="T139" s="96"/>
      <c r="U139" s="96"/>
      <c r="V139" s="96"/>
      <c r="W139" s="96"/>
      <c r="X139" s="96"/>
      <c r="Y139" s="97" t="s">
        <v>180</v>
      </c>
      <c r="Z139" s="98"/>
      <c r="AA139" s="98"/>
      <c r="AB139" s="98"/>
      <c r="AC139" s="94" t="s">
        <v>206</v>
      </c>
      <c r="AD139" s="94"/>
      <c r="AE139" s="94"/>
      <c r="AF139" s="94"/>
      <c r="AG139" s="94"/>
      <c r="AH139" s="97" t="s">
        <v>219</v>
      </c>
      <c r="AI139" s="93"/>
      <c r="AJ139" s="93"/>
      <c r="AK139" s="93"/>
      <c r="AL139" s="93" t="s">
        <v>19</v>
      </c>
      <c r="AM139" s="93"/>
      <c r="AN139" s="93"/>
      <c r="AO139" s="99"/>
      <c r="AP139" s="100" t="s">
        <v>182</v>
      </c>
      <c r="AQ139" s="100"/>
      <c r="AR139" s="100"/>
      <c r="AS139" s="100"/>
      <c r="AT139" s="100"/>
      <c r="AU139" s="100"/>
      <c r="AV139" s="100"/>
      <c r="AW139" s="100"/>
      <c r="AX139" s="100"/>
      <c r="AY139">
        <f>$AY$137</f>
        <v>1</v>
      </c>
    </row>
    <row r="140" spans="1:51" ht="30" customHeight="1" x14ac:dyDescent="0.15">
      <c r="A140" s="82">
        <v>1</v>
      </c>
      <c r="B140" s="82">
        <v>1</v>
      </c>
      <c r="C140" s="84" t="s">
        <v>623</v>
      </c>
      <c r="D140" s="84"/>
      <c r="E140" s="84"/>
      <c r="F140" s="84"/>
      <c r="G140" s="84"/>
      <c r="H140" s="84"/>
      <c r="I140" s="84"/>
      <c r="J140" s="85">
        <v>4000020472140</v>
      </c>
      <c r="K140" s="86"/>
      <c r="L140" s="86"/>
      <c r="M140" s="86"/>
      <c r="N140" s="86"/>
      <c r="O140" s="86"/>
      <c r="P140" s="87" t="s">
        <v>624</v>
      </c>
      <c r="Q140" s="88"/>
      <c r="R140" s="88"/>
      <c r="S140" s="88"/>
      <c r="T140" s="88"/>
      <c r="U140" s="88"/>
      <c r="V140" s="88"/>
      <c r="W140" s="88"/>
      <c r="X140" s="88"/>
      <c r="Y140" s="89">
        <v>82</v>
      </c>
      <c r="Z140" s="90">
        <v>70849</v>
      </c>
      <c r="AA140" s="90">
        <v>70849</v>
      </c>
      <c r="AB140" s="91">
        <v>70849</v>
      </c>
      <c r="AC140" s="92" t="s">
        <v>621</v>
      </c>
      <c r="AD140" s="114"/>
      <c r="AE140" s="114"/>
      <c r="AF140" s="114"/>
      <c r="AG140" s="114"/>
      <c r="AH140" s="79" t="s">
        <v>250</v>
      </c>
      <c r="AI140" s="80"/>
      <c r="AJ140" s="80"/>
      <c r="AK140" s="80"/>
      <c r="AL140" s="79" t="s">
        <v>250</v>
      </c>
      <c r="AM140" s="80"/>
      <c r="AN140" s="80"/>
      <c r="AO140" s="80"/>
      <c r="AP140" s="81" t="s">
        <v>652</v>
      </c>
      <c r="AQ140" s="81"/>
      <c r="AR140" s="81"/>
      <c r="AS140" s="81"/>
      <c r="AT140" s="81"/>
      <c r="AU140" s="81"/>
      <c r="AV140" s="81"/>
      <c r="AW140" s="81"/>
      <c r="AX140" s="81"/>
      <c r="AY140">
        <f>$AY$137</f>
        <v>1</v>
      </c>
    </row>
    <row r="141" spans="1:51" ht="30" customHeight="1" x14ac:dyDescent="0.15">
      <c r="A141" s="82">
        <v>2</v>
      </c>
      <c r="B141" s="82">
        <v>1</v>
      </c>
      <c r="C141" s="83" t="s">
        <v>625</v>
      </c>
      <c r="D141" s="84"/>
      <c r="E141" s="84"/>
      <c r="F141" s="84"/>
      <c r="G141" s="84"/>
      <c r="H141" s="84"/>
      <c r="I141" s="84"/>
      <c r="J141" s="85">
        <v>5000020473014</v>
      </c>
      <c r="K141" s="86"/>
      <c r="L141" s="86"/>
      <c r="M141" s="86"/>
      <c r="N141" s="86"/>
      <c r="O141" s="86"/>
      <c r="P141" s="87" t="s">
        <v>626</v>
      </c>
      <c r="Q141" s="88"/>
      <c r="R141" s="88"/>
      <c r="S141" s="88"/>
      <c r="T141" s="88"/>
      <c r="U141" s="88"/>
      <c r="V141" s="88"/>
      <c r="W141" s="88"/>
      <c r="X141" s="88"/>
      <c r="Y141" s="89">
        <v>61</v>
      </c>
      <c r="Z141" s="90">
        <v>61628</v>
      </c>
      <c r="AA141" s="90">
        <v>61628</v>
      </c>
      <c r="AB141" s="91">
        <v>61628</v>
      </c>
      <c r="AC141" s="92" t="s">
        <v>621</v>
      </c>
      <c r="AD141" s="92"/>
      <c r="AE141" s="92"/>
      <c r="AF141" s="92"/>
      <c r="AG141" s="92"/>
      <c r="AH141" s="79" t="s">
        <v>250</v>
      </c>
      <c r="AI141" s="80"/>
      <c r="AJ141" s="80"/>
      <c r="AK141" s="80"/>
      <c r="AL141" s="79" t="s">
        <v>250</v>
      </c>
      <c r="AM141" s="80"/>
      <c r="AN141" s="80"/>
      <c r="AO141" s="80"/>
      <c r="AP141" s="81" t="s">
        <v>652</v>
      </c>
      <c r="AQ141" s="81"/>
      <c r="AR141" s="81"/>
      <c r="AS141" s="81"/>
      <c r="AT141" s="81"/>
      <c r="AU141" s="81"/>
      <c r="AV141" s="81"/>
      <c r="AW141" s="81"/>
      <c r="AX141" s="81"/>
      <c r="AY141">
        <f>COUNTA($C$141)</f>
        <v>1</v>
      </c>
    </row>
    <row r="142" spans="1:51" ht="30" customHeight="1" x14ac:dyDescent="0.15">
      <c r="A142" s="82">
        <v>3</v>
      </c>
      <c r="B142" s="82">
        <v>1</v>
      </c>
      <c r="C142" s="83" t="s">
        <v>627</v>
      </c>
      <c r="D142" s="84"/>
      <c r="E142" s="84"/>
      <c r="F142" s="84"/>
      <c r="G142" s="84"/>
      <c r="H142" s="84"/>
      <c r="I142" s="84"/>
      <c r="J142" s="85">
        <v>1000020472093</v>
      </c>
      <c r="K142" s="86"/>
      <c r="L142" s="86"/>
      <c r="M142" s="86"/>
      <c r="N142" s="86"/>
      <c r="O142" s="86"/>
      <c r="P142" s="87" t="s">
        <v>624</v>
      </c>
      <c r="Q142" s="88"/>
      <c r="R142" s="88"/>
      <c r="S142" s="88"/>
      <c r="T142" s="88"/>
      <c r="U142" s="88"/>
      <c r="V142" s="88"/>
      <c r="W142" s="88"/>
      <c r="X142" s="88"/>
      <c r="Y142" s="89">
        <v>25</v>
      </c>
      <c r="Z142" s="90">
        <v>38833</v>
      </c>
      <c r="AA142" s="90">
        <v>38833</v>
      </c>
      <c r="AB142" s="91">
        <v>38833</v>
      </c>
      <c r="AC142" s="92" t="s">
        <v>621</v>
      </c>
      <c r="AD142" s="92"/>
      <c r="AE142" s="92"/>
      <c r="AF142" s="92"/>
      <c r="AG142" s="92"/>
      <c r="AH142" s="79" t="s">
        <v>250</v>
      </c>
      <c r="AI142" s="80"/>
      <c r="AJ142" s="80"/>
      <c r="AK142" s="80"/>
      <c r="AL142" s="79" t="s">
        <v>250</v>
      </c>
      <c r="AM142" s="80"/>
      <c r="AN142" s="80"/>
      <c r="AO142" s="80"/>
      <c r="AP142" s="81" t="s">
        <v>652</v>
      </c>
      <c r="AQ142" s="81"/>
      <c r="AR142" s="81"/>
      <c r="AS142" s="81"/>
      <c r="AT142" s="81"/>
      <c r="AU142" s="81"/>
      <c r="AV142" s="81"/>
      <c r="AW142" s="81"/>
      <c r="AX142" s="81"/>
      <c r="AY142">
        <f>COUNTA($C$142)</f>
        <v>1</v>
      </c>
    </row>
    <row r="143" spans="1:51" ht="30" customHeight="1" x14ac:dyDescent="0.15">
      <c r="A143" s="82">
        <v>4</v>
      </c>
      <c r="B143" s="82">
        <v>1</v>
      </c>
      <c r="C143" s="83" t="s">
        <v>628</v>
      </c>
      <c r="D143" s="84"/>
      <c r="E143" s="84"/>
      <c r="F143" s="84"/>
      <c r="G143" s="84"/>
      <c r="H143" s="84"/>
      <c r="I143" s="84"/>
      <c r="J143" s="85">
        <v>1000020472077</v>
      </c>
      <c r="K143" s="86"/>
      <c r="L143" s="86"/>
      <c r="M143" s="86"/>
      <c r="N143" s="86"/>
      <c r="O143" s="86"/>
      <c r="P143" s="87" t="s">
        <v>624</v>
      </c>
      <c r="Q143" s="88"/>
      <c r="R143" s="88"/>
      <c r="S143" s="88"/>
      <c r="T143" s="88"/>
      <c r="U143" s="88"/>
      <c r="V143" s="88"/>
      <c r="W143" s="88"/>
      <c r="X143" s="88"/>
      <c r="Y143" s="89">
        <v>24</v>
      </c>
      <c r="Z143" s="90">
        <v>23270</v>
      </c>
      <c r="AA143" s="90">
        <v>23270</v>
      </c>
      <c r="AB143" s="91">
        <v>23270</v>
      </c>
      <c r="AC143" s="92" t="s">
        <v>621</v>
      </c>
      <c r="AD143" s="92"/>
      <c r="AE143" s="92"/>
      <c r="AF143" s="92"/>
      <c r="AG143" s="92"/>
      <c r="AH143" s="79" t="s">
        <v>250</v>
      </c>
      <c r="AI143" s="80"/>
      <c r="AJ143" s="80"/>
      <c r="AK143" s="80"/>
      <c r="AL143" s="79" t="s">
        <v>250</v>
      </c>
      <c r="AM143" s="80"/>
      <c r="AN143" s="80"/>
      <c r="AO143" s="80"/>
      <c r="AP143" s="81" t="s">
        <v>652</v>
      </c>
      <c r="AQ143" s="81"/>
      <c r="AR143" s="81"/>
      <c r="AS143" s="81"/>
      <c r="AT143" s="81"/>
      <c r="AU143" s="81"/>
      <c r="AV143" s="81"/>
      <c r="AW143" s="81"/>
      <c r="AX143" s="81"/>
      <c r="AY143">
        <f>COUNTA($C$143)</f>
        <v>1</v>
      </c>
    </row>
    <row r="144" spans="1:51" ht="30" customHeight="1" x14ac:dyDescent="0.15">
      <c r="A144" s="82">
        <v>5</v>
      </c>
      <c r="B144" s="82">
        <v>1</v>
      </c>
      <c r="C144" s="108" t="s">
        <v>629</v>
      </c>
      <c r="D144" s="109"/>
      <c r="E144" s="109"/>
      <c r="F144" s="109"/>
      <c r="G144" s="109"/>
      <c r="H144" s="109"/>
      <c r="I144" s="110"/>
      <c r="J144" s="111">
        <v>2000020473537</v>
      </c>
      <c r="K144" s="112"/>
      <c r="L144" s="112"/>
      <c r="M144" s="112"/>
      <c r="N144" s="112"/>
      <c r="O144" s="113"/>
      <c r="P144" s="102" t="s">
        <v>630</v>
      </c>
      <c r="Q144" s="103"/>
      <c r="R144" s="103"/>
      <c r="S144" s="103"/>
      <c r="T144" s="103"/>
      <c r="U144" s="103"/>
      <c r="V144" s="103"/>
      <c r="W144" s="103"/>
      <c r="X144" s="104"/>
      <c r="Y144" s="89">
        <v>6</v>
      </c>
      <c r="Z144" s="90">
        <v>6126</v>
      </c>
      <c r="AA144" s="90">
        <v>6126</v>
      </c>
      <c r="AB144" s="91">
        <v>6126</v>
      </c>
      <c r="AC144" s="101" t="s">
        <v>621</v>
      </c>
      <c r="AD144" s="101"/>
      <c r="AE144" s="101"/>
      <c r="AF144" s="101"/>
      <c r="AG144" s="101"/>
      <c r="AH144" s="79" t="s">
        <v>250</v>
      </c>
      <c r="AI144" s="80"/>
      <c r="AJ144" s="80"/>
      <c r="AK144" s="80"/>
      <c r="AL144" s="79" t="s">
        <v>250</v>
      </c>
      <c r="AM144" s="80"/>
      <c r="AN144" s="80"/>
      <c r="AO144" s="80"/>
      <c r="AP144" s="81" t="s">
        <v>652</v>
      </c>
      <c r="AQ144" s="81"/>
      <c r="AR144" s="81"/>
      <c r="AS144" s="81"/>
      <c r="AT144" s="81"/>
      <c r="AU144" s="81"/>
      <c r="AV144" s="81"/>
      <c r="AW144" s="81"/>
      <c r="AX144" s="81"/>
      <c r="AY144">
        <f>COUNTA($C$144)</f>
        <v>1</v>
      </c>
    </row>
    <row r="145" spans="1:51" ht="30" customHeight="1" x14ac:dyDescent="0.15">
      <c r="A145" s="82">
        <v>6</v>
      </c>
      <c r="B145" s="82">
        <v>1</v>
      </c>
      <c r="C145" s="83" t="s">
        <v>631</v>
      </c>
      <c r="D145" s="84"/>
      <c r="E145" s="84"/>
      <c r="F145" s="84"/>
      <c r="G145" s="84"/>
      <c r="H145" s="84"/>
      <c r="I145" s="84"/>
      <c r="J145" s="85">
        <v>2000020473545</v>
      </c>
      <c r="K145" s="86"/>
      <c r="L145" s="86"/>
      <c r="M145" s="86"/>
      <c r="N145" s="86"/>
      <c r="O145" s="86"/>
      <c r="P145" s="87" t="s">
        <v>626</v>
      </c>
      <c r="Q145" s="88"/>
      <c r="R145" s="88"/>
      <c r="S145" s="88"/>
      <c r="T145" s="88"/>
      <c r="U145" s="88"/>
      <c r="V145" s="88"/>
      <c r="W145" s="88"/>
      <c r="X145" s="88"/>
      <c r="Y145" s="89">
        <v>4</v>
      </c>
      <c r="Z145" s="90">
        <v>6126</v>
      </c>
      <c r="AA145" s="90">
        <v>6126</v>
      </c>
      <c r="AB145" s="91">
        <v>6126</v>
      </c>
      <c r="AC145" s="105" t="s">
        <v>621</v>
      </c>
      <c r="AD145" s="106"/>
      <c r="AE145" s="106"/>
      <c r="AF145" s="106"/>
      <c r="AG145" s="107"/>
      <c r="AH145" s="79" t="s">
        <v>250</v>
      </c>
      <c r="AI145" s="80"/>
      <c r="AJ145" s="80"/>
      <c r="AK145" s="80"/>
      <c r="AL145" s="79" t="s">
        <v>250</v>
      </c>
      <c r="AM145" s="80"/>
      <c r="AN145" s="80"/>
      <c r="AO145" s="80"/>
      <c r="AP145" s="81" t="s">
        <v>652</v>
      </c>
      <c r="AQ145" s="81"/>
      <c r="AR145" s="81"/>
      <c r="AS145" s="81"/>
      <c r="AT145" s="81"/>
      <c r="AU145" s="81"/>
      <c r="AV145" s="81"/>
      <c r="AW145" s="81"/>
      <c r="AX145" s="81"/>
      <c r="AY145">
        <f>COUNTA($C$145)</f>
        <v>1</v>
      </c>
    </row>
    <row r="146" spans="1:51" ht="30" customHeight="1" x14ac:dyDescent="0.15">
      <c r="A146" s="82">
        <v>7</v>
      </c>
      <c r="B146" s="82">
        <v>1</v>
      </c>
      <c r="C146" s="84" t="s">
        <v>633</v>
      </c>
      <c r="D146" s="84"/>
      <c r="E146" s="84"/>
      <c r="F146" s="84"/>
      <c r="G146" s="84"/>
      <c r="H146" s="84"/>
      <c r="I146" s="84"/>
      <c r="J146" s="85">
        <v>9000020473596</v>
      </c>
      <c r="K146" s="86"/>
      <c r="L146" s="86"/>
      <c r="M146" s="86"/>
      <c r="N146" s="86"/>
      <c r="O146" s="86"/>
      <c r="P146" s="102" t="s">
        <v>626</v>
      </c>
      <c r="Q146" s="103"/>
      <c r="R146" s="103"/>
      <c r="S146" s="103"/>
      <c r="T146" s="103"/>
      <c r="U146" s="103"/>
      <c r="V146" s="103"/>
      <c r="W146" s="103"/>
      <c r="X146" s="104"/>
      <c r="Y146" s="89">
        <v>2</v>
      </c>
      <c r="Z146" s="90"/>
      <c r="AA146" s="90"/>
      <c r="AB146" s="91"/>
      <c r="AC146" s="105" t="s">
        <v>621</v>
      </c>
      <c r="AD146" s="106"/>
      <c r="AE146" s="106"/>
      <c r="AF146" s="106"/>
      <c r="AG146" s="107"/>
      <c r="AH146" s="79" t="s">
        <v>250</v>
      </c>
      <c r="AI146" s="80"/>
      <c r="AJ146" s="80"/>
      <c r="AK146" s="80"/>
      <c r="AL146" s="79" t="s">
        <v>250</v>
      </c>
      <c r="AM146" s="80"/>
      <c r="AN146" s="80"/>
      <c r="AO146" s="80"/>
      <c r="AP146" s="81" t="s">
        <v>652</v>
      </c>
      <c r="AQ146" s="81"/>
      <c r="AR146" s="81"/>
      <c r="AS146" s="81"/>
      <c r="AT146" s="81"/>
      <c r="AU146" s="81"/>
      <c r="AV146" s="81"/>
      <c r="AW146" s="81"/>
      <c r="AX146" s="81"/>
      <c r="AY146">
        <f>COUNTA($C$146)</f>
        <v>1</v>
      </c>
    </row>
    <row r="147" spans="1:51" ht="30" customHeight="1" x14ac:dyDescent="0.15">
      <c r="A147" s="82">
        <v>8</v>
      </c>
      <c r="B147" s="82">
        <v>1</v>
      </c>
      <c r="C147" s="83" t="s">
        <v>632</v>
      </c>
      <c r="D147" s="84"/>
      <c r="E147" s="84"/>
      <c r="F147" s="84"/>
      <c r="G147" s="84"/>
      <c r="H147" s="84"/>
      <c r="I147" s="84"/>
      <c r="J147" s="85">
        <v>5000020473146</v>
      </c>
      <c r="K147" s="86"/>
      <c r="L147" s="86"/>
      <c r="M147" s="86"/>
      <c r="N147" s="86"/>
      <c r="O147" s="86"/>
      <c r="P147" s="87" t="s">
        <v>626</v>
      </c>
      <c r="Q147" s="88"/>
      <c r="R147" s="88"/>
      <c r="S147" s="88"/>
      <c r="T147" s="88"/>
      <c r="U147" s="88"/>
      <c r="V147" s="88"/>
      <c r="W147" s="88"/>
      <c r="X147" s="88"/>
      <c r="Y147" s="89">
        <v>2</v>
      </c>
      <c r="Z147" s="90"/>
      <c r="AA147" s="90"/>
      <c r="AB147" s="91"/>
      <c r="AC147" s="101" t="s">
        <v>621</v>
      </c>
      <c r="AD147" s="101"/>
      <c r="AE147" s="101"/>
      <c r="AF147" s="101"/>
      <c r="AG147" s="101"/>
      <c r="AH147" s="79" t="s">
        <v>250</v>
      </c>
      <c r="AI147" s="80"/>
      <c r="AJ147" s="80"/>
      <c r="AK147" s="80"/>
      <c r="AL147" s="79" t="s">
        <v>250</v>
      </c>
      <c r="AM147" s="80"/>
      <c r="AN147" s="80"/>
      <c r="AO147" s="80"/>
      <c r="AP147" s="81" t="s">
        <v>652</v>
      </c>
      <c r="AQ147" s="81"/>
      <c r="AR147" s="81"/>
      <c r="AS147" s="81"/>
      <c r="AT147" s="81"/>
      <c r="AU147" s="81"/>
      <c r="AV147" s="81"/>
      <c r="AW147" s="81"/>
      <c r="AX147" s="81"/>
      <c r="AY147">
        <f>COUNTA($C$147)</f>
        <v>1</v>
      </c>
    </row>
    <row r="148" spans="1:51" ht="30" customHeight="1" x14ac:dyDescent="0.15">
      <c r="A148" s="82">
        <v>9</v>
      </c>
      <c r="B148" s="82">
        <v>1</v>
      </c>
      <c r="C148" s="83" t="s">
        <v>634</v>
      </c>
      <c r="D148" s="84"/>
      <c r="E148" s="84"/>
      <c r="F148" s="84"/>
      <c r="G148" s="84"/>
      <c r="H148" s="84"/>
      <c r="I148" s="84"/>
      <c r="J148" s="85">
        <v>7000020473821</v>
      </c>
      <c r="K148" s="86"/>
      <c r="L148" s="86"/>
      <c r="M148" s="86"/>
      <c r="N148" s="86"/>
      <c r="O148" s="86"/>
      <c r="P148" s="87" t="s">
        <v>635</v>
      </c>
      <c r="Q148" s="88"/>
      <c r="R148" s="88"/>
      <c r="S148" s="88"/>
      <c r="T148" s="88"/>
      <c r="U148" s="88"/>
      <c r="V148" s="88"/>
      <c r="W148" s="88"/>
      <c r="X148" s="88"/>
      <c r="Y148" s="89">
        <v>2</v>
      </c>
      <c r="Z148" s="90">
        <v>1585</v>
      </c>
      <c r="AA148" s="90">
        <v>1585</v>
      </c>
      <c r="AB148" s="91">
        <v>1585</v>
      </c>
      <c r="AC148" s="101" t="s">
        <v>621</v>
      </c>
      <c r="AD148" s="101"/>
      <c r="AE148" s="101"/>
      <c r="AF148" s="101"/>
      <c r="AG148" s="101"/>
      <c r="AH148" s="79" t="s">
        <v>250</v>
      </c>
      <c r="AI148" s="80"/>
      <c r="AJ148" s="80"/>
      <c r="AK148" s="80"/>
      <c r="AL148" s="79" t="s">
        <v>250</v>
      </c>
      <c r="AM148" s="80"/>
      <c r="AN148" s="80"/>
      <c r="AO148" s="80"/>
      <c r="AP148" s="81" t="s">
        <v>652</v>
      </c>
      <c r="AQ148" s="81"/>
      <c r="AR148" s="81"/>
      <c r="AS148" s="81"/>
      <c r="AT148" s="81"/>
      <c r="AU148" s="81"/>
      <c r="AV148" s="81"/>
      <c r="AW148" s="81"/>
      <c r="AX148" s="81"/>
      <c r="AY148">
        <f>COUNTA($C$148)</f>
        <v>1</v>
      </c>
    </row>
    <row r="149" spans="1:51" ht="30" customHeight="1" x14ac:dyDescent="0.15">
      <c r="A149" s="82">
        <v>10</v>
      </c>
      <c r="B149" s="82">
        <v>1</v>
      </c>
      <c r="C149" s="83" t="s">
        <v>640</v>
      </c>
      <c r="D149" s="84"/>
      <c r="E149" s="84"/>
      <c r="F149" s="84"/>
      <c r="G149" s="84"/>
      <c r="H149" s="84"/>
      <c r="I149" s="84"/>
      <c r="J149" s="85">
        <v>1000020473570</v>
      </c>
      <c r="K149" s="86"/>
      <c r="L149" s="86"/>
      <c r="M149" s="86"/>
      <c r="N149" s="86"/>
      <c r="O149" s="86"/>
      <c r="P149" s="87" t="s">
        <v>626</v>
      </c>
      <c r="Q149" s="88"/>
      <c r="R149" s="88"/>
      <c r="S149" s="88"/>
      <c r="T149" s="88"/>
      <c r="U149" s="88"/>
      <c r="V149" s="88"/>
      <c r="W149" s="88"/>
      <c r="X149" s="88"/>
      <c r="Y149" s="89">
        <v>2</v>
      </c>
      <c r="Z149" s="90">
        <v>2665</v>
      </c>
      <c r="AA149" s="90">
        <v>2665</v>
      </c>
      <c r="AB149" s="91">
        <v>2665</v>
      </c>
      <c r="AC149" s="101" t="s">
        <v>621</v>
      </c>
      <c r="AD149" s="101"/>
      <c r="AE149" s="101"/>
      <c r="AF149" s="101"/>
      <c r="AG149" s="101"/>
      <c r="AH149" s="79" t="s">
        <v>250</v>
      </c>
      <c r="AI149" s="80"/>
      <c r="AJ149" s="80"/>
      <c r="AK149" s="80"/>
      <c r="AL149" s="79" t="s">
        <v>250</v>
      </c>
      <c r="AM149" s="80"/>
      <c r="AN149" s="80"/>
      <c r="AO149" s="80"/>
      <c r="AP149" s="81" t="s">
        <v>652</v>
      </c>
      <c r="AQ149" s="81"/>
      <c r="AR149" s="81"/>
      <c r="AS149" s="81"/>
      <c r="AT149" s="81"/>
      <c r="AU149" s="81"/>
      <c r="AV149" s="81"/>
      <c r="AW149" s="81"/>
      <c r="AX149" s="81"/>
      <c r="AY149">
        <f>COUNTA($C$149)</f>
        <v>1</v>
      </c>
    </row>
    <row r="150" spans="1:51" ht="16.5" customHeight="1" x14ac:dyDescent="0.15">
      <c r="A150" s="50"/>
      <c r="B150" s="50"/>
      <c r="C150" s="50"/>
      <c r="D150" s="50"/>
      <c r="E150" s="50"/>
      <c r="F150" s="50"/>
      <c r="G150" s="50"/>
      <c r="H150" s="50"/>
      <c r="I150" s="50"/>
      <c r="J150" s="50"/>
      <c r="K150" s="50"/>
      <c r="L150" s="50"/>
      <c r="M150" s="50"/>
      <c r="N150" s="50"/>
      <c r="O150" s="50"/>
      <c r="P150" s="51"/>
      <c r="Q150" s="51"/>
      <c r="R150" s="51"/>
      <c r="S150" s="51"/>
      <c r="T150" s="51"/>
      <c r="U150" s="51"/>
      <c r="V150" s="51"/>
      <c r="W150" s="51"/>
      <c r="X150" s="51"/>
      <c r="Y150" s="52"/>
      <c r="Z150" s="52"/>
      <c r="AA150" s="52"/>
      <c r="AB150" s="52"/>
      <c r="AC150" s="52"/>
      <c r="AD150" s="52"/>
      <c r="AE150" s="52"/>
      <c r="AF150" s="52"/>
      <c r="AG150" s="52"/>
      <c r="AH150" s="52"/>
      <c r="AI150" s="52"/>
      <c r="AJ150" s="52"/>
      <c r="AK150" s="52"/>
      <c r="AL150" s="52"/>
      <c r="AM150" s="52"/>
      <c r="AN150" s="52"/>
      <c r="AO150" s="52"/>
      <c r="AP150" s="51"/>
      <c r="AQ150" s="51"/>
      <c r="AR150" s="51"/>
      <c r="AS150" s="51"/>
      <c r="AT150" s="51"/>
      <c r="AU150" s="51"/>
      <c r="AV150" s="51"/>
      <c r="AW150" s="51"/>
      <c r="AX150" s="51"/>
      <c r="AY150">
        <f>COUNTA($C$153)</f>
        <v>1</v>
      </c>
    </row>
    <row r="151" spans="1:51" ht="16.5" customHeight="1" x14ac:dyDescent="0.15">
      <c r="A151" s="43"/>
      <c r="B151" s="47" t="s">
        <v>164</v>
      </c>
      <c r="C151" s="43"/>
      <c r="D151" s="43"/>
      <c r="E151" s="43"/>
      <c r="F151" s="43"/>
      <c r="G151" s="43"/>
      <c r="H151" s="43"/>
      <c r="I151" s="43"/>
      <c r="J151" s="43"/>
      <c r="K151" s="43"/>
      <c r="L151" s="43"/>
      <c r="M151" s="43"/>
      <c r="N151" s="43"/>
      <c r="O151" s="43"/>
      <c r="P151" s="48"/>
      <c r="Q151" s="48"/>
      <c r="R151" s="48"/>
      <c r="S151" s="48"/>
      <c r="T151" s="48"/>
      <c r="U151" s="48"/>
      <c r="V151" s="48"/>
      <c r="W151" s="48"/>
      <c r="X151" s="48"/>
      <c r="Y151" s="49"/>
      <c r="Z151" s="49"/>
      <c r="AA151" s="49"/>
      <c r="AB151" s="49"/>
      <c r="AC151" s="49"/>
      <c r="AD151" s="49"/>
      <c r="AE151" s="49"/>
      <c r="AF151" s="49"/>
      <c r="AG151" s="49"/>
      <c r="AH151" s="49"/>
      <c r="AI151" s="49"/>
      <c r="AJ151" s="49"/>
      <c r="AK151" s="49"/>
      <c r="AL151" s="49"/>
      <c r="AM151" s="49"/>
      <c r="AN151" s="49"/>
      <c r="AO151" s="49"/>
      <c r="AP151" s="48"/>
      <c r="AQ151" s="48"/>
      <c r="AR151" s="48"/>
      <c r="AS151" s="48"/>
      <c r="AT151" s="48"/>
      <c r="AU151" s="48"/>
      <c r="AV151" s="48"/>
      <c r="AW151" s="48"/>
      <c r="AX151" s="48"/>
      <c r="AY151">
        <f>$AY$150</f>
        <v>1</v>
      </c>
    </row>
    <row r="152" spans="1:51" ht="59.25" customHeight="1" x14ac:dyDescent="0.15">
      <c r="A152" s="93"/>
      <c r="B152" s="93"/>
      <c r="C152" s="93" t="s">
        <v>24</v>
      </c>
      <c r="D152" s="93"/>
      <c r="E152" s="93"/>
      <c r="F152" s="93"/>
      <c r="G152" s="93"/>
      <c r="H152" s="93"/>
      <c r="I152" s="93"/>
      <c r="J152" s="94" t="s">
        <v>181</v>
      </c>
      <c r="K152" s="95"/>
      <c r="L152" s="95"/>
      <c r="M152" s="95"/>
      <c r="N152" s="95"/>
      <c r="O152" s="95"/>
      <c r="P152" s="96" t="s">
        <v>25</v>
      </c>
      <c r="Q152" s="96"/>
      <c r="R152" s="96"/>
      <c r="S152" s="96"/>
      <c r="T152" s="96"/>
      <c r="U152" s="96"/>
      <c r="V152" s="96"/>
      <c r="W152" s="96"/>
      <c r="X152" s="96"/>
      <c r="Y152" s="97" t="s">
        <v>180</v>
      </c>
      <c r="Z152" s="98"/>
      <c r="AA152" s="98"/>
      <c r="AB152" s="98"/>
      <c r="AC152" s="94" t="s">
        <v>206</v>
      </c>
      <c r="AD152" s="94"/>
      <c r="AE152" s="94"/>
      <c r="AF152" s="94"/>
      <c r="AG152" s="94"/>
      <c r="AH152" s="97" t="s">
        <v>219</v>
      </c>
      <c r="AI152" s="93"/>
      <c r="AJ152" s="93"/>
      <c r="AK152" s="93"/>
      <c r="AL152" s="93" t="s">
        <v>19</v>
      </c>
      <c r="AM152" s="93"/>
      <c r="AN152" s="93"/>
      <c r="AO152" s="99"/>
      <c r="AP152" s="100" t="s">
        <v>182</v>
      </c>
      <c r="AQ152" s="100"/>
      <c r="AR152" s="100"/>
      <c r="AS152" s="100"/>
      <c r="AT152" s="100"/>
      <c r="AU152" s="100"/>
      <c r="AV152" s="100"/>
      <c r="AW152" s="100"/>
      <c r="AX152" s="100"/>
      <c r="AY152">
        <f>$AY$150</f>
        <v>1</v>
      </c>
    </row>
    <row r="153" spans="1:51" ht="30" customHeight="1" x14ac:dyDescent="0.15">
      <c r="A153" s="82">
        <v>1</v>
      </c>
      <c r="B153" s="82">
        <v>1</v>
      </c>
      <c r="C153" s="83" t="s">
        <v>638</v>
      </c>
      <c r="D153" s="84"/>
      <c r="E153" s="84"/>
      <c r="F153" s="84"/>
      <c r="G153" s="84"/>
      <c r="H153" s="84"/>
      <c r="I153" s="84"/>
      <c r="J153" s="85">
        <v>3360005003851</v>
      </c>
      <c r="K153" s="86"/>
      <c r="L153" s="86"/>
      <c r="M153" s="86"/>
      <c r="N153" s="86"/>
      <c r="O153" s="86"/>
      <c r="P153" s="87" t="s">
        <v>639</v>
      </c>
      <c r="Q153" s="88"/>
      <c r="R153" s="88"/>
      <c r="S153" s="88"/>
      <c r="T153" s="88"/>
      <c r="U153" s="88"/>
      <c r="V153" s="88"/>
      <c r="W153" s="88"/>
      <c r="X153" s="88"/>
      <c r="Y153" s="89">
        <v>2</v>
      </c>
      <c r="Z153" s="90"/>
      <c r="AA153" s="90"/>
      <c r="AB153" s="91"/>
      <c r="AC153" s="92" t="s">
        <v>621</v>
      </c>
      <c r="AD153" s="92"/>
      <c r="AE153" s="92"/>
      <c r="AF153" s="92"/>
      <c r="AG153" s="92"/>
      <c r="AH153" s="79" t="s">
        <v>250</v>
      </c>
      <c r="AI153" s="80"/>
      <c r="AJ153" s="80"/>
      <c r="AK153" s="80"/>
      <c r="AL153" s="79" t="s">
        <v>250</v>
      </c>
      <c r="AM153" s="80"/>
      <c r="AN153" s="80"/>
      <c r="AO153" s="80"/>
      <c r="AP153" s="81" t="s">
        <v>652</v>
      </c>
      <c r="AQ153" s="81"/>
      <c r="AR153" s="81"/>
      <c r="AS153" s="81"/>
      <c r="AT153" s="81"/>
      <c r="AU153" s="81"/>
      <c r="AV153" s="81"/>
      <c r="AW153" s="81"/>
      <c r="AX153" s="81"/>
      <c r="AY153">
        <f>$AY$150</f>
        <v>1</v>
      </c>
    </row>
    <row r="154" spans="1:51" ht="30" customHeight="1" x14ac:dyDescent="0.15">
      <c r="A154" s="82">
        <v>2</v>
      </c>
      <c r="B154" s="82">
        <v>1</v>
      </c>
      <c r="C154" s="83" t="s">
        <v>648</v>
      </c>
      <c r="D154" s="84"/>
      <c r="E154" s="84"/>
      <c r="F154" s="84"/>
      <c r="G154" s="84"/>
      <c r="H154" s="84"/>
      <c r="I154" s="84"/>
      <c r="J154" s="85">
        <v>1360005003275</v>
      </c>
      <c r="K154" s="86"/>
      <c r="L154" s="86"/>
      <c r="M154" s="86"/>
      <c r="N154" s="86"/>
      <c r="O154" s="86"/>
      <c r="P154" s="87" t="s">
        <v>639</v>
      </c>
      <c r="Q154" s="88"/>
      <c r="R154" s="88"/>
      <c r="S154" s="88"/>
      <c r="T154" s="88"/>
      <c r="U154" s="88"/>
      <c r="V154" s="88"/>
      <c r="W154" s="88"/>
      <c r="X154" s="88"/>
      <c r="Y154" s="89">
        <v>2</v>
      </c>
      <c r="Z154" s="90"/>
      <c r="AA154" s="90"/>
      <c r="AB154" s="91"/>
      <c r="AC154" s="92" t="s">
        <v>621</v>
      </c>
      <c r="AD154" s="92"/>
      <c r="AE154" s="92"/>
      <c r="AF154" s="92"/>
      <c r="AG154" s="92"/>
      <c r="AH154" s="79" t="s">
        <v>250</v>
      </c>
      <c r="AI154" s="80"/>
      <c r="AJ154" s="80"/>
      <c r="AK154" s="80"/>
      <c r="AL154" s="79" t="s">
        <v>250</v>
      </c>
      <c r="AM154" s="80"/>
      <c r="AN154" s="80"/>
      <c r="AO154" s="80"/>
      <c r="AP154" s="81" t="s">
        <v>652</v>
      </c>
      <c r="AQ154" s="81"/>
      <c r="AR154" s="81"/>
      <c r="AS154" s="81"/>
      <c r="AT154" s="81"/>
      <c r="AU154" s="81"/>
      <c r="AV154" s="81"/>
      <c r="AW154" s="81"/>
      <c r="AX154" s="81"/>
      <c r="AY154">
        <f>COUNTA($C$154)</f>
        <v>1</v>
      </c>
    </row>
  </sheetData>
  <sheetProtection formatRows="0"/>
  <dataConsolidate link="1"/>
  <mergeCells count="604">
    <mergeCell ref="AT83:AU83"/>
    <mergeCell ref="AV83:AW83"/>
    <mergeCell ref="A64:AX64"/>
    <mergeCell ref="A65:AX65"/>
    <mergeCell ref="A66:AX66"/>
    <mergeCell ref="A67:E67"/>
    <mergeCell ref="F67:AX67"/>
    <mergeCell ref="A68:AX68"/>
    <mergeCell ref="A62:B63"/>
    <mergeCell ref="C62:F62"/>
    <mergeCell ref="G62:AX62"/>
    <mergeCell ref="C63:F63"/>
    <mergeCell ref="G63:AX63"/>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40:V41"/>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U35:AX35"/>
    <mergeCell ref="G34:O36"/>
    <mergeCell ref="P34:X36"/>
    <mergeCell ref="Y34:AA34"/>
    <mergeCell ref="AB34:AD34"/>
    <mergeCell ref="AE34:AH34"/>
    <mergeCell ref="AI34:AL34"/>
    <mergeCell ref="Y36:AA36"/>
    <mergeCell ref="AB36:AD36"/>
    <mergeCell ref="AE36:AH36"/>
    <mergeCell ref="AI35:AL35"/>
    <mergeCell ref="AM35:AP35"/>
    <mergeCell ref="AQ35:AT35"/>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M29:AP29"/>
    <mergeCell ref="AQ29:AX29"/>
    <mergeCell ref="Y30:AA30"/>
    <mergeCell ref="AB30:AD30"/>
    <mergeCell ref="AE27:AH27"/>
    <mergeCell ref="AI27:AL27"/>
    <mergeCell ref="AW33:AX33"/>
    <mergeCell ref="AE30:AH30"/>
    <mergeCell ref="AI30:AL30"/>
    <mergeCell ref="AM30:AP30"/>
    <mergeCell ref="AQ30:AX30"/>
    <mergeCell ref="AQ32:AT32"/>
    <mergeCell ref="AU32:AX32"/>
    <mergeCell ref="A26:F28"/>
    <mergeCell ref="G26:O26"/>
    <mergeCell ref="P26:X26"/>
    <mergeCell ref="Y26:AA26"/>
    <mergeCell ref="AB26:AD26"/>
    <mergeCell ref="AE26:AH26"/>
    <mergeCell ref="AM31:AP31"/>
    <mergeCell ref="AQ31:AX31"/>
    <mergeCell ref="AI26:AL26"/>
    <mergeCell ref="AM26:AP26"/>
    <mergeCell ref="AQ26:AT26"/>
    <mergeCell ref="AU26:AX26"/>
    <mergeCell ref="G30:X31"/>
    <mergeCell ref="Y31:AA31"/>
    <mergeCell ref="G27:O28"/>
    <mergeCell ref="P27:X28"/>
    <mergeCell ref="Y27:AA27"/>
    <mergeCell ref="AB27:AD27"/>
    <mergeCell ref="A29:F31"/>
    <mergeCell ref="G29:X29"/>
    <mergeCell ref="Y29:AA29"/>
    <mergeCell ref="AB29:AD29"/>
    <mergeCell ref="AE29:AH29"/>
    <mergeCell ref="AI29:AL29"/>
    <mergeCell ref="AB31:AD31"/>
    <mergeCell ref="AE31:AH31"/>
    <mergeCell ref="AI31:AL31"/>
    <mergeCell ref="W40:AA40"/>
    <mergeCell ref="AB40:AX40"/>
    <mergeCell ref="W41:AA41"/>
    <mergeCell ref="AB41:AX4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G46:AX46"/>
    <mergeCell ref="C55:AC55"/>
    <mergeCell ref="AD55:AF55"/>
    <mergeCell ref="AG55:AX55"/>
    <mergeCell ref="C56:AC56"/>
    <mergeCell ref="A42:AX42"/>
    <mergeCell ref="C43:AC43"/>
    <mergeCell ref="AD43:AF43"/>
    <mergeCell ref="AG43:AX43"/>
    <mergeCell ref="A39:B41"/>
    <mergeCell ref="C39:D41"/>
    <mergeCell ref="E39:F39"/>
    <mergeCell ref="G39:AX39"/>
    <mergeCell ref="E40:F41"/>
    <mergeCell ref="A47:B56"/>
    <mergeCell ref="C47:AC47"/>
    <mergeCell ref="AD47:AF47"/>
    <mergeCell ref="AG47:AX49"/>
    <mergeCell ref="C48:D49"/>
    <mergeCell ref="E48:AC48"/>
    <mergeCell ref="AD48:AF48"/>
    <mergeCell ref="E49:AC49"/>
    <mergeCell ref="AD49:AF49"/>
    <mergeCell ref="C50:AC50"/>
    <mergeCell ref="A44:B46"/>
    <mergeCell ref="C44:AC44"/>
    <mergeCell ref="AD44:AF44"/>
    <mergeCell ref="AG44:AX44"/>
    <mergeCell ref="C45:AC45"/>
    <mergeCell ref="AD45:AF45"/>
    <mergeCell ref="AG45:AX45"/>
    <mergeCell ref="C46:AC46"/>
    <mergeCell ref="AD46:AF46"/>
    <mergeCell ref="AD50:AF50"/>
    <mergeCell ref="AG50:AX50"/>
    <mergeCell ref="C51:AC51"/>
    <mergeCell ref="AD51:AF51"/>
    <mergeCell ref="AG51:AX51"/>
    <mergeCell ref="C52:AC52"/>
    <mergeCell ref="AD52:AF52"/>
    <mergeCell ref="AG52:AX52"/>
    <mergeCell ref="AG60:AX60"/>
    <mergeCell ref="A61:B61"/>
    <mergeCell ref="C61:AC61"/>
    <mergeCell ref="AD61:AF61"/>
    <mergeCell ref="AG61:AX61"/>
    <mergeCell ref="AD56:AF56"/>
    <mergeCell ref="AG56:AX56"/>
    <mergeCell ref="C53:AC53"/>
    <mergeCell ref="AD53:AF53"/>
    <mergeCell ref="AG53:AX53"/>
    <mergeCell ref="C54:AC54"/>
    <mergeCell ref="AD54:AF54"/>
    <mergeCell ref="AG54:AX54"/>
    <mergeCell ref="A57:B60"/>
    <mergeCell ref="C57:AC57"/>
    <mergeCell ref="AD57:AF57"/>
    <mergeCell ref="AG57:AX57"/>
    <mergeCell ref="C58:AC58"/>
    <mergeCell ref="AD58:AF58"/>
    <mergeCell ref="AG58:AX58"/>
    <mergeCell ref="C59:AC59"/>
    <mergeCell ref="AD59:AF59"/>
    <mergeCell ref="AG59:AX59"/>
    <mergeCell ref="C60:AC60"/>
    <mergeCell ref="AD60:AF60"/>
    <mergeCell ref="A69:E69"/>
    <mergeCell ref="F69:AX69"/>
    <mergeCell ref="A70:AX70"/>
    <mergeCell ref="A71:AX71"/>
    <mergeCell ref="A72:AX72"/>
    <mergeCell ref="A73:D73"/>
    <mergeCell ref="E73:P73"/>
    <mergeCell ref="Q73:AB73"/>
    <mergeCell ref="AC73:AN73"/>
    <mergeCell ref="AO73:AX73"/>
    <mergeCell ref="E74:P74"/>
    <mergeCell ref="Q74:AB74"/>
    <mergeCell ref="AC74:AN74"/>
    <mergeCell ref="AO74:AX74"/>
    <mergeCell ref="A75:D75"/>
    <mergeCell ref="E75:P75"/>
    <mergeCell ref="Q75:AB75"/>
    <mergeCell ref="AC75:AN75"/>
    <mergeCell ref="AO75:AX75"/>
    <mergeCell ref="A74:D74"/>
    <mergeCell ref="A76:D76"/>
    <mergeCell ref="E76:P76"/>
    <mergeCell ref="Q76:AB76"/>
    <mergeCell ref="AC76:AN76"/>
    <mergeCell ref="AO76:AX76"/>
    <mergeCell ref="A77:D77"/>
    <mergeCell ref="E77:P77"/>
    <mergeCell ref="Q77:AB77"/>
    <mergeCell ref="AC77:AN77"/>
    <mergeCell ref="AO77:AX77"/>
    <mergeCell ref="A80:D80"/>
    <mergeCell ref="E80:P80"/>
    <mergeCell ref="Q80:AB80"/>
    <mergeCell ref="AC80:AN80"/>
    <mergeCell ref="AO80:AX80"/>
    <mergeCell ref="A81:D81"/>
    <mergeCell ref="A78:D78"/>
    <mergeCell ref="E78:P78"/>
    <mergeCell ref="Q78:AB78"/>
    <mergeCell ref="AC78:AN78"/>
    <mergeCell ref="AO78:AX78"/>
    <mergeCell ref="A79:D79"/>
    <mergeCell ref="E79:P79"/>
    <mergeCell ref="Q79:AB79"/>
    <mergeCell ref="AC79:AN79"/>
    <mergeCell ref="AO79:AX79"/>
    <mergeCell ref="AA81:AB81"/>
    <mergeCell ref="AC81:AE81"/>
    <mergeCell ref="AG81:AH81"/>
    <mergeCell ref="AJ81:AK81"/>
    <mergeCell ref="AM81:AN81"/>
    <mergeCell ref="AO81:AP81"/>
    <mergeCell ref="A84:F114"/>
    <mergeCell ref="A115:F126"/>
    <mergeCell ref="G115:AB115"/>
    <mergeCell ref="AC115:AX115"/>
    <mergeCell ref="G116:K116"/>
    <mergeCell ref="L116:X116"/>
    <mergeCell ref="AA83:AB83"/>
    <mergeCell ref="AM82:AN82"/>
    <mergeCell ref="AO82:AP82"/>
    <mergeCell ref="AR82:AS82"/>
    <mergeCell ref="AU82:AV82"/>
    <mergeCell ref="A83:D83"/>
    <mergeCell ref="O83:P83"/>
    <mergeCell ref="U82:V82"/>
    <mergeCell ref="X82:Y82"/>
    <mergeCell ref="AA82:AB82"/>
    <mergeCell ref="AC82:AE82"/>
    <mergeCell ref="AG82:AH82"/>
    <mergeCell ref="AJ82:AK82"/>
    <mergeCell ref="A82:D82"/>
    <mergeCell ref="E82:G82"/>
    <mergeCell ref="I82:J82"/>
    <mergeCell ref="L82:M82"/>
    <mergeCell ref="O82:P82"/>
    <mergeCell ref="AH119:AT119"/>
    <mergeCell ref="AU119:AX119"/>
    <mergeCell ref="G118:K118"/>
    <mergeCell ref="L118:X118"/>
    <mergeCell ref="Y118:AB118"/>
    <mergeCell ref="AC118:AG118"/>
    <mergeCell ref="AH118:AT118"/>
    <mergeCell ref="AU118:AX118"/>
    <mergeCell ref="Y116:AB116"/>
    <mergeCell ref="AC116:AG116"/>
    <mergeCell ref="AH116:AT116"/>
    <mergeCell ref="AU116:AX116"/>
    <mergeCell ref="G117:K117"/>
    <mergeCell ref="L117:X117"/>
    <mergeCell ref="Y117:AB117"/>
    <mergeCell ref="AC117:AG117"/>
    <mergeCell ref="AH117:AT117"/>
    <mergeCell ref="AU117:AX117"/>
    <mergeCell ref="G119:K119"/>
    <mergeCell ref="L119:X119"/>
    <mergeCell ref="Y119:AB119"/>
    <mergeCell ref="AC119:AG119"/>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P131:AX131"/>
    <mergeCell ref="A132:B132"/>
    <mergeCell ref="C132:I132"/>
    <mergeCell ref="J132:O132"/>
    <mergeCell ref="P132:X132"/>
    <mergeCell ref="Y132:AB132"/>
    <mergeCell ref="AC132:AG132"/>
    <mergeCell ref="AH132:AK132"/>
    <mergeCell ref="AL132:AO132"/>
    <mergeCell ref="AP132:AX132"/>
    <mergeCell ref="A131:B131"/>
    <mergeCell ref="C131:I131"/>
    <mergeCell ref="J131:O131"/>
    <mergeCell ref="P131:X131"/>
    <mergeCell ref="Y131:AB131"/>
    <mergeCell ref="AC131:AG131"/>
    <mergeCell ref="AH131:AK131"/>
    <mergeCell ref="AL131:AO131"/>
    <mergeCell ref="AP136:AX136"/>
    <mergeCell ref="AL135:AO135"/>
    <mergeCell ref="AP135:AX135"/>
    <mergeCell ref="A136:B136"/>
    <mergeCell ref="C136:I136"/>
    <mergeCell ref="J136:O136"/>
    <mergeCell ref="P136:X136"/>
    <mergeCell ref="Y136:AB136"/>
    <mergeCell ref="AC136:AG136"/>
    <mergeCell ref="AH136:AK136"/>
    <mergeCell ref="AL136:AO136"/>
    <mergeCell ref="A135:B135"/>
    <mergeCell ref="C135:I135"/>
    <mergeCell ref="J135:O135"/>
    <mergeCell ref="P135:X135"/>
    <mergeCell ref="Y135:AB135"/>
    <mergeCell ref="AC135:AG135"/>
    <mergeCell ref="AH135:AK135"/>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C152:AG152"/>
    <mergeCell ref="AH152:AK152"/>
    <mergeCell ref="AL152:AO152"/>
    <mergeCell ref="AP152:AX152"/>
    <mergeCell ref="AP149:AX149"/>
    <mergeCell ref="AL148:AO148"/>
    <mergeCell ref="AP148:AX148"/>
    <mergeCell ref="A149:B149"/>
    <mergeCell ref="C149:I149"/>
    <mergeCell ref="J149:O149"/>
    <mergeCell ref="P149:X149"/>
    <mergeCell ref="Y149:AB149"/>
    <mergeCell ref="AC149:AG149"/>
    <mergeCell ref="AH149:AK149"/>
    <mergeCell ref="AL149:AO149"/>
    <mergeCell ref="AU81:AV81"/>
    <mergeCell ref="AL154:AO154"/>
    <mergeCell ref="AP154:AX154"/>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152:B152"/>
    <mergeCell ref="C152:I152"/>
    <mergeCell ref="J152:O152"/>
    <mergeCell ref="P152:X152"/>
    <mergeCell ref="Y152:AB152"/>
    <mergeCell ref="AQ83:AS83"/>
    <mergeCell ref="E81:G81"/>
    <mergeCell ref="I81:J81"/>
    <mergeCell ref="L81:M81"/>
    <mergeCell ref="O81:P81"/>
    <mergeCell ref="Q81:S81"/>
    <mergeCell ref="U81:V81"/>
    <mergeCell ref="X81:Y81"/>
    <mergeCell ref="AR81:AS81"/>
    <mergeCell ref="AM83:AN83"/>
    <mergeCell ref="AO83:AP83"/>
    <mergeCell ref="Q82:S82"/>
    <mergeCell ref="L83:N83"/>
    <mergeCell ref="X83:Z83"/>
    <mergeCell ref="AJ83:AL83"/>
    <mergeCell ref="E83:F83"/>
    <mergeCell ref="G83:I83"/>
    <mergeCell ref="J83:K83"/>
    <mergeCell ref="Q83:R83"/>
    <mergeCell ref="S83:U83"/>
    <mergeCell ref="V83:W83"/>
    <mergeCell ref="AC83:AD83"/>
    <mergeCell ref="AE83:AG83"/>
    <mergeCell ref="AH83:AI83"/>
  </mergeCells>
  <phoneticPr fontId="6"/>
  <conditionalFormatting sqref="P14:AQ14">
    <cfRule type="expression" dxfId="123" priority="963">
      <formula>IF(RIGHT(TEXT(P14,"0.#"),1)=".",FALSE,TRUE)</formula>
    </cfRule>
    <cfRule type="expression" dxfId="122" priority="964">
      <formula>IF(RIGHT(TEXT(P14,"0.#"),1)=".",TRUE,FALSE)</formula>
    </cfRule>
  </conditionalFormatting>
  <conditionalFormatting sqref="P18:AX18">
    <cfRule type="expression" dxfId="121" priority="961">
      <formula>IF(RIGHT(TEXT(P18,"0.#"),1)=".",FALSE,TRUE)</formula>
    </cfRule>
    <cfRule type="expression" dxfId="120" priority="962">
      <formula>IF(RIGHT(TEXT(P18,"0.#"),1)=".",TRUE,FALSE)</formula>
    </cfRule>
  </conditionalFormatting>
  <conditionalFormatting sqref="Y122">
    <cfRule type="expression" dxfId="119" priority="957">
      <formula>IF(RIGHT(TEXT(Y122,"0.#"),1)=".",FALSE,TRUE)</formula>
    </cfRule>
    <cfRule type="expression" dxfId="118" priority="958">
      <formula>IF(RIGHT(TEXT(Y122,"0.#"),1)=".",TRUE,FALSE)</formula>
    </cfRule>
  </conditionalFormatting>
  <conditionalFormatting sqref="P15:AJ15 P13:AX13 P16:AC16 AR15:AX15 P17:AQ17">
    <cfRule type="expression" dxfId="117" priority="955">
      <formula>IF(RIGHT(TEXT(P13,"0.#"),1)=".",FALSE,TRUE)</formula>
    </cfRule>
    <cfRule type="expression" dxfId="116" priority="956">
      <formula>IF(RIGHT(TEXT(P13,"0.#"),1)=".",TRUE,FALSE)</formula>
    </cfRule>
  </conditionalFormatting>
  <conditionalFormatting sqref="P19:AJ19">
    <cfRule type="expression" dxfId="115" priority="953">
      <formula>IF(RIGHT(TEXT(P19,"0.#"),1)=".",FALSE,TRUE)</formula>
    </cfRule>
    <cfRule type="expression" dxfId="114" priority="954">
      <formula>IF(RIGHT(TEXT(P19,"0.#"),1)=".",TRUE,FALSE)</formula>
    </cfRule>
  </conditionalFormatting>
  <conditionalFormatting sqref="AE27 AQ27">
    <cfRule type="expression" dxfId="113" priority="951">
      <formula>IF(RIGHT(TEXT(AE27,"0.#"),1)=".",FALSE,TRUE)</formula>
    </cfRule>
    <cfRule type="expression" dxfId="112" priority="952">
      <formula>IF(RIGHT(TEXT(AE27,"0.#"),1)=".",TRUE,FALSE)</formula>
    </cfRule>
  </conditionalFormatting>
  <conditionalFormatting sqref="AU122">
    <cfRule type="expression" dxfId="111" priority="945">
      <formula>IF(RIGHT(TEXT(AU122,"0.#"),1)=".",FALSE,TRUE)</formula>
    </cfRule>
    <cfRule type="expression" dxfId="110" priority="946">
      <formula>IF(RIGHT(TEXT(AU122,"0.#"),1)=".",TRUE,FALSE)</formula>
    </cfRule>
  </conditionalFormatting>
  <conditionalFormatting sqref="AU119:AU121">
    <cfRule type="expression" dxfId="109" priority="943">
      <formula>IF(RIGHT(TEXT(AU119,"0.#"),1)=".",FALSE,TRUE)</formula>
    </cfRule>
    <cfRule type="expression" dxfId="108" priority="944">
      <formula>IF(RIGHT(TEXT(AU119,"0.#"),1)=".",TRUE,FALSE)</formula>
    </cfRule>
  </conditionalFormatting>
  <conditionalFormatting sqref="Y126">
    <cfRule type="expression" dxfId="107" priority="939">
      <formula>IF(RIGHT(TEXT(Y126,"0.#"),1)=".",FALSE,TRUE)</formula>
    </cfRule>
    <cfRule type="expression" dxfId="106" priority="940">
      <formula>IF(RIGHT(TEXT(Y126,"0.#"),1)=".",TRUE,FALSE)</formula>
    </cfRule>
  </conditionalFormatting>
  <conditionalFormatting sqref="AU126">
    <cfRule type="expression" dxfId="105" priority="933">
      <formula>IF(RIGHT(TEXT(AU126,"0.#"),1)=".",FALSE,TRUE)</formula>
    </cfRule>
    <cfRule type="expression" dxfId="104" priority="934">
      <formula>IF(RIGHT(TEXT(AU126,"0.#"),1)=".",TRUE,FALSE)</formula>
    </cfRule>
  </conditionalFormatting>
  <conditionalFormatting sqref="AI27">
    <cfRule type="expression" dxfId="103" priority="929">
      <formula>IF(RIGHT(TEXT(AI27,"0.#"),1)=".",FALSE,TRUE)</formula>
    </cfRule>
    <cfRule type="expression" dxfId="102" priority="930">
      <formula>IF(RIGHT(TEXT(AI27,"0.#"),1)=".",TRUE,FALSE)</formula>
    </cfRule>
  </conditionalFormatting>
  <conditionalFormatting sqref="AM27">
    <cfRule type="expression" dxfId="101" priority="927">
      <formula>IF(RIGHT(TEXT(AM27,"0.#"),1)=".",FALSE,TRUE)</formula>
    </cfRule>
    <cfRule type="expression" dxfId="100" priority="928">
      <formula>IF(RIGHT(TEXT(AM27,"0.#"),1)=".",TRUE,FALSE)</formula>
    </cfRule>
  </conditionalFormatting>
  <conditionalFormatting sqref="AE28">
    <cfRule type="expression" dxfId="99" priority="925">
      <formula>IF(RIGHT(TEXT(AE28,"0.#"),1)=".",FALSE,TRUE)</formula>
    </cfRule>
    <cfRule type="expression" dxfId="98" priority="926">
      <formula>IF(RIGHT(TEXT(AE28,"0.#"),1)=".",TRUE,FALSE)</formula>
    </cfRule>
  </conditionalFormatting>
  <conditionalFormatting sqref="AI28">
    <cfRule type="expression" dxfId="97" priority="923">
      <formula>IF(RIGHT(TEXT(AI28,"0.#"),1)=".",FALSE,TRUE)</formula>
    </cfRule>
    <cfRule type="expression" dxfId="96" priority="924">
      <formula>IF(RIGHT(TEXT(AI28,"0.#"),1)=".",TRUE,FALSE)</formula>
    </cfRule>
  </conditionalFormatting>
  <conditionalFormatting sqref="AM28">
    <cfRule type="expression" dxfId="95" priority="921">
      <formula>IF(RIGHT(TEXT(AM28,"0.#"),1)=".",FALSE,TRUE)</formula>
    </cfRule>
    <cfRule type="expression" dxfId="94" priority="922">
      <formula>IF(RIGHT(TEXT(AM28,"0.#"),1)=".",TRUE,FALSE)</formula>
    </cfRule>
  </conditionalFormatting>
  <conditionalFormatting sqref="AQ28">
    <cfRule type="expression" dxfId="93" priority="919">
      <formula>IF(RIGHT(TEXT(AQ28,"0.#"),1)=".",FALSE,TRUE)</formula>
    </cfRule>
    <cfRule type="expression" dxfId="92" priority="920">
      <formula>IF(RIGHT(TEXT(AQ28,"0.#"),1)=".",TRUE,FALSE)</formula>
    </cfRule>
  </conditionalFormatting>
  <conditionalFormatting sqref="W23">
    <cfRule type="expression" dxfId="91" priority="877">
      <formula>IF(RIGHT(TEXT(W23,"0.#"),1)=".",FALSE,TRUE)</formula>
    </cfRule>
    <cfRule type="expression" dxfId="90" priority="878">
      <formula>IF(RIGHT(TEXT(W23,"0.#"),1)=".",TRUE,FALSE)</formula>
    </cfRule>
  </conditionalFormatting>
  <conditionalFormatting sqref="P23">
    <cfRule type="expression" dxfId="89" priority="871">
      <formula>IF(RIGHT(TEXT(P23,"0.#"),1)=".",FALSE,TRUE)</formula>
    </cfRule>
    <cfRule type="expression" dxfId="88" priority="872">
      <formula>IF(RIGHT(TEXT(P23,"0.#"),1)=".",TRUE,FALSE)</formula>
    </cfRule>
  </conditionalFormatting>
  <conditionalFormatting sqref="AU28">
    <cfRule type="expression" dxfId="87" priority="735">
      <formula>IF(RIGHT(TEXT(AU28,"0.#"),1)=".",FALSE,TRUE)</formula>
    </cfRule>
    <cfRule type="expression" dxfId="86" priority="736">
      <formula>IF(RIGHT(TEXT(AU28,"0.#"),1)=".",TRUE,FALSE)</formula>
    </cfRule>
  </conditionalFormatting>
  <conditionalFormatting sqref="AU27">
    <cfRule type="expression" dxfId="85" priority="737">
      <formula>IF(RIGHT(TEXT(AU27,"0.#"),1)=".",FALSE,TRUE)</formula>
    </cfRule>
    <cfRule type="expression" dxfId="84" priority="738">
      <formula>IF(RIGHT(TEXT(AU27,"0.#"),1)=".",TRUE,FALSE)</formula>
    </cfRule>
  </conditionalFormatting>
  <conditionalFormatting sqref="P24:AC24">
    <cfRule type="expression" dxfId="83" priority="733">
      <formula>IF(RIGHT(TEXT(P24,"0.#"),1)=".",FALSE,TRUE)</formula>
    </cfRule>
    <cfRule type="expression" dxfId="82" priority="734">
      <formula>IF(RIGHT(TEXT(P24,"0.#"),1)=".",TRUE,FALSE)</formula>
    </cfRule>
  </conditionalFormatting>
  <conditionalFormatting sqref="AM36">
    <cfRule type="expression" dxfId="81" priority="715">
      <formula>IF(RIGHT(TEXT(AM36,"0.#"),1)=".",FALSE,TRUE)</formula>
    </cfRule>
    <cfRule type="expression" dxfId="80" priority="716">
      <formula>IF(RIGHT(TEXT(AM36,"0.#"),1)=".",TRUE,FALSE)</formula>
    </cfRule>
  </conditionalFormatting>
  <conditionalFormatting sqref="AE34">
    <cfRule type="expression" dxfId="79" priority="731">
      <formula>IF(RIGHT(TEXT(AE34,"0.#"),1)=".",FALSE,TRUE)</formula>
    </cfRule>
    <cfRule type="expression" dxfId="78" priority="732">
      <formula>IF(RIGHT(TEXT(AE34,"0.#"),1)=".",TRUE,FALSE)</formula>
    </cfRule>
  </conditionalFormatting>
  <conditionalFormatting sqref="AQ34:AQ36">
    <cfRule type="expression" dxfId="77" priority="713">
      <formula>IF(RIGHT(TEXT(AQ34,"0.#"),1)=".",FALSE,TRUE)</formula>
    </cfRule>
    <cfRule type="expression" dxfId="76" priority="714">
      <formula>IF(RIGHT(TEXT(AQ34,"0.#"),1)=".",TRUE,FALSE)</formula>
    </cfRule>
  </conditionalFormatting>
  <conditionalFormatting sqref="AU35">
    <cfRule type="expression" dxfId="75" priority="711">
      <formula>IF(RIGHT(TEXT(AU35,"0.#"),1)=".",FALSE,TRUE)</formula>
    </cfRule>
    <cfRule type="expression" dxfId="74" priority="712">
      <formula>IF(RIGHT(TEXT(AU35,"0.#"),1)=".",TRUE,FALSE)</formula>
    </cfRule>
  </conditionalFormatting>
  <conditionalFormatting sqref="AI36">
    <cfRule type="expression" dxfId="73" priority="725">
      <formula>IF(RIGHT(TEXT(AI36,"0.#"),1)=".",FALSE,TRUE)</formula>
    </cfRule>
    <cfRule type="expression" dxfId="72" priority="726">
      <formula>IF(RIGHT(TEXT(AI36,"0.#"),1)=".",TRUE,FALSE)</formula>
    </cfRule>
  </conditionalFormatting>
  <conditionalFormatting sqref="AE35">
    <cfRule type="expression" dxfId="71" priority="729">
      <formula>IF(RIGHT(TEXT(AE35,"0.#"),1)=".",FALSE,TRUE)</formula>
    </cfRule>
    <cfRule type="expression" dxfId="70" priority="730">
      <formula>IF(RIGHT(TEXT(AE35,"0.#"),1)=".",TRUE,FALSE)</formula>
    </cfRule>
  </conditionalFormatting>
  <conditionalFormatting sqref="AE36">
    <cfRule type="expression" dxfId="69" priority="727">
      <formula>IF(RIGHT(TEXT(AE36,"0.#"),1)=".",FALSE,TRUE)</formula>
    </cfRule>
    <cfRule type="expression" dxfId="68" priority="728">
      <formula>IF(RIGHT(TEXT(AE36,"0.#"),1)=".",TRUE,FALSE)</formula>
    </cfRule>
  </conditionalFormatting>
  <conditionalFormatting sqref="AM34">
    <cfRule type="expression" dxfId="67" priority="719">
      <formula>IF(RIGHT(TEXT(AM34,"0.#"),1)=".",FALSE,TRUE)</formula>
    </cfRule>
    <cfRule type="expression" dxfId="66" priority="720">
      <formula>IF(RIGHT(TEXT(AM34,"0.#"),1)=".",TRUE,FALSE)</formula>
    </cfRule>
  </conditionalFormatting>
  <conditionalFormatting sqref="AI34">
    <cfRule type="expression" dxfId="65" priority="721">
      <formula>IF(RIGHT(TEXT(AI34,"0.#"),1)=".",FALSE,TRUE)</formula>
    </cfRule>
    <cfRule type="expression" dxfId="64" priority="722">
      <formula>IF(RIGHT(TEXT(AI34,"0.#"),1)=".",TRUE,FALSE)</formula>
    </cfRule>
  </conditionalFormatting>
  <conditionalFormatting sqref="AI35">
    <cfRule type="expression" dxfId="63" priority="723">
      <formula>IF(RIGHT(TEXT(AI35,"0.#"),1)=".",FALSE,TRUE)</formula>
    </cfRule>
    <cfRule type="expression" dxfId="62" priority="724">
      <formula>IF(RIGHT(TEXT(AI35,"0.#"),1)=".",TRUE,FALSE)</formula>
    </cfRule>
  </conditionalFormatting>
  <conditionalFormatting sqref="AM30">
    <cfRule type="expression" dxfId="61" priority="599">
      <formula>IF(RIGHT(TEXT(AM30,"0.#"),1)=".",FALSE,TRUE)</formula>
    </cfRule>
    <cfRule type="expression" dxfId="60" priority="600">
      <formula>IF(RIGHT(TEXT(AM30,"0.#"),1)=".",TRUE,FALSE)</formula>
    </cfRule>
  </conditionalFormatting>
  <conditionalFormatting sqref="AM31">
    <cfRule type="expression" dxfId="59" priority="597">
      <formula>IF(RIGHT(TEXT(AM31,"0.#"),1)=".",FALSE,TRUE)</formula>
    </cfRule>
    <cfRule type="expression" dxfId="58" priority="598">
      <formula>IF(RIGHT(TEXT(AM31,"0.#"),1)=".",TRUE,FALSE)</formula>
    </cfRule>
  </conditionalFormatting>
  <conditionalFormatting sqref="AQ31">
    <cfRule type="expression" dxfId="57" priority="593">
      <formula>IF(RIGHT(TEXT(AQ31,"0.#"),1)=".",FALSE,TRUE)</formula>
    </cfRule>
    <cfRule type="expression" dxfId="56" priority="594">
      <formula>IF(RIGHT(TEXT(AQ31,"0.#"),1)=".",TRUE,FALSE)</formula>
    </cfRule>
  </conditionalFormatting>
  <conditionalFormatting sqref="AQ30">
    <cfRule type="expression" dxfId="55" priority="603">
      <formula>IF(RIGHT(TEXT(AQ30,"0.#"),1)=".",FALSE,TRUE)</formula>
    </cfRule>
    <cfRule type="expression" dxfId="54" priority="604">
      <formula>IF(RIGHT(TEXT(AQ30,"0.#"),1)=".",TRUE,FALSE)</formula>
    </cfRule>
  </conditionalFormatting>
  <conditionalFormatting sqref="AE30">
    <cfRule type="expression" dxfId="53" priority="57">
      <formula>IF(RIGHT(TEXT(AE30,"0.#"),1)=".",FALSE,TRUE)</formula>
    </cfRule>
    <cfRule type="expression" dxfId="52" priority="58">
      <formula>IF(RIGHT(TEXT(AE30,"0.#"),1)=".",TRUE,FALSE)</formula>
    </cfRule>
  </conditionalFormatting>
  <conditionalFormatting sqref="AI30">
    <cfRule type="expression" dxfId="51" priority="55">
      <formula>IF(RIGHT(TEXT(AI30,"0.#"),1)=".",FALSE,TRUE)</formula>
    </cfRule>
    <cfRule type="expression" dxfId="50" priority="56">
      <formula>IF(RIGHT(TEXT(AI30,"0.#"),1)=".",TRUE,FALSE)</formula>
    </cfRule>
  </conditionalFormatting>
  <conditionalFormatting sqref="AE31 AI31">
    <cfRule type="expression" dxfId="49" priority="53">
      <formula>IF(RIGHT(TEXT(AE31,"0.#"),1)=".",FALSE,TRUE)</formula>
    </cfRule>
    <cfRule type="expression" dxfId="48" priority="54">
      <formula>IF(RIGHT(TEXT(AE31,"0.#"),1)=".",TRUE,FALSE)</formula>
    </cfRule>
  </conditionalFormatting>
  <conditionalFormatting sqref="Y118">
    <cfRule type="expression" dxfId="47" priority="51">
      <formula>IF(RIGHT(TEXT(Y118,"0.#"),1)=".",FALSE,TRUE)</formula>
    </cfRule>
    <cfRule type="expression" dxfId="46" priority="52">
      <formula>IF(RIGHT(TEXT(Y118,"0.#"),1)=".",TRUE,FALSE)</formula>
    </cfRule>
  </conditionalFormatting>
  <conditionalFormatting sqref="Y119:Y121 Y117">
    <cfRule type="expression" dxfId="45" priority="49">
      <formula>IF(RIGHT(TEXT(Y117,"0.#"),1)=".",FALSE,TRUE)</formula>
    </cfRule>
    <cfRule type="expression" dxfId="44" priority="50">
      <formula>IF(RIGHT(TEXT(Y117,"0.#"),1)=".",TRUE,FALSE)</formula>
    </cfRule>
  </conditionalFormatting>
  <conditionalFormatting sqref="AU118">
    <cfRule type="expression" dxfId="43" priority="47">
      <formula>IF(RIGHT(TEXT(AU118,"0.#"),1)=".",FALSE,TRUE)</formula>
    </cfRule>
    <cfRule type="expression" dxfId="42" priority="48">
      <formula>IF(RIGHT(TEXT(AU118,"0.#"),1)=".",TRUE,FALSE)</formula>
    </cfRule>
  </conditionalFormatting>
  <conditionalFormatting sqref="AU117">
    <cfRule type="expression" dxfId="41" priority="45">
      <formula>IF(RIGHT(TEXT(AU117,"0.#"),1)=".",FALSE,TRUE)</formula>
    </cfRule>
    <cfRule type="expression" dxfId="40" priority="46">
      <formula>IF(RIGHT(TEXT(AU117,"0.#"),1)=".",TRUE,FALSE)</formula>
    </cfRule>
  </conditionalFormatting>
  <conditionalFormatting sqref="Y125">
    <cfRule type="expression" dxfId="39" priority="43">
      <formula>IF(RIGHT(TEXT(Y125,"0.#"),1)=".",FALSE,TRUE)</formula>
    </cfRule>
    <cfRule type="expression" dxfId="38" priority="44">
      <formula>IF(RIGHT(TEXT(Y125,"0.#"),1)=".",TRUE,FALSE)</formula>
    </cfRule>
  </conditionalFormatting>
  <conditionalFormatting sqref="AU125">
    <cfRule type="expression" dxfId="37" priority="41">
      <formula>IF(RIGHT(TEXT(AU125,"0.#"),1)=".",FALSE,TRUE)</formula>
    </cfRule>
    <cfRule type="expression" dxfId="36" priority="42">
      <formula>IF(RIGHT(TEXT(AU125,"0.#"),1)=".",TRUE,FALSE)</formula>
    </cfRule>
  </conditionalFormatting>
  <conditionalFormatting sqref="AL132:AO132">
    <cfRule type="expression" dxfId="35" priority="37">
      <formula>IF(AND(AL132&gt;=0, RIGHT(TEXT(AL132,"0.#"),1)&lt;&gt;"."),TRUE,FALSE)</formula>
    </cfRule>
    <cfRule type="expression" dxfId="34" priority="38">
      <formula>IF(AND(AL132&gt;=0, RIGHT(TEXT(AL132,"0.#"),1)="."),TRUE,FALSE)</formula>
    </cfRule>
    <cfRule type="expression" dxfId="33" priority="39">
      <formula>IF(AND(AL132&lt;0, RIGHT(TEXT(AL132,"0.#"),1)&lt;&gt;"."),TRUE,FALSE)</formula>
    </cfRule>
    <cfRule type="expression" dxfId="32" priority="40">
      <formula>IF(AND(AL132&lt;0, RIGHT(TEXT(AL132,"0.#"),1)="."),TRUE,FALSE)</formula>
    </cfRule>
  </conditionalFormatting>
  <conditionalFormatting sqref="Y132">
    <cfRule type="expression" dxfId="31" priority="35">
      <formula>IF(RIGHT(TEXT(Y132,"0.#"),1)=".",FALSE,TRUE)</formula>
    </cfRule>
    <cfRule type="expression" dxfId="30" priority="36">
      <formula>IF(RIGHT(TEXT(Y132,"0.#"),1)=".",TRUE,FALSE)</formula>
    </cfRule>
  </conditionalFormatting>
  <conditionalFormatting sqref="Y136">
    <cfRule type="expression" dxfId="29" priority="33">
      <formula>IF(RIGHT(TEXT(Y136,"0.#"),1)=".",FALSE,TRUE)</formula>
    </cfRule>
    <cfRule type="expression" dxfId="28" priority="34">
      <formula>IF(RIGHT(TEXT(Y136,"0.#"),1)=".",TRUE,FALSE)</formula>
    </cfRule>
  </conditionalFormatting>
  <conditionalFormatting sqref="Y142:Y143">
    <cfRule type="expression" dxfId="27" priority="31">
      <formula>IF(RIGHT(TEXT(Y142,"0.#"),1)=".",FALSE,TRUE)</formula>
    </cfRule>
    <cfRule type="expression" dxfId="26" priority="32">
      <formula>IF(RIGHT(TEXT(Y142,"0.#"),1)=".",TRUE,FALSE)</formula>
    </cfRule>
  </conditionalFormatting>
  <conditionalFormatting sqref="Y140:Y141">
    <cfRule type="expression" dxfId="25" priority="29">
      <formula>IF(RIGHT(TEXT(Y140,"0.#"),1)=".",FALSE,TRUE)</formula>
    </cfRule>
    <cfRule type="expression" dxfId="24" priority="30">
      <formula>IF(RIGHT(TEXT(Y140,"0.#"),1)=".",TRUE,FALSE)</formula>
    </cfRule>
  </conditionalFormatting>
  <conditionalFormatting sqref="Y145:Y147">
    <cfRule type="expression" dxfId="23" priority="27">
      <formula>IF(RIGHT(TEXT(Y145,"0.#"),1)=".",FALSE,TRUE)</formula>
    </cfRule>
    <cfRule type="expression" dxfId="22" priority="28">
      <formula>IF(RIGHT(TEXT(Y145,"0.#"),1)=".",TRUE,FALSE)</formula>
    </cfRule>
  </conditionalFormatting>
  <conditionalFormatting sqref="Y144">
    <cfRule type="expression" dxfId="21" priority="25">
      <formula>IF(RIGHT(TEXT(Y144,"0.#"),1)=".",FALSE,TRUE)</formula>
    </cfRule>
    <cfRule type="expression" dxfId="20" priority="26">
      <formula>IF(RIGHT(TEXT(Y144,"0.#"),1)=".",TRUE,FALSE)</formula>
    </cfRule>
  </conditionalFormatting>
  <conditionalFormatting sqref="Y148">
    <cfRule type="expression" dxfId="19" priority="23">
      <formula>IF(RIGHT(TEXT(Y148,"0.#"),1)=".",FALSE,TRUE)</formula>
    </cfRule>
    <cfRule type="expression" dxfId="18" priority="24">
      <formula>IF(RIGHT(TEXT(Y148,"0.#"),1)=".",TRUE,FALSE)</formula>
    </cfRule>
  </conditionalFormatting>
  <conditionalFormatting sqref="Y149">
    <cfRule type="expression" dxfId="17" priority="21">
      <formula>IF(RIGHT(TEXT(Y149,"0.#"),1)=".",FALSE,TRUE)</formula>
    </cfRule>
    <cfRule type="expression" dxfId="16" priority="22">
      <formula>IF(RIGHT(TEXT(Y149,"0.#"),1)=".",TRUE,FALSE)</formula>
    </cfRule>
  </conditionalFormatting>
  <conditionalFormatting sqref="Y153">
    <cfRule type="expression" dxfId="15" priority="19">
      <formula>IF(RIGHT(TEXT(Y153,"0.#"),1)=".",FALSE,TRUE)</formula>
    </cfRule>
    <cfRule type="expression" dxfId="14" priority="20">
      <formula>IF(RIGHT(TEXT(Y153,"0.#"),1)=".",TRUE,FALSE)</formula>
    </cfRule>
  </conditionalFormatting>
  <conditionalFormatting sqref="AD16:AJ16">
    <cfRule type="expression" dxfId="13" priority="17">
      <formula>IF(RIGHT(TEXT(AD16,"0.#"),1)=".",FALSE,TRUE)</formula>
    </cfRule>
    <cfRule type="expression" dxfId="12" priority="18">
      <formula>IF(RIGHT(TEXT(AD16,"0.#"),1)=".",TRUE,FALSE)</formula>
    </cfRule>
  </conditionalFormatting>
  <conditionalFormatting sqref="AK15:AQ15">
    <cfRule type="expression" dxfId="11" priority="15">
      <formula>IF(RIGHT(TEXT(AK15,"0.#"),1)=".",FALSE,TRUE)</formula>
    </cfRule>
    <cfRule type="expression" dxfId="10" priority="16">
      <formula>IF(RIGHT(TEXT(AK15,"0.#"),1)=".",TRUE,FALSE)</formula>
    </cfRule>
  </conditionalFormatting>
  <conditionalFormatting sqref="AM35">
    <cfRule type="expression" dxfId="9" priority="13">
      <formula>IF(RIGHT(TEXT(AM35,"0.#"),1)=".",FALSE,TRUE)</formula>
    </cfRule>
    <cfRule type="expression" dxfId="8" priority="14">
      <formula>IF(RIGHT(TEXT(AM35,"0.#"),1)=".",TRUE,FALSE)</formula>
    </cfRule>
  </conditionalFormatting>
  <conditionalFormatting sqref="AU34">
    <cfRule type="expression" dxfId="7" priority="11">
      <formula>IF(RIGHT(TEXT(AU34,"0.#"),1)=".",FALSE,TRUE)</formula>
    </cfRule>
    <cfRule type="expression" dxfId="6" priority="12">
      <formula>IF(RIGHT(TEXT(AU34,"0.#"),1)=".",TRUE,FALSE)</formula>
    </cfRule>
  </conditionalFormatting>
  <conditionalFormatting sqref="AU36">
    <cfRule type="expression" dxfId="5" priority="9">
      <formula>IF(RIGHT(TEXT(AU36,"0.#"),1)=".",FALSE,TRUE)</formula>
    </cfRule>
    <cfRule type="expression" dxfId="4" priority="10">
      <formula>IF(RIGHT(TEXT(AU36,"0.#"),1)=".",TRUE,FALSE)</formula>
    </cfRule>
  </conditionalFormatting>
  <conditionalFormatting sqref="AK16:AQ16">
    <cfRule type="expression" dxfId="3" priority="7">
      <formula>IF(RIGHT(TEXT(AK16,"0.#"),1)=".",FALSE,TRUE)</formula>
    </cfRule>
    <cfRule type="expression" dxfId="2" priority="8">
      <formula>IF(RIGHT(TEXT(AK16,"0.#"),1)=".",TRUE,FALSE)</formula>
    </cfRule>
  </conditionalFormatting>
  <conditionalFormatting sqref="Y154">
    <cfRule type="expression" dxfId="1" priority="5">
      <formula>IF(RIGHT(TEXT(Y154,"0.#"),1)=".",FALSE,TRUE)</formula>
    </cfRule>
    <cfRule type="expression" dxfId="0" priority="6">
      <formula>IF(RIGHT(TEXT(Y154,"0.#"),1)=".",TRUE,FALSE)</formula>
    </cfRule>
  </conditionalFormatting>
  <dataValidations count="15">
    <dataValidation type="whole" allowBlank="1" showInputMessage="1" showErrorMessage="1" sqref="O81:P82 AX81:AX83 AA81:AB82 AM81:AN82">
      <formula1>0</formula1>
      <formula2>99</formula2>
    </dataValidation>
    <dataValidation type="whole" allowBlank="1" showInputMessage="1" showErrorMessage="1" sqref="AJ81:AK82 X81:Y82 AJ83 L81:L83 M81:M82 X83 AU81:AV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67:E67">
      <formula1>T行政事業レビュー推進チームの所見</formula1>
    </dataValidation>
    <dataValidation type="custom" imeMode="disabled" allowBlank="1" showInputMessage="1" showErrorMessage="1" sqref="AH132:AK132 AH136:AK136 AH140:AK149 AH153:AK154">
      <formula1>OR(AND(MOD(IF(ISNUMBER(AH132), AH132, 0.5),1)=0, 0&lt;=AH132), AH132="-")</formula1>
    </dataValidation>
    <dataValidation type="whole" imeMode="disabled" allowBlank="1" showInputMessage="1" showErrorMessage="1" sqref="AW2:AX2">
      <formula1>0</formula1>
      <formula2>99</formula2>
    </dataValidation>
    <dataValidation type="list" allowBlank="1" showInputMessage="1" showErrorMessage="1" sqref="A69:E69">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7:AB121 AU117:AX121 Y125:AB125 AU125:AX125 Y132:AB132 AL132:AO132 Y136:AB136 AL136:AO136 Y140:AB149 AL140:AO149 Y153:AB154 AL153:AO154 AQ33:AR33 AU33:AX33 AE34:AX36 AE27:AX28 AE30:AX30 P23:AC24">
      <formula1>OR(ISNUMBER(P13), P13="-")</formula1>
    </dataValidation>
    <dataValidation type="list" allowBlank="1" showInputMessage="1" showErrorMessage="1" sqref="Q83:R83 AC83:AD83 AO83:AP83">
      <formula1>#REF!</formula1>
    </dataValidation>
    <dataValidation type="custom" allowBlank="1" showInputMessage="1" showErrorMessage="1" errorTitle="法人番号チェック" error="法人番号は13桁の数字で入力してください。" sqref="J153:O154 J140:O149 J136:O136 J132:O132">
      <formula1>OR(J132="-",AND(LEN(J132)=13,IFERROR(SEARCH("-",J132),"")="",IFERROR(SEARCH(".",J132),"")="",ISNUMBER(J132)))</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8" max="49" man="1"/>
    <brk id="61" max="49" man="1"/>
    <brk id="83" max="16383" man="1"/>
    <brk id="126"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U82:V82 I82:J82 AG82:AH82 AR82:AS82</xm:sqref>
        </x14:dataValidation>
        <x14:dataValidation type="list" allowBlank="1" showInputMessage="1" showErrorMessage="1">
          <x14:formula1>
            <xm:f>入力規則等!$U$40:$U$42</xm:f>
          </x14:formula1>
          <xm:sqref>AG81:AH81 U81:V81 I81:J81 AR81:AS81</xm:sqref>
        </x14:dataValidation>
        <x14:dataValidation type="list" allowBlank="1" showInputMessage="1" showErrorMessage="1">
          <x14:formula1>
            <xm:f>入力規則等!$AG$2:$AG$13</xm:f>
          </x14:formula1>
          <xm:sqref>AC132:AG132 AC136:AG136 AC140:AG149 AC153:AG154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AO81:AP82 Q81:S82 AC81:AE82 E81:G82</xm:sqref>
        </x14:dataValidation>
        <x14:dataValidation type="list" allowBlank="1" showInputMessage="1" showErrorMessage="1">
          <x14:formula1>
            <xm:f>入力規則等!$U$48</xm:f>
          </x14:formula1>
          <xm:sqref>E83:F83</xm:sqref>
        </x14:dataValidation>
        <x14:dataValidation type="list" allowBlank="1" showInputMessage="1" showErrorMessage="1">
          <x14:formula1>
            <xm:f>入力規則等!$U$13:$U$35</xm:f>
          </x14:formula1>
          <xm:sqref>AJ2:AM2 AE83:AG83 G83:I83 AQ83:AS83 S83:U83</xm:sqref>
        </x14:dataValidation>
        <x14:dataValidation type="list" allowBlank="1" showInputMessage="1" showErrorMessage="1">
          <x14:formula1>
            <xm:f>入力規則等!$U$56:$U$58</xm:f>
          </x14:formula1>
          <xm:sqref>J83:K83 AT83:AU83 AH83:AI83 V83:W83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169</v>
      </c>
      <c r="AI1" s="40" t="s">
        <v>171</v>
      </c>
      <c r="AK1" s="40" t="s">
        <v>175</v>
      </c>
      <c r="AM1" s="55"/>
      <c r="AN1" s="55"/>
      <c r="AP1" s="26" t="s">
        <v>212</v>
      </c>
    </row>
    <row r="2" spans="1:42" ht="13.5" customHeight="1" x14ac:dyDescent="0.15">
      <c r="A2" s="14" t="s">
        <v>77</v>
      </c>
      <c r="B2" s="15"/>
      <c r="C2" s="13" t="str">
        <f>IF(B2="","",A2)</f>
        <v/>
      </c>
      <c r="D2" s="13" t="str">
        <f>IF(C2="","",IF(D1&lt;&gt;"",CONCATENATE(D1,"、",C2),C2))</f>
        <v/>
      </c>
      <c r="F2" s="12" t="s">
        <v>64</v>
      </c>
      <c r="G2" s="17" t="s">
        <v>565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9">
        <v>21</v>
      </c>
      <c r="W2" s="30" t="s">
        <v>161</v>
      </c>
      <c r="Y2" s="30" t="s">
        <v>60</v>
      </c>
      <c r="Z2" s="30" t="s">
        <v>60</v>
      </c>
      <c r="AA2" s="62" t="s">
        <v>253</v>
      </c>
      <c r="AB2" s="62" t="s">
        <v>478</v>
      </c>
      <c r="AC2" s="63" t="s">
        <v>126</v>
      </c>
      <c r="AD2" s="26"/>
      <c r="AE2" s="32" t="s">
        <v>157</v>
      </c>
      <c r="AF2" s="28"/>
      <c r="AG2" s="41" t="s">
        <v>220</v>
      </c>
      <c r="AI2" s="40" t="s">
        <v>250</v>
      </c>
      <c r="AK2" s="40" t="s">
        <v>176</v>
      </c>
      <c r="AM2" s="55"/>
      <c r="AN2" s="55"/>
      <c r="AP2" s="41"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62" t="s">
        <v>351</v>
      </c>
      <c r="AB3" s="62" t="s">
        <v>479</v>
      </c>
      <c r="AC3" s="63" t="s">
        <v>127</v>
      </c>
      <c r="AD3" s="26"/>
      <c r="AE3" s="32" t="s">
        <v>158</v>
      </c>
      <c r="AF3" s="28"/>
      <c r="AG3" s="41" t="s">
        <v>221</v>
      </c>
      <c r="AI3" s="40" t="s">
        <v>170</v>
      </c>
      <c r="AK3" s="40" t="str">
        <f>CHAR(CODE(AK2)+1)</f>
        <v>B</v>
      </c>
      <c r="AM3" s="55"/>
      <c r="AN3" s="55"/>
      <c r="AP3" s="41" t="s">
        <v>221</v>
      </c>
    </row>
    <row r="4" spans="1:42" ht="13.5" customHeight="1" x14ac:dyDescent="0.15">
      <c r="A4" s="14" t="s">
        <v>79</v>
      </c>
      <c r="B4" s="15" t="s">
        <v>565</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565</v>
      </c>
      <c r="R4" s="13" t="str">
        <f t="shared" si="3"/>
        <v>補助</v>
      </c>
      <c r="S4" s="13" t="str">
        <f t="shared" si="4"/>
        <v>補助</v>
      </c>
      <c r="T4" s="13"/>
      <c r="U4" s="30" t="s">
        <v>559</v>
      </c>
      <c r="W4" s="30" t="s">
        <v>137</v>
      </c>
      <c r="Y4" s="30" t="s">
        <v>258</v>
      </c>
      <c r="Z4" s="30" t="s">
        <v>386</v>
      </c>
      <c r="AA4" s="62" t="s">
        <v>352</v>
      </c>
      <c r="AB4" s="62" t="s">
        <v>480</v>
      </c>
      <c r="AC4" s="62" t="s">
        <v>128</v>
      </c>
      <c r="AD4" s="26"/>
      <c r="AE4" s="32" t="s">
        <v>159</v>
      </c>
      <c r="AF4" s="28"/>
      <c r="AG4" s="41" t="s">
        <v>222</v>
      </c>
      <c r="AI4" s="40" t="s">
        <v>172</v>
      </c>
      <c r="AK4" s="40" t="str">
        <f t="shared" ref="AK4:AK49" si="7">CHAR(CODE(AK3)+1)</f>
        <v>C</v>
      </c>
      <c r="AM4" s="55"/>
      <c r="AN4" s="55"/>
      <c r="AP4" s="41" t="s">
        <v>222</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533</v>
      </c>
      <c r="Y5" s="30" t="s">
        <v>259</v>
      </c>
      <c r="Z5" s="30" t="s">
        <v>387</v>
      </c>
      <c r="AA5" s="62" t="s">
        <v>353</v>
      </c>
      <c r="AB5" s="62" t="s">
        <v>481</v>
      </c>
      <c r="AC5" s="62" t="s">
        <v>160</v>
      </c>
      <c r="AD5" s="29"/>
      <c r="AE5" s="32" t="s">
        <v>232</v>
      </c>
      <c r="AF5" s="28"/>
      <c r="AG5" s="41" t="s">
        <v>223</v>
      </c>
      <c r="AI5" s="40" t="s">
        <v>256</v>
      </c>
      <c r="AK5" s="40" t="str">
        <f t="shared" si="7"/>
        <v>D</v>
      </c>
      <c r="AP5" s="41" t="s">
        <v>223</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565</v>
      </c>
      <c r="M6" s="13" t="str">
        <f t="shared" si="2"/>
        <v>公共事業</v>
      </c>
      <c r="N6" s="13" t="str">
        <f t="shared" si="6"/>
        <v>公共事業</v>
      </c>
      <c r="O6" s="13"/>
      <c r="P6" s="12" t="s">
        <v>70</v>
      </c>
      <c r="Q6" s="17"/>
      <c r="R6" s="13" t="str">
        <f t="shared" si="3"/>
        <v/>
      </c>
      <c r="S6" s="13" t="str">
        <f t="shared" si="4"/>
        <v>補助</v>
      </c>
      <c r="T6" s="13"/>
      <c r="U6" s="30" t="s">
        <v>234</v>
      </c>
      <c r="W6" s="30" t="s">
        <v>535</v>
      </c>
      <c r="Y6" s="30" t="s">
        <v>260</v>
      </c>
      <c r="Z6" s="30" t="s">
        <v>388</v>
      </c>
      <c r="AA6" s="62" t="s">
        <v>354</v>
      </c>
      <c r="AB6" s="62" t="s">
        <v>482</v>
      </c>
      <c r="AC6" s="62" t="s">
        <v>129</v>
      </c>
      <c r="AD6" s="29"/>
      <c r="AE6" s="32" t="s">
        <v>230</v>
      </c>
      <c r="AF6" s="28"/>
      <c r="AG6" s="41" t="s">
        <v>224</v>
      </c>
      <c r="AI6" s="40" t="s">
        <v>257</v>
      </c>
      <c r="AK6" s="40" t="str">
        <f>CHAR(CODE(AK5)+1)</f>
        <v>E</v>
      </c>
      <c r="AP6" s="41" t="s">
        <v>224</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0"/>
      <c r="W7" s="30" t="s">
        <v>138</v>
      </c>
      <c r="Y7" s="30" t="s">
        <v>261</v>
      </c>
      <c r="Z7" s="30" t="s">
        <v>389</v>
      </c>
      <c r="AA7" s="62" t="s">
        <v>355</v>
      </c>
      <c r="AB7" s="62" t="s">
        <v>483</v>
      </c>
      <c r="AC7" s="29"/>
      <c r="AD7" s="29"/>
      <c r="AE7" s="30" t="s">
        <v>129</v>
      </c>
      <c r="AF7" s="28"/>
      <c r="AG7" s="41" t="s">
        <v>225</v>
      </c>
      <c r="AH7" s="58"/>
      <c r="AI7" s="41" t="s">
        <v>246</v>
      </c>
      <c r="AK7" s="40" t="str">
        <f>CHAR(CODE(AK6)+1)</f>
        <v>F</v>
      </c>
      <c r="AP7" s="41" t="s">
        <v>225</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0" t="s">
        <v>254</v>
      </c>
      <c r="W8" s="30" t="s">
        <v>139</v>
      </c>
      <c r="Y8" s="30" t="s">
        <v>262</v>
      </c>
      <c r="Z8" s="30" t="s">
        <v>390</v>
      </c>
      <c r="AA8" s="62" t="s">
        <v>356</v>
      </c>
      <c r="AB8" s="62" t="s">
        <v>484</v>
      </c>
      <c r="AC8" s="29"/>
      <c r="AD8" s="29"/>
      <c r="AE8" s="29"/>
      <c r="AF8" s="28"/>
      <c r="AG8" s="41" t="s">
        <v>226</v>
      </c>
      <c r="AI8" s="40" t="s">
        <v>247</v>
      </c>
      <c r="AK8" s="40" t="str">
        <f t="shared" si="7"/>
        <v>G</v>
      </c>
      <c r="AP8" s="41" t="s">
        <v>226</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公共事業</v>
      </c>
      <c r="O9" s="13"/>
      <c r="P9" s="13"/>
      <c r="Q9" s="19"/>
      <c r="T9" s="13"/>
      <c r="U9" s="30" t="s">
        <v>255</v>
      </c>
      <c r="W9" s="30" t="s">
        <v>140</v>
      </c>
      <c r="Y9" s="30" t="s">
        <v>263</v>
      </c>
      <c r="Z9" s="30" t="s">
        <v>391</v>
      </c>
      <c r="AA9" s="62" t="s">
        <v>357</v>
      </c>
      <c r="AB9" s="62" t="s">
        <v>485</v>
      </c>
      <c r="AC9" s="29"/>
      <c r="AD9" s="29"/>
      <c r="AE9" s="29"/>
      <c r="AF9" s="28"/>
      <c r="AG9" s="41" t="s">
        <v>227</v>
      </c>
      <c r="AI9" s="54"/>
      <c r="AK9" s="40" t="str">
        <f t="shared" si="7"/>
        <v>H</v>
      </c>
      <c r="AP9" s="41" t="s">
        <v>227</v>
      </c>
    </row>
    <row r="10" spans="1:42" ht="13.5" customHeight="1" x14ac:dyDescent="0.15">
      <c r="A10" s="14" t="s">
        <v>202</v>
      </c>
      <c r="B10" s="15"/>
      <c r="C10" s="13" t="str">
        <f t="shared" si="0"/>
        <v/>
      </c>
      <c r="D10" s="13" t="str">
        <f t="shared" si="8"/>
        <v>沖縄振興</v>
      </c>
      <c r="F10" s="18" t="s">
        <v>108</v>
      </c>
      <c r="G10" s="17"/>
      <c r="H10" s="13" t="str">
        <f t="shared" si="1"/>
        <v/>
      </c>
      <c r="I10" s="13" t="str">
        <f t="shared" si="5"/>
        <v>一般会計</v>
      </c>
      <c r="K10" s="14" t="s">
        <v>203</v>
      </c>
      <c r="L10" s="15"/>
      <c r="M10" s="13" t="str">
        <f t="shared" si="2"/>
        <v/>
      </c>
      <c r="N10" s="13" t="str">
        <f t="shared" si="6"/>
        <v>公共事業</v>
      </c>
      <c r="O10" s="13"/>
      <c r="P10" s="13" t="str">
        <f>S8</f>
        <v>補助</v>
      </c>
      <c r="Q10" s="19"/>
      <c r="T10" s="13"/>
      <c r="W10" s="30" t="s">
        <v>141</v>
      </c>
      <c r="Y10" s="30" t="s">
        <v>264</v>
      </c>
      <c r="Z10" s="30" t="s">
        <v>392</v>
      </c>
      <c r="AA10" s="62" t="s">
        <v>358</v>
      </c>
      <c r="AB10" s="62" t="s">
        <v>486</v>
      </c>
      <c r="AC10" s="29"/>
      <c r="AD10" s="29"/>
      <c r="AE10" s="29"/>
      <c r="AF10" s="28"/>
      <c r="AG10" s="41" t="s">
        <v>215</v>
      </c>
      <c r="AK10" s="40" t="str">
        <f t="shared" si="7"/>
        <v>I</v>
      </c>
      <c r="AP10" s="40" t="s">
        <v>213</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556</v>
      </c>
      <c r="Y11" s="30" t="s">
        <v>265</v>
      </c>
      <c r="Z11" s="30" t="s">
        <v>393</v>
      </c>
      <c r="AA11" s="62" t="s">
        <v>359</v>
      </c>
      <c r="AB11" s="62" t="s">
        <v>487</v>
      </c>
      <c r="AC11" s="29"/>
      <c r="AD11" s="29"/>
      <c r="AE11" s="29"/>
      <c r="AF11" s="28"/>
      <c r="AG11" s="40" t="s">
        <v>218</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62" t="s">
        <v>360</v>
      </c>
      <c r="AB12" s="62" t="s">
        <v>488</v>
      </c>
      <c r="AC12" s="29"/>
      <c r="AD12" s="29"/>
      <c r="AE12" s="29"/>
      <c r="AF12" s="28"/>
      <c r="AG12" s="40" t="s">
        <v>216</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267</v>
      </c>
      <c r="Z13" s="30" t="s">
        <v>395</v>
      </c>
      <c r="AA13" s="62" t="s">
        <v>361</v>
      </c>
      <c r="AB13" s="62" t="s">
        <v>489</v>
      </c>
      <c r="AC13" s="29"/>
      <c r="AD13" s="29"/>
      <c r="AE13" s="29"/>
      <c r="AF13" s="28"/>
      <c r="AG13" s="40" t="s">
        <v>217</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62" t="s">
        <v>362</v>
      </c>
      <c r="AB14" s="62" t="s">
        <v>490</v>
      </c>
      <c r="AC14" s="29"/>
      <c r="AD14" s="29"/>
      <c r="AE14" s="29"/>
      <c r="AF14" s="28"/>
      <c r="AG14" s="5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62" t="s">
        <v>363</v>
      </c>
      <c r="AB15" s="62" t="s">
        <v>491</v>
      </c>
      <c r="AC15" s="29"/>
      <c r="AD15" s="29"/>
      <c r="AE15" s="29"/>
      <c r="AF15" s="28"/>
      <c r="AG15" s="5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62" t="s">
        <v>364</v>
      </c>
      <c r="AB16" s="62" t="s">
        <v>492</v>
      </c>
      <c r="AC16" s="29"/>
      <c r="AD16" s="29"/>
      <c r="AE16" s="29"/>
      <c r="AF16" s="28"/>
      <c r="AG16" s="5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62" t="s">
        <v>365</v>
      </c>
      <c r="AB17" s="62" t="s">
        <v>493</v>
      </c>
      <c r="AC17" s="29"/>
      <c r="AD17" s="29"/>
      <c r="AE17" s="29"/>
      <c r="AF17" s="28"/>
      <c r="AG17" s="5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62" t="s">
        <v>366</v>
      </c>
      <c r="AB18" s="62" t="s">
        <v>494</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62" t="s">
        <v>367</v>
      </c>
      <c r="AB19" s="62" t="s">
        <v>495</v>
      </c>
      <c r="AC19" s="29"/>
      <c r="AD19" s="29"/>
      <c r="AE19" s="29"/>
      <c r="AF19" s="28"/>
      <c r="AK19" s="40" t="str">
        <f t="shared" si="7"/>
        <v>R</v>
      </c>
    </row>
    <row r="20" spans="1:37" ht="13.5" customHeight="1" x14ac:dyDescent="0.15">
      <c r="A20" s="14" t="s">
        <v>195</v>
      </c>
      <c r="B20" s="15"/>
      <c r="C20" s="13" t="str">
        <f t="shared" si="9"/>
        <v/>
      </c>
      <c r="D20" s="13" t="str">
        <f t="shared" si="8"/>
        <v>沖縄振興</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62" t="s">
        <v>368</v>
      </c>
      <c r="AB20" s="62" t="s">
        <v>496</v>
      </c>
      <c r="AC20" s="29"/>
      <c r="AD20" s="29"/>
      <c r="AE20" s="29"/>
      <c r="AF20" s="28"/>
      <c r="AK20" s="40" t="str">
        <f t="shared" si="7"/>
        <v>S</v>
      </c>
    </row>
    <row r="21" spans="1:37" ht="13.5" customHeight="1" x14ac:dyDescent="0.15">
      <c r="A21" s="14" t="s">
        <v>196</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62" t="s">
        <v>369</v>
      </c>
      <c r="AB21" s="62" t="s">
        <v>497</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558</v>
      </c>
      <c r="W22" s="30" t="s">
        <v>152</v>
      </c>
      <c r="Y22" s="30" t="s">
        <v>276</v>
      </c>
      <c r="Z22" s="30" t="s">
        <v>404</v>
      </c>
      <c r="AA22" s="62" t="s">
        <v>370</v>
      </c>
      <c r="AB22" s="62" t="s">
        <v>498</v>
      </c>
      <c r="AC22" s="29"/>
      <c r="AD22" s="29"/>
      <c r="AE22" s="29"/>
      <c r="AF22" s="28"/>
      <c r="AK22" s="40" t="str">
        <f t="shared" si="7"/>
        <v>U</v>
      </c>
    </row>
    <row r="23" spans="1:37" ht="13.5" customHeight="1" x14ac:dyDescent="0.15">
      <c r="A23" s="61" t="s">
        <v>248</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62" t="s">
        <v>371</v>
      </c>
      <c r="AB23" s="62" t="s">
        <v>499</v>
      </c>
      <c r="AC23" s="29"/>
      <c r="AD23" s="29"/>
      <c r="AE23" s="29"/>
      <c r="AF23" s="28"/>
      <c r="AK23" s="40" t="str">
        <f t="shared" si="7"/>
        <v>V</v>
      </c>
    </row>
    <row r="24" spans="1:37" ht="13.5" customHeight="1" x14ac:dyDescent="0.15">
      <c r="A24" s="71"/>
      <c r="B24" s="59"/>
      <c r="F24" s="18" t="s">
        <v>251</v>
      </c>
      <c r="G24" s="17"/>
      <c r="H24" s="13" t="str">
        <f t="shared" si="1"/>
        <v/>
      </c>
      <c r="I24" s="13" t="str">
        <f t="shared" si="5"/>
        <v>一般会計</v>
      </c>
      <c r="K24" s="13"/>
      <c r="L24" s="13"/>
      <c r="O24" s="13"/>
      <c r="P24" s="13"/>
      <c r="Q24" s="19"/>
      <c r="T24" s="13"/>
      <c r="U24" s="30" t="s">
        <v>519</v>
      </c>
      <c r="W24" s="30" t="s">
        <v>154</v>
      </c>
      <c r="Y24" s="30" t="s">
        <v>278</v>
      </c>
      <c r="Z24" s="30" t="s">
        <v>406</v>
      </c>
      <c r="AA24" s="62" t="s">
        <v>372</v>
      </c>
      <c r="AB24" s="62" t="s">
        <v>500</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520</v>
      </c>
      <c r="W25" s="53"/>
      <c r="Y25" s="30" t="s">
        <v>279</v>
      </c>
      <c r="Z25" s="30" t="s">
        <v>407</v>
      </c>
      <c r="AA25" s="62" t="s">
        <v>373</v>
      </c>
      <c r="AB25" s="62" t="s">
        <v>501</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521</v>
      </c>
      <c r="Y26" s="30" t="s">
        <v>280</v>
      </c>
      <c r="Z26" s="30" t="s">
        <v>408</v>
      </c>
      <c r="AA26" s="62" t="s">
        <v>374</v>
      </c>
      <c r="AB26" s="62" t="s">
        <v>502</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522</v>
      </c>
      <c r="Y27" s="30" t="s">
        <v>281</v>
      </c>
      <c r="Z27" s="30" t="s">
        <v>409</v>
      </c>
      <c r="AA27" s="62" t="s">
        <v>375</v>
      </c>
      <c r="AB27" s="62"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62" t="s">
        <v>376</v>
      </c>
      <c r="AB28" s="62" t="s">
        <v>504</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62" t="s">
        <v>377</v>
      </c>
      <c r="AB29" s="62" t="s">
        <v>505</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62" t="s">
        <v>378</v>
      </c>
      <c r="AB30" s="62" t="s">
        <v>506</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62" t="s">
        <v>379</v>
      </c>
      <c r="AB31" s="62" t="s">
        <v>507</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62" t="s">
        <v>62</v>
      </c>
      <c r="AB32" s="62"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53"/>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235</v>
      </c>
      <c r="Y41" s="30" t="s">
        <v>295</v>
      </c>
      <c r="Z41" s="30" t="s">
        <v>423</v>
      </c>
      <c r="AF41" s="28"/>
      <c r="AK41" s="40" t="str">
        <f t="shared" si="7"/>
        <v>n</v>
      </c>
    </row>
    <row r="42" spans="1:37" x14ac:dyDescent="0.15">
      <c r="A42" s="13"/>
      <c r="B42" s="13"/>
      <c r="F42" s="13"/>
      <c r="G42" s="19"/>
      <c r="K42" s="13"/>
      <c r="L42" s="13"/>
      <c r="O42" s="13"/>
      <c r="P42" s="13"/>
      <c r="Q42" s="19"/>
      <c r="T42" s="13"/>
      <c r="U42" s="30" t="s">
        <v>245</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9" t="s">
        <v>557</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9">
        <v>2021</v>
      </c>
      <c r="Y48" s="30" t="s">
        <v>302</v>
      </c>
      <c r="Z48" s="30" t="s">
        <v>430</v>
      </c>
      <c r="AF48" s="28"/>
      <c r="AK48" s="40" t="str">
        <f t="shared" si="7"/>
        <v>u</v>
      </c>
    </row>
    <row r="49" spans="1:37" x14ac:dyDescent="0.15">
      <c r="A49" s="13"/>
      <c r="B49" s="13"/>
      <c r="F49" s="13"/>
      <c r="G49" s="19"/>
      <c r="K49" s="13"/>
      <c r="L49" s="13"/>
      <c r="O49" s="13"/>
      <c r="P49" s="13"/>
      <c r="Q49" s="19"/>
      <c r="T49" s="13"/>
      <c r="U49" s="69">
        <v>2022</v>
      </c>
      <c r="Y49" s="30" t="s">
        <v>303</v>
      </c>
      <c r="Z49" s="30" t="s">
        <v>431</v>
      </c>
      <c r="AF49" s="28"/>
      <c r="AK49" s="40" t="str">
        <f t="shared" si="7"/>
        <v>v</v>
      </c>
    </row>
    <row r="50" spans="1:37" x14ac:dyDescent="0.15">
      <c r="A50" s="13"/>
      <c r="B50" s="13"/>
      <c r="F50" s="13"/>
      <c r="G50" s="19"/>
      <c r="K50" s="13"/>
      <c r="L50" s="13"/>
      <c r="O50" s="13"/>
      <c r="P50" s="13"/>
      <c r="Q50" s="19"/>
      <c r="T50" s="13"/>
      <c r="U50" s="69">
        <v>2023</v>
      </c>
      <c r="Y50" s="30" t="s">
        <v>304</v>
      </c>
      <c r="Z50" s="30" t="s">
        <v>432</v>
      </c>
      <c r="AF50" s="28"/>
    </row>
    <row r="51" spans="1:37" x14ac:dyDescent="0.15">
      <c r="A51" s="13"/>
      <c r="B51" s="13"/>
      <c r="F51" s="13"/>
      <c r="G51" s="19"/>
      <c r="K51" s="13"/>
      <c r="L51" s="13"/>
      <c r="O51" s="13"/>
      <c r="P51" s="13"/>
      <c r="Q51" s="19"/>
      <c r="T51" s="13"/>
      <c r="U51" s="69">
        <v>2024</v>
      </c>
      <c r="Y51" s="30" t="s">
        <v>305</v>
      </c>
      <c r="Z51" s="30" t="s">
        <v>433</v>
      </c>
      <c r="AF51" s="28"/>
    </row>
    <row r="52" spans="1:37" x14ac:dyDescent="0.15">
      <c r="A52" s="13"/>
      <c r="B52" s="13"/>
      <c r="F52" s="13"/>
      <c r="G52" s="19"/>
      <c r="K52" s="13"/>
      <c r="L52" s="13"/>
      <c r="O52" s="13"/>
      <c r="P52" s="13"/>
      <c r="Q52" s="19"/>
      <c r="T52" s="13"/>
      <c r="U52" s="69">
        <v>2025</v>
      </c>
      <c r="Y52" s="30" t="s">
        <v>306</v>
      </c>
      <c r="Z52" s="30" t="s">
        <v>434</v>
      </c>
      <c r="AF52" s="28"/>
    </row>
    <row r="53" spans="1:37" x14ac:dyDescent="0.15">
      <c r="A53" s="13"/>
      <c r="B53" s="13"/>
      <c r="F53" s="13"/>
      <c r="G53" s="19"/>
      <c r="K53" s="13"/>
      <c r="L53" s="13"/>
      <c r="O53" s="13"/>
      <c r="P53" s="13"/>
      <c r="Q53" s="19"/>
      <c r="T53" s="13"/>
      <c r="U53" s="69">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9">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560</v>
      </c>
      <c r="Z100" s="30" t="s">
        <v>482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2022-08-26T12:46:14Z</dcterms:created>
  <dcterms:modified xsi:type="dcterms:W3CDTF">2022-08-26T14:47:13Z</dcterms:modified>
</cp:coreProperties>
</file>