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1680" windowWidth="18870" windowHeight="3210"/>
  </bookViews>
  <sheets>
    <sheet name="行政事業レビューシート" sheetId="11" r:id="rId1"/>
    <sheet name="入力規則等" sheetId="4" r:id="rId2"/>
  </sheets>
  <definedNames>
    <definedName name="_xlnm._FilterDatabase" localSheetId="0" hidden="1">行政事業レビューシート!$AZ$1:$AZ$124</definedName>
    <definedName name="_xlnm.Print_Area" localSheetId="0">行政事業レビューシート!$A$1:$AX$124</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5" i="11" l="1"/>
  <c r="AY33" i="11" l="1"/>
  <c r="AY38" i="11" s="1"/>
  <c r="AY30" i="11"/>
  <c r="AY31" i="11" s="1"/>
  <c r="AY27" i="11"/>
  <c r="AY29" i="11" s="1"/>
  <c r="AY26" i="11"/>
  <c r="AY123" i="11"/>
  <c r="AY124" i="11" l="1"/>
  <c r="AY122" i="11"/>
  <c r="AY32" i="11"/>
  <c r="AY28" i="11"/>
  <c r="AY37" i="11"/>
  <c r="AY35" i="11"/>
  <c r="AY39" i="11"/>
  <c r="AY36" i="11"/>
  <c r="AY34" i="11"/>
  <c r="AW92" i="11" l="1"/>
  <c r="AT92" i="11"/>
  <c r="AQ92" i="11"/>
  <c r="AL92" i="11"/>
  <c r="AI92" i="11"/>
  <c r="AF92" i="11"/>
  <c r="Z92" i="11"/>
  <c r="W92" i="11"/>
  <c r="T92" i="11"/>
  <c r="N92" i="11"/>
  <c r="AW91" i="11"/>
  <c r="AT91" i="11"/>
  <c r="AQ91" i="11"/>
  <c r="AL91" i="11"/>
  <c r="AI91" i="11"/>
  <c r="AF91" i="11"/>
  <c r="Z91" i="11"/>
  <c r="W91" i="11"/>
  <c r="T91" i="11"/>
  <c r="N91" i="11"/>
  <c r="K91" i="11"/>
  <c r="H91" i="11"/>
  <c r="P25" i="11" l="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<sst xmlns="http://schemas.openxmlformats.org/spreadsheetml/2006/main" count="759" uniqueCount="635">
  <si>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</si>
  <si>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</si>
  <si>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</si>
  <si>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</si>
  <si>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</si>
  <si>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</si>
  <si>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</si>
  <si>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</si>
  <si>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</si>
  <si>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</si>
  <si>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</si>
  <si>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</si>
  <si>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</si>
  <si>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</si>
  <si>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</si>
  <si>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</si>
  <si>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</si>
  <si>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</si>
  <si>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</si>
  <si>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</si>
  <si>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</si>
  <si>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</si>
  <si>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</si>
  <si>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</si>
  <si>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</si>
  <si>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</si>
  <si>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</si>
  <si>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</si>
  <si>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</si>
  <si>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</si>
  <si>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</si>
  <si>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</si>
  <si>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</si>
  <si>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</si>
  <si>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</si>
  <si>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</si>
  <si>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</si>
  <si>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</si>
  <si>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</si>
  <si>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</si>
  <si>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</si>
  <si>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</si>
  <si>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</si>
  <si>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</si>
  <si>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</si>
  <si>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</si>
  <si>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</si>
  <si>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</si>
  <si>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</si>
  <si>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</si>
  <si>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</si>
  <si>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</si>
  <si>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</si>
  <si>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</si>
  <si>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</si>
  <si>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</si>
  <si>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</si>
  <si>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</si>
  <si>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</si>
  <si>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</si>
  <si>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</si>
  <si>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</si>
  <si>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</si>
  <si>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</si>
  <si>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</si>
  <si>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</si>
  <si>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</si>
  <si>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</si>
  <si>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</si>
  <si>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</si>
  <si>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</si>
  <si>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</si>
  <si>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</si>
  <si>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</si>
  <si>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</si>
  <si>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</si>
  <si>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</si>
  <si>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</si>
  <si>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</si>
  <si>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</si>
  <si>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</si>
  <si>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</si>
  <si>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</si>
  <si>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</si>
  <si>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</si>
  <si>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</si>
  <si>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</si>
  <si>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</si>
  <si>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</si>
  <si>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</si>
  <si>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</si>
  <si>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</si>
  <si>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</si>
  <si>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</si>
  <si>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</si>
  <si>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</si>
  <si>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</si>
  <si>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</si>
  <si>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</si>
  <si>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</si>
  <si>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</si>
  <si>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</si>
  <si>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</si>
  <si>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</si>
  <si>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</si>
  <si>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</si>
  <si>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</si>
  <si>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</si>
  <si>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</si>
  <si>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</si>
  <si>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</si>
  <si>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</si>
  <si>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</si>
  <si>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</si>
  <si>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</si>
  <si>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</si>
  <si>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</si>
  <si>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</si>
  <si>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</si>
  <si>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</si>
  <si>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</si>
  <si>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</si>
  <si>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</si>
  <si>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</si>
  <si>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</si>
  <si>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</si>
  <si>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</si>
  <si>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</si>
  <si>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</si>
  <si>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</si>
  <si>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</si>
  <si>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</si>
  <si>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</si>
  <si>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</si>
  <si>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</si>
  <si>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</si>
  <si>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</si>
  <si>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</si>
  <si>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</si>
  <si>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</si>
  <si>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</si>
  <si>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</si>
  <si>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</si>
  <si>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</si>
  <si>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</si>
  <si>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</si>
  <si>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</si>
  <si>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</si>
  <si>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</si>
  <si>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</si>
  <si>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</si>
  <si>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</si>
  <si>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</si>
  <si>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</si>
  <si>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</si>
  <si>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</si>
  <si>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</si>
  <si>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</si>
  <si>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</si>
  <si>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</si>
  <si>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</si>
  <si>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</si>
  <si>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</si>
  <si>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</si>
  <si>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</si>
  <si>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</si>
  <si>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</si>
  <si>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</si>
  <si>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</si>
  <si>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</si>
  <si>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</si>
  <si>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</si>
  <si>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</si>
  <si>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</si>
  <si>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</si>
  <si>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</si>
  <si>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</si>
  <si>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</si>
  <si>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</si>
  <si>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</si>
  <si>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</si>
  <si>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</si>
  <si>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</si>
  <si>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</si>
  <si>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</si>
  <si>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</si>
  <si>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</si>
  <si>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</si>
  <si>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</si>
  <si>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</si>
  <si>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</si>
  <si>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</si>
  <si>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</si>
  <si>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</si>
  <si>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</si>
  <si>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</si>
  <si>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</si>
  <si>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</si>
  <si>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</si>
  <si>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</si>
  <si>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</si>
  <si>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</si>
  <si>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</si>
  <si>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</si>
  <si>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</si>
  <si>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</si>
  <si>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</si>
  <si>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</si>
  <si>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</si>
  <si>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</si>
  <si>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</si>
  <si>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</si>
  <si>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</si>
  <si>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</si>
  <si>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</si>
  <si>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</si>
  <si>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</si>
  <si>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</si>
  <si>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</si>
  <si>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</si>
  <si>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</si>
  <si>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</si>
  <si>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</si>
  <si>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</si>
  <si>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</si>
  <si>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</si>
  <si>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</si>
  <si>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</si>
  <si>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</si>
  <si>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</si>
  <si>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</si>
  <si>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</si>
  <si>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</si>
  <si>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</si>
  <si>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</si>
  <si>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</si>
  <si>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</si>
  <si>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</si>
  <si>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</si>
  <si>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</si>
  <si>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</si>
  <si>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</si>
  <si>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</si>
  <si>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</si>
  <si>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</si>
  <si>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</si>
  <si>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</si>
  <si>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</si>
  <si>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</si>
  <si>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</si>
  <si>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</si>
  <si>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</si>
  <si>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</si>
  <si>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</si>
  <si>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</si>
  <si>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</si>
  <si>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</si>
  <si>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</si>
  <si>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</si>
  <si>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</si>
  <si>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</si>
  <si>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</si>
  <si>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</si>
  <si>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</si>
  <si>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</si>
  <si>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</si>
  <si>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</si>
  <si>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</si>
  <si>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</si>
  <si>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</si>
  <si>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</si>
  <si>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</si>
  <si>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</si>
  <si>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</si>
  <si>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</si>
  <si>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</si>
  <si>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</si>
  <si>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</si>
  <si>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</si>
  <si>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</si>
  <si>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</si>
  <si>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</si>
  <si>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</si>
  <si>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</si>
  <si>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</si>
  <si>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</si>
  <si>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</si>
  <si>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</si>
  <si>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</si>
  <si>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</si>
  <si>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</si>
  <si>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</si>
  <si>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</si>
  <si>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</si>
  <si>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</si>
  <si>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</si>
  <si>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</si>
  <si>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</si>
  <si>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</si>
  <si>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</si>
  <si>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</si>
  <si>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</si>
  <si>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</si>
  <si>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</si>
  <si>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</si>
  <si>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</si>
  <si>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</si>
  <si>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</si>
  <si>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</si>
  <si>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</si>
  <si>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</si>
  <si>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</si>
  <si>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</si>
  <si>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</si>
  <si>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</si>
  <si>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</si>
  <si>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</si>
  <si>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</si>
  <si>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</si>
  <si>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</si>
  <si>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</si>
  <si>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</si>
  <si>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</si>
  <si>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</si>
  <si>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</si>
  <si>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</si>
  <si>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</si>
  <si>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</si>
  <si>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</si>
  <si>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</si>
  <si>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</si>
  <si>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</si>
  <si>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</si>
  <si>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</si>
  <si>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</si>
  <si>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</si>
  <si>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</si>
  <si>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</si>
  <si>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</si>
  <si>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</si>
  <si>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</si>
  <si>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</si>
  <si>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</si>
  <si>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</si>
  <si>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</si>
  <si>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</si>
  <si>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</si>
  <si>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</si>
  <si>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</si>
  <si>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</si>
  <si>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</si>
  <si>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</si>
  <si>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</si>
  <si>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</si>
  <si>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</si>
  <si>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</si>
  <si>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</si>
  <si>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</si>
  <si>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</si>
  <si>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</si>
  <si>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</si>
  <si>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</si>
  <si>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</si>
  <si>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</si>
  <si>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</si>
  <si>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</si>
  <si>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</si>
  <si>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</si>
  <si>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</si>
  <si>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</si>
  <si>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</si>
  <si>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</si>
  <si>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</si>
  <si>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</si>
  <si>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</si>
  <si>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</si>
  <si>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</si>
  <si>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</si>
  <si>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</si>
  <si>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</si>
  <si>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</si>
  <si>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</si>
  <si>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</si>
  <si>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</si>
  <si>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</si>
  <si>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</si>
  <si>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</si>
  <si>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</si>
  <si>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</si>
  <si>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</si>
  <si>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</si>
  <si>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</si>
  <si>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</si>
  <si>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</si>
  <si>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</si>
  <si>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</si>
  <si>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</si>
  <si>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</si>
  <si>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</si>
  <si>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</si>
  <si>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</si>
  <si>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</si>
  <si>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</si>
  <si>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</si>
  <si>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</si>
  <si>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</si>
  <si>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</si>
  <si>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</si>
  <si>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</si>
  <si>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</si>
  <si>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</si>
  <si>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</si>
  <si>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</si>
  <si>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</si>
  <si>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</si>
  <si>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</si>
  <si>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</si>
  <si>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</si>
  <si>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</si>
  <si>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</si>
  <si>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</si>
  <si>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</si>
  <si>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</si>
  <si>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</si>
  <si>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</si>
  <si>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</si>
  <si>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</si>
  <si>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</si>
  <si>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</si>
  <si>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</si>
  <si>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</si>
  <si>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</si>
  <si>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</si>
  <si>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</si>
  <si>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</si>
  <si>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</si>
  <si>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</si>
  <si>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</si>
  <si>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</si>
  <si>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</si>
  <si>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</si>
  <si>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</si>
  <si>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</si>
  <si>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</si>
  <si>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</si>
  <si>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</si>
  <si>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</si>
  <si>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</si>
  <si>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</si>
  <si>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</si>
  <si>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</si>
  <si>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</si>
  <si>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</si>
  <si>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</si>
  <si>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</si>
  <si>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</si>
  <si>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</si>
  <si>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</si>
  <si>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</si>
  <si>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</si>
  <si>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</si>
  <si>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</si>
  <si>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</si>
  <si>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</si>
  <si>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</si>
  <si>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</si>
  <si>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</si>
  <si>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</si>
  <si>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</si>
  <si>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</si>
  <si>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</si>
  <si>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</si>
  <si>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</si>
  <si>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</si>
  <si>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</si>
  <si>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</si>
  <si>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</si>
  <si>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</si>
  <si>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</si>
  <si>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</si>
  <si>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</si>
  <si>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</si>
  <si>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</si>
  <si>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</si>
  <si>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</si>
  <si>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</si>
  <si>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</si>
  <si>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</si>
  <si>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</si>
  <si>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</si>
  <si>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</si>
  <si>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</si>
  <si>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</si>
  <si>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</si>
  <si>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</si>
  <si>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</si>
  <si>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</si>
  <si>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</si>
  <si>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</si>
  <si>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</si>
  <si>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</si>
  <si>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</si>
  <si>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</si>
  <si>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</si>
  <si>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</si>
  <si>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</si>
  <si>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</si>
  <si>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</si>
  <si>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</si>
  <si>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</si>
  <si>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</si>
  <si>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</si>
  <si>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</si>
  <si>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</si>
  <si>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</si>
  <si>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</si>
  <si>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</si>
  <si>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</si>
  <si>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</si>
  <si>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</si>
  <si>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</si>
  <si>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</si>
  <si>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</si>
  <si>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</si>
  <si>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</si>
  <si>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</si>
  <si>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</si>
  <si>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</si>
  <si>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</si>
  <si>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</si>
  <si>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</si>
  <si>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</si>
  <si>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</si>
  <si>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</si>
  <si>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</si>
  <si>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</si>
  <si>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</si>
  <si>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</si>
  <si>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</si>
  <si>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</si>
  <si>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</si>
  <si>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</si>
  <si>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</si>
  <si>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</si>
  <si>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</si>
  <si>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</si>
  <si>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</si>
  <si>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</si>
  <si>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</si>
  <si>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</si>
  <si>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</si>
  <si>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</si>
  <si>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</si>
  <si>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</si>
  <si>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</si>
  <si>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</si>
  <si>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</si>
  <si>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</si>
  <si>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</si>
  <si>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</si>
  <si>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</si>
  <si>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</si>
  <si>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</si>
  <si>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</si>
  <si>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</si>
  <si>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沖縄振興局</t>
  </si>
  <si>
    <t>小澤　康彦</t>
  </si>
  <si>
    <t>昭和47年度</t>
  </si>
  <si>
    <t>終了予定なし</t>
  </si>
  <si>
    <t>参事官（振興第三担当）</t>
  </si>
  <si>
    <t>沖縄振興特別措置法</t>
  </si>
  <si>
    <t>沖縄振興基本方針、沖縄振興計画</t>
  </si>
  <si>
    <t>沖縄振興計画に基づき、高潮や津波、波浪等による自然災害や海岸侵食から生命、財産を守るため、景観や生態系など自然環境に配慮した海岸保全に努めることを目的とする。</t>
  </si>
  <si>
    <t>-</t>
  </si>
  <si>
    <t>津波、高潮等による災害から一定水準以上の安全性が確保（防護）されている海岸の整備の推進</t>
  </si>
  <si>
    <t>防護面積の拡大</t>
  </si>
  <si>
    <t>ha</t>
  </si>
  <si>
    <t>沖縄２１世紀ビジョン実施計画（計画期間：平成29年度～令和3年度）</t>
  </si>
  <si>
    <t>件</t>
  </si>
  <si>
    <t>百万円</t>
  </si>
  <si>
    <t>　　X/Y</t>
    <phoneticPr fontId="5"/>
  </si>
  <si>
    <t>4.3/1</t>
  </si>
  <si>
    <t>0102</t>
  </si>
  <si>
    <t>0104</t>
  </si>
  <si>
    <t>0062</t>
  </si>
  <si>
    <t>0059</t>
  </si>
  <si>
    <t>0065</t>
  </si>
  <si>
    <t>0058</t>
  </si>
  <si>
    <t>0061</t>
  </si>
  <si>
    <t>0064</t>
  </si>
  <si>
    <t>○</t>
  </si>
  <si>
    <t>府</t>
  </si>
  <si>
    <t>（港湾海岸）海岸事業</t>
    <phoneticPr fontId="5"/>
  </si>
  <si>
    <t>関係法令に基づき、海岸の保全を目的に国が実施している重要な事業である。</t>
    <phoneticPr fontId="5"/>
  </si>
  <si>
    <t>入札手続きの透明性・競争性の確保に努めており、支出先は、適切な入札方式、手続きを経て決定している。</t>
    <phoneticPr fontId="5"/>
  </si>
  <si>
    <t>有</t>
  </si>
  <si>
    <t>無</t>
  </si>
  <si>
    <t>‐</t>
  </si>
  <si>
    <t>事業目的に沿って予算を執行しており、その執行状況等を適切に把握・確認している。</t>
    <phoneticPr fontId="5"/>
  </si>
  <si>
    <t>予算の効果的・効率的な執行に努めている。また資金の流れの検証ができるよう、契約額・支出額及び契約方式等を把握している。</t>
    <phoneticPr fontId="5"/>
  </si>
  <si>
    <t>成果目標に見合った成果実績をあげている。</t>
    <phoneticPr fontId="5"/>
  </si>
  <si>
    <t>事業目的に沿って、適切な手段・方法で実施している。</t>
    <phoneticPr fontId="5"/>
  </si>
  <si>
    <t>見込みと同様な実績であり、見合ったものである。</t>
    <phoneticPr fontId="5"/>
  </si>
  <si>
    <t>成果物は、海岸の整備の促進に十分に活用されている。</t>
    <phoneticPr fontId="5"/>
  </si>
  <si>
    <t>・予算の効果的・効率的な執行に努めている。また、資金の流れの検証ができるよう、契約額・支出先及び契約方式等を把握している。
・調査結果については、引き続き海岸事業の実施に活用していくことが必要。
※予算の執行状況については、沖縄総合事務局を通じて確認している。</t>
  </si>
  <si>
    <t>引き続き、予算の効果的・効率的な執行等に努める。</t>
  </si>
  <si>
    <t>内閣府においては、沖縄振興を目的とする事業のうち公共事業を中心とする関連事業の全体的な把握、事業相互間の進度調整、計画に沿った事業の推進を図るため、これらの事業の経費を内閣府に一括計上し、これを事業執行官庁に移し替えて執行することにより、計画実施について効果的な総合調整を行っている。</t>
    <phoneticPr fontId="5"/>
  </si>
  <si>
    <t>-</t>
    <phoneticPr fontId="5"/>
  </si>
  <si>
    <t>海岸事業調査費</t>
    <phoneticPr fontId="5"/>
  </si>
  <si>
    <t>海岸保全施設整備事業費補助</t>
    <rPh sb="0" eb="2">
      <t>カイガン</t>
    </rPh>
    <rPh sb="2" eb="4">
      <t>ホゼン</t>
    </rPh>
    <rPh sb="4" eb="6">
      <t>シセツ</t>
    </rPh>
    <rPh sb="6" eb="8">
      <t>セイビ</t>
    </rPh>
    <rPh sb="8" eb="11">
      <t>ジギョウヒ</t>
    </rPh>
    <rPh sb="11" eb="13">
      <t>ホジョ</t>
    </rPh>
    <phoneticPr fontId="5"/>
  </si>
  <si>
    <t>津波、高潮、波浪、海岸侵食による災害から背後の人命や財産防護、国土保全に資することを目的に、護岸等の整備及び調査を行う。
※港湾に係る海岸に限る
　国費率
　　事業調査：国10/10　補助事業：国９/10　
※内閣府で一括計上し、国土交通省で執行（「備考」欄参照。）</t>
    <rPh sb="52" eb="53">
      <t>オヨ</t>
    </rPh>
    <rPh sb="97" eb="98">
      <t>クニ</t>
    </rPh>
    <phoneticPr fontId="5"/>
  </si>
  <si>
    <t>その他</t>
    <rPh sb="2" eb="3">
      <t>タ</t>
    </rPh>
    <phoneticPr fontId="5"/>
  </si>
  <si>
    <t>-</t>
    <phoneticPr fontId="5"/>
  </si>
  <si>
    <t>一般社団法人　日本マリーナ・ビーチ協会</t>
    <rPh sb="0" eb="2">
      <t>イッパン</t>
    </rPh>
    <rPh sb="2" eb="4">
      <t>シャダン</t>
    </rPh>
    <rPh sb="4" eb="6">
      <t>ホウジン</t>
    </rPh>
    <rPh sb="7" eb="9">
      <t>ニホン</t>
    </rPh>
    <rPh sb="17" eb="19">
      <t>キョウカイ</t>
    </rPh>
    <phoneticPr fontId="5"/>
  </si>
  <si>
    <t>地域特性を考慮した海岸保全施設の老朽化対策手法等検討調査業務</t>
    <rPh sb="0" eb="2">
      <t>チイキ</t>
    </rPh>
    <rPh sb="2" eb="4">
      <t>トクセイ</t>
    </rPh>
    <rPh sb="5" eb="7">
      <t>コウリョ</t>
    </rPh>
    <rPh sb="9" eb="11">
      <t>カイガン</t>
    </rPh>
    <rPh sb="11" eb="13">
      <t>ホゼン</t>
    </rPh>
    <rPh sb="13" eb="15">
      <t>シセツ</t>
    </rPh>
    <rPh sb="16" eb="19">
      <t>ロウキュウカ</t>
    </rPh>
    <rPh sb="19" eb="21">
      <t>タイサク</t>
    </rPh>
    <rPh sb="21" eb="23">
      <t>シュホウ</t>
    </rPh>
    <rPh sb="23" eb="24">
      <t>トウ</t>
    </rPh>
    <rPh sb="24" eb="26">
      <t>ケントウ</t>
    </rPh>
    <rPh sb="26" eb="28">
      <t>チョウサ</t>
    </rPh>
    <rPh sb="28" eb="30">
      <t>ギョウム</t>
    </rPh>
    <phoneticPr fontId="5"/>
  </si>
  <si>
    <t>地域特性を考慮した海岸保全施設の老朽化対策手法等検討調査業務</t>
    <rPh sb="23" eb="24">
      <t>トウ</t>
    </rPh>
    <phoneticPr fontId="5"/>
  </si>
  <si>
    <t>A.沖縄総合事務局</t>
    <rPh sb="2" eb="4">
      <t>オキナワ</t>
    </rPh>
    <rPh sb="4" eb="6">
      <t>ソウゴウ</t>
    </rPh>
    <rPh sb="6" eb="9">
      <t>ジムキョク</t>
    </rPh>
    <phoneticPr fontId="5"/>
  </si>
  <si>
    <t>B.(一社)日本ﾏﾘｰﾅ･ﾋﾞｰﾁ協会</t>
    <phoneticPr fontId="5"/>
  </si>
  <si>
    <t>40.3/1</t>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</si>
  <si>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</si>
  <si>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</si>
  <si>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内閣府26－44（政策12－施策③）</t>
    <phoneticPr fontId="5"/>
  </si>
  <si>
    <t>-</t>
    <phoneticPr fontId="5"/>
  </si>
  <si>
    <t>海岸事業実施件数</t>
    <rPh sb="4" eb="6">
      <t>ジッシ</t>
    </rPh>
    <phoneticPr fontId="5"/>
  </si>
  <si>
    <t>執行額（X）／実施件数（Y）　　　　　　　　　　　　</t>
    <rPh sb="7" eb="9">
      <t>ジッシ</t>
    </rPh>
    <phoneticPr fontId="5"/>
  </si>
  <si>
    <t>-</t>
    <phoneticPr fontId="5"/>
  </si>
  <si>
    <t>背後住民・企業等の安全・安心の確保</t>
    <rPh sb="0" eb="2">
      <t>ハイゴ</t>
    </rPh>
    <rPh sb="2" eb="4">
      <t>ジュウミン</t>
    </rPh>
    <rPh sb="5" eb="7">
      <t>キギョウ</t>
    </rPh>
    <rPh sb="7" eb="8">
      <t>トウ</t>
    </rPh>
    <rPh sb="9" eb="11">
      <t>アンゼン</t>
    </rPh>
    <rPh sb="12" eb="14">
      <t>アンシン</t>
    </rPh>
    <rPh sb="15" eb="17">
      <t>カクホ</t>
    </rPh>
    <phoneticPr fontId="5"/>
  </si>
  <si>
    <t xml:space="preserve">海岸の背後に住む人々や、物流・産業機能を有する企業に対して、頻発する台風と地球温暖化に伴う海面上昇、施設の老朽化等に備えるため、防災・減災対策を推進する。
</t>
    <phoneticPr fontId="5"/>
  </si>
  <si>
    <t>点検対象外</t>
    <rPh sb="0" eb="2">
      <t>テンケン</t>
    </rPh>
    <rPh sb="2" eb="5">
      <t>タイショウガイ</t>
    </rPh>
    <phoneticPr fontId="5"/>
  </si>
  <si>
    <t xml:space="preserve">
令和４年度より防災・安全交付金から個別補助化。</t>
    <rPh sb="1" eb="3">
      <t>レイワ</t>
    </rPh>
    <rPh sb="4" eb="6">
      <t>ネンド</t>
    </rPh>
    <rPh sb="8" eb="10">
      <t>ボウサイ</t>
    </rPh>
    <rPh sb="11" eb="13">
      <t>アンゼン</t>
    </rPh>
    <rPh sb="13" eb="16">
      <t>コウフキン</t>
    </rPh>
    <rPh sb="18" eb="20">
      <t>コベツ</t>
    </rPh>
    <rPh sb="20" eb="22">
      <t>ホジョ</t>
    </rPh>
    <rPh sb="22" eb="23">
      <t>カ</t>
    </rPh>
    <phoneticPr fontId="5"/>
  </si>
  <si>
    <t>https://www8.cao.go.jp/hyouka/h26hyouka/h26jigo/h26jigo-12.pdf</t>
    <phoneticPr fontId="5"/>
  </si>
  <si>
    <t>-</t>
    <phoneticPr fontId="5"/>
  </si>
  <si>
    <t>沖縄総合事務局</t>
    <rPh sb="0" eb="2">
      <t>オキナワ</t>
    </rPh>
    <rPh sb="2" eb="4">
      <t>ソウゴウ</t>
    </rPh>
    <rPh sb="4" eb="7">
      <t>ジムキョク</t>
    </rPh>
    <phoneticPr fontId="5"/>
  </si>
  <si>
    <t>引き続き事業実施省庁との連携を密にし、事業の進捗状況を的確に把握しながら、有効性、効率性及び成果実績について、より一層の検証に努めるべき。</t>
    <phoneticPr fontId="5"/>
  </si>
  <si>
    <t>外部有識者及び行政事業レビュー推進チームのご所見を踏まえ、引き続き、事業の進捗状況を的確に把握しながら、有効性、効率性及び成果実績について、より一層の検証に努める。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</si>
</sst>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6"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2" fillId="0" borderId="140" xfId="0"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179" fontId="22" fillId="0" borderId="14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43" xfId="0" applyFont="1" applyFill="1" applyBorder="1" applyAlignment="1">
      <alignment horizontal="center" vertical="center" wrapText="1"/>
    </xf>
    <xf numFmtId="0" fontId="20" fillId="5" borderId="144" xfId="0" applyFont="1" applyFill="1" applyBorder="1" applyAlignment="1">
      <alignment horizontal="center" vertical="center" wrapText="1"/>
    </xf>
    <xf numFmtId="0" fontId="20" fillId="5" borderId="145"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47" xfId="0" applyFont="1" applyFill="1" applyBorder="1" applyAlignment="1" applyProtection="1">
      <alignment horizontal="left" vertical="center" wrapText="1"/>
      <protection locked="0"/>
    </xf>
    <xf numFmtId="0" fontId="0" fillId="0" borderId="148" xfId="0" applyFont="1" applyFill="1" applyBorder="1" applyAlignment="1" applyProtection="1">
      <alignment horizontal="left" vertical="center" wrapText="1"/>
      <protection locked="0"/>
    </xf>
    <xf numFmtId="0" fontId="0" fillId="0" borderId="149"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146"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3"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0"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18"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177" fontId="0" fillId="0" borderId="3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0" borderId="11" xfId="0" applyFont="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1" xfId="0" applyFont="1" applyFill="1" applyBorder="1" applyAlignment="1">
      <alignment vertical="center" wrapText="1"/>
    </xf>
    <xf numFmtId="0" fontId="0" fillId="5" borderId="104" xfId="0" applyFont="1" applyFill="1" applyBorder="1" applyAlignment="1">
      <alignment vertical="center" wrapText="1"/>
    </xf>
    <xf numFmtId="0" fontId="0" fillId="5" borderId="123"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4" xfId="0" applyNumberFormat="1" applyFont="1" applyFill="1" applyBorder="1" applyAlignment="1" applyProtection="1">
      <alignment horizontal="center" vertical="center" wrapText="1"/>
      <protection locked="0"/>
    </xf>
    <xf numFmtId="49" fontId="20" fillId="0" borderId="134"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19" fillId="0" borderId="130"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27498</xdr:colOff>
      <xdr:row>99</xdr:row>
      <xdr:rowOff>344834</xdr:rowOff>
    </xdr:from>
    <xdr:to>
      <xdr:col>18</xdr:col>
      <xdr:colOff>190500</xdr:colOff>
      <xdr:row>102</xdr:row>
      <xdr:rowOff>10463</xdr:rowOff>
    </xdr:to>
    <xdr:sp macro="" textlink="">
      <xdr:nvSpPr>
        <xdr:cNvPr id="41" name="Rectangle 1"/>
        <xdr:cNvSpPr>
          <a:spLocks noChangeArrowheads="1"/>
        </xdr:cNvSpPr>
      </xdr:nvSpPr>
      <xdr:spPr bwMode="auto">
        <a:xfrm>
          <a:off x="2044557" y="38668952"/>
          <a:ext cx="1776649" cy="7077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国土交通省</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36</xdr:col>
      <xdr:colOff>13650</xdr:colOff>
      <xdr:row>106</xdr:row>
      <xdr:rowOff>11958</xdr:rowOff>
    </xdr:from>
    <xdr:to>
      <xdr:col>47</xdr:col>
      <xdr:colOff>11206</xdr:colOff>
      <xdr:row>107</xdr:row>
      <xdr:rowOff>336177</xdr:rowOff>
    </xdr:to>
    <xdr:sp macro="" textlink="">
      <xdr:nvSpPr>
        <xdr:cNvPr id="42" name="Rectangle 3"/>
        <xdr:cNvSpPr>
          <a:spLocks noChangeArrowheads="1"/>
        </xdr:cNvSpPr>
      </xdr:nvSpPr>
      <xdr:spPr bwMode="auto">
        <a:xfrm>
          <a:off x="7275062" y="40767752"/>
          <a:ext cx="2216320" cy="6716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Ｂ．民間企業</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一社</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日本ﾏﾘｰﾅ･ﾋﾞｰﾁ協会）</a:t>
          </a:r>
        </a:p>
        <a:p>
          <a:pPr algn="ctr" rtl="0">
            <a:lnSpc>
              <a:spcPts val="1200"/>
            </a:lnSpc>
            <a:defRPr sz="1000"/>
          </a:pPr>
          <a:r>
            <a:rPr lang="en-US" altLang="ja-JP" sz="1100" b="0" i="0" u="none" strike="noStrike" baseline="0">
              <a:solidFill>
                <a:sysClr val="windowText" lastClr="000000"/>
              </a:solidFill>
              <a:latin typeface="ＭＳ Ｐゴシック"/>
              <a:ea typeface="ＭＳ Ｐゴシック"/>
            </a:rPr>
            <a:t>4.3</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19</xdr:col>
      <xdr:colOff>37676</xdr:colOff>
      <xdr:row>107</xdr:row>
      <xdr:rowOff>0</xdr:rowOff>
    </xdr:from>
    <xdr:to>
      <xdr:col>35</xdr:col>
      <xdr:colOff>11206</xdr:colOff>
      <xdr:row>107</xdr:row>
      <xdr:rowOff>5181</xdr:rowOff>
    </xdr:to>
    <xdr:sp macro="" textlink="">
      <xdr:nvSpPr>
        <xdr:cNvPr id="44" name="Line 10"/>
        <xdr:cNvSpPr>
          <a:spLocks noChangeShapeType="1"/>
        </xdr:cNvSpPr>
      </xdr:nvSpPr>
      <xdr:spPr bwMode="auto">
        <a:xfrm flipV="1">
          <a:off x="3870088" y="41103176"/>
          <a:ext cx="3200824" cy="51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107974</xdr:colOff>
      <xdr:row>96</xdr:row>
      <xdr:rowOff>339645</xdr:rowOff>
    </xdr:from>
    <xdr:to>
      <xdr:col>14</xdr:col>
      <xdr:colOff>112060</xdr:colOff>
      <xdr:row>99</xdr:row>
      <xdr:rowOff>324969</xdr:rowOff>
    </xdr:to>
    <xdr:sp macro="" textlink="">
      <xdr:nvSpPr>
        <xdr:cNvPr id="45" name="Line 21"/>
        <xdr:cNvSpPr>
          <a:spLocks noChangeShapeType="1"/>
        </xdr:cNvSpPr>
      </xdr:nvSpPr>
      <xdr:spPr bwMode="auto">
        <a:xfrm>
          <a:off x="2931856" y="37621616"/>
          <a:ext cx="4086" cy="102747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19351</xdr:colOff>
      <xdr:row>94</xdr:row>
      <xdr:rowOff>1121</xdr:rowOff>
    </xdr:from>
    <xdr:to>
      <xdr:col>19</xdr:col>
      <xdr:colOff>0</xdr:colOff>
      <xdr:row>95</xdr:row>
      <xdr:rowOff>333169</xdr:rowOff>
    </xdr:to>
    <xdr:sp macro="" textlink="">
      <xdr:nvSpPr>
        <xdr:cNvPr id="46" name="Rectangle 24"/>
        <xdr:cNvSpPr>
          <a:spLocks noChangeArrowheads="1"/>
        </xdr:cNvSpPr>
      </xdr:nvSpPr>
      <xdr:spPr bwMode="auto">
        <a:xfrm>
          <a:off x="2036410" y="36588327"/>
          <a:ext cx="1796002" cy="6794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内閣府</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10</xdr:col>
      <xdr:colOff>44824</xdr:colOff>
      <xdr:row>96</xdr:row>
      <xdr:rowOff>40182</xdr:rowOff>
    </xdr:from>
    <xdr:to>
      <xdr:col>19</xdr:col>
      <xdr:colOff>0</xdr:colOff>
      <xdr:row>96</xdr:row>
      <xdr:rowOff>324967</xdr:rowOff>
    </xdr:to>
    <xdr:sp macro="" textlink="">
      <xdr:nvSpPr>
        <xdr:cNvPr id="47" name="AutoShape 25"/>
        <xdr:cNvSpPr>
          <a:spLocks noChangeArrowheads="1"/>
        </xdr:cNvSpPr>
      </xdr:nvSpPr>
      <xdr:spPr bwMode="auto">
        <a:xfrm>
          <a:off x="2061883" y="37322153"/>
          <a:ext cx="1770529" cy="28478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海岸事業予算の移替</a:t>
          </a:r>
        </a:p>
      </xdr:txBody>
    </xdr:sp>
    <xdr:clientData/>
  </xdr:twoCellAnchor>
  <xdr:twoCellAnchor>
    <xdr:from>
      <xdr:col>10</xdr:col>
      <xdr:colOff>5869</xdr:colOff>
      <xdr:row>105</xdr:row>
      <xdr:rowOff>342348</xdr:rowOff>
    </xdr:from>
    <xdr:to>
      <xdr:col>19</xdr:col>
      <xdr:colOff>11206</xdr:colOff>
      <xdr:row>108</xdr:row>
      <xdr:rowOff>22412</xdr:rowOff>
    </xdr:to>
    <xdr:sp macro="" textlink="">
      <xdr:nvSpPr>
        <xdr:cNvPr id="48" name="Rectangle 26"/>
        <xdr:cNvSpPr>
          <a:spLocks noChangeArrowheads="1"/>
        </xdr:cNvSpPr>
      </xdr:nvSpPr>
      <xdr:spPr bwMode="auto">
        <a:xfrm>
          <a:off x="2022928" y="40750760"/>
          <a:ext cx="1820690" cy="7222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Ａ．沖縄総合事務局</a:t>
          </a: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en-US" altLang="ja-JP" sz="1100" b="0" i="0" u="none" strike="noStrike" baseline="0">
              <a:solidFill>
                <a:srgbClr val="000000"/>
              </a:solidFill>
              <a:latin typeface="ＭＳ Ｐゴシック"/>
              <a:ea typeface="ＭＳ Ｐゴシック"/>
            </a:rPr>
            <a:t>4.3</a:t>
          </a:r>
          <a:r>
            <a:rPr lang="ja-JP" altLang="en-US" sz="1100" b="0" i="0" u="none" strike="noStrike" baseline="0">
              <a:solidFill>
                <a:srgbClr val="000000"/>
              </a:solidFill>
              <a:latin typeface="ＭＳ Ｐゴシック"/>
              <a:ea typeface="ＭＳ Ｐゴシック"/>
            </a:rPr>
            <a:t>百万円</a:t>
          </a:r>
        </a:p>
      </xdr:txBody>
    </xdr:sp>
    <xdr:clientData/>
  </xdr:twoCellAnchor>
  <xdr:twoCellAnchor>
    <xdr:from>
      <xdr:col>7</xdr:col>
      <xdr:colOff>190500</xdr:colOff>
      <xdr:row>108</xdr:row>
      <xdr:rowOff>112058</xdr:rowOff>
    </xdr:from>
    <xdr:to>
      <xdr:col>21</xdr:col>
      <xdr:colOff>44823</xdr:colOff>
      <xdr:row>110</xdr:row>
      <xdr:rowOff>78441</xdr:rowOff>
    </xdr:to>
    <xdr:sp macro="" textlink="">
      <xdr:nvSpPr>
        <xdr:cNvPr id="49" name="AutoShape 30"/>
        <xdr:cNvSpPr>
          <a:spLocks noChangeArrowheads="1"/>
        </xdr:cNvSpPr>
      </xdr:nvSpPr>
      <xdr:spPr bwMode="auto">
        <a:xfrm>
          <a:off x="1602441" y="41797940"/>
          <a:ext cx="2678206" cy="66114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r>
            <a:rPr lang="ja-JP" altLang="en-US" sz="1100" b="0" i="0" baseline="0">
              <a:solidFill>
                <a:sysClr val="windowText" lastClr="000000"/>
              </a:solidFill>
              <a:effectLst/>
              <a:latin typeface="+mn-lt"/>
              <a:ea typeface="+mn-ea"/>
              <a:cs typeface="+mn-cs"/>
            </a:rPr>
            <a:t> 地域特性を考慮した海岸保全施設の</a:t>
          </a:r>
          <a:endParaRPr lang="en-US" altLang="ja-JP" sz="1100" b="0" i="0" baseline="0">
            <a:solidFill>
              <a:sysClr val="windowText" lastClr="000000"/>
            </a:solidFill>
            <a:effectLst/>
            <a:latin typeface="+mn-lt"/>
            <a:ea typeface="+mn-ea"/>
            <a:cs typeface="+mn-cs"/>
          </a:endParaRPr>
        </a:p>
        <a:p>
          <a:pPr algn="ctr" rtl="0"/>
          <a:r>
            <a:rPr lang="ja-JP" altLang="en-US" sz="1100" b="0" i="0" baseline="0">
              <a:solidFill>
                <a:sysClr val="windowText" lastClr="000000"/>
              </a:solidFill>
              <a:effectLst/>
              <a:latin typeface="+mn-lt"/>
              <a:ea typeface="+mn-ea"/>
              <a:cs typeface="+mn-cs"/>
            </a:rPr>
            <a:t>老朽化対策手法等検討調査業務</a:t>
          </a:r>
          <a:endParaRPr lang="ja-JP" altLang="ja-JP">
            <a:solidFill>
              <a:sysClr val="windowText" lastClr="000000"/>
            </a:solidFill>
            <a:effectLst/>
          </a:endParaRPr>
        </a:p>
      </xdr:txBody>
    </xdr:sp>
    <xdr:clientData/>
  </xdr:twoCellAnchor>
  <xdr:twoCellAnchor>
    <xdr:from>
      <xdr:col>35</xdr:col>
      <xdr:colOff>19134</xdr:colOff>
      <xdr:row>108</xdr:row>
      <xdr:rowOff>139248</xdr:rowOff>
    </xdr:from>
    <xdr:to>
      <xdr:col>48</xdr:col>
      <xdr:colOff>22412</xdr:colOff>
      <xdr:row>110</xdr:row>
      <xdr:rowOff>112058</xdr:rowOff>
    </xdr:to>
    <xdr:sp macro="" textlink="">
      <xdr:nvSpPr>
        <xdr:cNvPr id="51" name="AutoShape 34"/>
        <xdr:cNvSpPr>
          <a:spLocks noChangeArrowheads="1"/>
        </xdr:cNvSpPr>
      </xdr:nvSpPr>
      <xdr:spPr bwMode="auto">
        <a:xfrm>
          <a:off x="7078840" y="41825130"/>
          <a:ext cx="2625454" cy="6675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pPr>
          <a:r>
            <a:rPr lang="ja-JP" altLang="en-US" sz="1100" b="0" i="0" baseline="0">
              <a:solidFill>
                <a:sysClr val="windowText" lastClr="000000"/>
              </a:solidFill>
              <a:effectLst/>
              <a:latin typeface="+mn-lt"/>
              <a:ea typeface="+mn-ea"/>
              <a:cs typeface="+mn-cs"/>
            </a:rPr>
            <a:t>地域特性を考慮した海岸保全施設の</a:t>
          </a:r>
          <a:endParaRPr lang="en-US" altLang="ja-JP" sz="1100" b="0" i="0" baseline="0">
            <a:solidFill>
              <a:sysClr val="windowText" lastClr="000000"/>
            </a:solidFill>
            <a:effectLst/>
            <a:latin typeface="+mn-lt"/>
            <a:ea typeface="+mn-ea"/>
            <a:cs typeface="+mn-cs"/>
          </a:endParaRPr>
        </a:p>
        <a:p>
          <a:pPr algn="ctr" rtl="0">
            <a:lnSpc>
              <a:spcPts val="1300"/>
            </a:lnSpc>
          </a:pPr>
          <a:r>
            <a:rPr lang="ja-JP" altLang="en-US" sz="1100" b="0" i="0" baseline="0">
              <a:solidFill>
                <a:sysClr val="windowText" lastClr="000000"/>
              </a:solidFill>
              <a:effectLst/>
              <a:latin typeface="+mn-lt"/>
              <a:ea typeface="+mn-ea"/>
              <a:cs typeface="+mn-cs"/>
            </a:rPr>
            <a:t>老朽化対策手法等検討調査業務</a:t>
          </a:r>
          <a:endParaRPr lang="ja-JP" altLang="ja-JP">
            <a:solidFill>
              <a:sysClr val="windowText" lastClr="000000"/>
            </a:solidFill>
            <a:effectLst/>
          </a:endParaRPr>
        </a:p>
      </xdr:txBody>
    </xdr:sp>
    <xdr:clientData/>
  </xdr:twoCellAnchor>
  <xdr:twoCellAnchor>
    <xdr:from>
      <xdr:col>9</xdr:col>
      <xdr:colOff>33618</xdr:colOff>
      <xdr:row>102</xdr:row>
      <xdr:rowOff>150158</xdr:rowOff>
    </xdr:from>
    <xdr:to>
      <xdr:col>19</xdr:col>
      <xdr:colOff>123265</xdr:colOff>
      <xdr:row>103</xdr:row>
      <xdr:rowOff>322866</xdr:rowOff>
    </xdr:to>
    <xdr:sp macro="" textlink="">
      <xdr:nvSpPr>
        <xdr:cNvPr id="53" name="AutoShape 25"/>
        <xdr:cNvSpPr>
          <a:spLocks noChangeArrowheads="1"/>
        </xdr:cNvSpPr>
      </xdr:nvSpPr>
      <xdr:spPr bwMode="auto">
        <a:xfrm>
          <a:off x="1848971" y="39751746"/>
          <a:ext cx="2106706" cy="52009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予算配分、</a:t>
          </a:r>
          <a:r>
            <a:rPr lang="en-US" altLang="ja-JP" sz="1100" b="0" i="0" u="none" strike="noStrike" baseline="0">
              <a:solidFill>
                <a:srgbClr val="000000"/>
              </a:solidFill>
              <a:latin typeface="ＭＳ Ｐゴシック"/>
              <a:ea typeface="ＭＳ Ｐゴシック"/>
            </a:rPr>
            <a:t/>
          </a:r>
          <a:br>
            <a:rPr lang="en-US" altLang="ja-JP" sz="1100" b="0" i="0" u="none" strike="noStrike" baseline="0">
              <a:solidFill>
                <a:srgbClr val="000000"/>
              </a:solidFill>
              <a:latin typeface="ＭＳ Ｐゴシック"/>
              <a:ea typeface="ＭＳ Ｐゴシック"/>
            </a:rPr>
          </a:br>
          <a:r>
            <a:rPr lang="ja-JP" altLang="en-US" sz="1100" b="0" i="0" u="none" strike="noStrike" baseline="0">
              <a:solidFill>
                <a:srgbClr val="000000"/>
              </a:solidFill>
              <a:latin typeface="ＭＳ Ｐゴシック"/>
              <a:ea typeface="ＭＳ Ｐゴシック"/>
            </a:rPr>
            <a:t>沖縄総合事務局への助言</a:t>
          </a:r>
        </a:p>
      </xdr:txBody>
    </xdr:sp>
    <xdr:clientData/>
  </xdr:twoCellAnchor>
  <xdr:oneCellAnchor>
    <xdr:from>
      <xdr:col>36</xdr:col>
      <xdr:colOff>11209</xdr:colOff>
      <xdr:row>104</xdr:row>
      <xdr:rowOff>100854</xdr:rowOff>
    </xdr:from>
    <xdr:ext cx="2879910" cy="592470"/>
    <xdr:sp macro="" textlink="">
      <xdr:nvSpPr>
        <xdr:cNvPr id="54" name="テキスト ボックス 53"/>
        <xdr:cNvSpPr txBox="1"/>
      </xdr:nvSpPr>
      <xdr:spPr>
        <a:xfrm>
          <a:off x="7272621" y="40161883"/>
          <a:ext cx="2879910"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en-US" altLang="ja-JP" sz="1000"/>
            <a:t>※</a:t>
          </a:r>
          <a:r>
            <a:rPr lang="en-US" altLang="ja-JP" sz="1000" b="0" i="0" baseline="0">
              <a:solidFill>
                <a:schemeClr val="tx1"/>
              </a:solidFill>
              <a:effectLst/>
              <a:latin typeface="+mn-lt"/>
              <a:ea typeface="+mn-ea"/>
              <a:cs typeface="+mn-cs"/>
            </a:rPr>
            <a:t>【</a:t>
          </a:r>
          <a:r>
            <a:rPr lang="ja-JP" altLang="ja-JP" sz="1000" b="0" i="0" baseline="0">
              <a:solidFill>
                <a:schemeClr val="tx1"/>
              </a:solidFill>
              <a:effectLst/>
              <a:latin typeface="+mn-lt"/>
              <a:ea typeface="+mn-ea"/>
              <a:cs typeface="+mn-cs"/>
            </a:rPr>
            <a:t>ﾌﾟﾛﾎﾟｰｻﾞﾙ方式</a:t>
          </a:r>
          <a:r>
            <a:rPr lang="en-US" altLang="ja-JP" sz="1000" b="0" i="0" baseline="0">
              <a:solidFill>
                <a:schemeClr val="tx1"/>
              </a:solidFill>
              <a:effectLst/>
              <a:latin typeface="+mn-lt"/>
              <a:ea typeface="+mn-ea"/>
              <a:cs typeface="+mn-cs"/>
            </a:rPr>
            <a:t>】</a:t>
          </a:r>
          <a:endParaRPr lang="ja-JP" altLang="ja-JP" sz="1000">
            <a:effectLst/>
          </a:endParaRPr>
        </a:p>
        <a:p>
          <a:r>
            <a:rPr kumimoji="1" lang="ja-JP" altLang="en-US" sz="1000"/>
            <a:t>　　複数の者より企画の提案を受け、その中から</a:t>
          </a:r>
          <a:endParaRPr kumimoji="1" lang="en-US" altLang="ja-JP" sz="1000"/>
        </a:p>
        <a:p>
          <a:r>
            <a:rPr kumimoji="1" lang="ja-JP" altLang="en-US" sz="1000"/>
            <a:t>　　最も優れた提案を行った者を選定。</a:t>
          </a:r>
        </a:p>
      </xdr:txBody>
    </xdr:sp>
    <xdr:clientData/>
  </xdr:oneCellAnchor>
  <xdr:twoCellAnchor>
    <xdr:from>
      <xdr:col>14</xdr:col>
      <xdr:colOff>112057</xdr:colOff>
      <xdr:row>104</xdr:row>
      <xdr:rowOff>11227</xdr:rowOff>
    </xdr:from>
    <xdr:to>
      <xdr:col>14</xdr:col>
      <xdr:colOff>112058</xdr:colOff>
      <xdr:row>105</xdr:row>
      <xdr:rowOff>313764</xdr:rowOff>
    </xdr:to>
    <xdr:sp macro="" textlink="">
      <xdr:nvSpPr>
        <xdr:cNvPr id="55" name="Line 21"/>
        <xdr:cNvSpPr>
          <a:spLocks noChangeShapeType="1"/>
        </xdr:cNvSpPr>
      </xdr:nvSpPr>
      <xdr:spPr bwMode="auto">
        <a:xfrm>
          <a:off x="2935939" y="40072256"/>
          <a:ext cx="1" cy="6499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4"/>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42"/>
      <c r="AA2" s="42"/>
      <c r="AB2" s="42"/>
      <c r="AC2" s="42"/>
      <c r="AD2" s="157">
        <v>2022</v>
      </c>
      <c r="AE2" s="157"/>
      <c r="AF2" s="157"/>
      <c r="AG2" s="157"/>
      <c r="AH2" s="157"/>
      <c r="AI2" s="61" t="s">
        <v>250</v>
      </c>
      <c r="AJ2" s="157" t="s">
        <v>591</v>
      </c>
      <c r="AK2" s="157"/>
      <c r="AL2" s="157"/>
      <c r="AM2" s="157"/>
      <c r="AN2" s="61" t="s">
        <v>250</v>
      </c>
      <c r="AO2" s="157">
        <v>21</v>
      </c>
      <c r="AP2" s="157"/>
      <c r="AQ2" s="157"/>
      <c r="AR2" s="62" t="s">
        <v>250</v>
      </c>
      <c r="AS2" s="158">
        <v>76</v>
      </c>
      <c r="AT2" s="158"/>
      <c r="AU2" s="158"/>
      <c r="AV2" s="61" t="str">
        <f>IF(AW2="","","-")</f>
        <v/>
      </c>
      <c r="AW2" s="159"/>
      <c r="AX2" s="159"/>
    </row>
    <row r="3" spans="1:50" ht="21" customHeight="1" thickBot="1" x14ac:dyDescent="0.2">
      <c r="A3" s="160" t="s">
        <v>554</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21" t="s">
        <v>56</v>
      </c>
      <c r="AJ3" s="162" t="s">
        <v>564</v>
      </c>
      <c r="AK3" s="162"/>
      <c r="AL3" s="162"/>
      <c r="AM3" s="162"/>
      <c r="AN3" s="162"/>
      <c r="AO3" s="162"/>
      <c r="AP3" s="162"/>
      <c r="AQ3" s="162"/>
      <c r="AR3" s="162"/>
      <c r="AS3" s="162"/>
      <c r="AT3" s="162"/>
      <c r="AU3" s="162"/>
      <c r="AV3" s="162"/>
      <c r="AW3" s="162"/>
      <c r="AX3" s="22" t="s">
        <v>57</v>
      </c>
    </row>
    <row r="4" spans="1:50" ht="24.75" customHeight="1" x14ac:dyDescent="0.15">
      <c r="A4" s="132" t="s">
        <v>23</v>
      </c>
      <c r="B4" s="133"/>
      <c r="C4" s="133"/>
      <c r="D4" s="133"/>
      <c r="E4" s="133"/>
      <c r="F4" s="133"/>
      <c r="G4" s="134" t="s">
        <v>592</v>
      </c>
      <c r="H4" s="135"/>
      <c r="I4" s="135"/>
      <c r="J4" s="135"/>
      <c r="K4" s="135"/>
      <c r="L4" s="135"/>
      <c r="M4" s="135"/>
      <c r="N4" s="135"/>
      <c r="O4" s="135"/>
      <c r="P4" s="135"/>
      <c r="Q4" s="135"/>
      <c r="R4" s="135"/>
      <c r="S4" s="135"/>
      <c r="T4" s="135"/>
      <c r="U4" s="135"/>
      <c r="V4" s="135"/>
      <c r="W4" s="135"/>
      <c r="X4" s="135"/>
      <c r="Y4" s="136" t="s">
        <v>1</v>
      </c>
      <c r="Z4" s="137"/>
      <c r="AA4" s="137"/>
      <c r="AB4" s="137"/>
      <c r="AC4" s="137"/>
      <c r="AD4" s="138"/>
      <c r="AE4" s="139" t="s">
        <v>565</v>
      </c>
      <c r="AF4" s="140"/>
      <c r="AG4" s="140"/>
      <c r="AH4" s="140"/>
      <c r="AI4" s="140"/>
      <c r="AJ4" s="140"/>
      <c r="AK4" s="140"/>
      <c r="AL4" s="140"/>
      <c r="AM4" s="140"/>
      <c r="AN4" s="140"/>
      <c r="AO4" s="140"/>
      <c r="AP4" s="141"/>
      <c r="AQ4" s="142" t="s">
        <v>2</v>
      </c>
      <c r="AR4" s="137"/>
      <c r="AS4" s="137"/>
      <c r="AT4" s="137"/>
      <c r="AU4" s="137"/>
      <c r="AV4" s="137"/>
      <c r="AW4" s="137"/>
      <c r="AX4" s="143"/>
    </row>
    <row r="5" spans="1:50" ht="30" customHeight="1" x14ac:dyDescent="0.15">
      <c r="A5" s="144" t="s">
        <v>59</v>
      </c>
      <c r="B5" s="145"/>
      <c r="C5" s="145"/>
      <c r="D5" s="145"/>
      <c r="E5" s="145"/>
      <c r="F5" s="146"/>
      <c r="G5" s="147" t="s">
        <v>567</v>
      </c>
      <c r="H5" s="148"/>
      <c r="I5" s="148"/>
      <c r="J5" s="148"/>
      <c r="K5" s="148"/>
      <c r="L5" s="148"/>
      <c r="M5" s="149" t="s">
        <v>58</v>
      </c>
      <c r="N5" s="150"/>
      <c r="O5" s="150"/>
      <c r="P5" s="150"/>
      <c r="Q5" s="150"/>
      <c r="R5" s="151"/>
      <c r="S5" s="152" t="s">
        <v>568</v>
      </c>
      <c r="T5" s="148"/>
      <c r="U5" s="148"/>
      <c r="V5" s="148"/>
      <c r="W5" s="148"/>
      <c r="X5" s="153"/>
      <c r="Y5" s="154" t="s">
        <v>3</v>
      </c>
      <c r="Z5" s="155"/>
      <c r="AA5" s="155"/>
      <c r="AB5" s="155"/>
      <c r="AC5" s="155"/>
      <c r="AD5" s="156"/>
      <c r="AE5" s="179" t="s">
        <v>569</v>
      </c>
      <c r="AF5" s="179"/>
      <c r="AG5" s="179"/>
      <c r="AH5" s="179"/>
      <c r="AI5" s="179"/>
      <c r="AJ5" s="179"/>
      <c r="AK5" s="179"/>
      <c r="AL5" s="179"/>
      <c r="AM5" s="179"/>
      <c r="AN5" s="179"/>
      <c r="AO5" s="179"/>
      <c r="AP5" s="180"/>
      <c r="AQ5" s="181" t="s">
        <v>566</v>
      </c>
      <c r="AR5" s="182"/>
      <c r="AS5" s="182"/>
      <c r="AT5" s="182"/>
      <c r="AU5" s="182"/>
      <c r="AV5" s="182"/>
      <c r="AW5" s="182"/>
      <c r="AX5" s="183"/>
    </row>
    <row r="6" spans="1:50" ht="39" customHeight="1" x14ac:dyDescent="0.15">
      <c r="A6" s="184" t="s">
        <v>4</v>
      </c>
      <c r="B6" s="185"/>
      <c r="C6" s="185"/>
      <c r="D6" s="185"/>
      <c r="E6" s="185"/>
      <c r="F6" s="185"/>
      <c r="G6" s="186" t="str">
        <f>入力規則等!F39</f>
        <v>一般会計</v>
      </c>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8"/>
    </row>
    <row r="7" spans="1:50" ht="49.5" customHeight="1" x14ac:dyDescent="0.15">
      <c r="A7" s="163" t="s">
        <v>20</v>
      </c>
      <c r="B7" s="164"/>
      <c r="C7" s="164"/>
      <c r="D7" s="164"/>
      <c r="E7" s="164"/>
      <c r="F7" s="165"/>
      <c r="G7" s="189" t="s">
        <v>570</v>
      </c>
      <c r="H7" s="190"/>
      <c r="I7" s="190"/>
      <c r="J7" s="190"/>
      <c r="K7" s="190"/>
      <c r="L7" s="190"/>
      <c r="M7" s="190"/>
      <c r="N7" s="190"/>
      <c r="O7" s="190"/>
      <c r="P7" s="190"/>
      <c r="Q7" s="190"/>
      <c r="R7" s="190"/>
      <c r="S7" s="190"/>
      <c r="T7" s="190"/>
      <c r="U7" s="190"/>
      <c r="V7" s="190"/>
      <c r="W7" s="190"/>
      <c r="X7" s="191"/>
      <c r="Y7" s="192" t="s">
        <v>235</v>
      </c>
      <c r="Z7" s="193"/>
      <c r="AA7" s="193"/>
      <c r="AB7" s="193"/>
      <c r="AC7" s="193"/>
      <c r="AD7" s="194"/>
      <c r="AE7" s="195" t="s">
        <v>571</v>
      </c>
      <c r="AF7" s="196"/>
      <c r="AG7" s="196"/>
      <c r="AH7" s="196"/>
      <c r="AI7" s="196"/>
      <c r="AJ7" s="196"/>
      <c r="AK7" s="196"/>
      <c r="AL7" s="196"/>
      <c r="AM7" s="196"/>
      <c r="AN7" s="196"/>
      <c r="AO7" s="196"/>
      <c r="AP7" s="196"/>
      <c r="AQ7" s="196"/>
      <c r="AR7" s="196"/>
      <c r="AS7" s="196"/>
      <c r="AT7" s="196"/>
      <c r="AU7" s="196"/>
      <c r="AV7" s="196"/>
      <c r="AW7" s="196"/>
      <c r="AX7" s="197"/>
    </row>
    <row r="8" spans="1:50" ht="53.25" customHeight="1" x14ac:dyDescent="0.15">
      <c r="A8" s="163" t="s">
        <v>173</v>
      </c>
      <c r="B8" s="164"/>
      <c r="C8" s="164"/>
      <c r="D8" s="164"/>
      <c r="E8" s="164"/>
      <c r="F8" s="165"/>
      <c r="G8" s="166" t="str">
        <f>入力規則等!A27</f>
        <v>沖縄振興</v>
      </c>
      <c r="H8" s="167"/>
      <c r="I8" s="167"/>
      <c r="J8" s="167"/>
      <c r="K8" s="167"/>
      <c r="L8" s="167"/>
      <c r="M8" s="167"/>
      <c r="N8" s="167"/>
      <c r="O8" s="167"/>
      <c r="P8" s="167"/>
      <c r="Q8" s="167"/>
      <c r="R8" s="167"/>
      <c r="S8" s="167"/>
      <c r="T8" s="167"/>
      <c r="U8" s="167"/>
      <c r="V8" s="167"/>
      <c r="W8" s="167"/>
      <c r="X8" s="168"/>
      <c r="Y8" s="169" t="s">
        <v>174</v>
      </c>
      <c r="Z8" s="170"/>
      <c r="AA8" s="170"/>
      <c r="AB8" s="170"/>
      <c r="AC8" s="170"/>
      <c r="AD8" s="171"/>
      <c r="AE8" s="172" t="str">
        <f>入力規則等!K13</f>
        <v>公共事業</v>
      </c>
      <c r="AF8" s="167"/>
      <c r="AG8" s="167"/>
      <c r="AH8" s="167"/>
      <c r="AI8" s="167"/>
      <c r="AJ8" s="167"/>
      <c r="AK8" s="167"/>
      <c r="AL8" s="167"/>
      <c r="AM8" s="167"/>
      <c r="AN8" s="167"/>
      <c r="AO8" s="167"/>
      <c r="AP8" s="167"/>
      <c r="AQ8" s="167"/>
      <c r="AR8" s="167"/>
      <c r="AS8" s="167"/>
      <c r="AT8" s="167"/>
      <c r="AU8" s="167"/>
      <c r="AV8" s="167"/>
      <c r="AW8" s="167"/>
      <c r="AX8" s="173"/>
    </row>
    <row r="9" spans="1:50" ht="58.5" customHeight="1" x14ac:dyDescent="0.15">
      <c r="A9" s="174" t="s">
        <v>21</v>
      </c>
      <c r="B9" s="175"/>
      <c r="C9" s="175"/>
      <c r="D9" s="175"/>
      <c r="E9" s="175"/>
      <c r="F9" s="175"/>
      <c r="G9" s="176" t="s">
        <v>572</v>
      </c>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8"/>
    </row>
    <row r="10" spans="1:50" ht="80.25" customHeight="1" x14ac:dyDescent="0.15">
      <c r="A10" s="219" t="s">
        <v>27</v>
      </c>
      <c r="B10" s="220"/>
      <c r="C10" s="220"/>
      <c r="D10" s="220"/>
      <c r="E10" s="220"/>
      <c r="F10" s="220"/>
      <c r="G10" s="221" t="s">
        <v>610</v>
      </c>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22"/>
      <c r="AM10" s="222"/>
      <c r="AN10" s="222"/>
      <c r="AO10" s="222"/>
      <c r="AP10" s="222"/>
      <c r="AQ10" s="222"/>
      <c r="AR10" s="222"/>
      <c r="AS10" s="222"/>
      <c r="AT10" s="222"/>
      <c r="AU10" s="222"/>
      <c r="AV10" s="222"/>
      <c r="AW10" s="222"/>
      <c r="AX10" s="223"/>
    </row>
    <row r="11" spans="1:50" ht="42" customHeight="1" x14ac:dyDescent="0.15">
      <c r="A11" s="219" t="s">
        <v>5</v>
      </c>
      <c r="B11" s="220"/>
      <c r="C11" s="220"/>
      <c r="D11" s="220"/>
      <c r="E11" s="220"/>
      <c r="F11" s="224"/>
      <c r="G11" s="225" t="str">
        <f>入力規則等!P10</f>
        <v>委託・請負、補助</v>
      </c>
      <c r="H11" s="226"/>
      <c r="I11" s="226"/>
      <c r="J11" s="226"/>
      <c r="K11" s="226"/>
      <c r="L11" s="226"/>
      <c r="M11" s="226"/>
      <c r="N11" s="226"/>
      <c r="O11" s="226"/>
      <c r="P11" s="226"/>
      <c r="Q11" s="226"/>
      <c r="R11" s="226"/>
      <c r="S11" s="226"/>
      <c r="T11" s="226"/>
      <c r="U11" s="226"/>
      <c r="V11" s="226"/>
      <c r="W11" s="226"/>
      <c r="X11" s="226"/>
      <c r="Y11" s="226"/>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7"/>
    </row>
    <row r="12" spans="1:50" ht="21" customHeight="1" x14ac:dyDescent="0.15">
      <c r="A12" s="228" t="s">
        <v>22</v>
      </c>
      <c r="B12" s="229"/>
      <c r="C12" s="229"/>
      <c r="D12" s="229"/>
      <c r="E12" s="229"/>
      <c r="F12" s="230"/>
      <c r="G12" s="235"/>
      <c r="H12" s="236"/>
      <c r="I12" s="236"/>
      <c r="J12" s="236"/>
      <c r="K12" s="236"/>
      <c r="L12" s="236"/>
      <c r="M12" s="236"/>
      <c r="N12" s="236"/>
      <c r="O12" s="236"/>
      <c r="P12" s="207" t="s">
        <v>382</v>
      </c>
      <c r="Q12" s="208"/>
      <c r="R12" s="208"/>
      <c r="S12" s="208"/>
      <c r="T12" s="208"/>
      <c r="U12" s="208"/>
      <c r="V12" s="237"/>
      <c r="W12" s="207" t="s">
        <v>534</v>
      </c>
      <c r="X12" s="208"/>
      <c r="Y12" s="208"/>
      <c r="Z12" s="208"/>
      <c r="AA12" s="208"/>
      <c r="AB12" s="208"/>
      <c r="AC12" s="237"/>
      <c r="AD12" s="207" t="s">
        <v>536</v>
      </c>
      <c r="AE12" s="208"/>
      <c r="AF12" s="208"/>
      <c r="AG12" s="208"/>
      <c r="AH12" s="208"/>
      <c r="AI12" s="208"/>
      <c r="AJ12" s="237"/>
      <c r="AK12" s="207" t="s">
        <v>546</v>
      </c>
      <c r="AL12" s="208"/>
      <c r="AM12" s="208"/>
      <c r="AN12" s="208"/>
      <c r="AO12" s="208"/>
      <c r="AP12" s="208"/>
      <c r="AQ12" s="237"/>
      <c r="AR12" s="207" t="s">
        <v>547</v>
      </c>
      <c r="AS12" s="208"/>
      <c r="AT12" s="208"/>
      <c r="AU12" s="208"/>
      <c r="AV12" s="208"/>
      <c r="AW12" s="208"/>
      <c r="AX12" s="209"/>
    </row>
    <row r="13" spans="1:50" ht="21" customHeight="1" x14ac:dyDescent="0.15">
      <c r="A13" s="231"/>
      <c r="B13" s="232"/>
      <c r="C13" s="232"/>
      <c r="D13" s="232"/>
      <c r="E13" s="232"/>
      <c r="F13" s="233"/>
      <c r="G13" s="251" t="s">
        <v>6</v>
      </c>
      <c r="H13" s="252"/>
      <c r="I13" s="210" t="s">
        <v>7</v>
      </c>
      <c r="J13" s="211"/>
      <c r="K13" s="211"/>
      <c r="L13" s="211"/>
      <c r="M13" s="211"/>
      <c r="N13" s="211"/>
      <c r="O13" s="212"/>
      <c r="P13" s="201">
        <v>4.3</v>
      </c>
      <c r="Q13" s="202"/>
      <c r="R13" s="202"/>
      <c r="S13" s="202"/>
      <c r="T13" s="202"/>
      <c r="U13" s="202"/>
      <c r="V13" s="203"/>
      <c r="W13" s="201">
        <v>4.3</v>
      </c>
      <c r="X13" s="202"/>
      <c r="Y13" s="202"/>
      <c r="Z13" s="202"/>
      <c r="AA13" s="202"/>
      <c r="AB13" s="202"/>
      <c r="AC13" s="203"/>
      <c r="AD13" s="201">
        <v>4.3</v>
      </c>
      <c r="AE13" s="202"/>
      <c r="AF13" s="202"/>
      <c r="AG13" s="202"/>
      <c r="AH13" s="202"/>
      <c r="AI13" s="202"/>
      <c r="AJ13" s="203"/>
      <c r="AK13" s="201">
        <v>40.299999999999997</v>
      </c>
      <c r="AL13" s="202"/>
      <c r="AM13" s="202"/>
      <c r="AN13" s="202"/>
      <c r="AO13" s="202"/>
      <c r="AP13" s="202"/>
      <c r="AQ13" s="203"/>
      <c r="AR13" s="213">
        <v>40.299999999999997</v>
      </c>
      <c r="AS13" s="214"/>
      <c r="AT13" s="214"/>
      <c r="AU13" s="214"/>
      <c r="AV13" s="214"/>
      <c r="AW13" s="214"/>
      <c r="AX13" s="215"/>
    </row>
    <row r="14" spans="1:50" ht="21" customHeight="1" x14ac:dyDescent="0.15">
      <c r="A14" s="231"/>
      <c r="B14" s="232"/>
      <c r="C14" s="232"/>
      <c r="D14" s="232"/>
      <c r="E14" s="232"/>
      <c r="F14" s="233"/>
      <c r="G14" s="253"/>
      <c r="H14" s="254"/>
      <c r="I14" s="198" t="s">
        <v>8</v>
      </c>
      <c r="J14" s="216"/>
      <c r="K14" s="216"/>
      <c r="L14" s="216"/>
      <c r="M14" s="216"/>
      <c r="N14" s="216"/>
      <c r="O14" s="217"/>
      <c r="P14" s="201" t="s">
        <v>573</v>
      </c>
      <c r="Q14" s="202"/>
      <c r="R14" s="202"/>
      <c r="S14" s="202"/>
      <c r="T14" s="202"/>
      <c r="U14" s="202"/>
      <c r="V14" s="203"/>
      <c r="W14" s="201" t="s">
        <v>573</v>
      </c>
      <c r="X14" s="202"/>
      <c r="Y14" s="202"/>
      <c r="Z14" s="202"/>
      <c r="AA14" s="202"/>
      <c r="AB14" s="202"/>
      <c r="AC14" s="203"/>
      <c r="AD14" s="201" t="s">
        <v>573</v>
      </c>
      <c r="AE14" s="202"/>
      <c r="AF14" s="202"/>
      <c r="AG14" s="202"/>
      <c r="AH14" s="202"/>
      <c r="AI14" s="202"/>
      <c r="AJ14" s="203"/>
      <c r="AK14" s="201" t="s">
        <v>607</v>
      </c>
      <c r="AL14" s="202"/>
      <c r="AM14" s="202"/>
      <c r="AN14" s="202"/>
      <c r="AO14" s="202"/>
      <c r="AP14" s="202"/>
      <c r="AQ14" s="203"/>
      <c r="AR14" s="257"/>
      <c r="AS14" s="257"/>
      <c r="AT14" s="257"/>
      <c r="AU14" s="257"/>
      <c r="AV14" s="257"/>
      <c r="AW14" s="257"/>
      <c r="AX14" s="258"/>
    </row>
    <row r="15" spans="1:50" ht="21" customHeight="1" x14ac:dyDescent="0.15">
      <c r="A15" s="231"/>
      <c r="B15" s="232"/>
      <c r="C15" s="232"/>
      <c r="D15" s="232"/>
      <c r="E15" s="232"/>
      <c r="F15" s="233"/>
      <c r="G15" s="253"/>
      <c r="H15" s="254"/>
      <c r="I15" s="198" t="s">
        <v>47</v>
      </c>
      <c r="J15" s="199"/>
      <c r="K15" s="199"/>
      <c r="L15" s="199"/>
      <c r="M15" s="199"/>
      <c r="N15" s="199"/>
      <c r="O15" s="200"/>
      <c r="P15" s="201" t="s">
        <v>573</v>
      </c>
      <c r="Q15" s="202"/>
      <c r="R15" s="202"/>
      <c r="S15" s="202"/>
      <c r="T15" s="202"/>
      <c r="U15" s="202"/>
      <c r="V15" s="203"/>
      <c r="W15" s="201" t="s">
        <v>573</v>
      </c>
      <c r="X15" s="202"/>
      <c r="Y15" s="202"/>
      <c r="Z15" s="202"/>
      <c r="AA15" s="202"/>
      <c r="AB15" s="202"/>
      <c r="AC15" s="203"/>
      <c r="AD15" s="201" t="s">
        <v>573</v>
      </c>
      <c r="AE15" s="202"/>
      <c r="AF15" s="202"/>
      <c r="AG15" s="202"/>
      <c r="AH15" s="202"/>
      <c r="AI15" s="202"/>
      <c r="AJ15" s="203"/>
      <c r="AK15" s="201" t="s">
        <v>607</v>
      </c>
      <c r="AL15" s="202"/>
      <c r="AM15" s="202"/>
      <c r="AN15" s="202"/>
      <c r="AO15" s="202"/>
      <c r="AP15" s="202"/>
      <c r="AQ15" s="203"/>
      <c r="AR15" s="201" t="s">
        <v>622</v>
      </c>
      <c r="AS15" s="202"/>
      <c r="AT15" s="202"/>
      <c r="AU15" s="202"/>
      <c r="AV15" s="202"/>
      <c r="AW15" s="202"/>
      <c r="AX15" s="218"/>
    </row>
    <row r="16" spans="1:50" ht="21" customHeight="1" x14ac:dyDescent="0.15">
      <c r="A16" s="231"/>
      <c r="B16" s="232"/>
      <c r="C16" s="232"/>
      <c r="D16" s="232"/>
      <c r="E16" s="232"/>
      <c r="F16" s="233"/>
      <c r="G16" s="253"/>
      <c r="H16" s="254"/>
      <c r="I16" s="198" t="s">
        <v>48</v>
      </c>
      <c r="J16" s="199"/>
      <c r="K16" s="199"/>
      <c r="L16" s="199"/>
      <c r="M16" s="199"/>
      <c r="N16" s="199"/>
      <c r="O16" s="200"/>
      <c r="P16" s="201" t="s">
        <v>573</v>
      </c>
      <c r="Q16" s="202"/>
      <c r="R16" s="202"/>
      <c r="S16" s="202"/>
      <c r="T16" s="202"/>
      <c r="U16" s="202"/>
      <c r="V16" s="203"/>
      <c r="W16" s="201" t="s">
        <v>573</v>
      </c>
      <c r="X16" s="202"/>
      <c r="Y16" s="202"/>
      <c r="Z16" s="202"/>
      <c r="AA16" s="202"/>
      <c r="AB16" s="202"/>
      <c r="AC16" s="203"/>
      <c r="AD16" s="201" t="s">
        <v>573</v>
      </c>
      <c r="AE16" s="202"/>
      <c r="AF16" s="202"/>
      <c r="AG16" s="202"/>
      <c r="AH16" s="202"/>
      <c r="AI16" s="202"/>
      <c r="AJ16" s="203"/>
      <c r="AK16" s="201" t="s">
        <v>607</v>
      </c>
      <c r="AL16" s="202"/>
      <c r="AM16" s="202"/>
      <c r="AN16" s="202"/>
      <c r="AO16" s="202"/>
      <c r="AP16" s="202"/>
      <c r="AQ16" s="203"/>
      <c r="AR16" s="204"/>
      <c r="AS16" s="205"/>
      <c r="AT16" s="205"/>
      <c r="AU16" s="205"/>
      <c r="AV16" s="205"/>
      <c r="AW16" s="205"/>
      <c r="AX16" s="206"/>
    </row>
    <row r="17" spans="1:51" ht="24.75" customHeight="1" x14ac:dyDescent="0.15">
      <c r="A17" s="231"/>
      <c r="B17" s="232"/>
      <c r="C17" s="232"/>
      <c r="D17" s="232"/>
      <c r="E17" s="232"/>
      <c r="F17" s="233"/>
      <c r="G17" s="253"/>
      <c r="H17" s="254"/>
      <c r="I17" s="198" t="s">
        <v>46</v>
      </c>
      <c r="J17" s="216"/>
      <c r="K17" s="216"/>
      <c r="L17" s="216"/>
      <c r="M17" s="216"/>
      <c r="N17" s="216"/>
      <c r="O17" s="217"/>
      <c r="P17" s="201" t="s">
        <v>573</v>
      </c>
      <c r="Q17" s="202"/>
      <c r="R17" s="202"/>
      <c r="S17" s="202"/>
      <c r="T17" s="202"/>
      <c r="U17" s="202"/>
      <c r="V17" s="203"/>
      <c r="W17" s="201" t="s">
        <v>573</v>
      </c>
      <c r="X17" s="202"/>
      <c r="Y17" s="202"/>
      <c r="Z17" s="202"/>
      <c r="AA17" s="202"/>
      <c r="AB17" s="202"/>
      <c r="AC17" s="203"/>
      <c r="AD17" s="201" t="s">
        <v>573</v>
      </c>
      <c r="AE17" s="202"/>
      <c r="AF17" s="202"/>
      <c r="AG17" s="202"/>
      <c r="AH17" s="202"/>
      <c r="AI17" s="202"/>
      <c r="AJ17" s="203"/>
      <c r="AK17" s="201" t="s">
        <v>607</v>
      </c>
      <c r="AL17" s="202"/>
      <c r="AM17" s="202"/>
      <c r="AN17" s="202"/>
      <c r="AO17" s="202"/>
      <c r="AP17" s="202"/>
      <c r="AQ17" s="203"/>
      <c r="AR17" s="249"/>
      <c r="AS17" s="249"/>
      <c r="AT17" s="249"/>
      <c r="AU17" s="249"/>
      <c r="AV17" s="249"/>
      <c r="AW17" s="249"/>
      <c r="AX17" s="250"/>
    </row>
    <row r="18" spans="1:51" ht="24.75" customHeight="1" x14ac:dyDescent="0.15">
      <c r="A18" s="231"/>
      <c r="B18" s="232"/>
      <c r="C18" s="232"/>
      <c r="D18" s="232"/>
      <c r="E18" s="232"/>
      <c r="F18" s="233"/>
      <c r="G18" s="255"/>
      <c r="H18" s="256"/>
      <c r="I18" s="242" t="s">
        <v>18</v>
      </c>
      <c r="J18" s="243"/>
      <c r="K18" s="243"/>
      <c r="L18" s="243"/>
      <c r="M18" s="243"/>
      <c r="N18" s="243"/>
      <c r="O18" s="244"/>
      <c r="P18" s="245">
        <f>SUM(P13:V17)</f>
        <v>4.3</v>
      </c>
      <c r="Q18" s="246"/>
      <c r="R18" s="246"/>
      <c r="S18" s="246"/>
      <c r="T18" s="246"/>
      <c r="U18" s="246"/>
      <c r="V18" s="247"/>
      <c r="W18" s="245">
        <f>SUM(W13:AC17)</f>
        <v>4.3</v>
      </c>
      <c r="X18" s="246"/>
      <c r="Y18" s="246"/>
      <c r="Z18" s="246"/>
      <c r="AA18" s="246"/>
      <c r="AB18" s="246"/>
      <c r="AC18" s="247"/>
      <c r="AD18" s="245">
        <f>SUM(AD13:AJ17)</f>
        <v>4.3</v>
      </c>
      <c r="AE18" s="246"/>
      <c r="AF18" s="246"/>
      <c r="AG18" s="246"/>
      <c r="AH18" s="246"/>
      <c r="AI18" s="246"/>
      <c r="AJ18" s="247"/>
      <c r="AK18" s="245">
        <f>SUM(AK13:AQ17)</f>
        <v>40.299999999999997</v>
      </c>
      <c r="AL18" s="246"/>
      <c r="AM18" s="246"/>
      <c r="AN18" s="246"/>
      <c r="AO18" s="246"/>
      <c r="AP18" s="246"/>
      <c r="AQ18" s="247"/>
      <c r="AR18" s="245">
        <f>SUM(AR13:AX17)</f>
        <v>40.299999999999997</v>
      </c>
      <c r="AS18" s="246"/>
      <c r="AT18" s="246"/>
      <c r="AU18" s="246"/>
      <c r="AV18" s="246"/>
      <c r="AW18" s="246"/>
      <c r="AX18" s="248"/>
    </row>
    <row r="19" spans="1:51" ht="24.75" customHeight="1" x14ac:dyDescent="0.15">
      <c r="A19" s="231"/>
      <c r="B19" s="232"/>
      <c r="C19" s="232"/>
      <c r="D19" s="232"/>
      <c r="E19" s="232"/>
      <c r="F19" s="233"/>
      <c r="G19" s="238" t="s">
        <v>9</v>
      </c>
      <c r="H19" s="239"/>
      <c r="I19" s="239"/>
      <c r="J19" s="239"/>
      <c r="K19" s="239"/>
      <c r="L19" s="239"/>
      <c r="M19" s="239"/>
      <c r="N19" s="239"/>
      <c r="O19" s="239"/>
      <c r="P19" s="201">
        <v>4.2789999999999999</v>
      </c>
      <c r="Q19" s="202"/>
      <c r="R19" s="202"/>
      <c r="S19" s="202"/>
      <c r="T19" s="202"/>
      <c r="U19" s="202"/>
      <c r="V19" s="203"/>
      <c r="W19" s="201">
        <v>4.3</v>
      </c>
      <c r="X19" s="202"/>
      <c r="Y19" s="202"/>
      <c r="Z19" s="202"/>
      <c r="AA19" s="202"/>
      <c r="AB19" s="202"/>
      <c r="AC19" s="203"/>
      <c r="AD19" s="201">
        <v>4.3</v>
      </c>
      <c r="AE19" s="202"/>
      <c r="AF19" s="202"/>
      <c r="AG19" s="202"/>
      <c r="AH19" s="202"/>
      <c r="AI19" s="202"/>
      <c r="AJ19" s="203"/>
      <c r="AK19" s="240"/>
      <c r="AL19" s="240"/>
      <c r="AM19" s="240"/>
      <c r="AN19" s="240"/>
      <c r="AO19" s="240"/>
      <c r="AP19" s="240"/>
      <c r="AQ19" s="240"/>
      <c r="AR19" s="240"/>
      <c r="AS19" s="240"/>
      <c r="AT19" s="240"/>
      <c r="AU19" s="240"/>
      <c r="AV19" s="240"/>
      <c r="AW19" s="240"/>
      <c r="AX19" s="241"/>
    </row>
    <row r="20" spans="1:51" ht="24.75" customHeight="1" x14ac:dyDescent="0.15">
      <c r="A20" s="231"/>
      <c r="B20" s="232"/>
      <c r="C20" s="232"/>
      <c r="D20" s="232"/>
      <c r="E20" s="232"/>
      <c r="F20" s="233"/>
      <c r="G20" s="238" t="s">
        <v>10</v>
      </c>
      <c r="H20" s="239"/>
      <c r="I20" s="239"/>
      <c r="J20" s="239"/>
      <c r="K20" s="239"/>
      <c r="L20" s="239"/>
      <c r="M20" s="239"/>
      <c r="N20" s="239"/>
      <c r="O20" s="239"/>
      <c r="P20" s="277">
        <f>IF(P18=0, "-", SUM(P19)/P18)</f>
        <v>0.99511627906976752</v>
      </c>
      <c r="Q20" s="277"/>
      <c r="R20" s="277"/>
      <c r="S20" s="277"/>
      <c r="T20" s="277"/>
      <c r="U20" s="277"/>
      <c r="V20" s="277"/>
      <c r="W20" s="277">
        <f>IF(W18=0, "-", SUM(W19)/W18)</f>
        <v>1</v>
      </c>
      <c r="X20" s="277"/>
      <c r="Y20" s="277"/>
      <c r="Z20" s="277"/>
      <c r="AA20" s="277"/>
      <c r="AB20" s="277"/>
      <c r="AC20" s="277"/>
      <c r="AD20" s="277">
        <f>IF(AD18=0, "-", SUM(AD19)/AD18)</f>
        <v>1</v>
      </c>
      <c r="AE20" s="277"/>
      <c r="AF20" s="277"/>
      <c r="AG20" s="277"/>
      <c r="AH20" s="277"/>
      <c r="AI20" s="277"/>
      <c r="AJ20" s="277"/>
      <c r="AK20" s="240"/>
      <c r="AL20" s="240"/>
      <c r="AM20" s="240"/>
      <c r="AN20" s="240"/>
      <c r="AO20" s="240"/>
      <c r="AP20" s="240"/>
      <c r="AQ20" s="278"/>
      <c r="AR20" s="278"/>
      <c r="AS20" s="278"/>
      <c r="AT20" s="278"/>
      <c r="AU20" s="240"/>
      <c r="AV20" s="240"/>
      <c r="AW20" s="240"/>
      <c r="AX20" s="241"/>
    </row>
    <row r="21" spans="1:51" ht="25.5" customHeight="1" x14ac:dyDescent="0.15">
      <c r="A21" s="174"/>
      <c r="B21" s="175"/>
      <c r="C21" s="175"/>
      <c r="D21" s="175"/>
      <c r="E21" s="175"/>
      <c r="F21" s="234"/>
      <c r="G21" s="275" t="s">
        <v>210</v>
      </c>
      <c r="H21" s="276"/>
      <c r="I21" s="276"/>
      <c r="J21" s="276"/>
      <c r="K21" s="276"/>
      <c r="L21" s="276"/>
      <c r="M21" s="276"/>
      <c r="N21" s="276"/>
      <c r="O21" s="276"/>
      <c r="P21" s="277">
        <f>IF(P19=0, "-", SUM(P19)/SUM(P13,P14))</f>
        <v>0.99511627906976752</v>
      </c>
      <c r="Q21" s="277"/>
      <c r="R21" s="277"/>
      <c r="S21" s="277"/>
      <c r="T21" s="277"/>
      <c r="U21" s="277"/>
      <c r="V21" s="277"/>
      <c r="W21" s="277">
        <f>IF(W19=0, "-", SUM(W19)/SUM(W13,W14))</f>
        <v>1</v>
      </c>
      <c r="X21" s="277"/>
      <c r="Y21" s="277"/>
      <c r="Z21" s="277"/>
      <c r="AA21" s="277"/>
      <c r="AB21" s="277"/>
      <c r="AC21" s="277"/>
      <c r="AD21" s="277">
        <f>IF(AD19=0, "-", SUM(AD19)/SUM(AD13,AD14))</f>
        <v>1</v>
      </c>
      <c r="AE21" s="277"/>
      <c r="AF21" s="277"/>
      <c r="AG21" s="277"/>
      <c r="AH21" s="277"/>
      <c r="AI21" s="277"/>
      <c r="AJ21" s="277"/>
      <c r="AK21" s="240"/>
      <c r="AL21" s="240"/>
      <c r="AM21" s="240"/>
      <c r="AN21" s="240"/>
      <c r="AO21" s="240"/>
      <c r="AP21" s="240"/>
      <c r="AQ21" s="278"/>
      <c r="AR21" s="278"/>
      <c r="AS21" s="278"/>
      <c r="AT21" s="278"/>
      <c r="AU21" s="240"/>
      <c r="AV21" s="240"/>
      <c r="AW21" s="240"/>
      <c r="AX21" s="241"/>
    </row>
    <row r="22" spans="1:51" ht="18.75" customHeight="1" x14ac:dyDescent="0.15">
      <c r="A22" s="279" t="s">
        <v>550</v>
      </c>
      <c r="B22" s="280"/>
      <c r="C22" s="280"/>
      <c r="D22" s="280"/>
      <c r="E22" s="280"/>
      <c r="F22" s="281"/>
      <c r="G22" s="285" t="s">
        <v>204</v>
      </c>
      <c r="H22" s="260"/>
      <c r="I22" s="260"/>
      <c r="J22" s="260"/>
      <c r="K22" s="260"/>
      <c r="L22" s="260"/>
      <c r="M22" s="260"/>
      <c r="N22" s="260"/>
      <c r="O22" s="286"/>
      <c r="P22" s="259" t="s">
        <v>548</v>
      </c>
      <c r="Q22" s="260"/>
      <c r="R22" s="260"/>
      <c r="S22" s="260"/>
      <c r="T22" s="260"/>
      <c r="U22" s="260"/>
      <c r="V22" s="286"/>
      <c r="W22" s="259" t="s">
        <v>549</v>
      </c>
      <c r="X22" s="260"/>
      <c r="Y22" s="260"/>
      <c r="Z22" s="260"/>
      <c r="AA22" s="260"/>
      <c r="AB22" s="260"/>
      <c r="AC22" s="286"/>
      <c r="AD22" s="259" t="s">
        <v>203</v>
      </c>
      <c r="AE22" s="260"/>
      <c r="AF22" s="260"/>
      <c r="AG22" s="260"/>
      <c r="AH22" s="260"/>
      <c r="AI22" s="260"/>
      <c r="AJ22" s="260"/>
      <c r="AK22" s="260"/>
      <c r="AL22" s="260"/>
      <c r="AM22" s="260"/>
      <c r="AN22" s="260"/>
      <c r="AO22" s="260"/>
      <c r="AP22" s="260"/>
      <c r="AQ22" s="260"/>
      <c r="AR22" s="260"/>
      <c r="AS22" s="260"/>
      <c r="AT22" s="260"/>
      <c r="AU22" s="260"/>
      <c r="AV22" s="260"/>
      <c r="AW22" s="260"/>
      <c r="AX22" s="261"/>
    </row>
    <row r="23" spans="1:51" ht="25.5" customHeight="1" x14ac:dyDescent="0.15">
      <c r="A23" s="282"/>
      <c r="B23" s="283"/>
      <c r="C23" s="283"/>
      <c r="D23" s="283"/>
      <c r="E23" s="283"/>
      <c r="F23" s="284"/>
      <c r="G23" s="262" t="s">
        <v>609</v>
      </c>
      <c r="H23" s="263"/>
      <c r="I23" s="263"/>
      <c r="J23" s="263"/>
      <c r="K23" s="263"/>
      <c r="L23" s="263"/>
      <c r="M23" s="263"/>
      <c r="N23" s="263"/>
      <c r="O23" s="264"/>
      <c r="P23" s="213">
        <v>36</v>
      </c>
      <c r="Q23" s="214"/>
      <c r="R23" s="214"/>
      <c r="S23" s="214"/>
      <c r="T23" s="214"/>
      <c r="U23" s="214"/>
      <c r="V23" s="265"/>
      <c r="W23" s="213">
        <v>36</v>
      </c>
      <c r="X23" s="214"/>
      <c r="Y23" s="214"/>
      <c r="Z23" s="214"/>
      <c r="AA23" s="214"/>
      <c r="AB23" s="214"/>
      <c r="AC23" s="265"/>
      <c r="AD23" s="266" t="s">
        <v>629</v>
      </c>
      <c r="AE23" s="267"/>
      <c r="AF23" s="267"/>
      <c r="AG23" s="267"/>
      <c r="AH23" s="267"/>
      <c r="AI23" s="267"/>
      <c r="AJ23" s="267"/>
      <c r="AK23" s="267"/>
      <c r="AL23" s="267"/>
      <c r="AM23" s="267"/>
      <c r="AN23" s="267"/>
      <c r="AO23" s="267"/>
      <c r="AP23" s="267"/>
      <c r="AQ23" s="267"/>
      <c r="AR23" s="267"/>
      <c r="AS23" s="267"/>
      <c r="AT23" s="267"/>
      <c r="AU23" s="267"/>
      <c r="AV23" s="267"/>
      <c r="AW23" s="267"/>
      <c r="AX23" s="268"/>
    </row>
    <row r="24" spans="1:51" ht="25.5" customHeight="1" x14ac:dyDescent="0.15">
      <c r="A24" s="282"/>
      <c r="B24" s="283"/>
      <c r="C24" s="283"/>
      <c r="D24" s="283"/>
      <c r="E24" s="283"/>
      <c r="F24" s="284"/>
      <c r="G24" s="272" t="s">
        <v>608</v>
      </c>
      <c r="H24" s="273"/>
      <c r="I24" s="273"/>
      <c r="J24" s="273"/>
      <c r="K24" s="273"/>
      <c r="L24" s="273"/>
      <c r="M24" s="273"/>
      <c r="N24" s="273"/>
      <c r="O24" s="274"/>
      <c r="P24" s="201">
        <v>4.3</v>
      </c>
      <c r="Q24" s="202"/>
      <c r="R24" s="202"/>
      <c r="S24" s="202"/>
      <c r="T24" s="202"/>
      <c r="U24" s="202"/>
      <c r="V24" s="203"/>
      <c r="W24" s="201">
        <v>4.3</v>
      </c>
      <c r="X24" s="202"/>
      <c r="Y24" s="202"/>
      <c r="Z24" s="202"/>
      <c r="AA24" s="202"/>
      <c r="AB24" s="202"/>
      <c r="AC24" s="203"/>
      <c r="AD24" s="269"/>
      <c r="AE24" s="270"/>
      <c r="AF24" s="270"/>
      <c r="AG24" s="270"/>
      <c r="AH24" s="270"/>
      <c r="AI24" s="270"/>
      <c r="AJ24" s="270"/>
      <c r="AK24" s="270"/>
      <c r="AL24" s="270"/>
      <c r="AM24" s="270"/>
      <c r="AN24" s="270"/>
      <c r="AO24" s="270"/>
      <c r="AP24" s="270"/>
      <c r="AQ24" s="270"/>
      <c r="AR24" s="270"/>
      <c r="AS24" s="270"/>
      <c r="AT24" s="270"/>
      <c r="AU24" s="270"/>
      <c r="AV24" s="270"/>
      <c r="AW24" s="270"/>
      <c r="AX24" s="271"/>
    </row>
    <row r="25" spans="1:51" ht="25.5" customHeight="1" thickBot="1" x14ac:dyDescent="0.2">
      <c r="A25" s="282"/>
      <c r="B25" s="283"/>
      <c r="C25" s="283"/>
      <c r="D25" s="283"/>
      <c r="E25" s="283"/>
      <c r="F25" s="284"/>
      <c r="G25" s="109" t="s">
        <v>18</v>
      </c>
      <c r="H25" s="110"/>
      <c r="I25" s="110"/>
      <c r="J25" s="110"/>
      <c r="K25" s="110"/>
      <c r="L25" s="110"/>
      <c r="M25" s="110"/>
      <c r="N25" s="110"/>
      <c r="O25" s="111"/>
      <c r="P25" s="287">
        <f>AK13</f>
        <v>40.299999999999997</v>
      </c>
      <c r="Q25" s="288"/>
      <c r="R25" s="288"/>
      <c r="S25" s="288"/>
      <c r="T25" s="288"/>
      <c r="U25" s="288"/>
      <c r="V25" s="289"/>
      <c r="W25" s="290">
        <f>AR13</f>
        <v>40.299999999999997</v>
      </c>
      <c r="X25" s="291"/>
      <c r="Y25" s="291"/>
      <c r="Z25" s="291"/>
      <c r="AA25" s="291"/>
      <c r="AB25" s="291"/>
      <c r="AC25" s="292"/>
      <c r="AD25" s="270"/>
      <c r="AE25" s="270"/>
      <c r="AF25" s="270"/>
      <c r="AG25" s="270"/>
      <c r="AH25" s="270"/>
      <c r="AI25" s="270"/>
      <c r="AJ25" s="270"/>
      <c r="AK25" s="270"/>
      <c r="AL25" s="270"/>
      <c r="AM25" s="270"/>
      <c r="AN25" s="270"/>
      <c r="AO25" s="270"/>
      <c r="AP25" s="270"/>
      <c r="AQ25" s="270"/>
      <c r="AR25" s="270"/>
      <c r="AS25" s="270"/>
      <c r="AT25" s="270"/>
      <c r="AU25" s="270"/>
      <c r="AV25" s="270"/>
      <c r="AW25" s="270"/>
      <c r="AX25" s="271"/>
    </row>
    <row r="26" spans="1:51" ht="47.25" customHeight="1" x14ac:dyDescent="0.15">
      <c r="A26" s="293" t="s">
        <v>539</v>
      </c>
      <c r="B26" s="294"/>
      <c r="C26" s="294"/>
      <c r="D26" s="294"/>
      <c r="E26" s="294"/>
      <c r="F26" s="295"/>
      <c r="G26" s="296" t="s">
        <v>627</v>
      </c>
      <c r="H26" s="297"/>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7"/>
      <c r="AH26" s="297"/>
      <c r="AI26" s="297"/>
      <c r="AJ26" s="297"/>
      <c r="AK26" s="297"/>
      <c r="AL26" s="297"/>
      <c r="AM26" s="297"/>
      <c r="AN26" s="297"/>
      <c r="AO26" s="297"/>
      <c r="AP26" s="297"/>
      <c r="AQ26" s="297"/>
      <c r="AR26" s="297"/>
      <c r="AS26" s="297"/>
      <c r="AT26" s="297"/>
      <c r="AU26" s="297"/>
      <c r="AV26" s="297"/>
      <c r="AW26" s="297"/>
      <c r="AX26" s="298"/>
      <c r="AY26">
        <f>COUNTA($G$26)</f>
        <v>1</v>
      </c>
    </row>
    <row r="27" spans="1:51" ht="31.5" customHeight="1" x14ac:dyDescent="0.15">
      <c r="A27" s="299" t="s">
        <v>540</v>
      </c>
      <c r="B27" s="300"/>
      <c r="C27" s="300"/>
      <c r="D27" s="300"/>
      <c r="E27" s="300"/>
      <c r="F27" s="301"/>
      <c r="G27" s="305" t="s">
        <v>538</v>
      </c>
      <c r="H27" s="306"/>
      <c r="I27" s="306"/>
      <c r="J27" s="306"/>
      <c r="K27" s="306"/>
      <c r="L27" s="306"/>
      <c r="M27" s="306"/>
      <c r="N27" s="306"/>
      <c r="O27" s="306"/>
      <c r="P27" s="307" t="s">
        <v>537</v>
      </c>
      <c r="Q27" s="306"/>
      <c r="R27" s="306"/>
      <c r="S27" s="306"/>
      <c r="T27" s="306"/>
      <c r="U27" s="306"/>
      <c r="V27" s="306"/>
      <c r="W27" s="306"/>
      <c r="X27" s="308"/>
      <c r="Y27" s="309"/>
      <c r="Z27" s="310"/>
      <c r="AA27" s="311"/>
      <c r="AB27" s="312" t="s">
        <v>11</v>
      </c>
      <c r="AC27" s="312"/>
      <c r="AD27" s="312"/>
      <c r="AE27" s="313" t="s">
        <v>382</v>
      </c>
      <c r="AF27" s="314"/>
      <c r="AG27" s="314"/>
      <c r="AH27" s="315"/>
      <c r="AI27" s="313" t="s">
        <v>534</v>
      </c>
      <c r="AJ27" s="314"/>
      <c r="AK27" s="314"/>
      <c r="AL27" s="315"/>
      <c r="AM27" s="313" t="s">
        <v>350</v>
      </c>
      <c r="AN27" s="314"/>
      <c r="AO27" s="314"/>
      <c r="AP27" s="315"/>
      <c r="AQ27" s="328" t="s">
        <v>381</v>
      </c>
      <c r="AR27" s="329"/>
      <c r="AS27" s="329"/>
      <c r="AT27" s="330"/>
      <c r="AU27" s="328" t="s">
        <v>551</v>
      </c>
      <c r="AV27" s="329"/>
      <c r="AW27" s="329"/>
      <c r="AX27" s="331"/>
      <c r="AY27">
        <f>COUNTA($G$28)</f>
        <v>1</v>
      </c>
    </row>
    <row r="28" spans="1:51" ht="23.25" customHeight="1" x14ac:dyDescent="0.15">
      <c r="A28" s="299"/>
      <c r="B28" s="300"/>
      <c r="C28" s="300"/>
      <c r="D28" s="300"/>
      <c r="E28" s="300"/>
      <c r="F28" s="301"/>
      <c r="G28" s="332" t="s">
        <v>626</v>
      </c>
      <c r="H28" s="333"/>
      <c r="I28" s="333"/>
      <c r="J28" s="333"/>
      <c r="K28" s="333"/>
      <c r="L28" s="333"/>
      <c r="M28" s="333"/>
      <c r="N28" s="333"/>
      <c r="O28" s="334"/>
      <c r="P28" s="338" t="s">
        <v>623</v>
      </c>
      <c r="Q28" s="339"/>
      <c r="R28" s="339"/>
      <c r="S28" s="339"/>
      <c r="T28" s="339"/>
      <c r="U28" s="339"/>
      <c r="V28" s="339"/>
      <c r="W28" s="339"/>
      <c r="X28" s="340"/>
      <c r="Y28" s="344" t="s">
        <v>51</v>
      </c>
      <c r="Z28" s="345"/>
      <c r="AA28" s="346"/>
      <c r="AB28" s="323" t="s">
        <v>578</v>
      </c>
      <c r="AC28" s="323"/>
      <c r="AD28" s="323"/>
      <c r="AE28" s="324">
        <v>1</v>
      </c>
      <c r="AF28" s="324"/>
      <c r="AG28" s="324"/>
      <c r="AH28" s="324"/>
      <c r="AI28" s="324">
        <v>1</v>
      </c>
      <c r="AJ28" s="324"/>
      <c r="AK28" s="324"/>
      <c r="AL28" s="324"/>
      <c r="AM28" s="324">
        <v>1</v>
      </c>
      <c r="AN28" s="324"/>
      <c r="AO28" s="324"/>
      <c r="AP28" s="324"/>
      <c r="AQ28" s="324">
        <v>1</v>
      </c>
      <c r="AR28" s="324"/>
      <c r="AS28" s="324"/>
      <c r="AT28" s="324"/>
      <c r="AU28" s="325" t="s">
        <v>625</v>
      </c>
      <c r="AV28" s="326"/>
      <c r="AW28" s="326"/>
      <c r="AX28" s="327"/>
      <c r="AY28">
        <f>$AY$27</f>
        <v>1</v>
      </c>
    </row>
    <row r="29" spans="1:51" ht="23.25" customHeight="1" x14ac:dyDescent="0.15">
      <c r="A29" s="302"/>
      <c r="B29" s="303"/>
      <c r="C29" s="303"/>
      <c r="D29" s="303"/>
      <c r="E29" s="303"/>
      <c r="F29" s="304"/>
      <c r="G29" s="335"/>
      <c r="H29" s="336"/>
      <c r="I29" s="336"/>
      <c r="J29" s="336"/>
      <c r="K29" s="336"/>
      <c r="L29" s="336"/>
      <c r="M29" s="336"/>
      <c r="N29" s="336"/>
      <c r="O29" s="337"/>
      <c r="P29" s="341"/>
      <c r="Q29" s="342"/>
      <c r="R29" s="342"/>
      <c r="S29" s="342"/>
      <c r="T29" s="342"/>
      <c r="U29" s="342"/>
      <c r="V29" s="342"/>
      <c r="W29" s="342"/>
      <c r="X29" s="343"/>
      <c r="Y29" s="320" t="s">
        <v>52</v>
      </c>
      <c r="Z29" s="321"/>
      <c r="AA29" s="322"/>
      <c r="AB29" s="323" t="s">
        <v>578</v>
      </c>
      <c r="AC29" s="323"/>
      <c r="AD29" s="323"/>
      <c r="AE29" s="324">
        <v>1</v>
      </c>
      <c r="AF29" s="324"/>
      <c r="AG29" s="324"/>
      <c r="AH29" s="324"/>
      <c r="AI29" s="324">
        <v>1</v>
      </c>
      <c r="AJ29" s="324"/>
      <c r="AK29" s="324"/>
      <c r="AL29" s="324"/>
      <c r="AM29" s="324">
        <v>1</v>
      </c>
      <c r="AN29" s="324"/>
      <c r="AO29" s="324"/>
      <c r="AP29" s="324"/>
      <c r="AQ29" s="324">
        <v>1</v>
      </c>
      <c r="AR29" s="324"/>
      <c r="AS29" s="324"/>
      <c r="AT29" s="324"/>
      <c r="AU29" s="325" t="s">
        <v>625</v>
      </c>
      <c r="AV29" s="326"/>
      <c r="AW29" s="326"/>
      <c r="AX29" s="327"/>
      <c r="AY29">
        <f>$AY$27</f>
        <v>1</v>
      </c>
    </row>
    <row r="30" spans="1:51" ht="23.25" customHeight="1" x14ac:dyDescent="0.15">
      <c r="A30" s="347" t="s">
        <v>541</v>
      </c>
      <c r="B30" s="348"/>
      <c r="C30" s="348"/>
      <c r="D30" s="348"/>
      <c r="E30" s="348"/>
      <c r="F30" s="349"/>
      <c r="G30" s="208" t="s">
        <v>542</v>
      </c>
      <c r="H30" s="208"/>
      <c r="I30" s="208"/>
      <c r="J30" s="208"/>
      <c r="K30" s="208"/>
      <c r="L30" s="208"/>
      <c r="M30" s="208"/>
      <c r="N30" s="208"/>
      <c r="O30" s="208"/>
      <c r="P30" s="208"/>
      <c r="Q30" s="208"/>
      <c r="R30" s="208"/>
      <c r="S30" s="208"/>
      <c r="T30" s="208"/>
      <c r="U30" s="208"/>
      <c r="V30" s="208"/>
      <c r="W30" s="208"/>
      <c r="X30" s="237"/>
      <c r="Y30" s="355"/>
      <c r="Z30" s="356"/>
      <c r="AA30" s="357"/>
      <c r="AB30" s="207" t="s">
        <v>11</v>
      </c>
      <c r="AC30" s="208"/>
      <c r="AD30" s="237"/>
      <c r="AE30" s="316" t="s">
        <v>382</v>
      </c>
      <c r="AF30" s="316"/>
      <c r="AG30" s="316"/>
      <c r="AH30" s="316"/>
      <c r="AI30" s="316" t="s">
        <v>534</v>
      </c>
      <c r="AJ30" s="316"/>
      <c r="AK30" s="316"/>
      <c r="AL30" s="316"/>
      <c r="AM30" s="316" t="s">
        <v>350</v>
      </c>
      <c r="AN30" s="316"/>
      <c r="AO30" s="316"/>
      <c r="AP30" s="316"/>
      <c r="AQ30" s="317" t="s">
        <v>552</v>
      </c>
      <c r="AR30" s="318"/>
      <c r="AS30" s="318"/>
      <c r="AT30" s="318"/>
      <c r="AU30" s="318"/>
      <c r="AV30" s="318"/>
      <c r="AW30" s="318"/>
      <c r="AX30" s="319"/>
      <c r="AY30">
        <f>IF(SUBSTITUTE(SUBSTITUTE($G$31,"／",""),"　","")="",0,1)</f>
        <v>1</v>
      </c>
    </row>
    <row r="31" spans="1:51" ht="23.25" customHeight="1" x14ac:dyDescent="0.15">
      <c r="A31" s="350"/>
      <c r="B31" s="351"/>
      <c r="C31" s="351"/>
      <c r="D31" s="351"/>
      <c r="E31" s="351"/>
      <c r="F31" s="352"/>
      <c r="G31" s="410" t="s">
        <v>624</v>
      </c>
      <c r="H31" s="411"/>
      <c r="I31" s="411"/>
      <c r="J31" s="411"/>
      <c r="K31" s="411"/>
      <c r="L31" s="411"/>
      <c r="M31" s="411"/>
      <c r="N31" s="411"/>
      <c r="O31" s="411"/>
      <c r="P31" s="411"/>
      <c r="Q31" s="411"/>
      <c r="R31" s="411"/>
      <c r="S31" s="411"/>
      <c r="T31" s="411"/>
      <c r="U31" s="411"/>
      <c r="V31" s="411"/>
      <c r="W31" s="411"/>
      <c r="X31" s="411"/>
      <c r="Y31" s="414" t="s">
        <v>541</v>
      </c>
      <c r="Z31" s="415"/>
      <c r="AA31" s="416"/>
      <c r="AB31" s="417" t="s">
        <v>579</v>
      </c>
      <c r="AC31" s="418"/>
      <c r="AD31" s="419"/>
      <c r="AE31" s="420">
        <v>4.2789999999999999</v>
      </c>
      <c r="AF31" s="420"/>
      <c r="AG31" s="420"/>
      <c r="AH31" s="420"/>
      <c r="AI31" s="420">
        <v>4.3</v>
      </c>
      <c r="AJ31" s="420"/>
      <c r="AK31" s="420"/>
      <c r="AL31" s="420"/>
      <c r="AM31" s="420">
        <v>4.3</v>
      </c>
      <c r="AN31" s="420"/>
      <c r="AO31" s="420"/>
      <c r="AP31" s="420"/>
      <c r="AQ31" s="325">
        <v>40.299999999999997</v>
      </c>
      <c r="AR31" s="359"/>
      <c r="AS31" s="359"/>
      <c r="AT31" s="359"/>
      <c r="AU31" s="359"/>
      <c r="AV31" s="359"/>
      <c r="AW31" s="359"/>
      <c r="AX31" s="399"/>
      <c r="AY31">
        <f>$AY$30</f>
        <v>1</v>
      </c>
    </row>
    <row r="32" spans="1:51" ht="46.5" customHeight="1" x14ac:dyDescent="0.15">
      <c r="A32" s="353"/>
      <c r="B32" s="193"/>
      <c r="C32" s="193"/>
      <c r="D32" s="193"/>
      <c r="E32" s="193"/>
      <c r="F32" s="354"/>
      <c r="G32" s="412"/>
      <c r="H32" s="413"/>
      <c r="I32" s="413"/>
      <c r="J32" s="413"/>
      <c r="K32" s="413"/>
      <c r="L32" s="413"/>
      <c r="M32" s="413"/>
      <c r="N32" s="413"/>
      <c r="O32" s="413"/>
      <c r="P32" s="413"/>
      <c r="Q32" s="413"/>
      <c r="R32" s="413"/>
      <c r="S32" s="413"/>
      <c r="T32" s="413"/>
      <c r="U32" s="413"/>
      <c r="V32" s="413"/>
      <c r="W32" s="413"/>
      <c r="X32" s="413"/>
      <c r="Y32" s="400" t="s">
        <v>543</v>
      </c>
      <c r="Z32" s="401"/>
      <c r="AA32" s="402"/>
      <c r="AB32" s="403" t="s">
        <v>580</v>
      </c>
      <c r="AC32" s="404"/>
      <c r="AD32" s="405"/>
      <c r="AE32" s="406" t="s">
        <v>581</v>
      </c>
      <c r="AF32" s="406"/>
      <c r="AG32" s="406"/>
      <c r="AH32" s="406"/>
      <c r="AI32" s="406" t="s">
        <v>581</v>
      </c>
      <c r="AJ32" s="406"/>
      <c r="AK32" s="406"/>
      <c r="AL32" s="406"/>
      <c r="AM32" s="406" t="s">
        <v>581</v>
      </c>
      <c r="AN32" s="406"/>
      <c r="AO32" s="406"/>
      <c r="AP32" s="406"/>
      <c r="AQ32" s="407" t="s">
        <v>618</v>
      </c>
      <c r="AR32" s="408"/>
      <c r="AS32" s="408"/>
      <c r="AT32" s="408"/>
      <c r="AU32" s="408"/>
      <c r="AV32" s="408"/>
      <c r="AW32" s="408"/>
      <c r="AX32" s="409"/>
      <c r="AY32">
        <f>$AY$30</f>
        <v>1</v>
      </c>
    </row>
    <row r="33" spans="1:51" ht="18.75" customHeight="1" x14ac:dyDescent="0.15">
      <c r="A33" s="372" t="s">
        <v>208</v>
      </c>
      <c r="B33" s="373"/>
      <c r="C33" s="373"/>
      <c r="D33" s="373"/>
      <c r="E33" s="373"/>
      <c r="F33" s="374"/>
      <c r="G33" s="382" t="s">
        <v>135</v>
      </c>
      <c r="H33" s="363"/>
      <c r="I33" s="363"/>
      <c r="J33" s="363"/>
      <c r="K33" s="363"/>
      <c r="L33" s="363"/>
      <c r="M33" s="363"/>
      <c r="N33" s="363"/>
      <c r="O33" s="383"/>
      <c r="P33" s="386" t="s">
        <v>55</v>
      </c>
      <c r="Q33" s="363"/>
      <c r="R33" s="363"/>
      <c r="S33" s="363"/>
      <c r="T33" s="363"/>
      <c r="U33" s="363"/>
      <c r="V33" s="363"/>
      <c r="W33" s="363"/>
      <c r="X33" s="383"/>
      <c r="Y33" s="388"/>
      <c r="Z33" s="389"/>
      <c r="AA33" s="390"/>
      <c r="AB33" s="394" t="s">
        <v>11</v>
      </c>
      <c r="AC33" s="395"/>
      <c r="AD33" s="396"/>
      <c r="AE33" s="316" t="s">
        <v>382</v>
      </c>
      <c r="AF33" s="316"/>
      <c r="AG33" s="316"/>
      <c r="AH33" s="316"/>
      <c r="AI33" s="316" t="s">
        <v>534</v>
      </c>
      <c r="AJ33" s="316"/>
      <c r="AK33" s="316"/>
      <c r="AL33" s="316"/>
      <c r="AM33" s="316" t="s">
        <v>350</v>
      </c>
      <c r="AN33" s="316"/>
      <c r="AO33" s="316"/>
      <c r="AP33" s="316"/>
      <c r="AQ33" s="360" t="s">
        <v>164</v>
      </c>
      <c r="AR33" s="361"/>
      <c r="AS33" s="361"/>
      <c r="AT33" s="362"/>
      <c r="AU33" s="363" t="s">
        <v>125</v>
      </c>
      <c r="AV33" s="363"/>
      <c r="AW33" s="363"/>
      <c r="AX33" s="364"/>
      <c r="AY33">
        <f>COUNTA($G$35)</f>
        <v>1</v>
      </c>
    </row>
    <row r="34" spans="1:51" ht="18.75" customHeight="1" x14ac:dyDescent="0.15">
      <c r="A34" s="375"/>
      <c r="B34" s="376"/>
      <c r="C34" s="376"/>
      <c r="D34" s="376"/>
      <c r="E34" s="376"/>
      <c r="F34" s="377"/>
      <c r="G34" s="384"/>
      <c r="H34" s="370"/>
      <c r="I34" s="370"/>
      <c r="J34" s="370"/>
      <c r="K34" s="370"/>
      <c r="L34" s="370"/>
      <c r="M34" s="370"/>
      <c r="N34" s="370"/>
      <c r="O34" s="385"/>
      <c r="P34" s="387"/>
      <c r="Q34" s="370"/>
      <c r="R34" s="370"/>
      <c r="S34" s="370"/>
      <c r="T34" s="370"/>
      <c r="U34" s="370"/>
      <c r="V34" s="370"/>
      <c r="W34" s="370"/>
      <c r="X34" s="385"/>
      <c r="Y34" s="391"/>
      <c r="Z34" s="392"/>
      <c r="AA34" s="393"/>
      <c r="AB34" s="313"/>
      <c r="AC34" s="397"/>
      <c r="AD34" s="398"/>
      <c r="AE34" s="316"/>
      <c r="AF34" s="316"/>
      <c r="AG34" s="316"/>
      <c r="AH34" s="316"/>
      <c r="AI34" s="316"/>
      <c r="AJ34" s="316"/>
      <c r="AK34" s="316"/>
      <c r="AL34" s="316"/>
      <c r="AM34" s="316"/>
      <c r="AN34" s="316"/>
      <c r="AO34" s="316"/>
      <c r="AP34" s="316"/>
      <c r="AQ34" s="365" t="s">
        <v>625</v>
      </c>
      <c r="AR34" s="366"/>
      <c r="AS34" s="367" t="s">
        <v>165</v>
      </c>
      <c r="AT34" s="368"/>
      <c r="AU34" s="369">
        <v>4</v>
      </c>
      <c r="AV34" s="369"/>
      <c r="AW34" s="370" t="s">
        <v>162</v>
      </c>
      <c r="AX34" s="371"/>
      <c r="AY34">
        <f t="shared" ref="AY34:AY39" si="0">$AY$33</f>
        <v>1</v>
      </c>
    </row>
    <row r="35" spans="1:51" ht="23.25" customHeight="1" x14ac:dyDescent="0.15">
      <c r="A35" s="378"/>
      <c r="B35" s="376"/>
      <c r="C35" s="376"/>
      <c r="D35" s="376"/>
      <c r="E35" s="376"/>
      <c r="F35" s="377"/>
      <c r="G35" s="424" t="s">
        <v>574</v>
      </c>
      <c r="H35" s="425"/>
      <c r="I35" s="425"/>
      <c r="J35" s="425"/>
      <c r="K35" s="425"/>
      <c r="L35" s="425"/>
      <c r="M35" s="425"/>
      <c r="N35" s="425"/>
      <c r="O35" s="426"/>
      <c r="P35" s="124" t="s">
        <v>575</v>
      </c>
      <c r="Q35" s="124"/>
      <c r="R35" s="124"/>
      <c r="S35" s="124"/>
      <c r="T35" s="124"/>
      <c r="U35" s="124"/>
      <c r="V35" s="124"/>
      <c r="W35" s="124"/>
      <c r="X35" s="125"/>
      <c r="Y35" s="400" t="s">
        <v>12</v>
      </c>
      <c r="Z35" s="667"/>
      <c r="AA35" s="668"/>
      <c r="AB35" s="669" t="s">
        <v>576</v>
      </c>
      <c r="AC35" s="669"/>
      <c r="AD35" s="669"/>
      <c r="AE35" s="325">
        <v>87</v>
      </c>
      <c r="AF35" s="359"/>
      <c r="AG35" s="359"/>
      <c r="AH35" s="359"/>
      <c r="AI35" s="325">
        <v>88</v>
      </c>
      <c r="AJ35" s="359"/>
      <c r="AK35" s="359"/>
      <c r="AL35" s="359"/>
      <c r="AM35" s="325">
        <v>88.2</v>
      </c>
      <c r="AN35" s="359"/>
      <c r="AO35" s="359"/>
      <c r="AP35" s="359"/>
      <c r="AQ35" s="421" t="s">
        <v>573</v>
      </c>
      <c r="AR35" s="422"/>
      <c r="AS35" s="422"/>
      <c r="AT35" s="423"/>
      <c r="AU35" s="359" t="s">
        <v>573</v>
      </c>
      <c r="AV35" s="359"/>
      <c r="AW35" s="359"/>
      <c r="AX35" s="399"/>
      <c r="AY35">
        <f t="shared" si="0"/>
        <v>1</v>
      </c>
    </row>
    <row r="36" spans="1:51" ht="23.25" customHeight="1" x14ac:dyDescent="0.15">
      <c r="A36" s="379"/>
      <c r="B36" s="380"/>
      <c r="C36" s="380"/>
      <c r="D36" s="380"/>
      <c r="E36" s="380"/>
      <c r="F36" s="381"/>
      <c r="G36" s="427"/>
      <c r="H36" s="428"/>
      <c r="I36" s="428"/>
      <c r="J36" s="428"/>
      <c r="K36" s="428"/>
      <c r="L36" s="428"/>
      <c r="M36" s="428"/>
      <c r="N36" s="428"/>
      <c r="O36" s="429"/>
      <c r="P36" s="433"/>
      <c r="Q36" s="433"/>
      <c r="R36" s="433"/>
      <c r="S36" s="433"/>
      <c r="T36" s="433"/>
      <c r="U36" s="433"/>
      <c r="V36" s="433"/>
      <c r="W36" s="433"/>
      <c r="X36" s="434"/>
      <c r="Y36" s="207" t="s">
        <v>50</v>
      </c>
      <c r="Z36" s="208"/>
      <c r="AA36" s="237"/>
      <c r="AB36" s="358" t="s">
        <v>576</v>
      </c>
      <c r="AC36" s="358"/>
      <c r="AD36" s="358"/>
      <c r="AE36" s="325" t="s">
        <v>573</v>
      </c>
      <c r="AF36" s="359"/>
      <c r="AG36" s="359"/>
      <c r="AH36" s="359"/>
      <c r="AI36" s="325" t="s">
        <v>573</v>
      </c>
      <c r="AJ36" s="359"/>
      <c r="AK36" s="359"/>
      <c r="AL36" s="359"/>
      <c r="AM36" s="325"/>
      <c r="AN36" s="359"/>
      <c r="AO36" s="359"/>
      <c r="AP36" s="359"/>
      <c r="AQ36" s="421" t="s">
        <v>573</v>
      </c>
      <c r="AR36" s="422"/>
      <c r="AS36" s="422"/>
      <c r="AT36" s="423"/>
      <c r="AU36" s="359">
        <v>92.7</v>
      </c>
      <c r="AV36" s="359"/>
      <c r="AW36" s="359"/>
      <c r="AX36" s="399"/>
      <c r="AY36">
        <f t="shared" si="0"/>
        <v>1</v>
      </c>
    </row>
    <row r="37" spans="1:51" ht="23.25" customHeight="1" x14ac:dyDescent="0.15">
      <c r="A37" s="378"/>
      <c r="B37" s="376"/>
      <c r="C37" s="376"/>
      <c r="D37" s="376"/>
      <c r="E37" s="376"/>
      <c r="F37" s="377"/>
      <c r="G37" s="430"/>
      <c r="H37" s="431"/>
      <c r="I37" s="431"/>
      <c r="J37" s="431"/>
      <c r="K37" s="431"/>
      <c r="L37" s="431"/>
      <c r="M37" s="431"/>
      <c r="N37" s="431"/>
      <c r="O37" s="432"/>
      <c r="P37" s="127"/>
      <c r="Q37" s="127"/>
      <c r="R37" s="127"/>
      <c r="S37" s="127"/>
      <c r="T37" s="127"/>
      <c r="U37" s="127"/>
      <c r="V37" s="127"/>
      <c r="W37" s="127"/>
      <c r="X37" s="128"/>
      <c r="Y37" s="207" t="s">
        <v>13</v>
      </c>
      <c r="Z37" s="208"/>
      <c r="AA37" s="237"/>
      <c r="AB37" s="435" t="s">
        <v>14</v>
      </c>
      <c r="AC37" s="435"/>
      <c r="AD37" s="435"/>
      <c r="AE37" s="325">
        <v>93.85</v>
      </c>
      <c r="AF37" s="359"/>
      <c r="AG37" s="359"/>
      <c r="AH37" s="359"/>
      <c r="AI37" s="325">
        <v>94.9</v>
      </c>
      <c r="AJ37" s="359"/>
      <c r="AK37" s="359"/>
      <c r="AL37" s="359"/>
      <c r="AM37" s="325">
        <v>95.1</v>
      </c>
      <c r="AN37" s="359"/>
      <c r="AO37" s="359"/>
      <c r="AP37" s="359"/>
      <c r="AQ37" s="421" t="s">
        <v>573</v>
      </c>
      <c r="AR37" s="422"/>
      <c r="AS37" s="422"/>
      <c r="AT37" s="423"/>
      <c r="AU37" s="359" t="s">
        <v>573</v>
      </c>
      <c r="AV37" s="359"/>
      <c r="AW37" s="359"/>
      <c r="AX37" s="399"/>
      <c r="AY37">
        <f t="shared" si="0"/>
        <v>1</v>
      </c>
    </row>
    <row r="38" spans="1:51" ht="23.25" customHeight="1" x14ac:dyDescent="0.15">
      <c r="A38" s="436" t="s">
        <v>227</v>
      </c>
      <c r="B38" s="437"/>
      <c r="C38" s="437"/>
      <c r="D38" s="437"/>
      <c r="E38" s="437"/>
      <c r="F38" s="438"/>
      <c r="G38" s="439" t="s">
        <v>577</v>
      </c>
      <c r="H38" s="440"/>
      <c r="I38" s="440"/>
      <c r="J38" s="440"/>
      <c r="K38" s="440"/>
      <c r="L38" s="440"/>
      <c r="M38" s="440"/>
      <c r="N38" s="440"/>
      <c r="O38" s="440"/>
      <c r="P38" s="440"/>
      <c r="Q38" s="440"/>
      <c r="R38" s="440"/>
      <c r="S38" s="440"/>
      <c r="T38" s="440"/>
      <c r="U38" s="440"/>
      <c r="V38" s="440"/>
      <c r="W38" s="440"/>
      <c r="X38" s="440"/>
      <c r="Y38" s="440"/>
      <c r="Z38" s="440"/>
      <c r="AA38" s="440"/>
      <c r="AB38" s="440"/>
      <c r="AC38" s="440"/>
      <c r="AD38" s="440"/>
      <c r="AE38" s="440"/>
      <c r="AF38" s="440"/>
      <c r="AG38" s="440"/>
      <c r="AH38" s="440"/>
      <c r="AI38" s="440"/>
      <c r="AJ38" s="440"/>
      <c r="AK38" s="440"/>
      <c r="AL38" s="440"/>
      <c r="AM38" s="440"/>
      <c r="AN38" s="440"/>
      <c r="AO38" s="440"/>
      <c r="AP38" s="440"/>
      <c r="AQ38" s="440"/>
      <c r="AR38" s="440"/>
      <c r="AS38" s="440"/>
      <c r="AT38" s="440"/>
      <c r="AU38" s="440"/>
      <c r="AV38" s="440"/>
      <c r="AW38" s="440"/>
      <c r="AX38" s="441"/>
      <c r="AY38">
        <f t="shared" si="0"/>
        <v>1</v>
      </c>
    </row>
    <row r="39" spans="1:51" ht="23.25" customHeight="1" thickBot="1" x14ac:dyDescent="0.2">
      <c r="A39" s="302"/>
      <c r="B39" s="303"/>
      <c r="C39" s="303"/>
      <c r="D39" s="303"/>
      <c r="E39" s="303"/>
      <c r="F39" s="304"/>
      <c r="G39" s="442"/>
      <c r="H39" s="443"/>
      <c r="I39" s="443"/>
      <c r="J39" s="443"/>
      <c r="K39" s="443"/>
      <c r="L39" s="443"/>
      <c r="M39" s="443"/>
      <c r="N39" s="443"/>
      <c r="O39" s="443"/>
      <c r="P39" s="443"/>
      <c r="Q39" s="443"/>
      <c r="R39" s="443"/>
      <c r="S39" s="443"/>
      <c r="T39" s="443"/>
      <c r="U39" s="443"/>
      <c r="V39" s="443"/>
      <c r="W39" s="443"/>
      <c r="X39" s="443"/>
      <c r="Y39" s="443"/>
      <c r="Z39" s="443"/>
      <c r="AA39" s="443"/>
      <c r="AB39" s="443"/>
      <c r="AC39" s="443"/>
      <c r="AD39" s="443"/>
      <c r="AE39" s="443"/>
      <c r="AF39" s="443"/>
      <c r="AG39" s="443"/>
      <c r="AH39" s="443"/>
      <c r="AI39" s="443"/>
      <c r="AJ39" s="443"/>
      <c r="AK39" s="443"/>
      <c r="AL39" s="443"/>
      <c r="AM39" s="443"/>
      <c r="AN39" s="443"/>
      <c r="AO39" s="443"/>
      <c r="AP39" s="443"/>
      <c r="AQ39" s="443"/>
      <c r="AR39" s="443"/>
      <c r="AS39" s="443"/>
      <c r="AT39" s="443"/>
      <c r="AU39" s="443"/>
      <c r="AV39" s="443"/>
      <c r="AW39" s="443"/>
      <c r="AX39" s="444"/>
      <c r="AY39">
        <f t="shared" si="0"/>
        <v>1</v>
      </c>
    </row>
    <row r="40" spans="1:51" ht="45" customHeight="1" x14ac:dyDescent="0.15">
      <c r="A40" s="477" t="s">
        <v>249</v>
      </c>
      <c r="B40" s="478"/>
      <c r="C40" s="480" t="s">
        <v>166</v>
      </c>
      <c r="D40" s="478"/>
      <c r="E40" s="481" t="s">
        <v>179</v>
      </c>
      <c r="F40" s="482"/>
      <c r="G40" s="483" t="s">
        <v>619</v>
      </c>
      <c r="H40" s="484"/>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484"/>
      <c r="AO40" s="484"/>
      <c r="AP40" s="484"/>
      <c r="AQ40" s="484"/>
      <c r="AR40" s="484"/>
      <c r="AS40" s="484"/>
      <c r="AT40" s="484"/>
      <c r="AU40" s="484"/>
      <c r="AV40" s="484"/>
      <c r="AW40" s="484"/>
      <c r="AX40" s="485"/>
    </row>
    <row r="41" spans="1:51" ht="32.25" customHeight="1" x14ac:dyDescent="0.15">
      <c r="A41" s="479"/>
      <c r="B41" s="470"/>
      <c r="C41" s="469"/>
      <c r="D41" s="470"/>
      <c r="E41" s="471" t="s">
        <v>178</v>
      </c>
      <c r="F41" s="438"/>
      <c r="G41" s="123" t="s">
        <v>620</v>
      </c>
      <c r="H41" s="124"/>
      <c r="I41" s="124"/>
      <c r="J41" s="124"/>
      <c r="K41" s="124"/>
      <c r="L41" s="124"/>
      <c r="M41" s="124"/>
      <c r="N41" s="124"/>
      <c r="O41" s="124"/>
      <c r="P41" s="124"/>
      <c r="Q41" s="124"/>
      <c r="R41" s="124"/>
      <c r="S41" s="124"/>
      <c r="T41" s="124"/>
      <c r="U41" s="124"/>
      <c r="V41" s="125"/>
      <c r="W41" s="458" t="s">
        <v>544</v>
      </c>
      <c r="X41" s="459"/>
      <c r="Y41" s="459"/>
      <c r="Z41" s="459"/>
      <c r="AA41" s="460"/>
      <c r="AB41" s="461" t="s">
        <v>630</v>
      </c>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3"/>
    </row>
    <row r="42" spans="1:51" ht="21" customHeight="1" x14ac:dyDescent="0.15">
      <c r="A42" s="479"/>
      <c r="B42" s="470"/>
      <c r="C42" s="469"/>
      <c r="D42" s="470"/>
      <c r="E42" s="473"/>
      <c r="F42" s="304"/>
      <c r="G42" s="126"/>
      <c r="H42" s="127"/>
      <c r="I42" s="127"/>
      <c r="J42" s="127"/>
      <c r="K42" s="127"/>
      <c r="L42" s="127"/>
      <c r="M42" s="127"/>
      <c r="N42" s="127"/>
      <c r="O42" s="127"/>
      <c r="P42" s="127"/>
      <c r="Q42" s="127"/>
      <c r="R42" s="127"/>
      <c r="S42" s="127"/>
      <c r="T42" s="127"/>
      <c r="U42" s="127"/>
      <c r="V42" s="128"/>
      <c r="W42" s="464" t="s">
        <v>545</v>
      </c>
      <c r="X42" s="465"/>
      <c r="Y42" s="465"/>
      <c r="Z42" s="465"/>
      <c r="AA42" s="466"/>
      <c r="AB42" s="461" t="s">
        <v>621</v>
      </c>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3"/>
    </row>
    <row r="43" spans="1:51" ht="34.5" customHeight="1" x14ac:dyDescent="0.15">
      <c r="A43" s="479"/>
      <c r="B43" s="470"/>
      <c r="C43" s="467" t="s">
        <v>556</v>
      </c>
      <c r="D43" s="468"/>
      <c r="E43" s="471" t="s">
        <v>245</v>
      </c>
      <c r="F43" s="438"/>
      <c r="G43" s="448" t="s">
        <v>169</v>
      </c>
      <c r="H43" s="449"/>
      <c r="I43" s="449"/>
      <c r="J43" s="474" t="s">
        <v>622</v>
      </c>
      <c r="K43" s="475"/>
      <c r="L43" s="475"/>
      <c r="M43" s="475"/>
      <c r="N43" s="475"/>
      <c r="O43" s="475"/>
      <c r="P43" s="475"/>
      <c r="Q43" s="475"/>
      <c r="R43" s="475"/>
      <c r="S43" s="475"/>
      <c r="T43" s="476"/>
      <c r="U43" s="446" t="s">
        <v>622</v>
      </c>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6"/>
      <c r="AR43" s="446"/>
      <c r="AS43" s="446"/>
      <c r="AT43" s="446"/>
      <c r="AU43" s="446"/>
      <c r="AV43" s="446"/>
      <c r="AW43" s="446"/>
      <c r="AX43" s="447"/>
      <c r="AY43" s="56"/>
    </row>
    <row r="44" spans="1:51" ht="34.5" customHeight="1" x14ac:dyDescent="0.15">
      <c r="A44" s="479"/>
      <c r="B44" s="470"/>
      <c r="C44" s="469"/>
      <c r="D44" s="470"/>
      <c r="E44" s="472"/>
      <c r="F44" s="301"/>
      <c r="G44" s="448" t="s">
        <v>557</v>
      </c>
      <c r="H44" s="449"/>
      <c r="I44" s="449"/>
      <c r="J44" s="449"/>
      <c r="K44" s="449"/>
      <c r="L44" s="449"/>
      <c r="M44" s="449"/>
      <c r="N44" s="449"/>
      <c r="O44" s="449"/>
      <c r="P44" s="449"/>
      <c r="Q44" s="449"/>
      <c r="R44" s="449"/>
      <c r="S44" s="449"/>
      <c r="T44" s="449"/>
      <c r="U44" s="445" t="s">
        <v>622</v>
      </c>
      <c r="V44" s="446"/>
      <c r="W44" s="446"/>
      <c r="X44" s="446"/>
      <c r="Y44" s="446"/>
      <c r="Z44" s="446"/>
      <c r="AA44" s="446"/>
      <c r="AB44" s="446"/>
      <c r="AC44" s="446"/>
      <c r="AD44" s="446"/>
      <c r="AE44" s="446"/>
      <c r="AF44" s="446"/>
      <c r="AG44" s="446"/>
      <c r="AH44" s="446"/>
      <c r="AI44" s="446"/>
      <c r="AJ44" s="446"/>
      <c r="AK44" s="446"/>
      <c r="AL44" s="446"/>
      <c r="AM44" s="446"/>
      <c r="AN44" s="446"/>
      <c r="AO44" s="446"/>
      <c r="AP44" s="446"/>
      <c r="AQ44" s="446"/>
      <c r="AR44" s="446"/>
      <c r="AS44" s="446"/>
      <c r="AT44" s="446"/>
      <c r="AU44" s="446"/>
      <c r="AV44" s="446"/>
      <c r="AW44" s="446"/>
      <c r="AX44" s="447"/>
      <c r="AY44" s="56"/>
    </row>
    <row r="45" spans="1:51" ht="34.5" customHeight="1" thickBot="1" x14ac:dyDescent="0.2">
      <c r="A45" s="479"/>
      <c r="B45" s="470"/>
      <c r="C45" s="469"/>
      <c r="D45" s="470"/>
      <c r="E45" s="473"/>
      <c r="F45" s="304"/>
      <c r="G45" s="448" t="s">
        <v>545</v>
      </c>
      <c r="H45" s="449"/>
      <c r="I45" s="449"/>
      <c r="J45" s="449"/>
      <c r="K45" s="449"/>
      <c r="L45" s="449"/>
      <c r="M45" s="449"/>
      <c r="N45" s="449"/>
      <c r="O45" s="449"/>
      <c r="P45" s="449"/>
      <c r="Q45" s="449"/>
      <c r="R45" s="449"/>
      <c r="S45" s="449"/>
      <c r="T45" s="449"/>
      <c r="U45" s="129" t="s">
        <v>622</v>
      </c>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1"/>
      <c r="AY45" s="56"/>
    </row>
    <row r="46" spans="1:51" ht="27" customHeight="1" x14ac:dyDescent="0.15">
      <c r="A46" s="450" t="s">
        <v>44</v>
      </c>
      <c r="B46" s="451"/>
      <c r="C46" s="451"/>
      <c r="D46" s="451"/>
      <c r="E46" s="451"/>
      <c r="F46" s="451"/>
      <c r="G46" s="451"/>
      <c r="H46" s="451"/>
      <c r="I46" s="451"/>
      <c r="J46" s="451"/>
      <c r="K46" s="451"/>
      <c r="L46" s="451"/>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2"/>
    </row>
    <row r="47" spans="1:51" ht="27" customHeight="1" x14ac:dyDescent="0.15">
      <c r="A47" s="5"/>
      <c r="B47" s="6"/>
      <c r="C47" s="453" t="s">
        <v>29</v>
      </c>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5"/>
      <c r="AD47" s="454" t="s">
        <v>33</v>
      </c>
      <c r="AE47" s="454"/>
      <c r="AF47" s="454"/>
      <c r="AG47" s="456" t="s">
        <v>28</v>
      </c>
      <c r="AH47" s="454"/>
      <c r="AI47" s="454"/>
      <c r="AJ47" s="454"/>
      <c r="AK47" s="454"/>
      <c r="AL47" s="454"/>
      <c r="AM47" s="454"/>
      <c r="AN47" s="454"/>
      <c r="AO47" s="454"/>
      <c r="AP47" s="454"/>
      <c r="AQ47" s="454"/>
      <c r="AR47" s="454"/>
      <c r="AS47" s="454"/>
      <c r="AT47" s="454"/>
      <c r="AU47" s="454"/>
      <c r="AV47" s="454"/>
      <c r="AW47" s="454"/>
      <c r="AX47" s="457"/>
    </row>
    <row r="48" spans="1:51" ht="27" customHeight="1" x14ac:dyDescent="0.15">
      <c r="A48" s="518" t="s">
        <v>130</v>
      </c>
      <c r="B48" s="519"/>
      <c r="C48" s="524" t="s">
        <v>131</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6"/>
      <c r="AD48" s="527" t="s">
        <v>590</v>
      </c>
      <c r="AE48" s="528"/>
      <c r="AF48" s="528"/>
      <c r="AG48" s="529" t="s">
        <v>593</v>
      </c>
      <c r="AH48" s="530"/>
      <c r="AI48" s="530"/>
      <c r="AJ48" s="530"/>
      <c r="AK48" s="530"/>
      <c r="AL48" s="530"/>
      <c r="AM48" s="530"/>
      <c r="AN48" s="530"/>
      <c r="AO48" s="530"/>
      <c r="AP48" s="530"/>
      <c r="AQ48" s="530"/>
      <c r="AR48" s="530"/>
      <c r="AS48" s="530"/>
      <c r="AT48" s="530"/>
      <c r="AU48" s="530"/>
      <c r="AV48" s="530"/>
      <c r="AW48" s="530"/>
      <c r="AX48" s="531"/>
    </row>
    <row r="49" spans="1:50" ht="27" customHeight="1" x14ac:dyDescent="0.15">
      <c r="A49" s="520"/>
      <c r="B49" s="521"/>
      <c r="C49" s="532" t="s">
        <v>34</v>
      </c>
      <c r="D49" s="533"/>
      <c r="E49" s="533"/>
      <c r="F49" s="533"/>
      <c r="G49" s="533"/>
      <c r="H49" s="533"/>
      <c r="I49" s="533"/>
      <c r="J49" s="533"/>
      <c r="K49" s="533"/>
      <c r="L49" s="533"/>
      <c r="M49" s="533"/>
      <c r="N49" s="533"/>
      <c r="O49" s="533"/>
      <c r="P49" s="533"/>
      <c r="Q49" s="533"/>
      <c r="R49" s="533"/>
      <c r="S49" s="533"/>
      <c r="T49" s="533"/>
      <c r="U49" s="533"/>
      <c r="V49" s="533"/>
      <c r="W49" s="533"/>
      <c r="X49" s="533"/>
      <c r="Y49" s="533"/>
      <c r="Z49" s="533"/>
      <c r="AA49" s="533"/>
      <c r="AB49" s="533"/>
      <c r="AC49" s="534"/>
      <c r="AD49" s="508" t="s">
        <v>590</v>
      </c>
      <c r="AE49" s="509"/>
      <c r="AF49" s="509"/>
      <c r="AG49" s="535" t="s">
        <v>593</v>
      </c>
      <c r="AH49" s="536"/>
      <c r="AI49" s="536"/>
      <c r="AJ49" s="536"/>
      <c r="AK49" s="536"/>
      <c r="AL49" s="536"/>
      <c r="AM49" s="536"/>
      <c r="AN49" s="536"/>
      <c r="AO49" s="536"/>
      <c r="AP49" s="536"/>
      <c r="AQ49" s="536"/>
      <c r="AR49" s="536"/>
      <c r="AS49" s="536"/>
      <c r="AT49" s="536"/>
      <c r="AU49" s="536"/>
      <c r="AV49" s="536"/>
      <c r="AW49" s="536"/>
      <c r="AX49" s="537"/>
    </row>
    <row r="50" spans="1:50" ht="27" customHeight="1" x14ac:dyDescent="0.15">
      <c r="A50" s="522"/>
      <c r="B50" s="523"/>
      <c r="C50" s="538" t="s">
        <v>132</v>
      </c>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40"/>
      <c r="AD50" s="541" t="s">
        <v>590</v>
      </c>
      <c r="AE50" s="542"/>
      <c r="AF50" s="542"/>
      <c r="AG50" s="499" t="s">
        <v>593</v>
      </c>
      <c r="AH50" s="433"/>
      <c r="AI50" s="433"/>
      <c r="AJ50" s="433"/>
      <c r="AK50" s="433"/>
      <c r="AL50" s="433"/>
      <c r="AM50" s="433"/>
      <c r="AN50" s="433"/>
      <c r="AO50" s="433"/>
      <c r="AP50" s="433"/>
      <c r="AQ50" s="433"/>
      <c r="AR50" s="433"/>
      <c r="AS50" s="433"/>
      <c r="AT50" s="433"/>
      <c r="AU50" s="433"/>
      <c r="AV50" s="433"/>
      <c r="AW50" s="433"/>
      <c r="AX50" s="500"/>
    </row>
    <row r="51" spans="1:50" ht="27" customHeight="1" x14ac:dyDescent="0.15">
      <c r="A51" s="105" t="s">
        <v>36</v>
      </c>
      <c r="B51" s="486"/>
      <c r="C51" s="492" t="s">
        <v>38</v>
      </c>
      <c r="D51" s="493"/>
      <c r="E51" s="494"/>
      <c r="F51" s="494"/>
      <c r="G51" s="494"/>
      <c r="H51" s="494"/>
      <c r="I51" s="494"/>
      <c r="J51" s="494"/>
      <c r="K51" s="494"/>
      <c r="L51" s="494"/>
      <c r="M51" s="494"/>
      <c r="N51" s="494"/>
      <c r="O51" s="494"/>
      <c r="P51" s="494"/>
      <c r="Q51" s="494"/>
      <c r="R51" s="494"/>
      <c r="S51" s="494"/>
      <c r="T51" s="494"/>
      <c r="U51" s="494"/>
      <c r="V51" s="494"/>
      <c r="W51" s="494"/>
      <c r="X51" s="494"/>
      <c r="Y51" s="494"/>
      <c r="Z51" s="494"/>
      <c r="AA51" s="494"/>
      <c r="AB51" s="494"/>
      <c r="AC51" s="495"/>
      <c r="AD51" s="496" t="s">
        <v>590</v>
      </c>
      <c r="AE51" s="497"/>
      <c r="AF51" s="497"/>
      <c r="AG51" s="338" t="s">
        <v>594</v>
      </c>
      <c r="AH51" s="124"/>
      <c r="AI51" s="124"/>
      <c r="AJ51" s="124"/>
      <c r="AK51" s="124"/>
      <c r="AL51" s="124"/>
      <c r="AM51" s="124"/>
      <c r="AN51" s="124"/>
      <c r="AO51" s="124"/>
      <c r="AP51" s="124"/>
      <c r="AQ51" s="124"/>
      <c r="AR51" s="124"/>
      <c r="AS51" s="124"/>
      <c r="AT51" s="124"/>
      <c r="AU51" s="124"/>
      <c r="AV51" s="124"/>
      <c r="AW51" s="124"/>
      <c r="AX51" s="498"/>
    </row>
    <row r="52" spans="1:50" ht="35.25" customHeight="1" x14ac:dyDescent="0.15">
      <c r="A52" s="487"/>
      <c r="B52" s="488"/>
      <c r="C52" s="501"/>
      <c r="D52" s="502"/>
      <c r="E52" s="505" t="s">
        <v>228</v>
      </c>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7"/>
      <c r="AD52" s="508" t="s">
        <v>595</v>
      </c>
      <c r="AE52" s="509"/>
      <c r="AF52" s="510"/>
      <c r="AG52" s="499"/>
      <c r="AH52" s="433"/>
      <c r="AI52" s="433"/>
      <c r="AJ52" s="433"/>
      <c r="AK52" s="433"/>
      <c r="AL52" s="433"/>
      <c r="AM52" s="433"/>
      <c r="AN52" s="433"/>
      <c r="AO52" s="433"/>
      <c r="AP52" s="433"/>
      <c r="AQ52" s="433"/>
      <c r="AR52" s="433"/>
      <c r="AS52" s="433"/>
      <c r="AT52" s="433"/>
      <c r="AU52" s="433"/>
      <c r="AV52" s="433"/>
      <c r="AW52" s="433"/>
      <c r="AX52" s="500"/>
    </row>
    <row r="53" spans="1:50" ht="26.25" customHeight="1" x14ac:dyDescent="0.15">
      <c r="A53" s="487"/>
      <c r="B53" s="488"/>
      <c r="C53" s="503"/>
      <c r="D53" s="504"/>
      <c r="E53" s="511" t="s">
        <v>198</v>
      </c>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3"/>
      <c r="AD53" s="514" t="s">
        <v>596</v>
      </c>
      <c r="AE53" s="515"/>
      <c r="AF53" s="515"/>
      <c r="AG53" s="499"/>
      <c r="AH53" s="433"/>
      <c r="AI53" s="433"/>
      <c r="AJ53" s="433"/>
      <c r="AK53" s="433"/>
      <c r="AL53" s="433"/>
      <c r="AM53" s="433"/>
      <c r="AN53" s="433"/>
      <c r="AO53" s="433"/>
      <c r="AP53" s="433"/>
      <c r="AQ53" s="433"/>
      <c r="AR53" s="433"/>
      <c r="AS53" s="433"/>
      <c r="AT53" s="433"/>
      <c r="AU53" s="433"/>
      <c r="AV53" s="433"/>
      <c r="AW53" s="433"/>
      <c r="AX53" s="500"/>
    </row>
    <row r="54" spans="1:50" ht="26.25" customHeight="1" x14ac:dyDescent="0.15">
      <c r="A54" s="487"/>
      <c r="B54" s="489"/>
      <c r="C54" s="516" t="s">
        <v>39</v>
      </c>
      <c r="D54" s="517"/>
      <c r="E54" s="517"/>
      <c r="F54" s="517"/>
      <c r="G54" s="517"/>
      <c r="H54" s="517"/>
      <c r="I54" s="517"/>
      <c r="J54" s="517"/>
      <c r="K54" s="517"/>
      <c r="L54" s="517"/>
      <c r="M54" s="517"/>
      <c r="N54" s="517"/>
      <c r="O54" s="517"/>
      <c r="P54" s="517"/>
      <c r="Q54" s="517"/>
      <c r="R54" s="517"/>
      <c r="S54" s="517"/>
      <c r="T54" s="517"/>
      <c r="U54" s="517"/>
      <c r="V54" s="517"/>
      <c r="W54" s="517"/>
      <c r="X54" s="517"/>
      <c r="Y54" s="517"/>
      <c r="Z54" s="517"/>
      <c r="AA54" s="517"/>
      <c r="AB54" s="517"/>
      <c r="AC54" s="517"/>
      <c r="AD54" s="560" t="s">
        <v>597</v>
      </c>
      <c r="AE54" s="561"/>
      <c r="AF54" s="561"/>
      <c r="AG54" s="562" t="s">
        <v>631</v>
      </c>
      <c r="AH54" s="563"/>
      <c r="AI54" s="563"/>
      <c r="AJ54" s="563"/>
      <c r="AK54" s="563"/>
      <c r="AL54" s="563"/>
      <c r="AM54" s="563"/>
      <c r="AN54" s="563"/>
      <c r="AO54" s="563"/>
      <c r="AP54" s="563"/>
      <c r="AQ54" s="563"/>
      <c r="AR54" s="563"/>
      <c r="AS54" s="563"/>
      <c r="AT54" s="563"/>
      <c r="AU54" s="563"/>
      <c r="AV54" s="563"/>
      <c r="AW54" s="563"/>
      <c r="AX54" s="564"/>
    </row>
    <row r="55" spans="1:50" ht="26.25" customHeight="1" x14ac:dyDescent="0.15">
      <c r="A55" s="487"/>
      <c r="B55" s="489"/>
      <c r="C55" s="555" t="s">
        <v>133</v>
      </c>
      <c r="D55" s="534"/>
      <c r="E55" s="534"/>
      <c r="F55" s="534"/>
      <c r="G55" s="534"/>
      <c r="H55" s="534"/>
      <c r="I55" s="534"/>
      <c r="J55" s="534"/>
      <c r="K55" s="534"/>
      <c r="L55" s="534"/>
      <c r="M55" s="534"/>
      <c r="N55" s="534"/>
      <c r="O55" s="534"/>
      <c r="P55" s="534"/>
      <c r="Q55" s="534"/>
      <c r="R55" s="534"/>
      <c r="S55" s="534"/>
      <c r="T55" s="534"/>
      <c r="U55" s="534"/>
      <c r="V55" s="534"/>
      <c r="W55" s="534"/>
      <c r="X55" s="534"/>
      <c r="Y55" s="534"/>
      <c r="Z55" s="534"/>
      <c r="AA55" s="534"/>
      <c r="AB55" s="534"/>
      <c r="AC55" s="534"/>
      <c r="AD55" s="508" t="s">
        <v>590</v>
      </c>
      <c r="AE55" s="509"/>
      <c r="AF55" s="509"/>
      <c r="AG55" s="535" t="s">
        <v>598</v>
      </c>
      <c r="AH55" s="536"/>
      <c r="AI55" s="536"/>
      <c r="AJ55" s="536"/>
      <c r="AK55" s="536"/>
      <c r="AL55" s="536"/>
      <c r="AM55" s="536"/>
      <c r="AN55" s="536"/>
      <c r="AO55" s="536"/>
      <c r="AP55" s="536"/>
      <c r="AQ55" s="536"/>
      <c r="AR55" s="536"/>
      <c r="AS55" s="536"/>
      <c r="AT55" s="536"/>
      <c r="AU55" s="536"/>
      <c r="AV55" s="536"/>
      <c r="AW55" s="536"/>
      <c r="AX55" s="537"/>
    </row>
    <row r="56" spans="1:50" ht="26.25" customHeight="1" x14ac:dyDescent="0.15">
      <c r="A56" s="487"/>
      <c r="B56" s="489"/>
      <c r="C56" s="555" t="s">
        <v>35</v>
      </c>
      <c r="D56" s="534"/>
      <c r="E56" s="534"/>
      <c r="F56" s="534"/>
      <c r="G56" s="534"/>
      <c r="H56" s="534"/>
      <c r="I56" s="534"/>
      <c r="J56" s="534"/>
      <c r="K56" s="534"/>
      <c r="L56" s="534"/>
      <c r="M56" s="534"/>
      <c r="N56" s="534"/>
      <c r="O56" s="534"/>
      <c r="P56" s="534"/>
      <c r="Q56" s="534"/>
      <c r="R56" s="534"/>
      <c r="S56" s="534"/>
      <c r="T56" s="534"/>
      <c r="U56" s="534"/>
      <c r="V56" s="534"/>
      <c r="W56" s="534"/>
      <c r="X56" s="534"/>
      <c r="Y56" s="534"/>
      <c r="Z56" s="534"/>
      <c r="AA56" s="534"/>
      <c r="AB56" s="534"/>
      <c r="AC56" s="534"/>
      <c r="AD56" s="508" t="s">
        <v>590</v>
      </c>
      <c r="AE56" s="509"/>
      <c r="AF56" s="509"/>
      <c r="AG56" s="535" t="s">
        <v>598</v>
      </c>
      <c r="AH56" s="536"/>
      <c r="AI56" s="536"/>
      <c r="AJ56" s="536"/>
      <c r="AK56" s="536"/>
      <c r="AL56" s="536"/>
      <c r="AM56" s="536"/>
      <c r="AN56" s="536"/>
      <c r="AO56" s="536"/>
      <c r="AP56" s="536"/>
      <c r="AQ56" s="536"/>
      <c r="AR56" s="536"/>
      <c r="AS56" s="536"/>
      <c r="AT56" s="536"/>
      <c r="AU56" s="536"/>
      <c r="AV56" s="536"/>
      <c r="AW56" s="536"/>
      <c r="AX56" s="537"/>
    </row>
    <row r="57" spans="1:50" ht="26.25" customHeight="1" x14ac:dyDescent="0.15">
      <c r="A57" s="487"/>
      <c r="B57" s="489"/>
      <c r="C57" s="555" t="s">
        <v>40</v>
      </c>
      <c r="D57" s="534"/>
      <c r="E57" s="534"/>
      <c r="F57" s="534"/>
      <c r="G57" s="534"/>
      <c r="H57" s="534"/>
      <c r="I57" s="534"/>
      <c r="J57" s="534"/>
      <c r="K57" s="534"/>
      <c r="L57" s="534"/>
      <c r="M57" s="534"/>
      <c r="N57" s="534"/>
      <c r="O57" s="534"/>
      <c r="P57" s="534"/>
      <c r="Q57" s="534"/>
      <c r="R57" s="534"/>
      <c r="S57" s="534"/>
      <c r="T57" s="534"/>
      <c r="U57" s="534"/>
      <c r="V57" s="534"/>
      <c r="W57" s="534"/>
      <c r="X57" s="534"/>
      <c r="Y57" s="534"/>
      <c r="Z57" s="534"/>
      <c r="AA57" s="534"/>
      <c r="AB57" s="534"/>
      <c r="AC57" s="556"/>
      <c r="AD57" s="508" t="s">
        <v>590</v>
      </c>
      <c r="AE57" s="509"/>
      <c r="AF57" s="509"/>
      <c r="AG57" s="535" t="s">
        <v>598</v>
      </c>
      <c r="AH57" s="536"/>
      <c r="AI57" s="536"/>
      <c r="AJ57" s="536"/>
      <c r="AK57" s="536"/>
      <c r="AL57" s="536"/>
      <c r="AM57" s="536"/>
      <c r="AN57" s="536"/>
      <c r="AO57" s="536"/>
      <c r="AP57" s="536"/>
      <c r="AQ57" s="536"/>
      <c r="AR57" s="536"/>
      <c r="AS57" s="536"/>
      <c r="AT57" s="536"/>
      <c r="AU57" s="536"/>
      <c r="AV57" s="536"/>
      <c r="AW57" s="536"/>
      <c r="AX57" s="537"/>
    </row>
    <row r="58" spans="1:50" ht="26.25" customHeight="1" x14ac:dyDescent="0.15">
      <c r="A58" s="487"/>
      <c r="B58" s="489"/>
      <c r="C58" s="555" t="s">
        <v>206</v>
      </c>
      <c r="D58" s="534"/>
      <c r="E58" s="534"/>
      <c r="F58" s="534"/>
      <c r="G58" s="534"/>
      <c r="H58" s="534"/>
      <c r="I58" s="534"/>
      <c r="J58" s="534"/>
      <c r="K58" s="534"/>
      <c r="L58" s="534"/>
      <c r="M58" s="534"/>
      <c r="N58" s="534"/>
      <c r="O58" s="534"/>
      <c r="P58" s="534"/>
      <c r="Q58" s="534"/>
      <c r="R58" s="534"/>
      <c r="S58" s="534"/>
      <c r="T58" s="534"/>
      <c r="U58" s="534"/>
      <c r="V58" s="534"/>
      <c r="W58" s="534"/>
      <c r="X58" s="534"/>
      <c r="Y58" s="534"/>
      <c r="Z58" s="534"/>
      <c r="AA58" s="534"/>
      <c r="AB58" s="534"/>
      <c r="AC58" s="556"/>
      <c r="AD58" s="541" t="s">
        <v>597</v>
      </c>
      <c r="AE58" s="542"/>
      <c r="AF58" s="542"/>
      <c r="AG58" s="557" t="s">
        <v>631</v>
      </c>
      <c r="AH58" s="558"/>
      <c r="AI58" s="558"/>
      <c r="AJ58" s="558"/>
      <c r="AK58" s="558"/>
      <c r="AL58" s="558"/>
      <c r="AM58" s="558"/>
      <c r="AN58" s="558"/>
      <c r="AO58" s="558"/>
      <c r="AP58" s="558"/>
      <c r="AQ58" s="558"/>
      <c r="AR58" s="558"/>
      <c r="AS58" s="558"/>
      <c r="AT58" s="558"/>
      <c r="AU58" s="558"/>
      <c r="AV58" s="558"/>
      <c r="AW58" s="558"/>
      <c r="AX58" s="559"/>
    </row>
    <row r="59" spans="1:50" ht="26.25" customHeight="1" x14ac:dyDescent="0.15">
      <c r="A59" s="487"/>
      <c r="B59" s="489"/>
      <c r="C59" s="543" t="s">
        <v>207</v>
      </c>
      <c r="D59" s="544"/>
      <c r="E59" s="544"/>
      <c r="F59" s="544"/>
      <c r="G59" s="544"/>
      <c r="H59" s="544"/>
      <c r="I59" s="544"/>
      <c r="J59" s="544"/>
      <c r="K59" s="544"/>
      <c r="L59" s="544"/>
      <c r="M59" s="544"/>
      <c r="N59" s="544"/>
      <c r="O59" s="544"/>
      <c r="P59" s="544"/>
      <c r="Q59" s="544"/>
      <c r="R59" s="544"/>
      <c r="S59" s="544"/>
      <c r="T59" s="544"/>
      <c r="U59" s="544"/>
      <c r="V59" s="544"/>
      <c r="W59" s="544"/>
      <c r="X59" s="544"/>
      <c r="Y59" s="544"/>
      <c r="Z59" s="544"/>
      <c r="AA59" s="544"/>
      <c r="AB59" s="544"/>
      <c r="AC59" s="545"/>
      <c r="AD59" s="508" t="s">
        <v>597</v>
      </c>
      <c r="AE59" s="509"/>
      <c r="AF59" s="510"/>
      <c r="AG59" s="535" t="s">
        <v>631</v>
      </c>
      <c r="AH59" s="536"/>
      <c r="AI59" s="536"/>
      <c r="AJ59" s="536"/>
      <c r="AK59" s="536"/>
      <c r="AL59" s="536"/>
      <c r="AM59" s="536"/>
      <c r="AN59" s="536"/>
      <c r="AO59" s="536"/>
      <c r="AP59" s="536"/>
      <c r="AQ59" s="536"/>
      <c r="AR59" s="536"/>
      <c r="AS59" s="536"/>
      <c r="AT59" s="536"/>
      <c r="AU59" s="536"/>
      <c r="AV59" s="536"/>
      <c r="AW59" s="536"/>
      <c r="AX59" s="537"/>
    </row>
    <row r="60" spans="1:50" ht="45" customHeight="1" x14ac:dyDescent="0.15">
      <c r="A60" s="490"/>
      <c r="B60" s="491"/>
      <c r="C60" s="546" t="s">
        <v>199</v>
      </c>
      <c r="D60" s="547"/>
      <c r="E60" s="547"/>
      <c r="F60" s="547"/>
      <c r="G60" s="547"/>
      <c r="H60" s="547"/>
      <c r="I60" s="547"/>
      <c r="J60" s="547"/>
      <c r="K60" s="547"/>
      <c r="L60" s="547"/>
      <c r="M60" s="547"/>
      <c r="N60" s="547"/>
      <c r="O60" s="547"/>
      <c r="P60" s="547"/>
      <c r="Q60" s="547"/>
      <c r="R60" s="547"/>
      <c r="S60" s="547"/>
      <c r="T60" s="547"/>
      <c r="U60" s="547"/>
      <c r="V60" s="547"/>
      <c r="W60" s="547"/>
      <c r="X60" s="547"/>
      <c r="Y60" s="547"/>
      <c r="Z60" s="547"/>
      <c r="AA60" s="547"/>
      <c r="AB60" s="547"/>
      <c r="AC60" s="548"/>
      <c r="AD60" s="549" t="s">
        <v>590</v>
      </c>
      <c r="AE60" s="550"/>
      <c r="AF60" s="551"/>
      <c r="AG60" s="552" t="s">
        <v>599</v>
      </c>
      <c r="AH60" s="553"/>
      <c r="AI60" s="553"/>
      <c r="AJ60" s="553"/>
      <c r="AK60" s="553"/>
      <c r="AL60" s="553"/>
      <c r="AM60" s="553"/>
      <c r="AN60" s="553"/>
      <c r="AO60" s="553"/>
      <c r="AP60" s="553"/>
      <c r="AQ60" s="553"/>
      <c r="AR60" s="553"/>
      <c r="AS60" s="553"/>
      <c r="AT60" s="553"/>
      <c r="AU60" s="553"/>
      <c r="AV60" s="553"/>
      <c r="AW60" s="553"/>
      <c r="AX60" s="554"/>
    </row>
    <row r="61" spans="1:50" ht="27" customHeight="1" x14ac:dyDescent="0.15">
      <c r="A61" s="105" t="s">
        <v>37</v>
      </c>
      <c r="B61" s="567"/>
      <c r="C61" s="568" t="s">
        <v>200</v>
      </c>
      <c r="D61" s="569"/>
      <c r="E61" s="569"/>
      <c r="F61" s="569"/>
      <c r="G61" s="569"/>
      <c r="H61" s="569"/>
      <c r="I61" s="569"/>
      <c r="J61" s="569"/>
      <c r="K61" s="569"/>
      <c r="L61" s="569"/>
      <c r="M61" s="569"/>
      <c r="N61" s="569"/>
      <c r="O61" s="569"/>
      <c r="P61" s="569"/>
      <c r="Q61" s="569"/>
      <c r="R61" s="569"/>
      <c r="S61" s="569"/>
      <c r="T61" s="569"/>
      <c r="U61" s="569"/>
      <c r="V61" s="569"/>
      <c r="W61" s="569"/>
      <c r="X61" s="569"/>
      <c r="Y61" s="569"/>
      <c r="Z61" s="569"/>
      <c r="AA61" s="569"/>
      <c r="AB61" s="569"/>
      <c r="AC61" s="570"/>
      <c r="AD61" s="560" t="s">
        <v>590</v>
      </c>
      <c r="AE61" s="561"/>
      <c r="AF61" s="571"/>
      <c r="AG61" s="562" t="s">
        <v>600</v>
      </c>
      <c r="AH61" s="563"/>
      <c r="AI61" s="563"/>
      <c r="AJ61" s="563"/>
      <c r="AK61" s="563"/>
      <c r="AL61" s="563"/>
      <c r="AM61" s="563"/>
      <c r="AN61" s="563"/>
      <c r="AO61" s="563"/>
      <c r="AP61" s="563"/>
      <c r="AQ61" s="563"/>
      <c r="AR61" s="563"/>
      <c r="AS61" s="563"/>
      <c r="AT61" s="563"/>
      <c r="AU61" s="563"/>
      <c r="AV61" s="563"/>
      <c r="AW61" s="563"/>
      <c r="AX61" s="564"/>
    </row>
    <row r="62" spans="1:50" ht="35.25" customHeight="1" x14ac:dyDescent="0.15">
      <c r="A62" s="487"/>
      <c r="B62" s="489"/>
      <c r="C62" s="572" t="s">
        <v>42</v>
      </c>
      <c r="D62" s="573"/>
      <c r="E62" s="573"/>
      <c r="F62" s="573"/>
      <c r="G62" s="573"/>
      <c r="H62" s="573"/>
      <c r="I62" s="573"/>
      <c r="J62" s="573"/>
      <c r="K62" s="573"/>
      <c r="L62" s="573"/>
      <c r="M62" s="573"/>
      <c r="N62" s="573"/>
      <c r="O62" s="573"/>
      <c r="P62" s="573"/>
      <c r="Q62" s="573"/>
      <c r="R62" s="573"/>
      <c r="S62" s="573"/>
      <c r="T62" s="573"/>
      <c r="U62" s="573"/>
      <c r="V62" s="573"/>
      <c r="W62" s="573"/>
      <c r="X62" s="573"/>
      <c r="Y62" s="573"/>
      <c r="Z62" s="573"/>
      <c r="AA62" s="573"/>
      <c r="AB62" s="573"/>
      <c r="AC62" s="574"/>
      <c r="AD62" s="575" t="s">
        <v>590</v>
      </c>
      <c r="AE62" s="576"/>
      <c r="AF62" s="576"/>
      <c r="AG62" s="535" t="s">
        <v>601</v>
      </c>
      <c r="AH62" s="536"/>
      <c r="AI62" s="536"/>
      <c r="AJ62" s="536"/>
      <c r="AK62" s="536"/>
      <c r="AL62" s="536"/>
      <c r="AM62" s="536"/>
      <c r="AN62" s="536"/>
      <c r="AO62" s="536"/>
      <c r="AP62" s="536"/>
      <c r="AQ62" s="536"/>
      <c r="AR62" s="536"/>
      <c r="AS62" s="536"/>
      <c r="AT62" s="536"/>
      <c r="AU62" s="536"/>
      <c r="AV62" s="536"/>
      <c r="AW62" s="536"/>
      <c r="AX62" s="537"/>
    </row>
    <row r="63" spans="1:50" ht="27" customHeight="1" x14ac:dyDescent="0.15">
      <c r="A63" s="487"/>
      <c r="B63" s="489"/>
      <c r="C63" s="555" t="s">
        <v>167</v>
      </c>
      <c r="D63" s="534"/>
      <c r="E63" s="534"/>
      <c r="F63" s="534"/>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08" t="s">
        <v>590</v>
      </c>
      <c r="AE63" s="509"/>
      <c r="AF63" s="509"/>
      <c r="AG63" s="535" t="s">
        <v>602</v>
      </c>
      <c r="AH63" s="536"/>
      <c r="AI63" s="536"/>
      <c r="AJ63" s="536"/>
      <c r="AK63" s="536"/>
      <c r="AL63" s="536"/>
      <c r="AM63" s="536"/>
      <c r="AN63" s="536"/>
      <c r="AO63" s="536"/>
      <c r="AP63" s="536"/>
      <c r="AQ63" s="536"/>
      <c r="AR63" s="536"/>
      <c r="AS63" s="536"/>
      <c r="AT63" s="536"/>
      <c r="AU63" s="536"/>
      <c r="AV63" s="536"/>
      <c r="AW63" s="536"/>
      <c r="AX63" s="537"/>
    </row>
    <row r="64" spans="1:50" ht="27" customHeight="1" x14ac:dyDescent="0.15">
      <c r="A64" s="490"/>
      <c r="B64" s="491"/>
      <c r="C64" s="555" t="s">
        <v>41</v>
      </c>
      <c r="D64" s="534"/>
      <c r="E64" s="534"/>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08" t="s">
        <v>590</v>
      </c>
      <c r="AE64" s="509"/>
      <c r="AF64" s="509"/>
      <c r="AG64" s="565" t="s">
        <v>603</v>
      </c>
      <c r="AH64" s="127"/>
      <c r="AI64" s="127"/>
      <c r="AJ64" s="127"/>
      <c r="AK64" s="127"/>
      <c r="AL64" s="127"/>
      <c r="AM64" s="127"/>
      <c r="AN64" s="127"/>
      <c r="AO64" s="127"/>
      <c r="AP64" s="127"/>
      <c r="AQ64" s="127"/>
      <c r="AR64" s="127"/>
      <c r="AS64" s="127"/>
      <c r="AT64" s="127"/>
      <c r="AU64" s="127"/>
      <c r="AV64" s="127"/>
      <c r="AW64" s="127"/>
      <c r="AX64" s="566"/>
    </row>
    <row r="65" spans="1:50" ht="41.25" customHeight="1" x14ac:dyDescent="0.15">
      <c r="A65" s="580" t="s">
        <v>54</v>
      </c>
      <c r="B65" s="581"/>
      <c r="C65" s="586" t="s">
        <v>134</v>
      </c>
      <c r="D65" s="587"/>
      <c r="E65" s="587"/>
      <c r="F65" s="587"/>
      <c r="G65" s="587"/>
      <c r="H65" s="587"/>
      <c r="I65" s="587"/>
      <c r="J65" s="587"/>
      <c r="K65" s="587"/>
      <c r="L65" s="587"/>
      <c r="M65" s="587"/>
      <c r="N65" s="587"/>
      <c r="O65" s="587"/>
      <c r="P65" s="587"/>
      <c r="Q65" s="587"/>
      <c r="R65" s="587"/>
      <c r="S65" s="587"/>
      <c r="T65" s="587"/>
      <c r="U65" s="587"/>
      <c r="V65" s="587"/>
      <c r="W65" s="587"/>
      <c r="X65" s="587"/>
      <c r="Y65" s="587"/>
      <c r="Z65" s="587"/>
      <c r="AA65" s="587"/>
      <c r="AB65" s="587"/>
      <c r="AC65" s="493"/>
      <c r="AD65" s="496" t="s">
        <v>597</v>
      </c>
      <c r="AE65" s="497"/>
      <c r="AF65" s="588"/>
      <c r="AG65" s="338" t="s">
        <v>631</v>
      </c>
      <c r="AH65" s="124"/>
      <c r="AI65" s="124"/>
      <c r="AJ65" s="124"/>
      <c r="AK65" s="124"/>
      <c r="AL65" s="124"/>
      <c r="AM65" s="124"/>
      <c r="AN65" s="124"/>
      <c r="AO65" s="124"/>
      <c r="AP65" s="124"/>
      <c r="AQ65" s="124"/>
      <c r="AR65" s="124"/>
      <c r="AS65" s="124"/>
      <c r="AT65" s="124"/>
      <c r="AU65" s="124"/>
      <c r="AV65" s="124"/>
      <c r="AW65" s="124"/>
      <c r="AX65" s="498"/>
    </row>
    <row r="66" spans="1:50" ht="19.7" customHeight="1" x14ac:dyDescent="0.15">
      <c r="A66" s="582"/>
      <c r="B66" s="583"/>
      <c r="C66" s="87" t="s">
        <v>0</v>
      </c>
      <c r="D66" s="88"/>
      <c r="E66" s="88"/>
      <c r="F66" s="88"/>
      <c r="G66" s="88"/>
      <c r="H66" s="88"/>
      <c r="I66" s="88"/>
      <c r="J66" s="88"/>
      <c r="K66" s="88"/>
      <c r="L66" s="88"/>
      <c r="M66" s="88"/>
      <c r="N66" s="88"/>
      <c r="O66" s="84" t="s">
        <v>562</v>
      </c>
      <c r="P66" s="85"/>
      <c r="Q66" s="85"/>
      <c r="R66" s="85"/>
      <c r="S66" s="85"/>
      <c r="T66" s="85"/>
      <c r="U66" s="85"/>
      <c r="V66" s="85"/>
      <c r="W66" s="85"/>
      <c r="X66" s="85"/>
      <c r="Y66" s="85"/>
      <c r="Z66" s="85"/>
      <c r="AA66" s="85"/>
      <c r="AB66" s="85"/>
      <c r="AC66" s="85"/>
      <c r="AD66" s="85"/>
      <c r="AE66" s="85"/>
      <c r="AF66" s="86"/>
      <c r="AG66" s="499"/>
      <c r="AH66" s="433"/>
      <c r="AI66" s="433"/>
      <c r="AJ66" s="433"/>
      <c r="AK66" s="433"/>
      <c r="AL66" s="433"/>
      <c r="AM66" s="433"/>
      <c r="AN66" s="433"/>
      <c r="AO66" s="433"/>
      <c r="AP66" s="433"/>
      <c r="AQ66" s="433"/>
      <c r="AR66" s="433"/>
      <c r="AS66" s="433"/>
      <c r="AT66" s="433"/>
      <c r="AU66" s="433"/>
      <c r="AV66" s="433"/>
      <c r="AW66" s="433"/>
      <c r="AX66" s="500"/>
    </row>
    <row r="67" spans="1:50" ht="24.75" customHeight="1" x14ac:dyDescent="0.15">
      <c r="A67" s="582"/>
      <c r="B67" s="583"/>
      <c r="C67" s="69"/>
      <c r="D67" s="70"/>
      <c r="E67" s="71"/>
      <c r="F67" s="71"/>
      <c r="G67" s="71"/>
      <c r="H67" s="72"/>
      <c r="I67" s="72"/>
      <c r="J67" s="73"/>
      <c r="K67" s="73"/>
      <c r="L67" s="73"/>
      <c r="M67" s="72"/>
      <c r="N67" s="74"/>
      <c r="O67" s="75"/>
      <c r="P67" s="76"/>
      <c r="Q67" s="76"/>
      <c r="R67" s="76"/>
      <c r="S67" s="76"/>
      <c r="T67" s="76"/>
      <c r="U67" s="76"/>
      <c r="V67" s="76"/>
      <c r="W67" s="76"/>
      <c r="X67" s="76"/>
      <c r="Y67" s="76"/>
      <c r="Z67" s="76"/>
      <c r="AA67" s="76"/>
      <c r="AB67" s="76"/>
      <c r="AC67" s="76"/>
      <c r="AD67" s="76"/>
      <c r="AE67" s="76"/>
      <c r="AF67" s="77"/>
      <c r="AG67" s="499"/>
      <c r="AH67" s="433"/>
      <c r="AI67" s="433"/>
      <c r="AJ67" s="433"/>
      <c r="AK67" s="433"/>
      <c r="AL67" s="433"/>
      <c r="AM67" s="433"/>
      <c r="AN67" s="433"/>
      <c r="AO67" s="433"/>
      <c r="AP67" s="433"/>
      <c r="AQ67" s="433"/>
      <c r="AR67" s="433"/>
      <c r="AS67" s="433"/>
      <c r="AT67" s="433"/>
      <c r="AU67" s="433"/>
      <c r="AV67" s="433"/>
      <c r="AW67" s="433"/>
      <c r="AX67" s="500"/>
    </row>
    <row r="68" spans="1:50" ht="24.75" customHeight="1" x14ac:dyDescent="0.15">
      <c r="A68" s="582"/>
      <c r="B68" s="583"/>
      <c r="C68" s="90"/>
      <c r="D68" s="91"/>
      <c r="E68" s="71"/>
      <c r="F68" s="71"/>
      <c r="G68" s="71"/>
      <c r="H68" s="72"/>
      <c r="I68" s="72"/>
      <c r="J68" s="577"/>
      <c r="K68" s="577"/>
      <c r="L68" s="577"/>
      <c r="M68" s="578"/>
      <c r="N68" s="579"/>
      <c r="O68" s="78"/>
      <c r="P68" s="79"/>
      <c r="Q68" s="79"/>
      <c r="R68" s="79"/>
      <c r="S68" s="79"/>
      <c r="T68" s="79"/>
      <c r="U68" s="79"/>
      <c r="V68" s="79"/>
      <c r="W68" s="79"/>
      <c r="X68" s="79"/>
      <c r="Y68" s="79"/>
      <c r="Z68" s="79"/>
      <c r="AA68" s="79"/>
      <c r="AB68" s="79"/>
      <c r="AC68" s="79"/>
      <c r="AD68" s="79"/>
      <c r="AE68" s="79"/>
      <c r="AF68" s="80"/>
      <c r="AG68" s="499"/>
      <c r="AH68" s="433"/>
      <c r="AI68" s="433"/>
      <c r="AJ68" s="433"/>
      <c r="AK68" s="433"/>
      <c r="AL68" s="433"/>
      <c r="AM68" s="433"/>
      <c r="AN68" s="433"/>
      <c r="AO68" s="433"/>
      <c r="AP68" s="433"/>
      <c r="AQ68" s="433"/>
      <c r="AR68" s="433"/>
      <c r="AS68" s="433"/>
      <c r="AT68" s="433"/>
      <c r="AU68" s="433"/>
      <c r="AV68" s="433"/>
      <c r="AW68" s="433"/>
      <c r="AX68" s="500"/>
    </row>
    <row r="69" spans="1:50" ht="24.75" customHeight="1" x14ac:dyDescent="0.15">
      <c r="A69" s="582"/>
      <c r="B69" s="583"/>
      <c r="C69" s="90"/>
      <c r="D69" s="91"/>
      <c r="E69" s="71"/>
      <c r="F69" s="71"/>
      <c r="G69" s="71"/>
      <c r="H69" s="72"/>
      <c r="I69" s="72"/>
      <c r="J69" s="577"/>
      <c r="K69" s="577"/>
      <c r="L69" s="577"/>
      <c r="M69" s="578"/>
      <c r="N69" s="579"/>
      <c r="O69" s="78"/>
      <c r="P69" s="79"/>
      <c r="Q69" s="79"/>
      <c r="R69" s="79"/>
      <c r="S69" s="79"/>
      <c r="T69" s="79"/>
      <c r="U69" s="79"/>
      <c r="V69" s="79"/>
      <c r="W69" s="79"/>
      <c r="X69" s="79"/>
      <c r="Y69" s="79"/>
      <c r="Z69" s="79"/>
      <c r="AA69" s="79"/>
      <c r="AB69" s="79"/>
      <c r="AC69" s="79"/>
      <c r="AD69" s="79"/>
      <c r="AE69" s="79"/>
      <c r="AF69" s="80"/>
      <c r="AG69" s="499"/>
      <c r="AH69" s="433"/>
      <c r="AI69" s="433"/>
      <c r="AJ69" s="433"/>
      <c r="AK69" s="433"/>
      <c r="AL69" s="433"/>
      <c r="AM69" s="433"/>
      <c r="AN69" s="433"/>
      <c r="AO69" s="433"/>
      <c r="AP69" s="433"/>
      <c r="AQ69" s="433"/>
      <c r="AR69" s="433"/>
      <c r="AS69" s="433"/>
      <c r="AT69" s="433"/>
      <c r="AU69" s="433"/>
      <c r="AV69" s="433"/>
      <c r="AW69" s="433"/>
      <c r="AX69" s="500"/>
    </row>
    <row r="70" spans="1:50" ht="24.75" customHeight="1" x14ac:dyDescent="0.15">
      <c r="A70" s="582"/>
      <c r="B70" s="583"/>
      <c r="C70" s="90"/>
      <c r="D70" s="91"/>
      <c r="E70" s="71"/>
      <c r="F70" s="71"/>
      <c r="G70" s="71"/>
      <c r="H70" s="72"/>
      <c r="I70" s="72"/>
      <c r="J70" s="577"/>
      <c r="K70" s="577"/>
      <c r="L70" s="577"/>
      <c r="M70" s="578"/>
      <c r="N70" s="579"/>
      <c r="O70" s="78"/>
      <c r="P70" s="79"/>
      <c r="Q70" s="79"/>
      <c r="R70" s="79"/>
      <c r="S70" s="79"/>
      <c r="T70" s="79"/>
      <c r="U70" s="79"/>
      <c r="V70" s="79"/>
      <c r="W70" s="79"/>
      <c r="X70" s="79"/>
      <c r="Y70" s="79"/>
      <c r="Z70" s="79"/>
      <c r="AA70" s="79"/>
      <c r="AB70" s="79"/>
      <c r="AC70" s="79"/>
      <c r="AD70" s="79"/>
      <c r="AE70" s="79"/>
      <c r="AF70" s="80"/>
      <c r="AG70" s="499"/>
      <c r="AH70" s="433"/>
      <c r="AI70" s="433"/>
      <c r="AJ70" s="433"/>
      <c r="AK70" s="433"/>
      <c r="AL70" s="433"/>
      <c r="AM70" s="433"/>
      <c r="AN70" s="433"/>
      <c r="AO70" s="433"/>
      <c r="AP70" s="433"/>
      <c r="AQ70" s="433"/>
      <c r="AR70" s="433"/>
      <c r="AS70" s="433"/>
      <c r="AT70" s="433"/>
      <c r="AU70" s="433"/>
      <c r="AV70" s="433"/>
      <c r="AW70" s="433"/>
      <c r="AX70" s="500"/>
    </row>
    <row r="71" spans="1:50" ht="24.75" customHeight="1" x14ac:dyDescent="0.15">
      <c r="A71" s="584"/>
      <c r="B71" s="585"/>
      <c r="C71" s="589"/>
      <c r="D71" s="590"/>
      <c r="E71" s="71"/>
      <c r="F71" s="71"/>
      <c r="G71" s="71"/>
      <c r="H71" s="72"/>
      <c r="I71" s="72"/>
      <c r="J71" s="591"/>
      <c r="K71" s="591"/>
      <c r="L71" s="591"/>
      <c r="M71" s="67"/>
      <c r="N71" s="68"/>
      <c r="O71" s="81"/>
      <c r="P71" s="82"/>
      <c r="Q71" s="82"/>
      <c r="R71" s="82"/>
      <c r="S71" s="82"/>
      <c r="T71" s="82"/>
      <c r="U71" s="82"/>
      <c r="V71" s="82"/>
      <c r="W71" s="82"/>
      <c r="X71" s="82"/>
      <c r="Y71" s="82"/>
      <c r="Z71" s="82"/>
      <c r="AA71" s="82"/>
      <c r="AB71" s="82"/>
      <c r="AC71" s="82"/>
      <c r="AD71" s="82"/>
      <c r="AE71" s="82"/>
      <c r="AF71" s="83"/>
      <c r="AG71" s="565"/>
      <c r="AH71" s="127"/>
      <c r="AI71" s="127"/>
      <c r="AJ71" s="127"/>
      <c r="AK71" s="127"/>
      <c r="AL71" s="127"/>
      <c r="AM71" s="127"/>
      <c r="AN71" s="127"/>
      <c r="AO71" s="127"/>
      <c r="AP71" s="127"/>
      <c r="AQ71" s="127"/>
      <c r="AR71" s="127"/>
      <c r="AS71" s="127"/>
      <c r="AT71" s="127"/>
      <c r="AU71" s="127"/>
      <c r="AV71" s="127"/>
      <c r="AW71" s="127"/>
      <c r="AX71" s="566"/>
    </row>
    <row r="72" spans="1:50" ht="67.5" customHeight="1" x14ac:dyDescent="0.15">
      <c r="A72" s="105" t="s">
        <v>45</v>
      </c>
      <c r="B72" s="106"/>
      <c r="C72" s="109" t="s">
        <v>49</v>
      </c>
      <c r="D72" s="110"/>
      <c r="E72" s="110"/>
      <c r="F72" s="111"/>
      <c r="G72" s="112" t="s">
        <v>604</v>
      </c>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4"/>
    </row>
    <row r="73" spans="1:50" ht="67.5" customHeight="1" thickBot="1" x14ac:dyDescent="0.2">
      <c r="A73" s="107"/>
      <c r="B73" s="108"/>
      <c r="C73" s="115" t="s">
        <v>53</v>
      </c>
      <c r="D73" s="116"/>
      <c r="E73" s="116"/>
      <c r="F73" s="117"/>
      <c r="G73" s="118" t="s">
        <v>605</v>
      </c>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20"/>
    </row>
    <row r="74" spans="1:50" ht="24" customHeight="1" x14ac:dyDescent="0.15">
      <c r="A74" s="92" t="s">
        <v>30</v>
      </c>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93"/>
      <c r="AR74" s="93"/>
      <c r="AS74" s="93"/>
      <c r="AT74" s="93"/>
      <c r="AU74" s="93"/>
      <c r="AV74" s="93"/>
      <c r="AW74" s="93"/>
      <c r="AX74" s="94"/>
    </row>
    <row r="75" spans="1:50" ht="67.5" customHeight="1" thickBot="1" x14ac:dyDescent="0.2">
      <c r="A75" s="95" t="s">
        <v>628</v>
      </c>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7"/>
    </row>
    <row r="76" spans="1:50" ht="24.75" customHeight="1" x14ac:dyDescent="0.15">
      <c r="A76" s="98" t="s">
        <v>31</v>
      </c>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100"/>
    </row>
    <row r="77" spans="1:50" ht="67.5" customHeight="1" thickBot="1" x14ac:dyDescent="0.2">
      <c r="A77" s="101" t="s">
        <v>129</v>
      </c>
      <c r="B77" s="102"/>
      <c r="C77" s="102"/>
      <c r="D77" s="102"/>
      <c r="E77" s="103"/>
      <c r="F77" s="104" t="s">
        <v>633</v>
      </c>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7"/>
    </row>
    <row r="78" spans="1:50" ht="24.75" customHeight="1" x14ac:dyDescent="0.15">
      <c r="A78" s="98" t="s">
        <v>43</v>
      </c>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c r="AS78" s="99"/>
      <c r="AT78" s="99"/>
      <c r="AU78" s="99"/>
      <c r="AV78" s="99"/>
      <c r="AW78" s="99"/>
      <c r="AX78" s="100"/>
    </row>
    <row r="79" spans="1:50" ht="66" customHeight="1" thickBot="1" x14ac:dyDescent="0.2">
      <c r="A79" s="101" t="s">
        <v>129</v>
      </c>
      <c r="B79" s="102"/>
      <c r="C79" s="102"/>
      <c r="D79" s="102"/>
      <c r="E79" s="103"/>
      <c r="F79" s="596" t="s">
        <v>634</v>
      </c>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7"/>
    </row>
    <row r="80" spans="1:50" ht="24.75" customHeight="1" x14ac:dyDescent="0.15">
      <c r="A80" s="597" t="s">
        <v>32</v>
      </c>
      <c r="B80" s="598"/>
      <c r="C80" s="598"/>
      <c r="D80" s="598"/>
      <c r="E80" s="598"/>
      <c r="F80" s="598"/>
      <c r="G80" s="598"/>
      <c r="H80" s="598"/>
      <c r="I80" s="598"/>
      <c r="J80" s="598"/>
      <c r="K80" s="598"/>
      <c r="L80" s="598"/>
      <c r="M80" s="598"/>
      <c r="N80" s="598"/>
      <c r="O80" s="598"/>
      <c r="P80" s="598"/>
      <c r="Q80" s="598"/>
      <c r="R80" s="598"/>
      <c r="S80" s="598"/>
      <c r="T80" s="598"/>
      <c r="U80" s="598"/>
      <c r="V80" s="598"/>
      <c r="W80" s="598"/>
      <c r="X80" s="598"/>
      <c r="Y80" s="598"/>
      <c r="Z80" s="598"/>
      <c r="AA80" s="598"/>
      <c r="AB80" s="598"/>
      <c r="AC80" s="598"/>
      <c r="AD80" s="598"/>
      <c r="AE80" s="598"/>
      <c r="AF80" s="598"/>
      <c r="AG80" s="598"/>
      <c r="AH80" s="598"/>
      <c r="AI80" s="598"/>
      <c r="AJ80" s="598"/>
      <c r="AK80" s="598"/>
      <c r="AL80" s="598"/>
      <c r="AM80" s="598"/>
      <c r="AN80" s="598"/>
      <c r="AO80" s="598"/>
      <c r="AP80" s="598"/>
      <c r="AQ80" s="598"/>
      <c r="AR80" s="598"/>
      <c r="AS80" s="598"/>
      <c r="AT80" s="598"/>
      <c r="AU80" s="598"/>
      <c r="AV80" s="598"/>
      <c r="AW80" s="598"/>
      <c r="AX80" s="599"/>
    </row>
    <row r="81" spans="1:52" ht="67.5" customHeight="1" thickBot="1" x14ac:dyDescent="0.2">
      <c r="A81" s="600" t="s">
        <v>606</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1"/>
    </row>
    <row r="82" spans="1:52" ht="24.75" customHeight="1" x14ac:dyDescent="0.15">
      <c r="A82" s="601" t="s">
        <v>209</v>
      </c>
      <c r="B82" s="602"/>
      <c r="C82" s="602"/>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602"/>
      <c r="AJ82" s="602"/>
      <c r="AK82" s="602"/>
      <c r="AL82" s="602"/>
      <c r="AM82" s="602"/>
      <c r="AN82" s="602"/>
      <c r="AO82" s="602"/>
      <c r="AP82" s="602"/>
      <c r="AQ82" s="602"/>
      <c r="AR82" s="602"/>
      <c r="AS82" s="602"/>
      <c r="AT82" s="602"/>
      <c r="AU82" s="602"/>
      <c r="AV82" s="602"/>
      <c r="AW82" s="602"/>
      <c r="AX82" s="603"/>
      <c r="AZ82" s="10"/>
    </row>
    <row r="83" spans="1:52" ht="24.75" customHeight="1" x14ac:dyDescent="0.15">
      <c r="A83" s="604" t="s">
        <v>243</v>
      </c>
      <c r="B83" s="605"/>
      <c r="C83" s="605"/>
      <c r="D83" s="606"/>
      <c r="E83" s="592" t="s">
        <v>582</v>
      </c>
      <c r="F83" s="593"/>
      <c r="G83" s="593"/>
      <c r="H83" s="593"/>
      <c r="I83" s="593"/>
      <c r="J83" s="593"/>
      <c r="K83" s="593"/>
      <c r="L83" s="593"/>
      <c r="M83" s="593"/>
      <c r="N83" s="593"/>
      <c r="O83" s="593"/>
      <c r="P83" s="594"/>
      <c r="Q83" s="592"/>
      <c r="R83" s="593"/>
      <c r="S83" s="593"/>
      <c r="T83" s="593"/>
      <c r="U83" s="593"/>
      <c r="V83" s="593"/>
      <c r="W83" s="593"/>
      <c r="X83" s="593"/>
      <c r="Y83" s="593"/>
      <c r="Z83" s="593"/>
      <c r="AA83" s="593"/>
      <c r="AB83" s="594"/>
      <c r="AC83" s="592"/>
      <c r="AD83" s="593"/>
      <c r="AE83" s="593"/>
      <c r="AF83" s="593"/>
      <c r="AG83" s="593"/>
      <c r="AH83" s="593"/>
      <c r="AI83" s="593"/>
      <c r="AJ83" s="593"/>
      <c r="AK83" s="593"/>
      <c r="AL83" s="593"/>
      <c r="AM83" s="593"/>
      <c r="AN83" s="594"/>
      <c r="AO83" s="592"/>
      <c r="AP83" s="593"/>
      <c r="AQ83" s="593"/>
      <c r="AR83" s="593"/>
      <c r="AS83" s="593"/>
      <c r="AT83" s="593"/>
      <c r="AU83" s="593"/>
      <c r="AV83" s="593"/>
      <c r="AW83" s="593"/>
      <c r="AX83" s="595"/>
      <c r="AY83" s="60"/>
    </row>
    <row r="84" spans="1:52" ht="24.75" customHeight="1" x14ac:dyDescent="0.15">
      <c r="A84" s="121" t="s">
        <v>242</v>
      </c>
      <c r="B84" s="121"/>
      <c r="C84" s="121"/>
      <c r="D84" s="121"/>
      <c r="E84" s="592" t="s">
        <v>583</v>
      </c>
      <c r="F84" s="593"/>
      <c r="G84" s="593"/>
      <c r="H84" s="593"/>
      <c r="I84" s="593"/>
      <c r="J84" s="593"/>
      <c r="K84" s="593"/>
      <c r="L84" s="593"/>
      <c r="M84" s="593"/>
      <c r="N84" s="593"/>
      <c r="O84" s="593"/>
      <c r="P84" s="594"/>
      <c r="Q84" s="592"/>
      <c r="R84" s="593"/>
      <c r="S84" s="593"/>
      <c r="T84" s="593"/>
      <c r="U84" s="593"/>
      <c r="V84" s="593"/>
      <c r="W84" s="593"/>
      <c r="X84" s="593"/>
      <c r="Y84" s="593"/>
      <c r="Z84" s="593"/>
      <c r="AA84" s="593"/>
      <c r="AB84" s="594"/>
      <c r="AC84" s="592"/>
      <c r="AD84" s="593"/>
      <c r="AE84" s="593"/>
      <c r="AF84" s="593"/>
      <c r="AG84" s="593"/>
      <c r="AH84" s="593"/>
      <c r="AI84" s="593"/>
      <c r="AJ84" s="593"/>
      <c r="AK84" s="593"/>
      <c r="AL84" s="593"/>
      <c r="AM84" s="593"/>
      <c r="AN84" s="594"/>
      <c r="AO84" s="592"/>
      <c r="AP84" s="593"/>
      <c r="AQ84" s="593"/>
      <c r="AR84" s="593"/>
      <c r="AS84" s="593"/>
      <c r="AT84" s="593"/>
      <c r="AU84" s="593"/>
      <c r="AV84" s="593"/>
      <c r="AW84" s="593"/>
      <c r="AX84" s="595"/>
    </row>
    <row r="85" spans="1:52" ht="24.75" customHeight="1" x14ac:dyDescent="0.15">
      <c r="A85" s="121" t="s">
        <v>241</v>
      </c>
      <c r="B85" s="121"/>
      <c r="C85" s="121"/>
      <c r="D85" s="121"/>
      <c r="E85" s="592" t="s">
        <v>584</v>
      </c>
      <c r="F85" s="593"/>
      <c r="G85" s="593"/>
      <c r="H85" s="593"/>
      <c r="I85" s="593"/>
      <c r="J85" s="593"/>
      <c r="K85" s="593"/>
      <c r="L85" s="593"/>
      <c r="M85" s="593"/>
      <c r="N85" s="593"/>
      <c r="O85" s="593"/>
      <c r="P85" s="594"/>
      <c r="Q85" s="592"/>
      <c r="R85" s="593"/>
      <c r="S85" s="593"/>
      <c r="T85" s="593"/>
      <c r="U85" s="593"/>
      <c r="V85" s="593"/>
      <c r="W85" s="593"/>
      <c r="X85" s="593"/>
      <c r="Y85" s="593"/>
      <c r="Z85" s="593"/>
      <c r="AA85" s="593"/>
      <c r="AB85" s="594"/>
      <c r="AC85" s="592"/>
      <c r="AD85" s="593"/>
      <c r="AE85" s="593"/>
      <c r="AF85" s="593"/>
      <c r="AG85" s="593"/>
      <c r="AH85" s="593"/>
      <c r="AI85" s="593"/>
      <c r="AJ85" s="593"/>
      <c r="AK85" s="593"/>
      <c r="AL85" s="593"/>
      <c r="AM85" s="593"/>
      <c r="AN85" s="594"/>
      <c r="AO85" s="592"/>
      <c r="AP85" s="593"/>
      <c r="AQ85" s="593"/>
      <c r="AR85" s="593"/>
      <c r="AS85" s="593"/>
      <c r="AT85" s="593"/>
      <c r="AU85" s="593"/>
      <c r="AV85" s="593"/>
      <c r="AW85" s="593"/>
      <c r="AX85" s="595"/>
    </row>
    <row r="86" spans="1:52" ht="24.75" customHeight="1" x14ac:dyDescent="0.15">
      <c r="A86" s="121" t="s">
        <v>240</v>
      </c>
      <c r="B86" s="121"/>
      <c r="C86" s="121"/>
      <c r="D86" s="121"/>
      <c r="E86" s="592" t="s">
        <v>585</v>
      </c>
      <c r="F86" s="593"/>
      <c r="G86" s="593"/>
      <c r="H86" s="593"/>
      <c r="I86" s="593"/>
      <c r="J86" s="593"/>
      <c r="K86" s="593"/>
      <c r="L86" s="593"/>
      <c r="M86" s="593"/>
      <c r="N86" s="593"/>
      <c r="O86" s="593"/>
      <c r="P86" s="594"/>
      <c r="Q86" s="592"/>
      <c r="R86" s="593"/>
      <c r="S86" s="593"/>
      <c r="T86" s="593"/>
      <c r="U86" s="593"/>
      <c r="V86" s="593"/>
      <c r="W86" s="593"/>
      <c r="X86" s="593"/>
      <c r="Y86" s="593"/>
      <c r="Z86" s="593"/>
      <c r="AA86" s="593"/>
      <c r="AB86" s="594"/>
      <c r="AC86" s="592"/>
      <c r="AD86" s="593"/>
      <c r="AE86" s="593"/>
      <c r="AF86" s="593"/>
      <c r="AG86" s="593"/>
      <c r="AH86" s="593"/>
      <c r="AI86" s="593"/>
      <c r="AJ86" s="593"/>
      <c r="AK86" s="593"/>
      <c r="AL86" s="593"/>
      <c r="AM86" s="593"/>
      <c r="AN86" s="594"/>
      <c r="AO86" s="592"/>
      <c r="AP86" s="593"/>
      <c r="AQ86" s="593"/>
      <c r="AR86" s="593"/>
      <c r="AS86" s="593"/>
      <c r="AT86" s="593"/>
      <c r="AU86" s="593"/>
      <c r="AV86" s="593"/>
      <c r="AW86" s="593"/>
      <c r="AX86" s="595"/>
    </row>
    <row r="87" spans="1:52" ht="24.75" customHeight="1" x14ac:dyDescent="0.15">
      <c r="A87" s="121" t="s">
        <v>239</v>
      </c>
      <c r="B87" s="121"/>
      <c r="C87" s="121"/>
      <c r="D87" s="121"/>
      <c r="E87" s="592" t="s">
        <v>586</v>
      </c>
      <c r="F87" s="593"/>
      <c r="G87" s="593"/>
      <c r="H87" s="593"/>
      <c r="I87" s="593"/>
      <c r="J87" s="593"/>
      <c r="K87" s="593"/>
      <c r="L87" s="593"/>
      <c r="M87" s="593"/>
      <c r="N87" s="593"/>
      <c r="O87" s="593"/>
      <c r="P87" s="594"/>
      <c r="Q87" s="592"/>
      <c r="R87" s="593"/>
      <c r="S87" s="593"/>
      <c r="T87" s="593"/>
      <c r="U87" s="593"/>
      <c r="V87" s="593"/>
      <c r="W87" s="593"/>
      <c r="X87" s="593"/>
      <c r="Y87" s="593"/>
      <c r="Z87" s="593"/>
      <c r="AA87" s="593"/>
      <c r="AB87" s="594"/>
      <c r="AC87" s="592"/>
      <c r="AD87" s="593"/>
      <c r="AE87" s="593"/>
      <c r="AF87" s="593"/>
      <c r="AG87" s="593"/>
      <c r="AH87" s="593"/>
      <c r="AI87" s="593"/>
      <c r="AJ87" s="593"/>
      <c r="AK87" s="593"/>
      <c r="AL87" s="593"/>
      <c r="AM87" s="593"/>
      <c r="AN87" s="594"/>
      <c r="AO87" s="592"/>
      <c r="AP87" s="593"/>
      <c r="AQ87" s="593"/>
      <c r="AR87" s="593"/>
      <c r="AS87" s="593"/>
      <c r="AT87" s="593"/>
      <c r="AU87" s="593"/>
      <c r="AV87" s="593"/>
      <c r="AW87" s="593"/>
      <c r="AX87" s="595"/>
    </row>
    <row r="88" spans="1:52" ht="24.75" customHeight="1" x14ac:dyDescent="0.15">
      <c r="A88" s="121" t="s">
        <v>238</v>
      </c>
      <c r="B88" s="121"/>
      <c r="C88" s="121"/>
      <c r="D88" s="121"/>
      <c r="E88" s="592" t="s">
        <v>587</v>
      </c>
      <c r="F88" s="593"/>
      <c r="G88" s="593"/>
      <c r="H88" s="593"/>
      <c r="I88" s="593"/>
      <c r="J88" s="593"/>
      <c r="K88" s="593"/>
      <c r="L88" s="593"/>
      <c r="M88" s="593"/>
      <c r="N88" s="593"/>
      <c r="O88" s="593"/>
      <c r="P88" s="594"/>
      <c r="Q88" s="592"/>
      <c r="R88" s="593"/>
      <c r="S88" s="593"/>
      <c r="T88" s="593"/>
      <c r="U88" s="593"/>
      <c r="V88" s="593"/>
      <c r="W88" s="593"/>
      <c r="X88" s="593"/>
      <c r="Y88" s="593"/>
      <c r="Z88" s="593"/>
      <c r="AA88" s="593"/>
      <c r="AB88" s="594"/>
      <c r="AC88" s="592"/>
      <c r="AD88" s="593"/>
      <c r="AE88" s="593"/>
      <c r="AF88" s="593"/>
      <c r="AG88" s="593"/>
      <c r="AH88" s="593"/>
      <c r="AI88" s="593"/>
      <c r="AJ88" s="593"/>
      <c r="AK88" s="593"/>
      <c r="AL88" s="593"/>
      <c r="AM88" s="593"/>
      <c r="AN88" s="594"/>
      <c r="AO88" s="592"/>
      <c r="AP88" s="593"/>
      <c r="AQ88" s="593"/>
      <c r="AR88" s="593"/>
      <c r="AS88" s="593"/>
      <c r="AT88" s="593"/>
      <c r="AU88" s="593"/>
      <c r="AV88" s="593"/>
      <c r="AW88" s="593"/>
      <c r="AX88" s="595"/>
    </row>
    <row r="89" spans="1:52" ht="24.75" customHeight="1" x14ac:dyDescent="0.15">
      <c r="A89" s="121" t="s">
        <v>237</v>
      </c>
      <c r="B89" s="121"/>
      <c r="C89" s="121"/>
      <c r="D89" s="121"/>
      <c r="E89" s="592" t="s">
        <v>588</v>
      </c>
      <c r="F89" s="593"/>
      <c r="G89" s="593"/>
      <c r="H89" s="593"/>
      <c r="I89" s="593"/>
      <c r="J89" s="593"/>
      <c r="K89" s="593"/>
      <c r="L89" s="593"/>
      <c r="M89" s="593"/>
      <c r="N89" s="593"/>
      <c r="O89" s="593"/>
      <c r="P89" s="594"/>
      <c r="Q89" s="592"/>
      <c r="R89" s="593"/>
      <c r="S89" s="593"/>
      <c r="T89" s="593"/>
      <c r="U89" s="593"/>
      <c r="V89" s="593"/>
      <c r="W89" s="593"/>
      <c r="X89" s="593"/>
      <c r="Y89" s="593"/>
      <c r="Z89" s="593"/>
      <c r="AA89" s="593"/>
      <c r="AB89" s="594"/>
      <c r="AC89" s="592"/>
      <c r="AD89" s="593"/>
      <c r="AE89" s="593"/>
      <c r="AF89" s="593"/>
      <c r="AG89" s="593"/>
      <c r="AH89" s="593"/>
      <c r="AI89" s="593"/>
      <c r="AJ89" s="593"/>
      <c r="AK89" s="593"/>
      <c r="AL89" s="593"/>
      <c r="AM89" s="593"/>
      <c r="AN89" s="594"/>
      <c r="AO89" s="592"/>
      <c r="AP89" s="593"/>
      <c r="AQ89" s="593"/>
      <c r="AR89" s="593"/>
      <c r="AS89" s="593"/>
      <c r="AT89" s="593"/>
      <c r="AU89" s="593"/>
      <c r="AV89" s="593"/>
      <c r="AW89" s="593"/>
      <c r="AX89" s="595"/>
    </row>
    <row r="90" spans="1:52" ht="24.75" customHeight="1" x14ac:dyDescent="0.15">
      <c r="A90" s="121" t="s">
        <v>236</v>
      </c>
      <c r="B90" s="121"/>
      <c r="C90" s="121"/>
      <c r="D90" s="121"/>
      <c r="E90" s="592" t="s">
        <v>589</v>
      </c>
      <c r="F90" s="593"/>
      <c r="G90" s="593"/>
      <c r="H90" s="593"/>
      <c r="I90" s="593"/>
      <c r="J90" s="593"/>
      <c r="K90" s="593"/>
      <c r="L90" s="593"/>
      <c r="M90" s="593"/>
      <c r="N90" s="593"/>
      <c r="O90" s="593"/>
      <c r="P90" s="594"/>
      <c r="Q90" s="592"/>
      <c r="R90" s="593"/>
      <c r="S90" s="593"/>
      <c r="T90" s="593"/>
      <c r="U90" s="593"/>
      <c r="V90" s="593"/>
      <c r="W90" s="593"/>
      <c r="X90" s="593"/>
      <c r="Y90" s="593"/>
      <c r="Z90" s="593"/>
      <c r="AA90" s="593"/>
      <c r="AB90" s="594"/>
      <c r="AC90" s="592"/>
      <c r="AD90" s="593"/>
      <c r="AE90" s="593"/>
      <c r="AF90" s="593"/>
      <c r="AG90" s="593"/>
      <c r="AH90" s="593"/>
      <c r="AI90" s="593"/>
      <c r="AJ90" s="593"/>
      <c r="AK90" s="593"/>
      <c r="AL90" s="593"/>
      <c r="AM90" s="593"/>
      <c r="AN90" s="594"/>
      <c r="AO90" s="592"/>
      <c r="AP90" s="593"/>
      <c r="AQ90" s="593"/>
      <c r="AR90" s="593"/>
      <c r="AS90" s="593"/>
      <c r="AT90" s="593"/>
      <c r="AU90" s="593"/>
      <c r="AV90" s="593"/>
      <c r="AW90" s="593"/>
      <c r="AX90" s="595"/>
    </row>
    <row r="91" spans="1:52" ht="24.75" customHeight="1" x14ac:dyDescent="0.15">
      <c r="A91" s="121" t="s">
        <v>382</v>
      </c>
      <c r="B91" s="121"/>
      <c r="C91" s="121"/>
      <c r="D91" s="121"/>
      <c r="E91" s="609" t="s">
        <v>564</v>
      </c>
      <c r="F91" s="610"/>
      <c r="G91" s="610"/>
      <c r="H91" s="63" t="str">
        <f>IF(E91="","","-")</f>
        <v>-</v>
      </c>
      <c r="I91" s="610"/>
      <c r="J91" s="610"/>
      <c r="K91" s="63" t="str">
        <f>IF(I91="","","-")</f>
        <v/>
      </c>
      <c r="L91" s="89">
        <v>70</v>
      </c>
      <c r="M91" s="89"/>
      <c r="N91" s="63" t="str">
        <f>IF(O91="","","-")</f>
        <v/>
      </c>
      <c r="O91" s="607"/>
      <c r="P91" s="608"/>
      <c r="Q91" s="609"/>
      <c r="R91" s="610"/>
      <c r="S91" s="610"/>
      <c r="T91" s="63" t="str">
        <f>IF(Q91="","","-")</f>
        <v/>
      </c>
      <c r="U91" s="610"/>
      <c r="V91" s="610"/>
      <c r="W91" s="63" t="str">
        <f>IF(U91="","","-")</f>
        <v/>
      </c>
      <c r="X91" s="89"/>
      <c r="Y91" s="89"/>
      <c r="Z91" s="63" t="str">
        <f>IF(AA91="","","-")</f>
        <v/>
      </c>
      <c r="AA91" s="607"/>
      <c r="AB91" s="608"/>
      <c r="AC91" s="609"/>
      <c r="AD91" s="610"/>
      <c r="AE91" s="610"/>
      <c r="AF91" s="63" t="str">
        <f>IF(AC91="","","-")</f>
        <v/>
      </c>
      <c r="AG91" s="610"/>
      <c r="AH91" s="610"/>
      <c r="AI91" s="63" t="str">
        <f>IF(AG91="","","-")</f>
        <v/>
      </c>
      <c r="AJ91" s="89"/>
      <c r="AK91" s="89"/>
      <c r="AL91" s="63" t="str">
        <f>IF(AM91="","","-")</f>
        <v/>
      </c>
      <c r="AM91" s="607"/>
      <c r="AN91" s="608"/>
      <c r="AO91" s="609"/>
      <c r="AP91" s="610"/>
      <c r="AQ91" s="63" t="str">
        <f>IF(AO91="","","-")</f>
        <v/>
      </c>
      <c r="AR91" s="610"/>
      <c r="AS91" s="610"/>
      <c r="AT91" s="63" t="str">
        <f>IF(AR91="","","-")</f>
        <v/>
      </c>
      <c r="AU91" s="89"/>
      <c r="AV91" s="89"/>
      <c r="AW91" s="63" t="str">
        <f>IF(AX91="","","-")</f>
        <v/>
      </c>
      <c r="AX91" s="65"/>
    </row>
    <row r="92" spans="1:52" ht="24.75" customHeight="1" x14ac:dyDescent="0.15">
      <c r="A92" s="121" t="s">
        <v>553</v>
      </c>
      <c r="B92" s="121"/>
      <c r="C92" s="121"/>
      <c r="D92" s="121"/>
      <c r="E92" s="609" t="s">
        <v>564</v>
      </c>
      <c r="F92" s="610"/>
      <c r="G92" s="610"/>
      <c r="H92" s="63"/>
      <c r="I92" s="610"/>
      <c r="J92" s="610"/>
      <c r="K92" s="63"/>
      <c r="L92" s="89">
        <v>69</v>
      </c>
      <c r="M92" s="89"/>
      <c r="N92" s="63" t="str">
        <f>IF(O92="","","-")</f>
        <v/>
      </c>
      <c r="O92" s="607"/>
      <c r="P92" s="608"/>
      <c r="Q92" s="609"/>
      <c r="R92" s="610"/>
      <c r="S92" s="610"/>
      <c r="T92" s="63" t="str">
        <f>IF(Q92="","","-")</f>
        <v/>
      </c>
      <c r="U92" s="610"/>
      <c r="V92" s="610"/>
      <c r="W92" s="63" t="str">
        <f>IF(U92="","","-")</f>
        <v/>
      </c>
      <c r="X92" s="89"/>
      <c r="Y92" s="89"/>
      <c r="Z92" s="63" t="str">
        <f>IF(AA92="","","-")</f>
        <v/>
      </c>
      <c r="AA92" s="607"/>
      <c r="AB92" s="608"/>
      <c r="AC92" s="609"/>
      <c r="AD92" s="610"/>
      <c r="AE92" s="610"/>
      <c r="AF92" s="63" t="str">
        <f>IF(AC92="","","-")</f>
        <v/>
      </c>
      <c r="AG92" s="610"/>
      <c r="AH92" s="610"/>
      <c r="AI92" s="63" t="str">
        <f>IF(AG92="","","-")</f>
        <v/>
      </c>
      <c r="AJ92" s="89"/>
      <c r="AK92" s="89"/>
      <c r="AL92" s="63" t="str">
        <f>IF(AM92="","","-")</f>
        <v/>
      </c>
      <c r="AM92" s="607"/>
      <c r="AN92" s="608"/>
      <c r="AO92" s="609"/>
      <c r="AP92" s="610"/>
      <c r="AQ92" s="63" t="str">
        <f>IF(AO92="","","-")</f>
        <v/>
      </c>
      <c r="AR92" s="610"/>
      <c r="AS92" s="610"/>
      <c r="AT92" s="63" t="str">
        <f>IF(AR92="","","-")</f>
        <v/>
      </c>
      <c r="AU92" s="89"/>
      <c r="AV92" s="89"/>
      <c r="AW92" s="63" t="str">
        <f>IF(AX92="","","-")</f>
        <v/>
      </c>
      <c r="AX92" s="65"/>
    </row>
    <row r="93" spans="1:52" ht="24.75" customHeight="1" x14ac:dyDescent="0.15">
      <c r="A93" s="121" t="s">
        <v>350</v>
      </c>
      <c r="B93" s="121"/>
      <c r="C93" s="121"/>
      <c r="D93" s="121"/>
      <c r="E93" s="612">
        <v>2021</v>
      </c>
      <c r="F93" s="122"/>
      <c r="G93" s="610" t="s">
        <v>591</v>
      </c>
      <c r="H93" s="610"/>
      <c r="I93" s="610"/>
      <c r="J93" s="122">
        <v>20</v>
      </c>
      <c r="K93" s="122"/>
      <c r="L93" s="89">
        <v>80</v>
      </c>
      <c r="M93" s="89"/>
      <c r="N93" s="89"/>
      <c r="O93" s="122"/>
      <c r="P93" s="122"/>
      <c r="Q93" s="612"/>
      <c r="R93" s="122"/>
      <c r="S93" s="610"/>
      <c r="T93" s="610"/>
      <c r="U93" s="610"/>
      <c r="V93" s="122"/>
      <c r="W93" s="122"/>
      <c r="X93" s="89"/>
      <c r="Y93" s="89"/>
      <c r="Z93" s="89"/>
      <c r="AA93" s="122"/>
      <c r="AB93" s="611"/>
      <c r="AC93" s="612"/>
      <c r="AD93" s="122"/>
      <c r="AE93" s="610"/>
      <c r="AF93" s="610"/>
      <c r="AG93" s="610"/>
      <c r="AH93" s="122"/>
      <c r="AI93" s="122"/>
      <c r="AJ93" s="89"/>
      <c r="AK93" s="89"/>
      <c r="AL93" s="89"/>
      <c r="AM93" s="122"/>
      <c r="AN93" s="611"/>
      <c r="AO93" s="612"/>
      <c r="AP93" s="122"/>
      <c r="AQ93" s="610"/>
      <c r="AR93" s="610"/>
      <c r="AS93" s="610"/>
      <c r="AT93" s="122"/>
      <c r="AU93" s="122"/>
      <c r="AV93" s="89"/>
      <c r="AW93" s="89"/>
      <c r="AX93" s="65"/>
    </row>
    <row r="94" spans="1:52" ht="28.35" customHeight="1" x14ac:dyDescent="0.15">
      <c r="A94" s="231" t="s">
        <v>230</v>
      </c>
      <c r="B94" s="232"/>
      <c r="C94" s="232"/>
      <c r="D94" s="232"/>
      <c r="E94" s="232"/>
      <c r="F94" s="233"/>
      <c r="G94" s="50" t="s">
        <v>555</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31"/>
      <c r="B95" s="232"/>
      <c r="C95" s="232"/>
      <c r="D95" s="232"/>
      <c r="E95" s="232"/>
      <c r="F95" s="233"/>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31"/>
      <c r="B96" s="232"/>
      <c r="C96" s="232"/>
      <c r="D96" s="232"/>
      <c r="E96" s="232"/>
      <c r="F96" s="233"/>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231"/>
      <c r="B97" s="232"/>
      <c r="C97" s="232"/>
      <c r="D97" s="232"/>
      <c r="E97" s="232"/>
      <c r="F97" s="233"/>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231"/>
      <c r="B98" s="232"/>
      <c r="C98" s="232"/>
      <c r="D98" s="232"/>
      <c r="E98" s="232"/>
      <c r="F98" s="233"/>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31"/>
      <c r="B99" s="232"/>
      <c r="C99" s="232"/>
      <c r="D99" s="232"/>
      <c r="E99" s="232"/>
      <c r="F99" s="233"/>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231"/>
      <c r="B100" s="232"/>
      <c r="C100" s="232"/>
      <c r="D100" s="232"/>
      <c r="E100" s="232"/>
      <c r="F100" s="233"/>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x14ac:dyDescent="0.15">
      <c r="A101" s="231"/>
      <c r="B101" s="232"/>
      <c r="C101" s="232"/>
      <c r="D101" s="232"/>
      <c r="E101" s="232"/>
      <c r="F101" s="233"/>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31"/>
      <c r="B102" s="232"/>
      <c r="C102" s="232"/>
      <c r="D102" s="232"/>
      <c r="E102" s="232"/>
      <c r="F102" s="233"/>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31"/>
      <c r="B103" s="232"/>
      <c r="C103" s="232"/>
      <c r="D103" s="232"/>
      <c r="E103" s="232"/>
      <c r="F103" s="233"/>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31"/>
      <c r="B104" s="232"/>
      <c r="C104" s="232"/>
      <c r="D104" s="232"/>
      <c r="E104" s="232"/>
      <c r="F104" s="23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31"/>
      <c r="B105" s="232"/>
      <c r="C105" s="232"/>
      <c r="D105" s="232"/>
      <c r="E105" s="232"/>
      <c r="F105" s="23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231"/>
      <c r="B106" s="232"/>
      <c r="C106" s="232"/>
      <c r="D106" s="232"/>
      <c r="E106" s="232"/>
      <c r="F106" s="23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231"/>
      <c r="B107" s="232"/>
      <c r="C107" s="232"/>
      <c r="D107" s="232"/>
      <c r="E107" s="232"/>
      <c r="F107" s="23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31"/>
      <c r="B108" s="232"/>
      <c r="C108" s="232"/>
      <c r="D108" s="232"/>
      <c r="E108" s="232"/>
      <c r="F108" s="23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31"/>
      <c r="B109" s="232"/>
      <c r="C109" s="232"/>
      <c r="D109" s="232"/>
      <c r="E109" s="232"/>
      <c r="F109" s="23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231"/>
      <c r="B110" s="232"/>
      <c r="C110" s="232"/>
      <c r="D110" s="232"/>
      <c r="E110" s="232"/>
      <c r="F110" s="23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15" customHeight="1" x14ac:dyDescent="0.15">
      <c r="A111" s="231"/>
      <c r="B111" s="232"/>
      <c r="C111" s="232"/>
      <c r="D111" s="232"/>
      <c r="E111" s="232"/>
      <c r="F111" s="23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thickBot="1" x14ac:dyDescent="0.2">
      <c r="A112" s="613"/>
      <c r="B112" s="614"/>
      <c r="C112" s="614"/>
      <c r="D112" s="614"/>
      <c r="E112" s="614"/>
      <c r="F112" s="615"/>
      <c r="G112" s="36"/>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8"/>
    </row>
    <row r="113" spans="1:51" ht="41.25" customHeight="1" x14ac:dyDescent="0.15">
      <c r="A113" s="616" t="s">
        <v>232</v>
      </c>
      <c r="B113" s="617"/>
      <c r="C113" s="617"/>
      <c r="D113" s="617"/>
      <c r="E113" s="617"/>
      <c r="F113" s="618"/>
      <c r="G113" s="622" t="s">
        <v>616</v>
      </c>
      <c r="H113" s="623"/>
      <c r="I113" s="623"/>
      <c r="J113" s="623"/>
      <c r="K113" s="623"/>
      <c r="L113" s="623"/>
      <c r="M113" s="623"/>
      <c r="N113" s="623"/>
      <c r="O113" s="623"/>
      <c r="P113" s="623"/>
      <c r="Q113" s="623"/>
      <c r="R113" s="623"/>
      <c r="S113" s="623"/>
      <c r="T113" s="623"/>
      <c r="U113" s="623"/>
      <c r="V113" s="623"/>
      <c r="W113" s="623"/>
      <c r="X113" s="623"/>
      <c r="Y113" s="623"/>
      <c r="Z113" s="623"/>
      <c r="AA113" s="623"/>
      <c r="AB113" s="624"/>
      <c r="AC113" s="622" t="s">
        <v>617</v>
      </c>
      <c r="AD113" s="623"/>
      <c r="AE113" s="623"/>
      <c r="AF113" s="623"/>
      <c r="AG113" s="623"/>
      <c r="AH113" s="623"/>
      <c r="AI113" s="623"/>
      <c r="AJ113" s="623"/>
      <c r="AK113" s="623"/>
      <c r="AL113" s="623"/>
      <c r="AM113" s="623"/>
      <c r="AN113" s="623"/>
      <c r="AO113" s="623"/>
      <c r="AP113" s="623"/>
      <c r="AQ113" s="623"/>
      <c r="AR113" s="623"/>
      <c r="AS113" s="623"/>
      <c r="AT113" s="623"/>
      <c r="AU113" s="623"/>
      <c r="AV113" s="623"/>
      <c r="AW113" s="623"/>
      <c r="AX113" s="625"/>
    </row>
    <row r="114" spans="1:51" ht="41.25" customHeight="1" x14ac:dyDescent="0.15">
      <c r="A114" s="619"/>
      <c r="B114" s="620"/>
      <c r="C114" s="620"/>
      <c r="D114" s="620"/>
      <c r="E114" s="620"/>
      <c r="F114" s="621"/>
      <c r="G114" s="109" t="s">
        <v>15</v>
      </c>
      <c r="H114" s="626"/>
      <c r="I114" s="626"/>
      <c r="J114" s="626"/>
      <c r="K114" s="626"/>
      <c r="L114" s="627" t="s">
        <v>16</v>
      </c>
      <c r="M114" s="626"/>
      <c r="N114" s="626"/>
      <c r="O114" s="626"/>
      <c r="P114" s="626"/>
      <c r="Q114" s="626"/>
      <c r="R114" s="626"/>
      <c r="S114" s="626"/>
      <c r="T114" s="626"/>
      <c r="U114" s="626"/>
      <c r="V114" s="626"/>
      <c r="W114" s="626"/>
      <c r="X114" s="628"/>
      <c r="Y114" s="629" t="s">
        <v>17</v>
      </c>
      <c r="Z114" s="630"/>
      <c r="AA114" s="630"/>
      <c r="AB114" s="631"/>
      <c r="AC114" s="109" t="s">
        <v>15</v>
      </c>
      <c r="AD114" s="626"/>
      <c r="AE114" s="626"/>
      <c r="AF114" s="626"/>
      <c r="AG114" s="626"/>
      <c r="AH114" s="627" t="s">
        <v>16</v>
      </c>
      <c r="AI114" s="626"/>
      <c r="AJ114" s="626"/>
      <c r="AK114" s="626"/>
      <c r="AL114" s="626"/>
      <c r="AM114" s="626"/>
      <c r="AN114" s="626"/>
      <c r="AO114" s="626"/>
      <c r="AP114" s="626"/>
      <c r="AQ114" s="626"/>
      <c r="AR114" s="626"/>
      <c r="AS114" s="626"/>
      <c r="AT114" s="628"/>
      <c r="AU114" s="629" t="s">
        <v>17</v>
      </c>
      <c r="AV114" s="630"/>
      <c r="AW114" s="630"/>
      <c r="AX114" s="632"/>
    </row>
    <row r="115" spans="1:51" ht="49.9" customHeight="1" x14ac:dyDescent="0.15">
      <c r="A115" s="619"/>
      <c r="B115" s="620"/>
      <c r="C115" s="620"/>
      <c r="D115" s="620"/>
      <c r="E115" s="620"/>
      <c r="F115" s="621"/>
      <c r="G115" s="633" t="s">
        <v>608</v>
      </c>
      <c r="H115" s="634"/>
      <c r="I115" s="634"/>
      <c r="J115" s="634"/>
      <c r="K115" s="635"/>
      <c r="L115" s="636" t="s">
        <v>615</v>
      </c>
      <c r="M115" s="637"/>
      <c r="N115" s="637"/>
      <c r="O115" s="637"/>
      <c r="P115" s="637"/>
      <c r="Q115" s="637"/>
      <c r="R115" s="637"/>
      <c r="S115" s="637"/>
      <c r="T115" s="637"/>
      <c r="U115" s="637"/>
      <c r="V115" s="637"/>
      <c r="W115" s="637"/>
      <c r="X115" s="638"/>
      <c r="Y115" s="639">
        <v>4.3</v>
      </c>
      <c r="Z115" s="640"/>
      <c r="AA115" s="640"/>
      <c r="AB115" s="641"/>
      <c r="AC115" s="633" t="s">
        <v>608</v>
      </c>
      <c r="AD115" s="634"/>
      <c r="AE115" s="634"/>
      <c r="AF115" s="634"/>
      <c r="AG115" s="635"/>
      <c r="AH115" s="636" t="s">
        <v>615</v>
      </c>
      <c r="AI115" s="637"/>
      <c r="AJ115" s="637"/>
      <c r="AK115" s="637"/>
      <c r="AL115" s="637"/>
      <c r="AM115" s="637"/>
      <c r="AN115" s="637"/>
      <c r="AO115" s="637"/>
      <c r="AP115" s="637"/>
      <c r="AQ115" s="637"/>
      <c r="AR115" s="637"/>
      <c r="AS115" s="637"/>
      <c r="AT115" s="638"/>
      <c r="AU115" s="639">
        <v>4.3</v>
      </c>
      <c r="AV115" s="640"/>
      <c r="AW115" s="640"/>
      <c r="AX115" s="642"/>
    </row>
    <row r="116" spans="1:51" ht="24.75" customHeight="1" x14ac:dyDescent="0.15">
      <c r="A116" s="4"/>
      <c r="B116" s="4"/>
      <c r="C116" s="4"/>
      <c r="D116" s="4"/>
      <c r="E116" s="4"/>
      <c r="F116" s="4"/>
      <c r="G116" s="7"/>
      <c r="H116" s="7"/>
      <c r="I116" s="7"/>
      <c r="J116" s="7"/>
      <c r="K116" s="7"/>
      <c r="L116" s="3"/>
      <c r="M116" s="7"/>
      <c r="N116" s="7"/>
      <c r="O116" s="7"/>
      <c r="P116" s="7"/>
      <c r="Q116" s="7"/>
      <c r="R116" s="7"/>
      <c r="S116" s="7"/>
      <c r="T116" s="7"/>
      <c r="U116" s="7"/>
      <c r="V116" s="7"/>
      <c r="W116" s="7"/>
      <c r="X116" s="7"/>
      <c r="Y116" s="8"/>
      <c r="Z116" s="8"/>
      <c r="AA116" s="8"/>
      <c r="AB116" s="8"/>
      <c r="AC116" s="7"/>
      <c r="AD116" s="7"/>
      <c r="AE116" s="7"/>
      <c r="AF116" s="7"/>
      <c r="AG116" s="7"/>
      <c r="AH116" s="3"/>
      <c r="AI116" s="7"/>
      <c r="AJ116" s="7"/>
      <c r="AK116" s="7"/>
      <c r="AL116" s="7"/>
      <c r="AM116" s="7"/>
      <c r="AN116" s="7"/>
      <c r="AO116" s="7"/>
      <c r="AP116" s="7"/>
      <c r="AQ116" s="7"/>
      <c r="AR116" s="7"/>
      <c r="AS116" s="7"/>
      <c r="AT116" s="7"/>
      <c r="AU116" s="8"/>
      <c r="AV116" s="8"/>
      <c r="AW116" s="8"/>
      <c r="AX116" s="8"/>
    </row>
    <row r="117" spans="1:51" ht="24.75" customHeight="1" x14ac:dyDescent="0.15"/>
    <row r="118" spans="1:51" ht="24.75" customHeight="1" x14ac:dyDescent="0.15">
      <c r="A118" s="9"/>
      <c r="B118" s="1" t="s">
        <v>26</v>
      </c>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row>
    <row r="119" spans="1:51" ht="24.75" customHeight="1" x14ac:dyDescent="0.15">
      <c r="A119" s="9"/>
      <c r="B119" s="39" t="s">
        <v>213</v>
      </c>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row>
    <row r="120" spans="1:51" ht="59.25" customHeight="1" x14ac:dyDescent="0.15">
      <c r="A120" s="643"/>
      <c r="B120" s="643"/>
      <c r="C120" s="643" t="s">
        <v>24</v>
      </c>
      <c r="D120" s="643"/>
      <c r="E120" s="643"/>
      <c r="F120" s="643"/>
      <c r="G120" s="643"/>
      <c r="H120" s="643"/>
      <c r="I120" s="643"/>
      <c r="J120" s="644" t="s">
        <v>181</v>
      </c>
      <c r="K120" s="121"/>
      <c r="L120" s="121"/>
      <c r="M120" s="121"/>
      <c r="N120" s="121"/>
      <c r="O120" s="121"/>
      <c r="P120" s="316" t="s">
        <v>25</v>
      </c>
      <c r="Q120" s="316"/>
      <c r="R120" s="316"/>
      <c r="S120" s="316"/>
      <c r="T120" s="316"/>
      <c r="U120" s="316"/>
      <c r="V120" s="316"/>
      <c r="W120" s="316"/>
      <c r="X120" s="316"/>
      <c r="Y120" s="645" t="s">
        <v>180</v>
      </c>
      <c r="Z120" s="646"/>
      <c r="AA120" s="646"/>
      <c r="AB120" s="646"/>
      <c r="AC120" s="644" t="s">
        <v>205</v>
      </c>
      <c r="AD120" s="644"/>
      <c r="AE120" s="644"/>
      <c r="AF120" s="644"/>
      <c r="AG120" s="644"/>
      <c r="AH120" s="645" t="s">
        <v>218</v>
      </c>
      <c r="AI120" s="643"/>
      <c r="AJ120" s="643"/>
      <c r="AK120" s="643"/>
      <c r="AL120" s="643" t="s">
        <v>19</v>
      </c>
      <c r="AM120" s="643"/>
      <c r="AN120" s="643"/>
      <c r="AO120" s="647"/>
      <c r="AP120" s="648" t="s">
        <v>182</v>
      </c>
      <c r="AQ120" s="648"/>
      <c r="AR120" s="648"/>
      <c r="AS120" s="648"/>
      <c r="AT120" s="648"/>
      <c r="AU120" s="648"/>
      <c r="AV120" s="648"/>
      <c r="AW120" s="648"/>
      <c r="AX120" s="648"/>
    </row>
    <row r="121" spans="1:51" ht="40.5" customHeight="1" x14ac:dyDescent="0.15">
      <c r="A121" s="649">
        <v>1</v>
      </c>
      <c r="B121" s="649">
        <v>1</v>
      </c>
      <c r="C121" s="650" t="s">
        <v>632</v>
      </c>
      <c r="D121" s="651"/>
      <c r="E121" s="651"/>
      <c r="F121" s="651"/>
      <c r="G121" s="651"/>
      <c r="H121" s="651"/>
      <c r="I121" s="651"/>
      <c r="J121" s="652">
        <v>2000012010019</v>
      </c>
      <c r="K121" s="653"/>
      <c r="L121" s="653"/>
      <c r="M121" s="653"/>
      <c r="N121" s="653"/>
      <c r="O121" s="653"/>
      <c r="P121" s="654" t="s">
        <v>615</v>
      </c>
      <c r="Q121" s="655"/>
      <c r="R121" s="655"/>
      <c r="S121" s="655"/>
      <c r="T121" s="655"/>
      <c r="U121" s="655"/>
      <c r="V121" s="655"/>
      <c r="W121" s="655"/>
      <c r="X121" s="655"/>
      <c r="Y121" s="656">
        <v>4.3</v>
      </c>
      <c r="Z121" s="657"/>
      <c r="AA121" s="657"/>
      <c r="AB121" s="658"/>
      <c r="AC121" s="659" t="s">
        <v>611</v>
      </c>
      <c r="AD121" s="660"/>
      <c r="AE121" s="660"/>
      <c r="AF121" s="660"/>
      <c r="AG121" s="660"/>
      <c r="AH121" s="661" t="s">
        <v>612</v>
      </c>
      <c r="AI121" s="662"/>
      <c r="AJ121" s="662"/>
      <c r="AK121" s="662"/>
      <c r="AL121" s="663" t="s">
        <v>612</v>
      </c>
      <c r="AM121" s="664"/>
      <c r="AN121" s="664"/>
      <c r="AO121" s="665"/>
      <c r="AP121" s="666"/>
      <c r="AQ121" s="666"/>
      <c r="AR121" s="666"/>
      <c r="AS121" s="666"/>
      <c r="AT121" s="666"/>
      <c r="AU121" s="666"/>
      <c r="AV121" s="666"/>
      <c r="AW121" s="666"/>
      <c r="AX121" s="666"/>
    </row>
    <row r="122" spans="1:51" ht="24.75" customHeight="1" x14ac:dyDescent="0.15">
      <c r="A122" s="43"/>
      <c r="B122" s="44" t="s">
        <v>163</v>
      </c>
      <c r="C122" s="43"/>
      <c r="D122" s="43"/>
      <c r="E122" s="43"/>
      <c r="F122" s="43"/>
      <c r="G122" s="43"/>
      <c r="H122" s="43"/>
      <c r="I122" s="43"/>
      <c r="J122" s="43"/>
      <c r="K122" s="43"/>
      <c r="L122" s="43"/>
      <c r="M122" s="43"/>
      <c r="N122" s="43"/>
      <c r="O122" s="43"/>
      <c r="P122" s="45"/>
      <c r="Q122" s="45"/>
      <c r="R122" s="45"/>
      <c r="S122" s="45"/>
      <c r="T122" s="45"/>
      <c r="U122" s="45"/>
      <c r="V122" s="45"/>
      <c r="W122" s="45"/>
      <c r="X122" s="45"/>
      <c r="Y122" s="46"/>
      <c r="Z122" s="46"/>
      <c r="AA122" s="46"/>
      <c r="AB122" s="46"/>
      <c r="AC122" s="46"/>
      <c r="AD122" s="46"/>
      <c r="AE122" s="46"/>
      <c r="AF122" s="46"/>
      <c r="AG122" s="46"/>
      <c r="AH122" s="46"/>
      <c r="AI122" s="46"/>
      <c r="AJ122" s="46"/>
      <c r="AK122" s="46"/>
      <c r="AL122" s="46"/>
      <c r="AM122" s="46"/>
      <c r="AN122" s="46"/>
      <c r="AO122" s="46"/>
      <c r="AP122" s="45"/>
      <c r="AQ122" s="45"/>
      <c r="AR122" s="45"/>
      <c r="AS122" s="45"/>
      <c r="AT122" s="45"/>
      <c r="AU122" s="45"/>
      <c r="AV122" s="45"/>
      <c r="AW122" s="45"/>
      <c r="AX122" s="45"/>
      <c r="AY122" t="e">
        <f>#REF!</f>
        <v>#REF!</v>
      </c>
    </row>
    <row r="123" spans="1:51" ht="59.25" customHeight="1" x14ac:dyDescent="0.15">
      <c r="A123" s="643"/>
      <c r="B123" s="643"/>
      <c r="C123" s="643" t="s">
        <v>24</v>
      </c>
      <c r="D123" s="643"/>
      <c r="E123" s="643"/>
      <c r="F123" s="643"/>
      <c r="G123" s="643"/>
      <c r="H123" s="643"/>
      <c r="I123" s="643"/>
      <c r="J123" s="644" t="s">
        <v>181</v>
      </c>
      <c r="K123" s="121"/>
      <c r="L123" s="121"/>
      <c r="M123" s="121"/>
      <c r="N123" s="121"/>
      <c r="O123" s="121"/>
      <c r="P123" s="316" t="s">
        <v>25</v>
      </c>
      <c r="Q123" s="316"/>
      <c r="R123" s="316"/>
      <c r="S123" s="316"/>
      <c r="T123" s="316"/>
      <c r="U123" s="316"/>
      <c r="V123" s="316"/>
      <c r="W123" s="316"/>
      <c r="X123" s="316"/>
      <c r="Y123" s="645" t="s">
        <v>180</v>
      </c>
      <c r="Z123" s="646"/>
      <c r="AA123" s="646"/>
      <c r="AB123" s="646"/>
      <c r="AC123" s="644" t="s">
        <v>205</v>
      </c>
      <c r="AD123" s="644"/>
      <c r="AE123" s="644"/>
      <c r="AF123" s="644"/>
      <c r="AG123" s="644"/>
      <c r="AH123" s="645" t="s">
        <v>218</v>
      </c>
      <c r="AI123" s="643"/>
      <c r="AJ123" s="643"/>
      <c r="AK123" s="643"/>
      <c r="AL123" s="643" t="s">
        <v>19</v>
      </c>
      <c r="AM123" s="643"/>
      <c r="AN123" s="643"/>
      <c r="AO123" s="647"/>
      <c r="AP123" s="648" t="s">
        <v>182</v>
      </c>
      <c r="AQ123" s="648"/>
      <c r="AR123" s="648"/>
      <c r="AS123" s="648"/>
      <c r="AT123" s="648"/>
      <c r="AU123" s="648"/>
      <c r="AV123" s="648"/>
      <c r="AW123" s="648"/>
      <c r="AX123" s="648"/>
      <c r="AY123" t="e">
        <f>#REF!</f>
        <v>#REF!</v>
      </c>
    </row>
    <row r="124" spans="1:51" ht="150.75" customHeight="1" x14ac:dyDescent="0.15">
      <c r="A124" s="649">
        <v>1</v>
      </c>
      <c r="B124" s="649">
        <v>1</v>
      </c>
      <c r="C124" s="650" t="s">
        <v>613</v>
      </c>
      <c r="D124" s="651"/>
      <c r="E124" s="651"/>
      <c r="F124" s="651"/>
      <c r="G124" s="651"/>
      <c r="H124" s="651"/>
      <c r="I124" s="651"/>
      <c r="J124" s="652">
        <v>6010005018733</v>
      </c>
      <c r="K124" s="653"/>
      <c r="L124" s="653"/>
      <c r="M124" s="653"/>
      <c r="N124" s="653"/>
      <c r="O124" s="653"/>
      <c r="P124" s="654" t="s">
        <v>614</v>
      </c>
      <c r="Q124" s="655"/>
      <c r="R124" s="655"/>
      <c r="S124" s="655"/>
      <c r="T124" s="655"/>
      <c r="U124" s="655"/>
      <c r="V124" s="655"/>
      <c r="W124" s="655"/>
      <c r="X124" s="655"/>
      <c r="Y124" s="656">
        <v>4.3</v>
      </c>
      <c r="Z124" s="657"/>
      <c r="AA124" s="657"/>
      <c r="AB124" s="658"/>
      <c r="AC124" s="659" t="s">
        <v>223</v>
      </c>
      <c r="AD124" s="660"/>
      <c r="AE124" s="660"/>
      <c r="AF124" s="660"/>
      <c r="AG124" s="660"/>
      <c r="AH124" s="661">
        <v>1</v>
      </c>
      <c r="AI124" s="662"/>
      <c r="AJ124" s="662"/>
      <c r="AK124" s="662"/>
      <c r="AL124" s="663">
        <v>100</v>
      </c>
      <c r="AM124" s="664"/>
      <c r="AN124" s="664"/>
      <c r="AO124" s="665"/>
      <c r="AP124" s="666"/>
      <c r="AQ124" s="666"/>
      <c r="AR124" s="666"/>
      <c r="AS124" s="666"/>
      <c r="AT124" s="666"/>
      <c r="AU124" s="666"/>
      <c r="AV124" s="666"/>
      <c r="AW124" s="666"/>
      <c r="AX124" s="666"/>
      <c r="AY124" t="e">
        <f>#REF!</f>
        <v>#REF!</v>
      </c>
    </row>
  </sheetData>
  <sheetProtection formatRows="0"/>
  <dataConsolidate link="1"/>
  <mergeCells count="472">
    <mergeCell ref="E91:G91"/>
    <mergeCell ref="I91:J91"/>
    <mergeCell ref="L91:M91"/>
    <mergeCell ref="O91:P91"/>
    <mergeCell ref="Q91:S91"/>
    <mergeCell ref="U91:V91"/>
    <mergeCell ref="X91:Y91"/>
    <mergeCell ref="AL123:AO123"/>
    <mergeCell ref="AP123:AX123"/>
    <mergeCell ref="A124:B124"/>
    <mergeCell ref="C124:I124"/>
    <mergeCell ref="J124:O124"/>
    <mergeCell ref="P124:X124"/>
    <mergeCell ref="Y124:AB124"/>
    <mergeCell ref="AC124:AG124"/>
    <mergeCell ref="AH124:AK124"/>
    <mergeCell ref="AL124:AO124"/>
    <mergeCell ref="A123:B123"/>
    <mergeCell ref="C123:I123"/>
    <mergeCell ref="J123:O123"/>
    <mergeCell ref="P123:X123"/>
    <mergeCell ref="Y123:AB123"/>
    <mergeCell ref="AC123:AG123"/>
    <mergeCell ref="AH123:AK123"/>
    <mergeCell ref="AP124:AX124"/>
    <mergeCell ref="A121:B121"/>
    <mergeCell ref="C121:I121"/>
    <mergeCell ref="J121:O121"/>
    <mergeCell ref="P121:X121"/>
    <mergeCell ref="Y121:AB121"/>
    <mergeCell ref="AC121:AG121"/>
    <mergeCell ref="AH121:AK121"/>
    <mergeCell ref="AL121:AO121"/>
    <mergeCell ref="AP121:AX121"/>
    <mergeCell ref="A120:B120"/>
    <mergeCell ref="C120:I120"/>
    <mergeCell ref="J120:O120"/>
    <mergeCell ref="P120:X120"/>
    <mergeCell ref="Y120:AB120"/>
    <mergeCell ref="AC120:AG120"/>
    <mergeCell ref="AH120:AK120"/>
    <mergeCell ref="AL120:AO120"/>
    <mergeCell ref="AP120:AX120"/>
    <mergeCell ref="AM92:AN92"/>
    <mergeCell ref="AO92:AP92"/>
    <mergeCell ref="AR92:AS92"/>
    <mergeCell ref="AU92:AV92"/>
    <mergeCell ref="A93:D93"/>
    <mergeCell ref="O93:P93"/>
    <mergeCell ref="U92:V92"/>
    <mergeCell ref="X92:Y92"/>
    <mergeCell ref="AA92:AB92"/>
    <mergeCell ref="AC92:AE92"/>
    <mergeCell ref="AG92:AH92"/>
    <mergeCell ref="AJ92:AK92"/>
    <mergeCell ref="A92:D92"/>
    <mergeCell ref="E92:G92"/>
    <mergeCell ref="I92:J92"/>
    <mergeCell ref="L92:M92"/>
    <mergeCell ref="O92:P92"/>
    <mergeCell ref="Q92:S92"/>
    <mergeCell ref="L93:N93"/>
    <mergeCell ref="E93:F93"/>
    <mergeCell ref="G93:I93"/>
    <mergeCell ref="J93:K93"/>
    <mergeCell ref="Q93:R93"/>
    <mergeCell ref="S93:U93"/>
    <mergeCell ref="AM93:AN93"/>
    <mergeCell ref="AO93:AP93"/>
    <mergeCell ref="A94:F112"/>
    <mergeCell ref="A113:F115"/>
    <mergeCell ref="G113:AB113"/>
    <mergeCell ref="AC113:AX113"/>
    <mergeCell ref="G114:K114"/>
    <mergeCell ref="L114:X114"/>
    <mergeCell ref="AA93:AB93"/>
    <mergeCell ref="Y114:AB114"/>
    <mergeCell ref="AC114:AG114"/>
    <mergeCell ref="AH114:AT114"/>
    <mergeCell ref="AU114:AX114"/>
    <mergeCell ref="G115:K115"/>
    <mergeCell ref="L115:X115"/>
    <mergeCell ref="Y115:AB115"/>
    <mergeCell ref="AC115:AG115"/>
    <mergeCell ref="AH115:AT115"/>
    <mergeCell ref="AU115:AX115"/>
    <mergeCell ref="V93:W93"/>
    <mergeCell ref="AC93:AD93"/>
    <mergeCell ref="AE93:AG93"/>
    <mergeCell ref="AH93:AI93"/>
    <mergeCell ref="AQ93:AS93"/>
    <mergeCell ref="A86:D86"/>
    <mergeCell ref="E86:P86"/>
    <mergeCell ref="Q86:AB86"/>
    <mergeCell ref="AC86:AN86"/>
    <mergeCell ref="AO86:AX86"/>
    <mergeCell ref="A87:D87"/>
    <mergeCell ref="E87:P87"/>
    <mergeCell ref="Q87:AB87"/>
    <mergeCell ref="AC87:AN87"/>
    <mergeCell ref="AO87:AX87"/>
    <mergeCell ref="A90:D90"/>
    <mergeCell ref="E90:P90"/>
    <mergeCell ref="Q90:AB90"/>
    <mergeCell ref="AC90:AN90"/>
    <mergeCell ref="AO90:AX90"/>
    <mergeCell ref="A91:D91"/>
    <mergeCell ref="A88:D88"/>
    <mergeCell ref="E88:P88"/>
    <mergeCell ref="Q88:AB88"/>
    <mergeCell ref="AC88:AN88"/>
    <mergeCell ref="AO88:AX88"/>
    <mergeCell ref="A89:D89"/>
    <mergeCell ref="E89:P89"/>
    <mergeCell ref="Q89:AB89"/>
    <mergeCell ref="AC89:AN89"/>
    <mergeCell ref="AO89:AX89"/>
    <mergeCell ref="AA91:AB91"/>
    <mergeCell ref="AC91:AE91"/>
    <mergeCell ref="AG91:AH91"/>
    <mergeCell ref="AJ91:AK91"/>
    <mergeCell ref="AM91:AN91"/>
    <mergeCell ref="AO91:AP91"/>
    <mergeCell ref="AR91:AS91"/>
    <mergeCell ref="AU91:AV91"/>
    <mergeCell ref="A79:E79"/>
    <mergeCell ref="F79:AX79"/>
    <mergeCell ref="A80:AX80"/>
    <mergeCell ref="A81:AX81"/>
    <mergeCell ref="A82:AX82"/>
    <mergeCell ref="A83:D83"/>
    <mergeCell ref="E83:P83"/>
    <mergeCell ref="Q83:AB83"/>
    <mergeCell ref="AC83:AN83"/>
    <mergeCell ref="AO83:AX83"/>
    <mergeCell ref="E84:P84"/>
    <mergeCell ref="Q84:AB84"/>
    <mergeCell ref="AC84:AN84"/>
    <mergeCell ref="AO84:AX84"/>
    <mergeCell ref="A85:D85"/>
    <mergeCell ref="E85:P85"/>
    <mergeCell ref="Q85:AB85"/>
    <mergeCell ref="AC85:AN85"/>
    <mergeCell ref="AO85:AX85"/>
    <mergeCell ref="A65:B71"/>
    <mergeCell ref="C65:AC65"/>
    <mergeCell ref="AD65:AF65"/>
    <mergeCell ref="AG65:AX71"/>
    <mergeCell ref="J69:L69"/>
    <mergeCell ref="M69:N69"/>
    <mergeCell ref="C70:D70"/>
    <mergeCell ref="E70:G70"/>
    <mergeCell ref="H70:I70"/>
    <mergeCell ref="J70:L70"/>
    <mergeCell ref="M70:N70"/>
    <mergeCell ref="C71:D71"/>
    <mergeCell ref="E71:G71"/>
    <mergeCell ref="H71:I71"/>
    <mergeCell ref="J71:L71"/>
    <mergeCell ref="C55:AC55"/>
    <mergeCell ref="AD55:AF55"/>
    <mergeCell ref="AG55:AX55"/>
    <mergeCell ref="C56:AC56"/>
    <mergeCell ref="AD56:AF56"/>
    <mergeCell ref="AG56:AX56"/>
    <mergeCell ref="AG64:AX64"/>
    <mergeCell ref="A61:B64"/>
    <mergeCell ref="C61:AC61"/>
    <mergeCell ref="AD61:AF61"/>
    <mergeCell ref="AG61:AX61"/>
    <mergeCell ref="C62:AC62"/>
    <mergeCell ref="AD62:AF62"/>
    <mergeCell ref="AG62:AX62"/>
    <mergeCell ref="C63:AC63"/>
    <mergeCell ref="AD63:AF63"/>
    <mergeCell ref="AG63:AX63"/>
    <mergeCell ref="C64:AC64"/>
    <mergeCell ref="AD64:AF64"/>
    <mergeCell ref="A48:B50"/>
    <mergeCell ref="C48:AC48"/>
    <mergeCell ref="AD48:AF48"/>
    <mergeCell ref="AG48:AX48"/>
    <mergeCell ref="C49:AC49"/>
    <mergeCell ref="AD49:AF49"/>
    <mergeCell ref="AG49:AX49"/>
    <mergeCell ref="C50:AC50"/>
    <mergeCell ref="AD50:AF50"/>
    <mergeCell ref="AG50:AX50"/>
    <mergeCell ref="A51:B60"/>
    <mergeCell ref="C51:AC51"/>
    <mergeCell ref="AD51:AF51"/>
    <mergeCell ref="AG51:AX53"/>
    <mergeCell ref="C52:D53"/>
    <mergeCell ref="E52:AC52"/>
    <mergeCell ref="AD52:AF52"/>
    <mergeCell ref="E53:AC53"/>
    <mergeCell ref="AD53:AF53"/>
    <mergeCell ref="C54:AC54"/>
    <mergeCell ref="C59:AC59"/>
    <mergeCell ref="AD59:AF59"/>
    <mergeCell ref="AG59:AX59"/>
    <mergeCell ref="C60:AC60"/>
    <mergeCell ref="AD60:AF60"/>
    <mergeCell ref="AG60:AX60"/>
    <mergeCell ref="C57:AC57"/>
    <mergeCell ref="AD57:AF57"/>
    <mergeCell ref="AG57:AX57"/>
    <mergeCell ref="C58:AC58"/>
    <mergeCell ref="AD58:AF58"/>
    <mergeCell ref="AG58:AX58"/>
    <mergeCell ref="AD54:AF54"/>
    <mergeCell ref="AG54:AX54"/>
    <mergeCell ref="A38:F39"/>
    <mergeCell ref="G38:AX39"/>
    <mergeCell ref="U44:AX44"/>
    <mergeCell ref="G45:T45"/>
    <mergeCell ref="A46:AX46"/>
    <mergeCell ref="C47:AC47"/>
    <mergeCell ref="AD47:AF47"/>
    <mergeCell ref="AG47:AX47"/>
    <mergeCell ref="W41:AA41"/>
    <mergeCell ref="AB41:AX41"/>
    <mergeCell ref="W42:AA42"/>
    <mergeCell ref="AB42:AX42"/>
    <mergeCell ref="C43:D45"/>
    <mergeCell ref="E43:F45"/>
    <mergeCell ref="G43:I43"/>
    <mergeCell ref="J43:T43"/>
    <mergeCell ref="U43:AX43"/>
    <mergeCell ref="G44:T44"/>
    <mergeCell ref="A40:B45"/>
    <mergeCell ref="C40:D42"/>
    <mergeCell ref="E40:F40"/>
    <mergeCell ref="G40:AX40"/>
    <mergeCell ref="E41:F42"/>
    <mergeCell ref="AM35:AP35"/>
    <mergeCell ref="AQ35:AT35"/>
    <mergeCell ref="AU35:AX35"/>
    <mergeCell ref="Y36:AA36"/>
    <mergeCell ref="AM36:AP36"/>
    <mergeCell ref="AQ36:AT36"/>
    <mergeCell ref="AU36:AX36"/>
    <mergeCell ref="G35:O37"/>
    <mergeCell ref="P35:X37"/>
    <mergeCell ref="Y37:AA37"/>
    <mergeCell ref="AB37:AD37"/>
    <mergeCell ref="AE37:AH37"/>
    <mergeCell ref="AI37:AL37"/>
    <mergeCell ref="AM37:AP37"/>
    <mergeCell ref="AQ37:AT37"/>
    <mergeCell ref="AU37:AX37"/>
    <mergeCell ref="Y35:AA35"/>
    <mergeCell ref="AB35:AD35"/>
    <mergeCell ref="AE35:AH35"/>
    <mergeCell ref="AI35:AL35"/>
    <mergeCell ref="AM28:AP28"/>
    <mergeCell ref="AQ28:AT28"/>
    <mergeCell ref="AU28:AX28"/>
    <mergeCell ref="AE33:AH34"/>
    <mergeCell ref="AI33:AL34"/>
    <mergeCell ref="AM33:AP34"/>
    <mergeCell ref="AQ33:AT33"/>
    <mergeCell ref="AU33:AX33"/>
    <mergeCell ref="AQ34:AR34"/>
    <mergeCell ref="AS34:AT34"/>
    <mergeCell ref="AU34:AV34"/>
    <mergeCell ref="AW34:AX34"/>
    <mergeCell ref="AQ31:AX31"/>
    <mergeCell ref="AE32:AH32"/>
    <mergeCell ref="AI32:AL32"/>
    <mergeCell ref="AM32:AP32"/>
    <mergeCell ref="AQ32:AX32"/>
    <mergeCell ref="AE31:AH31"/>
    <mergeCell ref="AI31:AL31"/>
    <mergeCell ref="AM31:AP31"/>
    <mergeCell ref="AI28:AL28"/>
    <mergeCell ref="A30:F32"/>
    <mergeCell ref="G30:X30"/>
    <mergeCell ref="Y30:AA30"/>
    <mergeCell ref="AB30:AD30"/>
    <mergeCell ref="AE30:AH30"/>
    <mergeCell ref="AI30:AL30"/>
    <mergeCell ref="AB36:AD36"/>
    <mergeCell ref="AE36:AH36"/>
    <mergeCell ref="AI36:AL36"/>
    <mergeCell ref="A33:F37"/>
    <mergeCell ref="G33:O34"/>
    <mergeCell ref="P33:X34"/>
    <mergeCell ref="Y33:AA34"/>
    <mergeCell ref="AB33:AD34"/>
    <mergeCell ref="Y32:AA32"/>
    <mergeCell ref="AB32:AD32"/>
    <mergeCell ref="G31:X32"/>
    <mergeCell ref="Y31:AA31"/>
    <mergeCell ref="AB31:AD31"/>
    <mergeCell ref="A27:F29"/>
    <mergeCell ref="G27:O27"/>
    <mergeCell ref="P27:X27"/>
    <mergeCell ref="Y27:AA27"/>
    <mergeCell ref="AB27:AD27"/>
    <mergeCell ref="AE27:AH27"/>
    <mergeCell ref="AM30:AP30"/>
    <mergeCell ref="AQ30:AX30"/>
    <mergeCell ref="Y29:AA29"/>
    <mergeCell ref="AB29:AD29"/>
    <mergeCell ref="AE29:AH29"/>
    <mergeCell ref="AI29:AL29"/>
    <mergeCell ref="AM29:AP29"/>
    <mergeCell ref="AQ29:AT29"/>
    <mergeCell ref="AU29:AX29"/>
    <mergeCell ref="AI27:AL27"/>
    <mergeCell ref="AM27:AP27"/>
    <mergeCell ref="AQ27:AT27"/>
    <mergeCell ref="AU27:AX27"/>
    <mergeCell ref="G28:O29"/>
    <mergeCell ref="P28:X29"/>
    <mergeCell ref="Y28:AA28"/>
    <mergeCell ref="AB28:AD28"/>
    <mergeCell ref="AE28:AH28"/>
    <mergeCell ref="A22:F25"/>
    <mergeCell ref="G22:O22"/>
    <mergeCell ref="P22:V22"/>
    <mergeCell ref="W22:AC22"/>
    <mergeCell ref="G25:O25"/>
    <mergeCell ref="P25:V25"/>
    <mergeCell ref="W25:AC25"/>
    <mergeCell ref="A26:F26"/>
    <mergeCell ref="G26:AX26"/>
    <mergeCell ref="G23:O23"/>
    <mergeCell ref="P23:V23"/>
    <mergeCell ref="W23:AC23"/>
    <mergeCell ref="AD23:AX25"/>
    <mergeCell ref="G24:O24"/>
    <mergeCell ref="G21:O21"/>
    <mergeCell ref="P21:V21"/>
    <mergeCell ref="W21:AC21"/>
    <mergeCell ref="AD21:AJ21"/>
    <mergeCell ref="AK21:AQ21"/>
    <mergeCell ref="AR21:AX21"/>
    <mergeCell ref="P24:V24"/>
    <mergeCell ref="W24:AC24"/>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1:V42"/>
    <mergeCell ref="U45:AX45"/>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6:AF66"/>
    <mergeCell ref="C66:N66"/>
    <mergeCell ref="X93:Z93"/>
    <mergeCell ref="AJ93:AL93"/>
    <mergeCell ref="C69:D69"/>
    <mergeCell ref="E69:G69"/>
    <mergeCell ref="H69:I69"/>
    <mergeCell ref="A74:AX74"/>
    <mergeCell ref="A75:AX75"/>
    <mergeCell ref="A76:AX76"/>
    <mergeCell ref="A77:E77"/>
    <mergeCell ref="F77:AX77"/>
    <mergeCell ref="A78:AX78"/>
    <mergeCell ref="A72:B73"/>
    <mergeCell ref="C72:F72"/>
    <mergeCell ref="G72:AX72"/>
    <mergeCell ref="C73:F73"/>
    <mergeCell ref="G73:AX73"/>
    <mergeCell ref="A84:D84"/>
    <mergeCell ref="AT93:AU93"/>
    <mergeCell ref="AV93:AW93"/>
    <mergeCell ref="C68:D68"/>
    <mergeCell ref="E68:G68"/>
    <mergeCell ref="H68:I68"/>
    <mergeCell ref="M71:N71"/>
    <mergeCell ref="C67:D67"/>
    <mergeCell ref="E67:G67"/>
    <mergeCell ref="H67:I67"/>
    <mergeCell ref="J67:L67"/>
    <mergeCell ref="M67:N67"/>
    <mergeCell ref="O67:AF67"/>
    <mergeCell ref="O68:AF68"/>
    <mergeCell ref="O69:AF69"/>
    <mergeCell ref="O70:AF70"/>
    <mergeCell ref="O71:AF71"/>
    <mergeCell ref="J68:L68"/>
    <mergeCell ref="M68:N68"/>
  </mergeCells>
  <phoneticPr fontId="5"/>
  <conditionalFormatting sqref="P14:AQ14">
    <cfRule type="expression" dxfId="91" priority="991">
      <formula>IF(RIGHT(TEXT(P14,"0.#"),1)=".",FALSE,TRUE)</formula>
    </cfRule>
    <cfRule type="expression" dxfId="90" priority="992">
      <formula>IF(RIGHT(TEXT(P14,"0.#"),1)=".",TRUE,FALSE)</formula>
    </cfRule>
  </conditionalFormatting>
  <conditionalFormatting sqref="P18:AX18">
    <cfRule type="expression" dxfId="89" priority="989">
      <formula>IF(RIGHT(TEXT(P18,"0.#"),1)=".",FALSE,TRUE)</formula>
    </cfRule>
    <cfRule type="expression" dxfId="88" priority="990">
      <formula>IF(RIGHT(TEXT(P18,"0.#"),1)=".",TRUE,FALSE)</formula>
    </cfRule>
  </conditionalFormatting>
  <conditionalFormatting sqref="P16:AQ17 P15:AX15 P13:AX13">
    <cfRule type="expression" dxfId="87" priority="983">
      <formula>IF(RIGHT(TEXT(P13,"0.#"),1)=".",FALSE,TRUE)</formula>
    </cfRule>
    <cfRule type="expression" dxfId="86" priority="984">
      <formula>IF(RIGHT(TEXT(P13,"0.#"),1)=".",TRUE,FALSE)</formula>
    </cfRule>
  </conditionalFormatting>
  <conditionalFormatting sqref="P19:AJ19">
    <cfRule type="expression" dxfId="85" priority="981">
      <formula>IF(RIGHT(TEXT(P19,"0.#"),1)=".",FALSE,TRUE)</formula>
    </cfRule>
    <cfRule type="expression" dxfId="84" priority="982">
      <formula>IF(RIGHT(TEXT(P19,"0.#"),1)=".",TRUE,FALSE)</formula>
    </cfRule>
  </conditionalFormatting>
  <conditionalFormatting sqref="AL121:AO121">
    <cfRule type="expression" dxfId="83" priority="909">
      <formula>IF(AND(AL121&gt;=0, RIGHT(TEXT(AL121,"0.#"),1)&lt;&gt;"."),TRUE,FALSE)</formula>
    </cfRule>
    <cfRule type="expression" dxfId="82" priority="910">
      <formula>IF(AND(AL121&gt;=0, RIGHT(TEXT(AL121,"0.#"),1)="."),TRUE,FALSE)</formula>
    </cfRule>
    <cfRule type="expression" dxfId="81" priority="911">
      <formula>IF(AND(AL121&lt;0, RIGHT(TEXT(AL121,"0.#"),1)&lt;&gt;"."),TRUE,FALSE)</formula>
    </cfRule>
    <cfRule type="expression" dxfId="80" priority="912">
      <formula>IF(AND(AL121&lt;0, RIGHT(TEXT(AL121,"0.#"),1)="."),TRUE,FALSE)</formula>
    </cfRule>
  </conditionalFormatting>
  <conditionalFormatting sqref="Y121">
    <cfRule type="expression" dxfId="79" priority="907">
      <formula>IF(RIGHT(TEXT(Y121,"0.#"),1)=".",FALSE,TRUE)</formula>
    </cfRule>
    <cfRule type="expression" dxfId="78" priority="908">
      <formula>IF(RIGHT(TEXT(Y121,"0.#"),1)=".",TRUE,FALSE)</formula>
    </cfRule>
  </conditionalFormatting>
  <conditionalFormatting sqref="Y124">
    <cfRule type="expression" dxfId="77" priority="839">
      <formula>IF(RIGHT(TEXT(Y124,"0.#"),1)=".",FALSE,TRUE)</formula>
    </cfRule>
    <cfRule type="expression" dxfId="76" priority="840">
      <formula>IF(RIGHT(TEXT(Y124,"0.#"),1)=".",TRUE,FALSE)</formula>
    </cfRule>
  </conditionalFormatting>
  <conditionalFormatting sqref="W23">
    <cfRule type="expression" dxfId="75" priority="905">
      <formula>IF(RIGHT(TEXT(W23,"0.#"),1)=".",FALSE,TRUE)</formula>
    </cfRule>
    <cfRule type="expression" dxfId="74" priority="906">
      <formula>IF(RIGHT(TEXT(W23,"0.#"),1)=".",TRUE,FALSE)</formula>
    </cfRule>
  </conditionalFormatting>
  <conditionalFormatting sqref="W24">
    <cfRule type="expression" dxfId="73" priority="903">
      <formula>IF(RIGHT(TEXT(W24,"0.#"),1)=".",FALSE,TRUE)</formula>
    </cfRule>
    <cfRule type="expression" dxfId="72" priority="904">
      <formula>IF(RIGHT(TEXT(W24,"0.#"),1)=".",TRUE,FALSE)</formula>
    </cfRule>
  </conditionalFormatting>
  <conditionalFormatting sqref="P23">
    <cfRule type="expression" dxfId="71" priority="899">
      <formula>IF(RIGHT(TEXT(P23,"0.#"),1)=".",FALSE,TRUE)</formula>
    </cfRule>
    <cfRule type="expression" dxfId="70" priority="900">
      <formula>IF(RIGHT(TEXT(P23,"0.#"),1)=".",TRUE,FALSE)</formula>
    </cfRule>
  </conditionalFormatting>
  <conditionalFormatting sqref="P24">
    <cfRule type="expression" dxfId="69" priority="897">
      <formula>IF(RIGHT(TEXT(P24,"0.#"),1)=".",FALSE,TRUE)</formula>
    </cfRule>
    <cfRule type="expression" dxfId="68" priority="898">
      <formula>IF(RIGHT(TEXT(P24,"0.#"),1)=".",TRUE,FALSE)</formula>
    </cfRule>
  </conditionalFormatting>
  <conditionalFormatting sqref="AL124:AO124">
    <cfRule type="expression" dxfId="67" priority="841">
      <formula>IF(AND(AL124&gt;=0, RIGHT(TEXT(AL124,"0.#"),1)&lt;&gt;"."),TRUE,FALSE)</formula>
    </cfRule>
    <cfRule type="expression" dxfId="66" priority="842">
      <formula>IF(AND(AL124&gt;=0, RIGHT(TEXT(AL124,"0.#"),1)="."),TRUE,FALSE)</formula>
    </cfRule>
    <cfRule type="expression" dxfId="65" priority="843">
      <formula>IF(AND(AL124&lt;0, RIGHT(TEXT(AL124,"0.#"),1)&lt;&gt;"."),TRUE,FALSE)</formula>
    </cfRule>
    <cfRule type="expression" dxfId="64" priority="844">
      <formula>IF(AND(AL124&lt;0, RIGHT(TEXT(AL124,"0.#"),1)="."),TRUE,FALSE)</formula>
    </cfRule>
  </conditionalFormatting>
  <conditionalFormatting sqref="P25:AC25">
    <cfRule type="expression" dxfId="63" priority="761">
      <formula>IF(RIGHT(TEXT(P25,"0.#"),1)=".",FALSE,TRUE)</formula>
    </cfRule>
    <cfRule type="expression" dxfId="62" priority="762">
      <formula>IF(RIGHT(TEXT(P25,"0.#"),1)=".",TRUE,FALSE)</formula>
    </cfRule>
  </conditionalFormatting>
  <conditionalFormatting sqref="AQ32">
    <cfRule type="expression" dxfId="61" priority="705">
      <formula>IF(RIGHT(TEXT(AQ32,"0.#"),1)=".",FALSE,TRUE)</formula>
    </cfRule>
    <cfRule type="expression" dxfId="60" priority="706">
      <formula>IF(RIGHT(TEXT(AQ32,"0.#"),1)=".",TRUE,FALSE)</formula>
    </cfRule>
  </conditionalFormatting>
  <conditionalFormatting sqref="AQ31">
    <cfRule type="expression" dxfId="59" priority="715">
      <formula>IF(RIGHT(TEXT(AQ31,"0.#"),1)=".",FALSE,TRUE)</formula>
    </cfRule>
    <cfRule type="expression" dxfId="58" priority="716">
      <formula>IF(RIGHT(TEXT(AQ31,"0.#"),1)=".",TRUE,FALSE)</formula>
    </cfRule>
  </conditionalFormatting>
  <conditionalFormatting sqref="AU28">
    <cfRule type="expression" dxfId="57" priority="689">
      <formula>IF(RIGHT(TEXT(AU28,"0.#"),1)=".",FALSE,TRUE)</formula>
    </cfRule>
    <cfRule type="expression" dxfId="56" priority="690">
      <formula>IF(RIGHT(TEXT(AU28,"0.#"),1)=".",TRUE,FALSE)</formula>
    </cfRule>
  </conditionalFormatting>
  <conditionalFormatting sqref="AU29">
    <cfRule type="expression" dxfId="55" priority="687">
      <formula>IF(RIGHT(TEXT(AU29,"0.#"),1)=".",FALSE,TRUE)</formula>
    </cfRule>
    <cfRule type="expression" dxfId="54" priority="688">
      <formula>IF(RIGHT(TEXT(AU29,"0.#"),1)=".",TRUE,FALSE)</formula>
    </cfRule>
  </conditionalFormatting>
  <conditionalFormatting sqref="AE28">
    <cfRule type="expression" dxfId="53" priority="73">
      <formula>IF(RIGHT(TEXT(AE28,"0.#"),1)=".",FALSE,TRUE)</formula>
    </cfRule>
    <cfRule type="expression" dxfId="52" priority="74">
      <formula>IF(RIGHT(TEXT(AE28,"0.#"),1)=".",TRUE,FALSE)</formula>
    </cfRule>
  </conditionalFormatting>
  <conditionalFormatting sqref="AI28">
    <cfRule type="expression" dxfId="51" priority="71">
      <formula>IF(RIGHT(TEXT(AI28,"0.#"),1)=".",FALSE,TRUE)</formula>
    </cfRule>
    <cfRule type="expression" dxfId="50" priority="72">
      <formula>IF(RIGHT(TEXT(AI28,"0.#"),1)=".",TRUE,FALSE)</formula>
    </cfRule>
  </conditionalFormatting>
  <conditionalFormatting sqref="AE29">
    <cfRule type="expression" dxfId="49" priority="69">
      <formula>IF(RIGHT(TEXT(AE29,"0.#"),1)=".",FALSE,TRUE)</formula>
    </cfRule>
    <cfRule type="expression" dxfId="48" priority="70">
      <formula>IF(RIGHT(TEXT(AE29,"0.#"),1)=".",TRUE,FALSE)</formula>
    </cfRule>
  </conditionalFormatting>
  <conditionalFormatting sqref="AI29">
    <cfRule type="expression" dxfId="47" priority="67">
      <formula>IF(RIGHT(TEXT(AI29,"0.#"),1)=".",FALSE,TRUE)</formula>
    </cfRule>
    <cfRule type="expression" dxfId="46" priority="68">
      <formula>IF(RIGHT(TEXT(AI29,"0.#"),1)=".",TRUE,FALSE)</formula>
    </cfRule>
  </conditionalFormatting>
  <conditionalFormatting sqref="AM28">
    <cfRule type="expression" dxfId="45" priority="65">
      <formula>IF(RIGHT(TEXT(AM28,"0.#"),1)=".",FALSE,TRUE)</formula>
    </cfRule>
    <cfRule type="expression" dxfId="44" priority="66">
      <formula>IF(RIGHT(TEXT(AM28,"0.#"),1)=".",TRUE,FALSE)</formula>
    </cfRule>
  </conditionalFormatting>
  <conditionalFormatting sqref="AM29">
    <cfRule type="expression" dxfId="43" priority="63">
      <formula>IF(RIGHT(TEXT(AM29,"0.#"),1)=".",FALSE,TRUE)</formula>
    </cfRule>
    <cfRule type="expression" dxfId="42" priority="64">
      <formula>IF(RIGHT(TEXT(AM29,"0.#"),1)=".",TRUE,FALSE)</formula>
    </cfRule>
  </conditionalFormatting>
  <conditionalFormatting sqref="AQ28">
    <cfRule type="expression" dxfId="41" priority="61">
      <formula>IF(RIGHT(TEXT(AQ28,"0.#"),1)=".",FALSE,TRUE)</formula>
    </cfRule>
    <cfRule type="expression" dxfId="40" priority="62">
      <formula>IF(RIGHT(TEXT(AQ28,"0.#"),1)=".",TRUE,FALSE)</formula>
    </cfRule>
  </conditionalFormatting>
  <conditionalFormatting sqref="AQ29">
    <cfRule type="expression" dxfId="39" priority="59">
      <formula>IF(RIGHT(TEXT(AQ29,"0.#"),1)=".",FALSE,TRUE)</formula>
    </cfRule>
    <cfRule type="expression" dxfId="38" priority="60">
      <formula>IF(RIGHT(TEXT(AQ29,"0.#"),1)=".",TRUE,FALSE)</formula>
    </cfRule>
  </conditionalFormatting>
  <conditionalFormatting sqref="AE32">
    <cfRule type="expression" dxfId="37" priority="53">
      <formula>IF(RIGHT(TEXT(AE32,"0.#"),1)=".",FALSE,TRUE)</formula>
    </cfRule>
    <cfRule type="expression" dxfId="36" priority="54">
      <formula>IF(RIGHT(TEXT(AE32,"0.#"),1)=".",TRUE,FALSE)</formula>
    </cfRule>
  </conditionalFormatting>
  <conditionalFormatting sqref="AI32">
    <cfRule type="expression" dxfId="35" priority="51">
      <formula>IF(RIGHT(TEXT(AI32,"0.#"),1)=".",FALSE,TRUE)</formula>
    </cfRule>
    <cfRule type="expression" dxfId="34" priority="52">
      <formula>IF(RIGHT(TEXT(AI32,"0.#"),1)=".",TRUE,FALSE)</formula>
    </cfRule>
  </conditionalFormatting>
  <conditionalFormatting sqref="AE31">
    <cfRule type="expression" dxfId="33" priority="57">
      <formula>IF(RIGHT(TEXT(AE31,"0.#"),1)=".",FALSE,TRUE)</formula>
    </cfRule>
    <cfRule type="expression" dxfId="32" priority="58">
      <formula>IF(RIGHT(TEXT(AE31,"0.#"),1)=".",TRUE,FALSE)</formula>
    </cfRule>
  </conditionalFormatting>
  <conditionalFormatting sqref="AI31">
    <cfRule type="expression" dxfId="31" priority="55">
      <formula>IF(RIGHT(TEXT(AI31,"0.#"),1)=".",FALSE,TRUE)</formula>
    </cfRule>
    <cfRule type="expression" dxfId="30" priority="56">
      <formula>IF(RIGHT(TEXT(AI31,"0.#"),1)=".",TRUE,FALSE)</formula>
    </cfRule>
  </conditionalFormatting>
  <conditionalFormatting sqref="AM32">
    <cfRule type="expression" dxfId="29" priority="47">
      <formula>IF(RIGHT(TEXT(AM32,"0.#"),1)=".",FALSE,TRUE)</formula>
    </cfRule>
    <cfRule type="expression" dxfId="28" priority="48">
      <formula>IF(RIGHT(TEXT(AM32,"0.#"),1)=".",TRUE,FALSE)</formula>
    </cfRule>
  </conditionalFormatting>
  <conditionalFormatting sqref="AM31">
    <cfRule type="expression" dxfId="27" priority="49">
      <formula>IF(RIGHT(TEXT(AM31,"0.#"),1)=".",FALSE,TRUE)</formula>
    </cfRule>
    <cfRule type="expression" dxfId="26" priority="50">
      <formula>IF(RIGHT(TEXT(AM31,"0.#"),1)=".",TRUE,FALSE)</formula>
    </cfRule>
  </conditionalFormatting>
  <conditionalFormatting sqref="AM37">
    <cfRule type="expression" dxfId="25" priority="29">
      <formula>IF(RIGHT(TEXT(AM37,"0.#"),1)=".",FALSE,TRUE)</formula>
    </cfRule>
    <cfRule type="expression" dxfId="24" priority="30">
      <formula>IF(RIGHT(TEXT(AM37,"0.#"),1)=".",TRUE,FALSE)</formula>
    </cfRule>
  </conditionalFormatting>
  <conditionalFormatting sqref="AM36">
    <cfRule type="expression" dxfId="23" priority="31">
      <formula>IF(RIGHT(TEXT(AM36,"0.#"),1)=".",FALSE,TRUE)</formula>
    </cfRule>
    <cfRule type="expression" dxfId="22" priority="32">
      <formula>IF(RIGHT(TEXT(AM36,"0.#"),1)=".",TRUE,FALSE)</formula>
    </cfRule>
  </conditionalFormatting>
  <conditionalFormatting sqref="AE35">
    <cfRule type="expression" dxfId="21" priority="45">
      <formula>IF(RIGHT(TEXT(AE35,"0.#"),1)=".",FALSE,TRUE)</formula>
    </cfRule>
    <cfRule type="expression" dxfId="20" priority="46">
      <formula>IF(RIGHT(TEXT(AE35,"0.#"),1)=".",TRUE,FALSE)</formula>
    </cfRule>
  </conditionalFormatting>
  <conditionalFormatting sqref="AQ35:AQ37">
    <cfRule type="expression" dxfId="19" priority="27">
      <formula>IF(RIGHT(TEXT(AQ35,"0.#"),1)=".",FALSE,TRUE)</formula>
    </cfRule>
    <cfRule type="expression" dxfId="18" priority="28">
      <formula>IF(RIGHT(TEXT(AQ35,"0.#"),1)=".",TRUE,FALSE)</formula>
    </cfRule>
  </conditionalFormatting>
  <conditionalFormatting sqref="AU35:AU37">
    <cfRule type="expression" dxfId="17" priority="25">
      <formula>IF(RIGHT(TEXT(AU35,"0.#"),1)=".",FALSE,TRUE)</formula>
    </cfRule>
    <cfRule type="expression" dxfId="16" priority="26">
      <formula>IF(RIGHT(TEXT(AU35,"0.#"),1)=".",TRUE,FALSE)</formula>
    </cfRule>
  </conditionalFormatting>
  <conditionalFormatting sqref="AI37">
    <cfRule type="expression" dxfId="15" priority="39">
      <formula>IF(RIGHT(TEXT(AI37,"0.#"),1)=".",FALSE,TRUE)</formula>
    </cfRule>
    <cfRule type="expression" dxfId="14" priority="40">
      <formula>IF(RIGHT(TEXT(AI37,"0.#"),1)=".",TRUE,FALSE)</formula>
    </cfRule>
  </conditionalFormatting>
  <conditionalFormatting sqref="AE36">
    <cfRule type="expression" dxfId="13" priority="43">
      <formula>IF(RIGHT(TEXT(AE36,"0.#"),1)=".",FALSE,TRUE)</formula>
    </cfRule>
    <cfRule type="expression" dxfId="12" priority="44">
      <formula>IF(RIGHT(TEXT(AE36,"0.#"),1)=".",TRUE,FALSE)</formula>
    </cfRule>
  </conditionalFormatting>
  <conditionalFormatting sqref="AE37">
    <cfRule type="expression" dxfId="11" priority="41">
      <formula>IF(RIGHT(TEXT(AE37,"0.#"),1)=".",FALSE,TRUE)</formula>
    </cfRule>
    <cfRule type="expression" dxfId="10" priority="42">
      <formula>IF(RIGHT(TEXT(AE37,"0.#"),1)=".",TRUE,FALSE)</formula>
    </cfRule>
  </conditionalFormatting>
  <conditionalFormatting sqref="AM35">
    <cfRule type="expression" dxfId="9" priority="33">
      <formula>IF(RIGHT(TEXT(AM35,"0.#"),1)=".",FALSE,TRUE)</formula>
    </cfRule>
    <cfRule type="expression" dxfId="8" priority="34">
      <formula>IF(RIGHT(TEXT(AM35,"0.#"),1)=".",TRUE,FALSE)</formula>
    </cfRule>
  </conditionalFormatting>
  <conditionalFormatting sqref="AI35">
    <cfRule type="expression" dxfId="7" priority="35">
      <formula>IF(RIGHT(TEXT(AI35,"0.#"),1)=".",FALSE,TRUE)</formula>
    </cfRule>
    <cfRule type="expression" dxfId="6" priority="36">
      <formula>IF(RIGHT(TEXT(AI35,"0.#"),1)=".",TRUE,FALSE)</formula>
    </cfRule>
  </conditionalFormatting>
  <conditionalFormatting sqref="AI36">
    <cfRule type="expression" dxfId="5" priority="37">
      <formula>IF(RIGHT(TEXT(AI36,"0.#"),1)=".",FALSE,TRUE)</formula>
    </cfRule>
    <cfRule type="expression" dxfId="4" priority="38">
      <formula>IF(RIGHT(TEXT(AI36,"0.#"),1)=".",TRUE,FALSE)</formula>
    </cfRule>
  </conditionalFormatting>
  <conditionalFormatting sqref="Y115">
    <cfRule type="expression" dxfId="3" priority="3">
      <formula>IF(RIGHT(TEXT(Y115,"0.#"),1)=".",FALSE,TRUE)</formula>
    </cfRule>
    <cfRule type="expression" dxfId="2" priority="4">
      <formula>IF(RIGHT(TEXT(Y115,"0.#"),1)=".",TRUE,FALSE)</formula>
    </cfRule>
  </conditionalFormatting>
  <conditionalFormatting sqref="AU115">
    <cfRule type="expression" dxfId="1" priority="1">
      <formula>IF(RIGHT(TEXT(AU115,"0.#"),1)=".",FALSE,TRUE)</formula>
    </cfRule>
    <cfRule type="expression" dxfId="0" priority="2">
      <formula>IF(RIGHT(TEXT(AU115,"0.#"),1)=".",TRUE,FALSE)</formula>
    </cfRule>
  </conditionalFormatting>
  <dataValidations count="16">
    <dataValidation type="whole" allowBlank="1" showInputMessage="1" showErrorMessage="1" sqref="O91:P92 AX91:AX93 AA91:AB92 AM91:AN92">
      <formula1>0</formula1>
      <formula2>99</formula2>
    </dataValidation>
    <dataValidation type="whole" allowBlank="1" showInputMessage="1" showErrorMessage="1" sqref="AJ91:AK92 X91:Y92 AJ93 L91:L93 M91:M92 X93 AU91:AV92 J67:J7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7:E77">
      <formula1>T行政事業レビュー推進チームの所見</formula1>
    </dataValidation>
    <dataValidation type="custom" imeMode="disabled" allowBlank="1" showInputMessage="1" showErrorMessage="1" sqref="AH121:AK121 AH124:AK124">
      <formula1>OR(AND(MOD(IF(ISNUMBER(AH121), AH121, 0.5),1)=0, 0&lt;=AH121), AH121="-")</formula1>
    </dataValidation>
    <dataValidation type="whole" imeMode="disabled" allowBlank="1" showInputMessage="1" showErrorMessage="1" sqref="AW2:AX2">
      <formula1>0</formula1>
      <formula2>99</formula2>
    </dataValidation>
    <dataValidation type="list" allowBlank="1" showInputMessage="1" showErrorMessage="1" sqref="A79:E79">
      <formula1>T所見を踏まえた改善点</formula1>
    </dataValidation>
    <dataValidation type="list" allowBlank="1" showInputMessage="1" showErrorMessage="1" error="プルダウンリストから選択してください。" sqref="AD52:AF53">
      <formula1>"有,無"</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sqref="S5:X5">
      <formula1>T終了年度</formula1>
    </dataValidation>
    <dataValidation type="list" allowBlank="1" showInputMessage="1" showErrorMessage="1" sqref="H67:I71">
      <formula1>T事業番号</formula1>
    </dataValidation>
    <dataValidation type="custom" imeMode="disabled" allowBlank="1" showInputMessage="1" showErrorMessage="1" sqref="AY23 P13:AX13 AR15:AX15 P14:AQ18 AR18:AX18 P19:AJ19 Y115:AB115 AU115:AX115 Y121:AB121 AL121:AO121 Y124:AB124 AL124:AO124 AE31:AX31 AQ34:AR34 AU34:AX34 AE35:AX37 AE28:AX29 P23:AC25">
      <formula1>OR(ISNUMBER(P13), P13="-")</formula1>
    </dataValidation>
    <dataValidation type="list" allowBlank="1" showInputMessage="1" showErrorMessage="1" sqref="Q93:R93 AC93:AD93 AO93:AP93">
      <formula1>#REF!</formula1>
    </dataValidation>
    <dataValidation type="custom" allowBlank="1" showInputMessage="1" showErrorMessage="1" errorTitle="法人番号チェック" error="法人番号は13桁の数字で入力してください。" sqref="J124:O124 J121:O121">
      <formula1>OR(J121="-",AND(LEN(J121)=13,IFERROR(SEARCH("-",J121),"")="",IFERROR(SEARCH(".",J121),"")="",ISNUMBER(J121)))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49" man="1"/>
    <brk id="75" max="49" man="1"/>
    <brk id="112"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U92:V92 I92:J92 AG92:AH92 AR92:AS92</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入力規則等!$AG$2:$AG$13</xm:f>
          </x14:formula1>
          <xm:sqref>AC121:AG121 AC124:AG124</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入力規則等!$U$13:$U$35</xm:f>
          </x14:formula1>
          <xm:sqref>AJ2:AM2 E67:G71 AE93:AG93 G93:I93 AQ93:AS93 S93:U93</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入力規則等!$U$49</xm:f>
          </x14:formula1>
          <xm:sqref>C67:D71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168</v>
      </c>
      <c r="AI1" s="40" t="s">
        <v>171</v>
      </c>
      <c r="AK1" s="40" t="s">
        <v>175</v>
      </c>
      <c r="AM1" s="49"/>
      <c r="AN1" s="49"/>
      <c r="AP1" s="26" t="s">
        <v>211</v>
      </c>
    </row>
    <row r="2" spans="1:42" ht="13.5" customHeight="1" x14ac:dyDescent="0.15">
      <c r="A2" s="14" t="s">
        <v>77</v>
      </c>
      <c r="B2" s="15"/>
      <c r="C2" s="13" t="str">
        <f>IF(B2="","",A2)</f>
        <v/>
      </c>
      <c r="D2" s="13" t="str">
        <f>IF(C2="","",IF(D1&lt;&gt;"",CONCATENATE(D1,"、",C2),C2))</f>
        <v/>
      </c>
      <c r="F2" s="12" t="s">
        <v>64</v>
      </c>
      <c r="G2" s="17" t="s">
        <v>590</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4">
        <v>21</v>
      </c>
      <c r="W2" s="30" t="s">
        <v>161</v>
      </c>
      <c r="Y2" s="30" t="s">
        <v>60</v>
      </c>
      <c r="Z2" s="30" t="s">
        <v>60</v>
      </c>
      <c r="AA2" s="57" t="s">
        <v>253</v>
      </c>
      <c r="AB2" s="57" t="s">
        <v>478</v>
      </c>
      <c r="AC2" s="58" t="s">
        <v>126</v>
      </c>
      <c r="AD2" s="26"/>
      <c r="AE2" s="32" t="s">
        <v>157</v>
      </c>
      <c r="AF2" s="28"/>
      <c r="AG2" s="41" t="s">
        <v>219</v>
      </c>
      <c r="AI2" s="40" t="s">
        <v>250</v>
      </c>
      <c r="AK2" s="40" t="s">
        <v>176</v>
      </c>
      <c r="AM2" s="49"/>
      <c r="AN2" s="49"/>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590</v>
      </c>
      <c r="R3" s="13" t="str">
        <f t="shared" ref="R3:R8" si="3">IF(Q3="","",P3)</f>
        <v>委託・請負</v>
      </c>
      <c r="S3" s="13" t="str">
        <f t="shared" ref="S3:S8" si="4">IF(R3="",S2,IF(S2&lt;&gt;"",CONCATENATE(S2,"、",R3),R3))</f>
        <v>委託・請負</v>
      </c>
      <c r="T3" s="13"/>
      <c r="U3" s="30" t="s">
        <v>509</v>
      </c>
      <c r="W3" s="30" t="s">
        <v>136</v>
      </c>
      <c r="Y3" s="30" t="s">
        <v>61</v>
      </c>
      <c r="Z3" s="30" t="s">
        <v>385</v>
      </c>
      <c r="AA3" s="57" t="s">
        <v>351</v>
      </c>
      <c r="AB3" s="57" t="s">
        <v>479</v>
      </c>
      <c r="AC3" s="58" t="s">
        <v>127</v>
      </c>
      <c r="AD3" s="26"/>
      <c r="AE3" s="32" t="s">
        <v>158</v>
      </c>
      <c r="AF3" s="28"/>
      <c r="AG3" s="41" t="s">
        <v>220</v>
      </c>
      <c r="AI3" s="40" t="s">
        <v>170</v>
      </c>
      <c r="AK3" s="40" t="str">
        <f>CHAR(CODE(AK2)+1)</f>
        <v>B</v>
      </c>
      <c r="AM3" s="49"/>
      <c r="AN3" s="49"/>
      <c r="AP3" s="41" t="s">
        <v>220</v>
      </c>
    </row>
    <row r="4" spans="1:42" ht="13.5" customHeight="1" x14ac:dyDescent="0.15">
      <c r="A4" s="14" t="s">
        <v>79</v>
      </c>
      <c r="B4" s="15" t="s">
        <v>590</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590</v>
      </c>
      <c r="R4" s="13" t="str">
        <f t="shared" si="3"/>
        <v>補助</v>
      </c>
      <c r="S4" s="13" t="str">
        <f t="shared" si="4"/>
        <v>委託・請負、補助</v>
      </c>
      <c r="T4" s="13"/>
      <c r="U4" s="30" t="s">
        <v>561</v>
      </c>
      <c r="W4" s="30" t="s">
        <v>137</v>
      </c>
      <c r="Y4" s="30" t="s">
        <v>258</v>
      </c>
      <c r="Z4" s="30" t="s">
        <v>386</v>
      </c>
      <c r="AA4" s="57" t="s">
        <v>352</v>
      </c>
      <c r="AB4" s="57" t="s">
        <v>480</v>
      </c>
      <c r="AC4" s="57" t="s">
        <v>128</v>
      </c>
      <c r="AD4" s="26"/>
      <c r="AE4" s="32" t="s">
        <v>159</v>
      </c>
      <c r="AF4" s="28"/>
      <c r="AG4" s="41" t="s">
        <v>221</v>
      </c>
      <c r="AI4" s="40" t="s">
        <v>172</v>
      </c>
      <c r="AK4" s="40" t="str">
        <f t="shared" ref="AK4:AK49" si="7">CHAR(CODE(AK3)+1)</f>
        <v>C</v>
      </c>
      <c r="AM4" s="49"/>
      <c r="AN4" s="49"/>
      <c r="AP4" s="41" t="s">
        <v>221</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委託・請負、補助</v>
      </c>
      <c r="T5" s="13"/>
      <c r="W5" s="30" t="s">
        <v>533</v>
      </c>
      <c r="Y5" s="30" t="s">
        <v>259</v>
      </c>
      <c r="Z5" s="30" t="s">
        <v>387</v>
      </c>
      <c r="AA5" s="57" t="s">
        <v>353</v>
      </c>
      <c r="AB5" s="57" t="s">
        <v>481</v>
      </c>
      <c r="AC5" s="57"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t="s">
        <v>590</v>
      </c>
      <c r="M6" s="13" t="str">
        <f t="shared" si="2"/>
        <v>公共事業</v>
      </c>
      <c r="N6" s="13" t="str">
        <f t="shared" si="6"/>
        <v>公共事業</v>
      </c>
      <c r="O6" s="13"/>
      <c r="P6" s="12" t="s">
        <v>70</v>
      </c>
      <c r="Q6" s="17"/>
      <c r="R6" s="13" t="str">
        <f t="shared" si="3"/>
        <v/>
      </c>
      <c r="S6" s="13" t="str">
        <f t="shared" si="4"/>
        <v>委託・請負、補助</v>
      </c>
      <c r="T6" s="13"/>
      <c r="U6" s="30" t="s">
        <v>233</v>
      </c>
      <c r="W6" s="30" t="s">
        <v>535</v>
      </c>
      <c r="Y6" s="30" t="s">
        <v>260</v>
      </c>
      <c r="Z6" s="30" t="s">
        <v>388</v>
      </c>
      <c r="AA6" s="57" t="s">
        <v>354</v>
      </c>
      <c r="AB6" s="57" t="s">
        <v>482</v>
      </c>
      <c r="AC6" s="57"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公共事業</v>
      </c>
      <c r="O7" s="13"/>
      <c r="P7" s="12" t="s">
        <v>71</v>
      </c>
      <c r="Q7" s="17"/>
      <c r="R7" s="13" t="str">
        <f t="shared" si="3"/>
        <v/>
      </c>
      <c r="S7" s="13" t="str">
        <f t="shared" si="4"/>
        <v>委託・請負、補助</v>
      </c>
      <c r="T7" s="13"/>
      <c r="U7" s="30"/>
      <c r="W7" s="30" t="s">
        <v>138</v>
      </c>
      <c r="Y7" s="30" t="s">
        <v>261</v>
      </c>
      <c r="Z7" s="30" t="s">
        <v>389</v>
      </c>
      <c r="AA7" s="57" t="s">
        <v>355</v>
      </c>
      <c r="AB7" s="57" t="s">
        <v>483</v>
      </c>
      <c r="AC7" s="29"/>
      <c r="AD7" s="29"/>
      <c r="AE7" s="30" t="s">
        <v>129</v>
      </c>
      <c r="AF7" s="28"/>
      <c r="AG7" s="41" t="s">
        <v>224</v>
      </c>
      <c r="AH7" s="52"/>
      <c r="AI7" s="41" t="s">
        <v>246</v>
      </c>
      <c r="AK7" s="40" t="str">
        <f>CHAR(CODE(AK6)+1)</f>
        <v>F</v>
      </c>
      <c r="AP7" s="41" t="s">
        <v>224</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公共事業</v>
      </c>
      <c r="O8" s="13"/>
      <c r="P8" s="12" t="s">
        <v>72</v>
      </c>
      <c r="Q8" s="17"/>
      <c r="R8" s="13" t="str">
        <f t="shared" si="3"/>
        <v/>
      </c>
      <c r="S8" s="13" t="str">
        <f t="shared" si="4"/>
        <v>委託・請負、補助</v>
      </c>
      <c r="T8" s="13"/>
      <c r="U8" s="30" t="s">
        <v>254</v>
      </c>
      <c r="W8" s="30" t="s">
        <v>139</v>
      </c>
      <c r="Y8" s="30" t="s">
        <v>262</v>
      </c>
      <c r="Z8" s="30" t="s">
        <v>390</v>
      </c>
      <c r="AA8" s="57" t="s">
        <v>356</v>
      </c>
      <c r="AB8" s="57"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公共事業</v>
      </c>
      <c r="O9" s="13"/>
      <c r="P9" s="13"/>
      <c r="Q9" s="19"/>
      <c r="T9" s="13"/>
      <c r="U9" s="30" t="s">
        <v>255</v>
      </c>
      <c r="W9" s="30" t="s">
        <v>140</v>
      </c>
      <c r="Y9" s="30" t="s">
        <v>263</v>
      </c>
      <c r="Z9" s="30" t="s">
        <v>391</v>
      </c>
      <c r="AA9" s="57" t="s">
        <v>357</v>
      </c>
      <c r="AB9" s="57" t="s">
        <v>485</v>
      </c>
      <c r="AC9" s="29"/>
      <c r="AD9" s="29"/>
      <c r="AE9" s="29"/>
      <c r="AF9" s="28"/>
      <c r="AG9" s="41" t="s">
        <v>226</v>
      </c>
      <c r="AI9" s="48"/>
      <c r="AK9" s="40" t="str">
        <f t="shared" si="7"/>
        <v>H</v>
      </c>
      <c r="AP9" s="41" t="s">
        <v>226</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公共事業</v>
      </c>
      <c r="O10" s="13"/>
      <c r="P10" s="13" t="str">
        <f>S8</f>
        <v>委託・請負、補助</v>
      </c>
      <c r="Q10" s="19"/>
      <c r="T10" s="13"/>
      <c r="W10" s="30" t="s">
        <v>141</v>
      </c>
      <c r="Y10" s="30" t="s">
        <v>264</v>
      </c>
      <c r="Z10" s="30" t="s">
        <v>392</v>
      </c>
      <c r="AA10" s="57" t="s">
        <v>358</v>
      </c>
      <c r="AB10" s="57" t="s">
        <v>486</v>
      </c>
      <c r="AC10" s="29"/>
      <c r="AD10" s="29"/>
      <c r="AE10" s="29"/>
      <c r="AF10" s="28"/>
      <c r="AG10" s="41" t="s">
        <v>214</v>
      </c>
      <c r="AK10" s="40" t="str">
        <f t="shared" si="7"/>
        <v>I</v>
      </c>
      <c r="AP10" s="40"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c r="M11" s="13" t="str">
        <f t="shared" si="2"/>
        <v/>
      </c>
      <c r="N11" s="13" t="str">
        <f t="shared" si="6"/>
        <v>公共事業</v>
      </c>
      <c r="O11" s="13"/>
      <c r="P11" s="13"/>
      <c r="Q11" s="19"/>
      <c r="T11" s="13"/>
      <c r="W11" s="30" t="s">
        <v>558</v>
      </c>
      <c r="Y11" s="30" t="s">
        <v>265</v>
      </c>
      <c r="Z11" s="30" t="s">
        <v>393</v>
      </c>
      <c r="AA11" s="57" t="s">
        <v>359</v>
      </c>
      <c r="AB11" s="57" t="s">
        <v>487</v>
      </c>
      <c r="AC11" s="29"/>
      <c r="AD11" s="29"/>
      <c r="AE11" s="29"/>
      <c r="AF11" s="28"/>
      <c r="AG11" s="40" t="s">
        <v>217</v>
      </c>
      <c r="AK11" s="40"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7" t="s">
        <v>360</v>
      </c>
      <c r="AB12" s="57" t="s">
        <v>488</v>
      </c>
      <c r="AC12" s="29"/>
      <c r="AD12" s="29"/>
      <c r="AE12" s="29"/>
      <c r="AF12" s="28"/>
      <c r="AG12" s="40" t="s">
        <v>215</v>
      </c>
      <c r="AK12" s="40"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公共事業</v>
      </c>
      <c r="L13" s="13"/>
      <c r="O13" s="13"/>
      <c r="P13" s="13"/>
      <c r="Q13" s="19"/>
      <c r="T13" s="13"/>
      <c r="U13" s="30" t="s">
        <v>161</v>
      </c>
      <c r="W13" s="30" t="s">
        <v>143</v>
      </c>
      <c r="Y13" s="30" t="s">
        <v>267</v>
      </c>
      <c r="Z13" s="30" t="s">
        <v>395</v>
      </c>
      <c r="AA13" s="57" t="s">
        <v>361</v>
      </c>
      <c r="AB13" s="57" t="s">
        <v>489</v>
      </c>
      <c r="AC13" s="29"/>
      <c r="AD13" s="29"/>
      <c r="AE13" s="29"/>
      <c r="AF13" s="28"/>
      <c r="AG13" s="40" t="s">
        <v>216</v>
      </c>
      <c r="AK13" s="40"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7" t="s">
        <v>362</v>
      </c>
      <c r="AB14" s="57" t="s">
        <v>490</v>
      </c>
      <c r="AC14" s="29"/>
      <c r="AD14" s="29"/>
      <c r="AE14" s="29"/>
      <c r="AF14" s="28"/>
      <c r="AG14" s="48"/>
      <c r="AK14" s="40"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7" t="s">
        <v>363</v>
      </c>
      <c r="AB15" s="57" t="s">
        <v>491</v>
      </c>
      <c r="AC15" s="29"/>
      <c r="AD15" s="29"/>
      <c r="AE15" s="29"/>
      <c r="AF15" s="28"/>
      <c r="AG15" s="49"/>
      <c r="AK15" s="40"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7" t="s">
        <v>364</v>
      </c>
      <c r="AB16" s="57" t="s">
        <v>492</v>
      </c>
      <c r="AC16" s="29"/>
      <c r="AD16" s="29"/>
      <c r="AE16" s="29"/>
      <c r="AF16" s="28"/>
      <c r="AG16" s="49"/>
      <c r="AK16" s="40"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7" t="s">
        <v>365</v>
      </c>
      <c r="AB17" s="57" t="s">
        <v>493</v>
      </c>
      <c r="AC17" s="29"/>
      <c r="AD17" s="29"/>
      <c r="AE17" s="29"/>
      <c r="AF17" s="28"/>
      <c r="AG17" s="49"/>
      <c r="AK17" s="40"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7" t="s">
        <v>366</v>
      </c>
      <c r="AB18" s="57" t="s">
        <v>494</v>
      </c>
      <c r="AC18" s="29"/>
      <c r="AD18" s="29"/>
      <c r="AE18" s="29"/>
      <c r="AF18" s="28"/>
      <c r="AK18" s="40"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7" t="s">
        <v>367</v>
      </c>
      <c r="AB19" s="57" t="s">
        <v>495</v>
      </c>
      <c r="AC19" s="29"/>
      <c r="AD19" s="29"/>
      <c r="AE19" s="29"/>
      <c r="AF19" s="28"/>
      <c r="AK19" s="40" t="str">
        <f t="shared" si="7"/>
        <v>R</v>
      </c>
    </row>
    <row r="20" spans="1:37" ht="13.5" customHeight="1" x14ac:dyDescent="0.15">
      <c r="A20" s="14" t="s">
        <v>195</v>
      </c>
      <c r="B20" s="15"/>
      <c r="C20" s="13" t="str">
        <f t="shared" si="9"/>
        <v/>
      </c>
      <c r="D20" s="13" t="str">
        <f t="shared" si="8"/>
        <v>沖縄振興</v>
      </c>
      <c r="F20" s="18" t="s">
        <v>193</v>
      </c>
      <c r="G20" s="17"/>
      <c r="H20" s="13" t="str">
        <f t="shared" si="1"/>
        <v/>
      </c>
      <c r="I20" s="13" t="str">
        <f t="shared" si="5"/>
        <v>一般会計</v>
      </c>
      <c r="K20" s="13"/>
      <c r="L20" s="13"/>
      <c r="O20" s="13"/>
      <c r="P20" s="13"/>
      <c r="Q20" s="19"/>
      <c r="T20" s="13"/>
      <c r="U20" s="30" t="s">
        <v>516</v>
      </c>
      <c r="W20" s="30" t="s">
        <v>150</v>
      </c>
      <c r="Y20" s="30" t="s">
        <v>274</v>
      </c>
      <c r="Z20" s="30" t="s">
        <v>402</v>
      </c>
      <c r="AA20" s="57" t="s">
        <v>368</v>
      </c>
      <c r="AB20" s="57" t="s">
        <v>496</v>
      </c>
      <c r="AC20" s="29"/>
      <c r="AD20" s="29"/>
      <c r="AE20" s="29"/>
      <c r="AF20" s="28"/>
      <c r="AK20" s="40" t="str">
        <f t="shared" si="7"/>
        <v>S</v>
      </c>
    </row>
    <row r="21" spans="1:37" ht="13.5" customHeight="1" x14ac:dyDescent="0.15">
      <c r="A21" s="14" t="s">
        <v>196</v>
      </c>
      <c r="B21" s="15"/>
      <c r="C21" s="13" t="str">
        <f t="shared" si="9"/>
        <v/>
      </c>
      <c r="D21" s="13" t="str">
        <f t="shared" si="8"/>
        <v>沖縄振興</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7" t="s">
        <v>369</v>
      </c>
      <c r="AB21" s="57" t="s">
        <v>497</v>
      </c>
      <c r="AC21" s="29"/>
      <c r="AD21" s="29"/>
      <c r="AE21" s="29"/>
      <c r="AF21" s="28"/>
      <c r="AK21" s="40" t="str">
        <f t="shared" si="7"/>
        <v>T</v>
      </c>
    </row>
    <row r="22" spans="1:37" ht="13.5" customHeight="1" x14ac:dyDescent="0.15">
      <c r="A22" s="14" t="s">
        <v>197</v>
      </c>
      <c r="B22" s="15"/>
      <c r="C22" s="13" t="str">
        <f t="shared" si="9"/>
        <v/>
      </c>
      <c r="D22" s="13" t="str">
        <f>IF(C22="",D21,IF(D21&lt;&gt;"",CONCATENATE(D21,"、",C22),C22))</f>
        <v>沖縄振興</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7" t="s">
        <v>370</v>
      </c>
      <c r="AB22" s="57" t="s">
        <v>498</v>
      </c>
      <c r="AC22" s="29"/>
      <c r="AD22" s="29"/>
      <c r="AE22" s="29"/>
      <c r="AF22" s="28"/>
      <c r="AK22" s="40" t="str">
        <f t="shared" si="7"/>
        <v>U</v>
      </c>
    </row>
    <row r="23" spans="1:37" ht="13.5" customHeight="1" x14ac:dyDescent="0.15">
      <c r="A23" s="55" t="s">
        <v>248</v>
      </c>
      <c r="B23" s="15"/>
      <c r="C23" s="13" t="str">
        <f t="shared" si="9"/>
        <v/>
      </c>
      <c r="D23" s="13" t="str">
        <f>IF(C23="",D22,IF(D22&lt;&gt;"",CONCATENATE(D22,"、",C23),C23))</f>
        <v>沖縄振興</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7" t="s">
        <v>371</v>
      </c>
      <c r="AB23" s="57" t="s">
        <v>499</v>
      </c>
      <c r="AC23" s="29"/>
      <c r="AD23" s="29"/>
      <c r="AE23" s="29"/>
      <c r="AF23" s="28"/>
      <c r="AK23" s="40" t="str">
        <f t="shared" si="7"/>
        <v>V</v>
      </c>
    </row>
    <row r="24" spans="1:37" ht="13.5" customHeight="1" x14ac:dyDescent="0.15">
      <c r="A24" s="66"/>
      <c r="B24" s="53"/>
      <c r="F24" s="18" t="s">
        <v>251</v>
      </c>
      <c r="G24" s="17"/>
      <c r="H24" s="13" t="str">
        <f t="shared" si="1"/>
        <v/>
      </c>
      <c r="I24" s="13" t="str">
        <f t="shared" si="5"/>
        <v>一般会計</v>
      </c>
      <c r="K24" s="13"/>
      <c r="L24" s="13"/>
      <c r="O24" s="13"/>
      <c r="P24" s="13"/>
      <c r="Q24" s="19"/>
      <c r="T24" s="13"/>
      <c r="U24" s="30" t="s">
        <v>519</v>
      </c>
      <c r="W24" s="30" t="s">
        <v>154</v>
      </c>
      <c r="Y24" s="30" t="s">
        <v>278</v>
      </c>
      <c r="Z24" s="30" t="s">
        <v>406</v>
      </c>
      <c r="AA24" s="57" t="s">
        <v>372</v>
      </c>
      <c r="AB24" s="57" t="s">
        <v>500</v>
      </c>
      <c r="AC24" s="29"/>
      <c r="AD24" s="29"/>
      <c r="AE24" s="29"/>
      <c r="AF24" s="28"/>
      <c r="AK24" s="40" t="str">
        <f>CHAR(CODE(AK23)+1)</f>
        <v>W</v>
      </c>
    </row>
    <row r="25" spans="1:37" ht="13.5" customHeight="1" x14ac:dyDescent="0.15">
      <c r="A25" s="54"/>
      <c r="B25" s="53"/>
      <c r="F25" s="18" t="s">
        <v>121</v>
      </c>
      <c r="G25" s="17"/>
      <c r="H25" s="13" t="str">
        <f t="shared" si="1"/>
        <v/>
      </c>
      <c r="I25" s="13" t="str">
        <f t="shared" si="5"/>
        <v>一般会計</v>
      </c>
      <c r="K25" s="13"/>
      <c r="L25" s="13"/>
      <c r="O25" s="13"/>
      <c r="P25" s="13"/>
      <c r="Q25" s="19"/>
      <c r="T25" s="13"/>
      <c r="U25" s="30" t="s">
        <v>520</v>
      </c>
      <c r="W25" s="47"/>
      <c r="Y25" s="30" t="s">
        <v>279</v>
      </c>
      <c r="Z25" s="30" t="s">
        <v>407</v>
      </c>
      <c r="AA25" s="57" t="s">
        <v>373</v>
      </c>
      <c r="AB25" s="57" t="s">
        <v>501</v>
      </c>
      <c r="AC25" s="29"/>
      <c r="AD25" s="29"/>
      <c r="AE25" s="29"/>
      <c r="AF25" s="28"/>
      <c r="AK25" s="40" t="str">
        <f t="shared" si="7"/>
        <v>X</v>
      </c>
    </row>
    <row r="26" spans="1:37" ht="13.5" customHeight="1" x14ac:dyDescent="0.15">
      <c r="A26" s="54"/>
      <c r="B26" s="53"/>
      <c r="F26" s="18" t="s">
        <v>122</v>
      </c>
      <c r="G26" s="17"/>
      <c r="H26" s="13" t="str">
        <f t="shared" si="1"/>
        <v/>
      </c>
      <c r="I26" s="13" t="str">
        <f t="shared" si="5"/>
        <v>一般会計</v>
      </c>
      <c r="K26" s="13"/>
      <c r="L26" s="13"/>
      <c r="O26" s="13"/>
      <c r="P26" s="13"/>
      <c r="Q26" s="19"/>
      <c r="T26" s="13"/>
      <c r="U26" s="30" t="s">
        <v>521</v>
      </c>
      <c r="Y26" s="30" t="s">
        <v>280</v>
      </c>
      <c r="Z26" s="30" t="s">
        <v>408</v>
      </c>
      <c r="AA26" s="57" t="s">
        <v>374</v>
      </c>
      <c r="AB26" s="57" t="s">
        <v>502</v>
      </c>
      <c r="AC26" s="29"/>
      <c r="AD26" s="29"/>
      <c r="AE26" s="29"/>
      <c r="AF26" s="28"/>
      <c r="AK26" s="40" t="str">
        <f t="shared" si="7"/>
        <v>Y</v>
      </c>
    </row>
    <row r="27" spans="1:37" ht="13.5" customHeight="1" x14ac:dyDescent="0.15">
      <c r="A27" s="13" t="str">
        <f>IF(D23="", "-", D23)</f>
        <v>沖縄振興</v>
      </c>
      <c r="B27" s="13"/>
      <c r="F27" s="18" t="s">
        <v>123</v>
      </c>
      <c r="G27" s="17"/>
      <c r="H27" s="13" t="str">
        <f t="shared" si="1"/>
        <v/>
      </c>
      <c r="I27" s="13" t="str">
        <f t="shared" si="5"/>
        <v>一般会計</v>
      </c>
      <c r="K27" s="13"/>
      <c r="L27" s="13"/>
      <c r="O27" s="13"/>
      <c r="P27" s="13"/>
      <c r="Q27" s="19"/>
      <c r="T27" s="13"/>
      <c r="U27" s="30" t="s">
        <v>522</v>
      </c>
      <c r="Y27" s="30" t="s">
        <v>281</v>
      </c>
      <c r="Z27" s="30" t="s">
        <v>409</v>
      </c>
      <c r="AA27" s="57" t="s">
        <v>375</v>
      </c>
      <c r="AB27" s="57"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7" t="s">
        <v>376</v>
      </c>
      <c r="AB28" s="57" t="s">
        <v>504</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524</v>
      </c>
      <c r="Y29" s="30" t="s">
        <v>283</v>
      </c>
      <c r="Z29" s="30" t="s">
        <v>411</v>
      </c>
      <c r="AA29" s="57" t="s">
        <v>377</v>
      </c>
      <c r="AB29" s="57" t="s">
        <v>505</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525</v>
      </c>
      <c r="Y30" s="30" t="s">
        <v>284</v>
      </c>
      <c r="Z30" s="30" t="s">
        <v>412</v>
      </c>
      <c r="AA30" s="57" t="s">
        <v>378</v>
      </c>
      <c r="AB30" s="57" t="s">
        <v>506</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526</v>
      </c>
      <c r="Y31" s="30" t="s">
        <v>285</v>
      </c>
      <c r="Z31" s="30" t="s">
        <v>413</v>
      </c>
      <c r="AA31" s="57" t="s">
        <v>379</v>
      </c>
      <c r="AB31" s="57" t="s">
        <v>507</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527</v>
      </c>
      <c r="Y32" s="30" t="s">
        <v>286</v>
      </c>
      <c r="Z32" s="30" t="s">
        <v>414</v>
      </c>
      <c r="AA32" s="57" t="s">
        <v>62</v>
      </c>
      <c r="AB32" s="57" t="s">
        <v>62</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528</v>
      </c>
      <c r="Y33" s="30" t="s">
        <v>287</v>
      </c>
      <c r="Z33" s="30" t="s">
        <v>415</v>
      </c>
      <c r="AA33" s="47"/>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4"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4">
        <v>2021</v>
      </c>
      <c r="Y48" s="30" t="s">
        <v>302</v>
      </c>
      <c r="Z48" s="30" t="s">
        <v>430</v>
      </c>
      <c r="AF48" s="28"/>
      <c r="AK48" s="40" t="str">
        <f t="shared" si="7"/>
        <v>u</v>
      </c>
    </row>
    <row r="49" spans="1:37" x14ac:dyDescent="0.15">
      <c r="A49" s="13"/>
      <c r="B49" s="13"/>
      <c r="F49" s="13"/>
      <c r="G49" s="19"/>
      <c r="K49" s="13"/>
      <c r="L49" s="13"/>
      <c r="O49" s="13"/>
      <c r="P49" s="13"/>
      <c r="Q49" s="19"/>
      <c r="T49" s="13"/>
      <c r="U49" s="64">
        <v>2022</v>
      </c>
      <c r="Y49" s="30" t="s">
        <v>303</v>
      </c>
      <c r="Z49" s="30" t="s">
        <v>431</v>
      </c>
      <c r="AF49" s="28"/>
      <c r="AK49" s="40" t="str">
        <f t="shared" si="7"/>
        <v>v</v>
      </c>
    </row>
    <row r="50" spans="1:37" x14ac:dyDescent="0.15">
      <c r="A50" s="13"/>
      <c r="B50" s="13"/>
      <c r="F50" s="13"/>
      <c r="G50" s="19"/>
      <c r="K50" s="13"/>
      <c r="L50" s="13"/>
      <c r="O50" s="13"/>
      <c r="P50" s="13"/>
      <c r="Q50" s="19"/>
      <c r="T50" s="13"/>
      <c r="U50" s="64">
        <v>2023</v>
      </c>
      <c r="Y50" s="30" t="s">
        <v>304</v>
      </c>
      <c r="Z50" s="30" t="s">
        <v>432</v>
      </c>
      <c r="AF50" s="28"/>
    </row>
    <row r="51" spans="1:37" x14ac:dyDescent="0.15">
      <c r="A51" s="13"/>
      <c r="B51" s="13"/>
      <c r="F51" s="13"/>
      <c r="G51" s="19"/>
      <c r="K51" s="13"/>
      <c r="L51" s="13"/>
      <c r="O51" s="13"/>
      <c r="P51" s="13"/>
      <c r="Q51" s="19"/>
      <c r="T51" s="13"/>
      <c r="U51" s="64">
        <v>2024</v>
      </c>
      <c r="Y51" s="30" t="s">
        <v>305</v>
      </c>
      <c r="Z51" s="30" t="s">
        <v>433</v>
      </c>
      <c r="AF51" s="28"/>
    </row>
    <row r="52" spans="1:37" x14ac:dyDescent="0.15">
      <c r="A52" s="13"/>
      <c r="B52" s="13"/>
      <c r="F52" s="13"/>
      <c r="G52" s="19"/>
      <c r="K52" s="13"/>
      <c r="L52" s="13"/>
      <c r="O52" s="13"/>
      <c r="P52" s="13"/>
      <c r="Q52" s="19"/>
      <c r="T52" s="13"/>
      <c r="U52" s="64">
        <v>2025</v>
      </c>
      <c r="Y52" s="30" t="s">
        <v>306</v>
      </c>
      <c r="Z52" s="30" t="s">
        <v>434</v>
      </c>
      <c r="AF52" s="28"/>
    </row>
    <row r="53" spans="1:37" x14ac:dyDescent="0.15">
      <c r="A53" s="13"/>
      <c r="B53" s="13"/>
      <c r="F53" s="13"/>
      <c r="G53" s="19"/>
      <c r="K53" s="13"/>
      <c r="L53" s="13"/>
      <c r="O53" s="13"/>
      <c r="P53" s="13"/>
      <c r="Q53" s="19"/>
      <c r="T53" s="13"/>
      <c r="U53" s="64">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4">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2022-08-26T12:23:33Z</dcterms:created>
  <dcterms:modified xsi:type="dcterms:W3CDTF">2022-08-26T14:44:32Z</dcterms:modified>
</cp:coreProperties>
</file>