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6815" windowHeight="6780"/>
  </bookViews>
  <sheets>
    <sheet name="行政事業レビューシート" sheetId="11" r:id="rId1"/>
    <sheet name="入力規則等" sheetId="4" r:id="rId2"/>
  </sheets>
  <definedNames>
    <definedName name="_xlnm.Print_Area" localSheetId="0">行政事業レビューシート!$A$1:$AX$128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W86" i="11" l="1"/>
  <c r="AT86" i="11"/>
  <c r="AQ86" i="11"/>
  <c r="AL86" i="11"/>
  <c r="AI86" i="11"/>
  <c r="AF86" i="11"/>
  <c r="Z86" i="11"/>
  <c r="W86" i="11"/>
  <c r="T86" i="11"/>
  <c r="N86" i="11"/>
  <c r="AW85" i="11"/>
  <c r="AT85" i="11"/>
  <c r="AQ85" i="11"/>
  <c r="AL85" i="11"/>
  <c r="AI85" i="11"/>
  <c r="AF85" i="11"/>
  <c r="Z85" i="11"/>
  <c r="W85" i="11"/>
  <c r="T85" i="11"/>
  <c r="N85" i="11"/>
  <c r="K85" i="11"/>
  <c r="H85" i="11"/>
  <c r="AU118" i="11" l="1"/>
  <c r="Y118" i="1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<sst xmlns="http://schemas.openxmlformats.org/spreadsheetml/2006/main" count="757" uniqueCount="640">
  <si>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</si>
  <si>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</si>
  <si>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</si>
  <si>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</si>
  <si>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</si>
  <si>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</si>
  <si>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</si>
  <si>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</si>
  <si>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</si>
  <si>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</si>
  <si>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</si>
  <si>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</si>
  <si>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</si>
  <si>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</si>
  <si>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</si>
  <si>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</si>
  <si>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</si>
  <si>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</si>
  <si>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</si>
  <si>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</si>
  <si>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</si>
  <si>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</si>
  <si>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</si>
  <si>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</si>
  <si>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</si>
  <si>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</si>
  <si>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</si>
  <si>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</si>
  <si>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</si>
  <si>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</si>
  <si>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</si>
  <si>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</si>
  <si>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</si>
  <si>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</si>
  <si>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</si>
  <si>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</si>
  <si>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</si>
  <si>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</si>
  <si>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</si>
  <si>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</si>
  <si>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</si>
  <si>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</si>
  <si>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</si>
  <si>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</si>
  <si>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</si>
  <si>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</si>
  <si>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</si>
  <si>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</si>
  <si>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</si>
  <si>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</si>
  <si>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</si>
  <si>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</si>
  <si>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</si>
  <si>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</si>
  <si>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</si>
  <si>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</si>
  <si>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</si>
  <si>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</si>
  <si>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</si>
  <si>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</si>
  <si>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</si>
  <si>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</si>
  <si>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</si>
  <si>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</si>
  <si>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</si>
  <si>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</si>
  <si>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</si>
  <si>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</si>
  <si>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</si>
  <si>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</si>
  <si>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</si>
  <si>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</si>
  <si>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</si>
  <si>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</si>
  <si>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</si>
  <si>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</si>
  <si>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</si>
  <si>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</si>
  <si>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</si>
  <si>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</si>
  <si>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</si>
  <si>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</si>
  <si>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</si>
  <si>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</si>
  <si>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</si>
  <si>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</si>
  <si>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</si>
  <si>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</si>
  <si>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</si>
  <si>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</si>
  <si>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</si>
  <si>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</si>
  <si>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</si>
  <si>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</si>
  <si>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</si>
  <si>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</si>
  <si>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</si>
  <si>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</si>
  <si>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</si>
  <si>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</si>
  <si>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</si>
  <si>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</si>
  <si>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</si>
  <si>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</si>
  <si>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</si>
  <si>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</si>
  <si>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</si>
  <si>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</si>
  <si>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</si>
  <si>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</si>
  <si>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</si>
  <si>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</si>
  <si>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</si>
  <si>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</si>
  <si>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</si>
  <si>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</si>
  <si>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</si>
  <si>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</si>
  <si>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</si>
  <si>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</si>
  <si>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</si>
  <si>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</si>
  <si>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</si>
  <si>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</si>
  <si>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</si>
  <si>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</si>
  <si>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</si>
  <si>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</si>
  <si>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</si>
  <si>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</si>
  <si>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</si>
  <si>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</si>
  <si>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</si>
  <si>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</si>
  <si>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</si>
  <si>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</si>
  <si>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</si>
  <si>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</si>
  <si>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</si>
  <si>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</si>
  <si>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</si>
  <si>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</si>
  <si>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</si>
  <si>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</si>
  <si>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</si>
  <si>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</si>
  <si>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</si>
  <si>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</si>
  <si>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</si>
  <si>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</si>
  <si>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</si>
  <si>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</si>
  <si>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</si>
  <si>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</si>
  <si>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</si>
  <si>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</si>
  <si>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</si>
  <si>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</si>
  <si>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</si>
  <si>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</si>
  <si>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</si>
  <si>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</si>
  <si>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</si>
  <si>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</si>
  <si>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</si>
  <si>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</si>
  <si>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</si>
  <si>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</si>
  <si>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</si>
  <si>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</si>
  <si>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</si>
  <si>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</si>
  <si>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</si>
  <si>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</si>
  <si>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</si>
  <si>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</si>
  <si>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</si>
  <si>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</si>
  <si>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</si>
  <si>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</si>
  <si>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</si>
  <si>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</si>
  <si>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</si>
  <si>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</si>
  <si>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</si>
  <si>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</si>
  <si>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</si>
  <si>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</si>
  <si>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</si>
  <si>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</si>
  <si>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</si>
  <si>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</si>
  <si>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</si>
  <si>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</si>
  <si>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</si>
  <si>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</si>
  <si>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</si>
  <si>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</si>
  <si>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</si>
  <si>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</si>
  <si>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</si>
  <si>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</si>
  <si>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</si>
  <si>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</si>
  <si>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</si>
  <si>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</si>
  <si>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</si>
  <si>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</si>
  <si>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</si>
  <si>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</si>
  <si>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</si>
  <si>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</si>
  <si>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</si>
  <si>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</si>
  <si>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</si>
  <si>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</si>
  <si>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</si>
  <si>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</si>
  <si>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</si>
  <si>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</si>
  <si>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</si>
  <si>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</si>
  <si>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</si>
  <si>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</si>
  <si>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</si>
  <si>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</si>
  <si>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</si>
  <si>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</si>
  <si>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</si>
  <si>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</si>
  <si>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</si>
  <si>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</si>
  <si>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</si>
  <si>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</si>
  <si>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</si>
  <si>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</si>
  <si>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</si>
  <si>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</si>
  <si>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</si>
  <si>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</si>
  <si>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</si>
  <si>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</si>
  <si>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</si>
  <si>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</si>
  <si>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</si>
  <si>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</si>
  <si>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</si>
  <si>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</si>
  <si>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</si>
  <si>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</si>
  <si>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</si>
  <si>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</si>
  <si>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</si>
  <si>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</si>
  <si>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</si>
  <si>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</si>
  <si>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</si>
  <si>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</si>
  <si>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</si>
  <si>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</si>
  <si>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</si>
  <si>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</si>
  <si>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</si>
  <si>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</si>
  <si>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</si>
  <si>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</si>
  <si>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</si>
  <si>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</si>
  <si>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</si>
  <si>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</si>
  <si>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</si>
  <si>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</si>
  <si>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</si>
  <si>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</si>
  <si>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</si>
  <si>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</si>
  <si>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</si>
  <si>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</si>
  <si>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</si>
  <si>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</si>
  <si>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</si>
  <si>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</si>
  <si>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</si>
  <si>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</si>
  <si>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</si>
  <si>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</si>
  <si>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</si>
  <si>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</si>
  <si>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</si>
  <si>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</si>
  <si>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</si>
  <si>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</si>
  <si>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</si>
  <si>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</si>
  <si>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</si>
  <si>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</si>
  <si>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</si>
  <si>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</si>
  <si>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</si>
  <si>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</si>
  <si>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</si>
  <si>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</si>
  <si>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</si>
  <si>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</si>
  <si>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</si>
  <si>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</si>
  <si>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</si>
  <si>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</si>
  <si>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</si>
  <si>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</si>
  <si>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</si>
  <si>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</si>
  <si>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</si>
  <si>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</si>
  <si>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</si>
  <si>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</si>
  <si>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</si>
  <si>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</si>
  <si>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</si>
  <si>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</si>
  <si>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</si>
  <si>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</si>
  <si>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</si>
  <si>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</si>
  <si>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</si>
  <si>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</si>
  <si>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</si>
  <si>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</si>
  <si>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</si>
  <si>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</si>
  <si>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</si>
  <si>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</si>
  <si>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</si>
  <si>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</si>
  <si>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</si>
  <si>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</si>
  <si>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</si>
  <si>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</si>
  <si>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</si>
  <si>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</si>
  <si>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</si>
  <si>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</si>
  <si>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</si>
  <si>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</si>
  <si>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</si>
  <si>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</si>
  <si>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</si>
  <si>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</si>
  <si>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</si>
  <si>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</si>
  <si>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</si>
  <si>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</si>
  <si>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</si>
  <si>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</si>
  <si>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</si>
  <si>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</si>
  <si>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</si>
  <si>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</si>
  <si>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</si>
  <si>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</si>
  <si>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</si>
  <si>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</si>
  <si>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</si>
  <si>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</si>
  <si>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</si>
  <si>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</si>
  <si>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</si>
  <si>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</si>
  <si>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</si>
  <si>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</si>
  <si>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</si>
  <si>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</si>
  <si>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</si>
  <si>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</si>
  <si>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</si>
  <si>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</si>
  <si>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</si>
  <si>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</si>
  <si>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</si>
  <si>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</si>
  <si>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</si>
  <si>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</si>
  <si>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</si>
  <si>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</si>
  <si>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</si>
  <si>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</si>
  <si>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</si>
  <si>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</si>
  <si>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</si>
  <si>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</si>
  <si>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</si>
  <si>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</si>
  <si>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</si>
  <si>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</si>
  <si>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</si>
  <si>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</si>
  <si>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</si>
  <si>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</si>
  <si>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</si>
  <si>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</si>
  <si>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</si>
  <si>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</si>
  <si>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</si>
  <si>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</si>
  <si>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</si>
  <si>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</si>
  <si>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</si>
  <si>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</si>
  <si>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</si>
  <si>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</si>
  <si>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</si>
  <si>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</si>
  <si>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</si>
  <si>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</si>
  <si>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</si>
  <si>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</si>
  <si>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</si>
  <si>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</si>
  <si>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</si>
  <si>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</si>
  <si>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</si>
  <si>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</si>
  <si>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</si>
  <si>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</si>
  <si>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</si>
  <si>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</si>
  <si>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</si>
  <si>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</si>
  <si>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</si>
  <si>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</si>
  <si>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</si>
  <si>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</si>
  <si>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</si>
  <si>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</si>
  <si>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</si>
  <si>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</si>
  <si>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</si>
  <si>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</si>
  <si>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</si>
  <si>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</si>
  <si>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</si>
  <si>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</si>
  <si>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</si>
  <si>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</si>
  <si>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</si>
  <si>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</si>
  <si>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</si>
  <si>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</si>
  <si>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</si>
  <si>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</si>
  <si>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</si>
  <si>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</si>
  <si>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</si>
  <si>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</si>
  <si>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</si>
  <si>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</si>
  <si>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</si>
  <si>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</si>
  <si>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</si>
  <si>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</si>
  <si>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</si>
  <si>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</si>
  <si>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</si>
  <si>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</si>
  <si>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</si>
  <si>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</si>
  <si>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</si>
  <si>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</si>
  <si>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</si>
  <si>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</si>
  <si>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</si>
  <si>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</si>
  <si>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</si>
  <si>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</si>
  <si>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</si>
  <si>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</si>
  <si>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</si>
  <si>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</si>
  <si>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</si>
  <si>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</si>
  <si>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</si>
  <si>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</si>
  <si>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</si>
  <si>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</si>
  <si>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</si>
  <si>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</si>
  <si>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</si>
  <si>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</si>
  <si>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</si>
  <si>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</si>
  <si>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</si>
  <si>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</si>
  <si>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</si>
  <si>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</si>
  <si>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</si>
  <si>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</si>
  <si>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</si>
  <si>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</si>
  <si>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</si>
  <si>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</si>
  <si>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</si>
  <si>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</si>
  <si>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</si>
  <si>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</si>
  <si>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</si>
  <si>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</si>
  <si>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</si>
  <si>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</si>
  <si>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</si>
  <si>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</si>
  <si>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</si>
  <si>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</si>
  <si>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</si>
  <si>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</si>
  <si>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</si>
  <si>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</si>
  <si>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</si>
  <si>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</si>
  <si>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</si>
  <si>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</si>
  <si>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</si>
  <si>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</si>
  <si>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</si>
  <si>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</si>
  <si>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</si>
  <si>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</si>
  <si>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</si>
  <si>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</si>
  <si>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</si>
  <si>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</si>
  <si>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</si>
  <si>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</si>
  <si>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</si>
  <si>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</si>
  <si>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</si>
  <si>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</si>
  <si>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</si>
  <si>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</si>
  <si>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</si>
  <si>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</si>
  <si>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</si>
  <si>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</si>
  <si>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</si>
  <si>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</si>
  <si>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</si>
  <si>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</si>
  <si>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</si>
  <si>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</si>
  <si>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</si>
  <si>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</si>
  <si>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</si>
  <si>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</si>
  <si>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</si>
  <si>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</si>
  <si>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</si>
  <si>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</si>
  <si>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</si>
  <si>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</si>
  <si>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</si>
  <si>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</si>
  <si>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</si>
  <si>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</si>
  <si>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</si>
  <si>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内閣府</t>
  </si>
  <si>
    <t>沖縄振興局</t>
  </si>
  <si>
    <t>昭和47年度</t>
  </si>
  <si>
    <t>終了予定なし</t>
  </si>
  <si>
    <t>参事官（振興第一担当）</t>
  </si>
  <si>
    <t>沖縄振興特別措置法、海岸法等</t>
  </si>
  <si>
    <t>沖縄振興基本方針、沖縄振興計画　等</t>
  </si>
  <si>
    <t>-</t>
  </si>
  <si>
    <t>整備済み防護面積(ha)</t>
  </si>
  <si>
    <t>ha</t>
  </si>
  <si>
    <t>件</t>
  </si>
  <si>
    <t>(百万円/調査)</t>
  </si>
  <si>
    <t>X/Y</t>
    <phoneticPr fontId="6"/>
  </si>
  <si>
    <t>3.3/1</t>
  </si>
  <si>
    <t>0103</t>
  </si>
  <si>
    <t>0061</t>
  </si>
  <si>
    <t>0058</t>
  </si>
  <si>
    <t>0064</t>
  </si>
  <si>
    <t>0057</t>
  </si>
  <si>
    <t>0060</t>
  </si>
  <si>
    <t>0063</t>
  </si>
  <si>
    <t>○</t>
  </si>
  <si>
    <t>府</t>
  </si>
  <si>
    <t>-</t>
    <phoneticPr fontId="6"/>
  </si>
  <si>
    <t>-</t>
    <phoneticPr fontId="6"/>
  </si>
  <si>
    <t>９．沖縄政策</t>
    <phoneticPr fontId="6"/>
  </si>
  <si>
    <t>９．沖縄振興に関する施策の推進</t>
    <phoneticPr fontId="6"/>
  </si>
  <si>
    <t>関係法令に基づき、海岸の保全を目的に国が実施している重要な事業である。</t>
  </si>
  <si>
    <t>同上</t>
    <rPh sb="0" eb="2">
      <t>ドウジョウ</t>
    </rPh>
    <phoneticPr fontId="6"/>
  </si>
  <si>
    <t>入札手続きの透明性・競争性の確保に努めており、支出先は、適切な入札方式、手続きを経て決定している。</t>
    <rPh sb="0" eb="2">
      <t>ニュウサツ</t>
    </rPh>
    <phoneticPr fontId="6"/>
  </si>
  <si>
    <t>有</t>
  </si>
  <si>
    <t>無</t>
  </si>
  <si>
    <t>コロナの影響によりやむを得ず翌年度に繰越しているが、事業目的に沿って予算を執行しており、その執行状況等を適切に把握、確認している。</t>
    <phoneticPr fontId="6"/>
  </si>
  <si>
    <t>コロナの影響による調査遅延による繰り越し。</t>
    <rPh sb="4" eb="6">
      <t>エイキョウ</t>
    </rPh>
    <rPh sb="9" eb="11">
      <t>チョウサ</t>
    </rPh>
    <rPh sb="11" eb="13">
      <t>チエン</t>
    </rPh>
    <rPh sb="16" eb="17">
      <t>ク</t>
    </rPh>
    <rPh sb="18" eb="19">
      <t>コ</t>
    </rPh>
    <phoneticPr fontId="6"/>
  </si>
  <si>
    <t>予算の効果的・効率的な執行に努めている。また資金の流れの検証ができるよう、契約額・支出先及び契約方式等を把握している。</t>
  </si>
  <si>
    <t>‐</t>
  </si>
  <si>
    <t>事業目的に沿って、適切な手段・方法で実施している。</t>
  </si>
  <si>
    <t>成果物は海岸の整備の促進に十分に活用されている。</t>
  </si>
  <si>
    <t>・予算の効果的・効率的な執行に努めており、全額翌年度に繰り越しているが、その理由は妥当である。また、資金の流れの検証ができるよう、契約額・支出先及び契約方式等を把握している。
・調査結果については、引き続き海岸事業の実施に活用していくことが必要。</t>
    <rPh sb="21" eb="23">
      <t>ゼンガク</t>
    </rPh>
    <rPh sb="23" eb="26">
      <t>ヨクネンド</t>
    </rPh>
    <rPh sb="27" eb="28">
      <t>ク</t>
    </rPh>
    <rPh sb="29" eb="30">
      <t>コ</t>
    </rPh>
    <rPh sb="38" eb="40">
      <t>リユウ</t>
    </rPh>
    <rPh sb="41" eb="43">
      <t>ダトウ</t>
    </rPh>
    <phoneticPr fontId="6"/>
  </si>
  <si>
    <t>引き続き、予算の効果的・効率的な執行等に努める。</t>
    <rPh sb="20" eb="21">
      <t>ツト</t>
    </rPh>
    <phoneticPr fontId="6"/>
  </si>
  <si>
    <t>沖縄振興計画に基づき、高潮や津波、波浪等による自然災害や海岸侵食から県民の生命、財産を守るため、景観や生態系など自然環境に配慮した海岸保全に努めることを目的とする。</t>
    <phoneticPr fontId="6"/>
  </si>
  <si>
    <t>-</t>
    <phoneticPr fontId="6"/>
  </si>
  <si>
    <t xml:space="preserve">サンゴ礁海岸の保全・形成促進に関する調査検討 
</t>
    <phoneticPr fontId="6"/>
  </si>
  <si>
    <t xml:space="preserve">サンゴ礁海岸の保全・形成促進に関する調査検討 </t>
    <phoneticPr fontId="6"/>
  </si>
  <si>
    <t>外部委託</t>
    <rPh sb="0" eb="4">
      <t>ガイブイタク</t>
    </rPh>
    <phoneticPr fontId="6"/>
  </si>
  <si>
    <t xml:space="preserve">海岸事業予算の移替
</t>
    <phoneticPr fontId="6"/>
  </si>
  <si>
    <t>コロナ影響により次年度へ繰越しているが執行完了見込みである。</t>
    <rPh sb="3" eb="5">
      <t>エイキョウ</t>
    </rPh>
    <rPh sb="8" eb="11">
      <t>ジネンド</t>
    </rPh>
    <rPh sb="12" eb="14">
      <t>クリコシ</t>
    </rPh>
    <rPh sb="19" eb="21">
      <t>シッコウ</t>
    </rPh>
    <rPh sb="21" eb="23">
      <t>カンリョウ</t>
    </rPh>
    <rPh sb="23" eb="25">
      <t>ミコ</t>
    </rPh>
    <phoneticPr fontId="6"/>
  </si>
  <si>
    <t>成果目標の達成に向け、引き続き事業進捗の把握に努める。</t>
    <rPh sb="5" eb="7">
      <t>タッセイ</t>
    </rPh>
    <rPh sb="8" eb="9">
      <t>ム</t>
    </rPh>
    <rPh sb="11" eb="12">
      <t>ヒ</t>
    </rPh>
    <rPh sb="13" eb="14">
      <t>ツヅ</t>
    </rPh>
    <rPh sb="15" eb="17">
      <t>ジギョウ</t>
    </rPh>
    <rPh sb="17" eb="19">
      <t>シンチョク</t>
    </rPh>
    <rPh sb="20" eb="22">
      <t>ハアク</t>
    </rPh>
    <rPh sb="23" eb="24">
      <t>ツト</t>
    </rPh>
    <phoneticPr fontId="6"/>
  </si>
  <si>
    <t>https://www8.cao.go.jp/hyouka/h26hyouka/h26jigo/h26jigo-12.pdf</t>
    <phoneticPr fontId="6"/>
  </si>
  <si>
    <t>内閣府26－44（政策12－施策③）</t>
    <phoneticPr fontId="6"/>
  </si>
  <si>
    <t>-</t>
    <phoneticPr fontId="6"/>
  </si>
  <si>
    <t>沖縄総合事務局</t>
    <rPh sb="0" eb="2">
      <t>オキナワ</t>
    </rPh>
    <rPh sb="2" eb="4">
      <t>ソウゴウ</t>
    </rPh>
    <rPh sb="4" eb="7">
      <t>ジムキョク</t>
    </rPh>
    <phoneticPr fontId="6"/>
  </si>
  <si>
    <t xml:space="preserve">サンゴ礁海岸の保全・形成促進に関する調査検討 </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</si>
  <si>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t>
    <phoneticPr fontId="6"/>
  </si>
  <si>
    <t>-</t>
    <phoneticPr fontId="6"/>
  </si>
  <si>
    <t>-</t>
    <phoneticPr fontId="6"/>
  </si>
  <si>
    <t>A.沖縄総合事務局</t>
    <rPh sb="2" eb="4">
      <t>オキナワ</t>
    </rPh>
    <rPh sb="4" eb="6">
      <t>ソウゴウ</t>
    </rPh>
    <rPh sb="6" eb="9">
      <t>ジムキョク</t>
    </rPh>
    <phoneticPr fontId="6"/>
  </si>
  <si>
    <t>点検対象外</t>
    <rPh sb="0" eb="2">
      <t>テンケン</t>
    </rPh>
    <rPh sb="2" eb="4">
      <t>タイショウ</t>
    </rPh>
    <rPh sb="4" eb="5">
      <t>ガイ</t>
    </rPh>
    <phoneticPr fontId="6"/>
  </si>
  <si>
    <t>6.7/2</t>
    <phoneticPr fontId="6"/>
  </si>
  <si>
    <t>3.4/1</t>
    <phoneticPr fontId="6"/>
  </si>
  <si>
    <t>引き続き事業実施省庁との連携を密にし、事業の進捗状況を的確に把握しながら、有効性、効率性及び成果実績について、より一層の検証に努めるべき。</t>
    <rPh sb="15" eb="16">
      <t>ミツ</t>
    </rPh>
    <phoneticPr fontId="6"/>
  </si>
  <si>
    <t>野本　英伸</t>
    <phoneticPr fontId="6"/>
  </si>
  <si>
    <t>沖縄２１世紀ビジョン実施計画</t>
    <rPh sb="0" eb="2">
      <t>オキナワ</t>
    </rPh>
    <rPh sb="4" eb="6">
      <t>セイキ</t>
    </rPh>
    <rPh sb="10" eb="12">
      <t>ジッシ</t>
    </rPh>
    <rPh sb="12" eb="14">
      <t>ケイカク</t>
    </rPh>
    <phoneticPr fontId="6"/>
  </si>
  <si>
    <t>防護面積を92.7haまで引き上げる。</t>
    <phoneticPr fontId="6"/>
  </si>
  <si>
    <t>行政事業レビュー推進チームの所見を踏まえ、効果的・効率的な事業の実施に努めたい。</t>
    <rPh sb="21" eb="24">
      <t>コウカテキ</t>
    </rPh>
    <rPh sb="25" eb="28">
      <t>コウリツテキ</t>
    </rPh>
    <rPh sb="32" eb="34">
      <t>ジッシ</t>
    </rPh>
    <rPh sb="35" eb="36">
      <t>ツト</t>
    </rPh>
    <phoneticPr fontId="6"/>
  </si>
  <si>
    <t>海岸事業調査費</t>
    <phoneticPr fontId="6"/>
  </si>
  <si>
    <t>-</t>
    <phoneticPr fontId="6"/>
  </si>
  <si>
    <t>（建設海岸）海岸事業</t>
    <phoneticPr fontId="6"/>
  </si>
  <si>
    <t>海岸事業実施件数</t>
    <rPh sb="4" eb="6">
      <t>ジッシ</t>
    </rPh>
    <phoneticPr fontId="6"/>
  </si>
  <si>
    <t>執行額(X)／実施件数(Y)　　　　　　　</t>
    <rPh sb="7" eb="9">
      <t>ジッシ</t>
    </rPh>
    <phoneticPr fontId="6"/>
  </si>
  <si>
    <t>津波、高潮、波浪等による自然災害や海岸浸食から、人命や財産を防護するために護岸等の整備及び調査を行う。
国費率
　事業調査：国10/10　　補助事業：国9/10
※内閣府で一括計上し、国土交通省で執行</t>
    <rPh sb="0" eb="2">
      <t>ツナミ</t>
    </rPh>
    <rPh sb="3" eb="5">
      <t>タカシオ</t>
    </rPh>
    <rPh sb="6" eb="8">
      <t>ハロウ</t>
    </rPh>
    <rPh sb="8" eb="9">
      <t>トウ</t>
    </rPh>
    <rPh sb="12" eb="14">
      <t>シゼン</t>
    </rPh>
    <rPh sb="14" eb="16">
      <t>サイガイ</t>
    </rPh>
    <rPh sb="17" eb="19">
      <t>カイガン</t>
    </rPh>
    <rPh sb="19" eb="21">
      <t>シンショク</t>
    </rPh>
    <rPh sb="24" eb="26">
      <t>ジンメイ</t>
    </rPh>
    <rPh sb="27" eb="29">
      <t>ザイサン</t>
    </rPh>
    <rPh sb="30" eb="32">
      <t>ボウゴ</t>
    </rPh>
    <rPh sb="37" eb="39">
      <t>ゴガン</t>
    </rPh>
    <rPh sb="39" eb="40">
      <t>トウ</t>
    </rPh>
    <rPh sb="41" eb="43">
      <t>セイビ</t>
    </rPh>
    <rPh sb="43" eb="44">
      <t>オヨ</t>
    </rPh>
    <rPh sb="45" eb="47">
      <t>チョウサ</t>
    </rPh>
    <rPh sb="48" eb="49">
      <t>オコナ</t>
    </rPh>
    <rPh sb="71" eb="73">
      <t>ホジョ</t>
    </rPh>
    <rPh sb="73" eb="75">
      <t>ジギョウ</t>
    </rPh>
    <phoneticPr fontId="6"/>
  </si>
  <si>
    <t>人命や財産を防護するため、砂浜減退を防止するための調査、施設の老朽化等に対する整備を行うことで防災・減災対策を推進する。</t>
    <rPh sb="0" eb="2">
      <t>ジンメイ</t>
    </rPh>
    <rPh sb="3" eb="5">
      <t>ザイサン</t>
    </rPh>
    <rPh sb="6" eb="8">
      <t>ボウゴ</t>
    </rPh>
    <rPh sb="13" eb="15">
      <t>スナハマ</t>
    </rPh>
    <rPh sb="15" eb="17">
      <t>ゲンタイ</t>
    </rPh>
    <rPh sb="18" eb="20">
      <t>ボウシ</t>
    </rPh>
    <rPh sb="25" eb="27">
      <t>チョウサ</t>
    </rPh>
    <rPh sb="28" eb="30">
      <t>シセツ</t>
    </rPh>
    <rPh sb="31" eb="34">
      <t>ロウキュウカ</t>
    </rPh>
    <rPh sb="34" eb="35">
      <t>トウ</t>
    </rPh>
    <rPh sb="36" eb="37">
      <t>タイ</t>
    </rPh>
    <rPh sb="39" eb="41">
      <t>セイビ</t>
    </rPh>
    <rPh sb="42" eb="43">
      <t>オコナ</t>
    </rPh>
    <rPh sb="47" eb="49">
      <t>ボウサイ</t>
    </rPh>
    <rPh sb="50" eb="52">
      <t>ゲンサイ</t>
    </rPh>
    <rPh sb="52" eb="54">
      <t>タイサク</t>
    </rPh>
    <rPh sb="55" eb="57">
      <t>スイシン</t>
    </rPh>
    <phoneticPr fontId="6"/>
  </si>
  <si>
    <t>住民・企業等の安心・安全の確保</t>
    <rPh sb="0" eb="2">
      <t>ジュウミン</t>
    </rPh>
    <rPh sb="3" eb="5">
      <t>キギョウ</t>
    </rPh>
    <rPh sb="5" eb="6">
      <t>トウ</t>
    </rPh>
    <rPh sb="7" eb="9">
      <t>アンシン</t>
    </rPh>
    <rPh sb="10" eb="12">
      <t>アンゼン</t>
    </rPh>
    <rPh sb="13" eb="15">
      <t>カクホ</t>
    </rPh>
    <phoneticPr fontId="6"/>
  </si>
  <si>
    <t>海岸保全施設整備事業費補助</t>
    <phoneticPr fontId="6"/>
  </si>
  <si>
    <t>海岸保全施設整備事業の個別補助化に伴うもの。</t>
    <rPh sb="11" eb="13">
      <t>コベツ</t>
    </rPh>
    <rPh sb="13" eb="15">
      <t>ホジョ</t>
    </rPh>
    <rPh sb="15" eb="16">
      <t>カ</t>
    </rPh>
    <rPh sb="17" eb="18">
      <t>トモナ</t>
    </rPh>
    <phoneticPr fontId="6"/>
  </si>
  <si>
    <t>日本工営株式会社・一般財団法人土木研究センター設計共同体</t>
    <rPh sb="4" eb="6">
      <t>カブシキ</t>
    </rPh>
    <rPh sb="6" eb="8">
      <t>カイシャ</t>
    </rPh>
    <rPh sb="9" eb="11">
      <t>イッパン</t>
    </rPh>
    <rPh sb="11" eb="13">
      <t>ザイダン</t>
    </rPh>
    <rPh sb="13" eb="15">
      <t>ホウジン</t>
    </rPh>
    <rPh sb="23" eb="25">
      <t>セッケイ</t>
    </rPh>
    <rPh sb="25" eb="28">
      <t>キョウドウタイ</t>
    </rPh>
    <phoneticPr fontId="6"/>
  </si>
  <si>
    <t>B.日本工営株式会社・一般財団法人土木研究センター設計共同体</t>
    <rPh sb="2" eb="4">
      <t>ニホン</t>
    </rPh>
    <rPh sb="4" eb="6">
      <t>コウエイ</t>
    </rPh>
    <rPh sb="6" eb="8">
      <t>カブシキ</t>
    </rPh>
    <rPh sb="8" eb="10">
      <t>カイシャ</t>
    </rPh>
    <rPh sb="11" eb="13">
      <t>イッパン</t>
    </rPh>
    <rPh sb="13" eb="15">
      <t>ザイダン</t>
    </rPh>
    <rPh sb="15" eb="17">
      <t>ホウジン</t>
    </rPh>
    <rPh sb="17" eb="19">
      <t>ドボク</t>
    </rPh>
    <rPh sb="19" eb="21">
      <t>ケンキュウ</t>
    </rPh>
    <rPh sb="25" eb="27">
      <t>セッケイ</t>
    </rPh>
    <rPh sb="27" eb="30">
      <t>キョウドウタイ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</si>
</sst>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4">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179" fontId="23" fillId="0" borderId="25" xfId="0" applyNumberFormat="1" applyFont="1" applyFill="1" applyBorder="1" applyAlignment="1" applyProtection="1">
      <alignment horizontal="center"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4"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7" fontId="4"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2" borderId="1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4" fillId="2" borderId="114" xfId="0" applyFont="1" applyFill="1" applyBorder="1" applyAlignment="1">
      <alignment horizontal="center" vertical="center" wrapText="1"/>
    </xf>
    <xf numFmtId="0" fontId="14" fillId="2" borderId="118" xfId="0" applyFont="1" applyFill="1" applyBorder="1" applyAlignment="1">
      <alignment horizontal="center" vertical="center"/>
    </xf>
    <xf numFmtId="0" fontId="14" fillId="2" borderId="131"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14" fillId="6" borderId="40"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6" fillId="6" borderId="81" xfId="0" applyFont="1" applyFill="1" applyBorder="1" applyAlignment="1">
      <alignment horizontal="center" vertical="center" textRotation="255" wrapText="1"/>
    </xf>
    <xf numFmtId="0" fontId="16" fillId="6" borderId="128"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29"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9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23811</xdr:colOff>
      <xdr:row>90</xdr:row>
      <xdr:rowOff>4755</xdr:rowOff>
    </xdr:from>
    <xdr:to>
      <xdr:col>39</xdr:col>
      <xdr:colOff>30355</xdr:colOff>
      <xdr:row>112</xdr:row>
      <xdr:rowOff>149331</xdr:rowOff>
    </xdr:to>
    <xdr:grpSp>
      <xdr:nvGrpSpPr>
        <xdr:cNvPr id="15" name="グループ化 14"/>
        <xdr:cNvGrpSpPr>
          <a:grpSpLocks/>
        </xdr:cNvGrpSpPr>
      </xdr:nvGrpSpPr>
      <xdr:grpSpPr bwMode="auto">
        <a:xfrm>
          <a:off x="2064882" y="35764326"/>
          <a:ext cx="5925652" cy="6308612"/>
          <a:chOff x="3253221" y="29444991"/>
          <a:chExt cx="3269050" cy="5697128"/>
        </a:xfrm>
      </xdr:grpSpPr>
      <xdr:sp macro="" textlink="">
        <xdr:nvSpPr>
          <xdr:cNvPr id="16" name="テキスト ボックス 15"/>
          <xdr:cNvSpPr txBox="1"/>
        </xdr:nvSpPr>
        <xdr:spPr>
          <a:xfrm>
            <a:off x="4198000" y="29444991"/>
            <a:ext cx="1367900" cy="563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内閣府</a:t>
            </a:r>
            <a:endParaRPr lang="ja-JP" altLang="en-US" sz="1100" b="0" i="0" u="none" strike="noStrike" baseline="0">
              <a:solidFill>
                <a:srgbClr val="000000"/>
              </a:solidFill>
              <a:latin typeface="Calibri"/>
              <a:cs typeface="Calibri"/>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３．４百万円</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r>
              <a:rPr lang="ja-JP" altLang="en-US" sz="1100"/>
              <a:t> </a:t>
            </a:r>
            <a:r>
              <a:rPr lang="ja-JP" altLang="en-US" sz="1000" b="0" i="0" u="none" strike="noStrike">
                <a:solidFill>
                  <a:schemeClr val="dk1"/>
                </a:solidFill>
                <a:effectLst/>
                <a:latin typeface="+mn-lt"/>
                <a:ea typeface="+mn-ea"/>
                <a:cs typeface="+mn-cs"/>
              </a:rPr>
              <a:t>　</a:t>
            </a:r>
            <a:endParaRPr lang="ja-JP" altLang="en-US" sz="1100" b="0" i="0" u="none" strike="noStrike" baseline="0">
              <a:solidFill>
                <a:srgbClr val="000000"/>
              </a:solidFill>
              <a:latin typeface="ＭＳ Ｐゴシック"/>
              <a:ea typeface="ＭＳ Ｐゴシック"/>
            </a:endParaRPr>
          </a:p>
        </xdr:txBody>
      </xdr:sp>
      <xdr:sp macro="" textlink="">
        <xdr:nvSpPr>
          <xdr:cNvPr id="17" name="大かっこ 16"/>
          <xdr:cNvSpPr/>
        </xdr:nvSpPr>
        <xdr:spPr>
          <a:xfrm>
            <a:off x="4041503" y="30139092"/>
            <a:ext cx="1657710" cy="30238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海岸事業予算の移替</a:t>
            </a:r>
            <a:endParaRPr kumimoji="1" lang="en-US" altLang="ja-JP" sz="1100"/>
          </a:p>
        </xdr:txBody>
      </xdr:sp>
      <xdr:cxnSp macro="">
        <xdr:nvCxnSpPr>
          <xdr:cNvPr id="18" name="直線矢印コネクタ 17"/>
          <xdr:cNvCxnSpPr/>
        </xdr:nvCxnSpPr>
        <xdr:spPr>
          <a:xfrm>
            <a:off x="4887746" y="30496451"/>
            <a:ext cx="0" cy="35048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8"/>
          <xdr:cNvSpPr txBox="1"/>
        </xdr:nvSpPr>
        <xdr:spPr>
          <a:xfrm>
            <a:off x="4198000" y="32118312"/>
            <a:ext cx="1367900" cy="5360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defRPr sz="1000"/>
            </a:pPr>
            <a:r>
              <a:rPr lang="ja-JP" altLang="en-US" sz="1100" b="0" i="0" u="none" strike="noStrike" baseline="0">
                <a:solidFill>
                  <a:srgbClr val="000000"/>
                </a:solidFill>
                <a:latin typeface="Calibri"/>
                <a:cs typeface="Calibri"/>
              </a:rPr>
              <a:t>Ａ</a:t>
            </a:r>
            <a:r>
              <a:rPr lang="en-US" altLang="ja-JP" sz="1100" b="0" i="0" u="none" strike="noStrike" baseline="0">
                <a:solidFill>
                  <a:srgbClr val="000000"/>
                </a:solidFill>
                <a:latin typeface="Calibri"/>
                <a:cs typeface="Calibri"/>
              </a:rPr>
              <a:t>.</a:t>
            </a:r>
            <a:r>
              <a:rPr lang="ja-JP" altLang="en-US" sz="1100" b="0" i="0" u="none" strike="noStrike" baseline="0">
                <a:solidFill>
                  <a:srgbClr val="000000"/>
                </a:solidFill>
                <a:latin typeface="Calibri"/>
                <a:cs typeface="Calibri"/>
              </a:rPr>
              <a:t>沖縄総合事務局</a:t>
            </a:r>
            <a:endParaRPr lang="en-US" altLang="ja-JP" sz="1100" b="0" i="0" u="none" strike="noStrike" baseline="0">
              <a:solidFill>
                <a:srgbClr val="000000"/>
              </a:solidFill>
              <a:latin typeface="Calibri"/>
              <a:cs typeface="Calibri"/>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３．４百万円</a:t>
            </a:r>
          </a:p>
        </xdr:txBody>
      </xdr:sp>
      <xdr:sp macro="" textlink="">
        <xdr:nvSpPr>
          <xdr:cNvPr id="20" name="大かっこ 19"/>
          <xdr:cNvSpPr/>
        </xdr:nvSpPr>
        <xdr:spPr>
          <a:xfrm>
            <a:off x="3774878" y="32723073"/>
            <a:ext cx="2289494" cy="54978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lnSpc>
                <a:spcPts val="1300"/>
              </a:lnSpc>
            </a:pPr>
            <a:r>
              <a:rPr kumimoji="1" lang="ja-JP" altLang="en-US" sz="1100" baseline="0"/>
              <a:t>サンゴ礁海岸の保全・形成促進に関する調査検討 </a:t>
            </a:r>
            <a:endParaRPr kumimoji="1" lang="en-US" altLang="ja-JP" sz="1100" baseline="0"/>
          </a:p>
        </xdr:txBody>
      </xdr:sp>
      <xdr:sp macro="" textlink="">
        <xdr:nvSpPr>
          <xdr:cNvPr id="21" name="テキスト ボックス 20"/>
          <xdr:cNvSpPr txBox="1"/>
        </xdr:nvSpPr>
        <xdr:spPr>
          <a:xfrm>
            <a:off x="4244369" y="33950394"/>
            <a:ext cx="1373697" cy="708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defRPr sz="1000"/>
            </a:pPr>
            <a:r>
              <a:rPr lang="en-US" altLang="ja-JP" sz="1100" b="0" i="0" u="none" strike="noStrike" baseline="0">
                <a:solidFill>
                  <a:sysClr val="windowText" lastClr="000000"/>
                </a:solidFill>
                <a:latin typeface="ＭＳ Ｐゴシック"/>
                <a:ea typeface="ＭＳ Ｐゴシック"/>
              </a:rPr>
              <a:t>B</a:t>
            </a:r>
            <a:r>
              <a:rPr lang="ja-JP" altLang="en-US" sz="1100" b="0" i="0" u="none" strike="noStrike" baseline="0">
                <a:solidFill>
                  <a:sysClr val="windowText" lastClr="000000"/>
                </a:solidFill>
                <a:latin typeface="ＭＳ Ｐゴシック"/>
                <a:ea typeface="ＭＳ Ｐゴシック"/>
              </a:rPr>
              <a:t>．日本工営株式会社・一般財団法人土木研究センター設計共同体</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chemeClr val="tx1"/>
                </a:solidFill>
                <a:latin typeface="ＭＳ Ｐゴシック"/>
                <a:ea typeface="ＭＳ Ｐゴシック"/>
              </a:rPr>
              <a:t>３．４百</a:t>
            </a:r>
            <a:r>
              <a:rPr lang="ja-JP" altLang="en-US" sz="1100" b="0" i="0" u="none" strike="noStrike" baseline="0">
                <a:solidFill>
                  <a:sysClr val="windowText" lastClr="000000"/>
                </a:solidFill>
                <a:latin typeface="ＭＳ Ｐゴシック"/>
                <a:ea typeface="ＭＳ Ｐゴシック"/>
              </a:rPr>
              <a:t>万円</a:t>
            </a:r>
          </a:p>
        </xdr:txBody>
      </xdr:sp>
      <xdr:sp macro="" textlink="">
        <xdr:nvSpPr>
          <xdr:cNvPr id="22" name="テキスト ボックス 21"/>
          <xdr:cNvSpPr txBox="1"/>
        </xdr:nvSpPr>
        <xdr:spPr>
          <a:xfrm>
            <a:off x="3253221" y="33547748"/>
            <a:ext cx="3269050" cy="487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ctr" rtl="0">
              <a:lnSpc>
                <a:spcPts val="1200"/>
              </a:lnSpc>
              <a:defRPr sz="1000"/>
            </a:pPr>
            <a:endParaRPr lang="ja-JP" altLang="en-US" sz="1100" b="0" i="0" u="none" strike="noStrike" baseline="0">
              <a:solidFill>
                <a:srgbClr val="FF0000"/>
              </a:solidFill>
              <a:latin typeface="ＭＳ Ｐゴシック"/>
              <a:ea typeface="ＭＳ Ｐゴシック"/>
            </a:endParaRPr>
          </a:p>
          <a:p>
            <a:pPr algn="ctr" rtl="0">
              <a:lnSpc>
                <a:spcPts val="1300"/>
              </a:lnSpc>
              <a:defRPr sz="1000"/>
            </a:pPr>
            <a:r>
              <a:rPr lang="en-US" altLang="ja-JP" sz="1000" b="0" i="0" baseline="0">
                <a:solidFill>
                  <a:schemeClr val="dk1"/>
                </a:solidFill>
                <a:effectLst/>
                <a:latin typeface="+mn-lt"/>
                <a:ea typeface="+mn-ea"/>
                <a:cs typeface="+mn-cs"/>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随意契約（企画競争）</a:t>
            </a:r>
            <a:r>
              <a:rPr lang="en-US" altLang="ja-JP" sz="1100" b="0" i="0" u="none" strike="noStrike" baseline="0">
                <a:solidFill>
                  <a:srgbClr val="000000"/>
                </a:solidFill>
                <a:latin typeface="ＭＳ Ｐゴシック"/>
                <a:ea typeface="ＭＳ Ｐゴシック"/>
              </a:rPr>
              <a:t>】</a:t>
            </a:r>
          </a:p>
        </xdr:txBody>
      </xdr:sp>
      <xdr:sp macro="" textlink="">
        <xdr:nvSpPr>
          <xdr:cNvPr id="23" name="Line 19"/>
          <xdr:cNvSpPr>
            <a:spLocks noChangeShapeType="1"/>
          </xdr:cNvSpPr>
        </xdr:nvSpPr>
        <xdr:spPr bwMode="auto">
          <a:xfrm>
            <a:off x="4885508" y="33284160"/>
            <a:ext cx="0" cy="4120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 name="大かっこ 23"/>
          <xdr:cNvSpPr/>
        </xdr:nvSpPr>
        <xdr:spPr>
          <a:xfrm>
            <a:off x="3798063" y="34578591"/>
            <a:ext cx="2260513" cy="5635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a:t>サンゴ礁海岸の保全・形成促進に関する調査検討 </a:t>
            </a:r>
          </a:p>
        </xdr:txBody>
      </xdr:sp>
      <xdr:sp macro="" textlink="">
        <xdr:nvSpPr>
          <xdr:cNvPr id="25" name="テキスト ボックス 24"/>
          <xdr:cNvSpPr txBox="1"/>
        </xdr:nvSpPr>
        <xdr:spPr>
          <a:xfrm>
            <a:off x="4198000" y="30867555"/>
            <a:ext cx="1373697" cy="563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国土交通省</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３．４百万円</a:t>
            </a:r>
          </a:p>
        </xdr:txBody>
      </xdr:sp>
      <xdr:sp macro="" textlink="">
        <xdr:nvSpPr>
          <xdr:cNvPr id="26" name="Line 19"/>
          <xdr:cNvSpPr>
            <a:spLocks noChangeShapeType="1"/>
          </xdr:cNvSpPr>
        </xdr:nvSpPr>
        <xdr:spPr bwMode="auto">
          <a:xfrm>
            <a:off x="4885508" y="31588364"/>
            <a:ext cx="0" cy="4239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34</xdr:col>
      <xdr:colOff>161893</xdr:colOff>
      <xdr:row>106</xdr:row>
      <xdr:rowOff>146892</xdr:rowOff>
    </xdr:from>
    <xdr:to>
      <xdr:col>49</xdr:col>
      <xdr:colOff>61849</xdr:colOff>
      <xdr:row>107</xdr:row>
      <xdr:rowOff>265958</xdr:rowOff>
    </xdr:to>
    <xdr:sp macro="" textlink="">
      <xdr:nvSpPr>
        <xdr:cNvPr id="27" name="テキスト ボックス 26"/>
        <xdr:cNvSpPr txBox="1"/>
      </xdr:nvSpPr>
      <xdr:spPr>
        <a:xfrm>
          <a:off x="6422993" y="40564642"/>
          <a:ext cx="2662206" cy="78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会計法２９条の３第４項に基づき、随意契約（企画競争）に付するものである。</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7"/>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42"/>
      <c r="AA2" s="42"/>
      <c r="AB2" s="42"/>
      <c r="AC2" s="42"/>
      <c r="AD2" s="134">
        <v>2022</v>
      </c>
      <c r="AE2" s="134"/>
      <c r="AF2" s="134"/>
      <c r="AG2" s="134"/>
      <c r="AH2" s="134"/>
      <c r="AI2" s="64" t="s">
        <v>250</v>
      </c>
      <c r="AJ2" s="134" t="s">
        <v>585</v>
      </c>
      <c r="AK2" s="134"/>
      <c r="AL2" s="134"/>
      <c r="AM2" s="134"/>
      <c r="AN2" s="64" t="s">
        <v>250</v>
      </c>
      <c r="AO2" s="134">
        <v>21</v>
      </c>
      <c r="AP2" s="134"/>
      <c r="AQ2" s="134"/>
      <c r="AR2" s="65" t="s">
        <v>250</v>
      </c>
      <c r="AS2" s="135">
        <v>75</v>
      </c>
      <c r="AT2" s="135"/>
      <c r="AU2" s="135"/>
      <c r="AV2" s="64" t="str">
        <f>IF(AW2="","","-")</f>
        <v/>
      </c>
      <c r="AW2" s="136"/>
      <c r="AX2" s="136"/>
    </row>
    <row r="3" spans="1:50" ht="21" customHeight="1" thickBot="1" x14ac:dyDescent="0.2">
      <c r="A3" s="137" t="s">
        <v>554</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21" t="s">
        <v>56</v>
      </c>
      <c r="AJ3" s="139" t="s">
        <v>563</v>
      </c>
      <c r="AK3" s="139"/>
      <c r="AL3" s="139"/>
      <c r="AM3" s="139"/>
      <c r="AN3" s="139"/>
      <c r="AO3" s="139"/>
      <c r="AP3" s="139"/>
      <c r="AQ3" s="139"/>
      <c r="AR3" s="139"/>
      <c r="AS3" s="139"/>
      <c r="AT3" s="139"/>
      <c r="AU3" s="139"/>
      <c r="AV3" s="139"/>
      <c r="AW3" s="139"/>
      <c r="AX3" s="22" t="s">
        <v>57</v>
      </c>
    </row>
    <row r="4" spans="1:50" ht="24.75" customHeight="1" x14ac:dyDescent="0.15">
      <c r="A4" s="109" t="s">
        <v>23</v>
      </c>
      <c r="B4" s="110"/>
      <c r="C4" s="110"/>
      <c r="D4" s="110"/>
      <c r="E4" s="110"/>
      <c r="F4" s="110"/>
      <c r="G4" s="111" t="s">
        <v>630</v>
      </c>
      <c r="H4" s="112"/>
      <c r="I4" s="112"/>
      <c r="J4" s="112"/>
      <c r="K4" s="112"/>
      <c r="L4" s="112"/>
      <c r="M4" s="112"/>
      <c r="N4" s="112"/>
      <c r="O4" s="112"/>
      <c r="P4" s="112"/>
      <c r="Q4" s="112"/>
      <c r="R4" s="112"/>
      <c r="S4" s="112"/>
      <c r="T4" s="112"/>
      <c r="U4" s="112"/>
      <c r="V4" s="112"/>
      <c r="W4" s="112"/>
      <c r="X4" s="112"/>
      <c r="Y4" s="113" t="s">
        <v>1</v>
      </c>
      <c r="Z4" s="114"/>
      <c r="AA4" s="114"/>
      <c r="AB4" s="114"/>
      <c r="AC4" s="114"/>
      <c r="AD4" s="115"/>
      <c r="AE4" s="116" t="s">
        <v>564</v>
      </c>
      <c r="AF4" s="117"/>
      <c r="AG4" s="117"/>
      <c r="AH4" s="117"/>
      <c r="AI4" s="117"/>
      <c r="AJ4" s="117"/>
      <c r="AK4" s="117"/>
      <c r="AL4" s="117"/>
      <c r="AM4" s="117"/>
      <c r="AN4" s="117"/>
      <c r="AO4" s="117"/>
      <c r="AP4" s="118"/>
      <c r="AQ4" s="119" t="s">
        <v>2</v>
      </c>
      <c r="AR4" s="114"/>
      <c r="AS4" s="114"/>
      <c r="AT4" s="114"/>
      <c r="AU4" s="114"/>
      <c r="AV4" s="114"/>
      <c r="AW4" s="114"/>
      <c r="AX4" s="120"/>
    </row>
    <row r="5" spans="1:50" ht="30" customHeight="1" x14ac:dyDescent="0.15">
      <c r="A5" s="121" t="s">
        <v>59</v>
      </c>
      <c r="B5" s="122"/>
      <c r="C5" s="122"/>
      <c r="D5" s="122"/>
      <c r="E5" s="122"/>
      <c r="F5" s="123"/>
      <c r="G5" s="124" t="s">
        <v>565</v>
      </c>
      <c r="H5" s="125"/>
      <c r="I5" s="125"/>
      <c r="J5" s="125"/>
      <c r="K5" s="125"/>
      <c r="L5" s="125"/>
      <c r="M5" s="126" t="s">
        <v>58</v>
      </c>
      <c r="N5" s="127"/>
      <c r="O5" s="127"/>
      <c r="P5" s="127"/>
      <c r="Q5" s="127"/>
      <c r="R5" s="128"/>
      <c r="S5" s="129" t="s">
        <v>566</v>
      </c>
      <c r="T5" s="125"/>
      <c r="U5" s="125"/>
      <c r="V5" s="125"/>
      <c r="W5" s="125"/>
      <c r="X5" s="130"/>
      <c r="Y5" s="131" t="s">
        <v>3</v>
      </c>
      <c r="Z5" s="132"/>
      <c r="AA5" s="132"/>
      <c r="AB5" s="132"/>
      <c r="AC5" s="132"/>
      <c r="AD5" s="133"/>
      <c r="AE5" s="156" t="s">
        <v>567</v>
      </c>
      <c r="AF5" s="156"/>
      <c r="AG5" s="156"/>
      <c r="AH5" s="156"/>
      <c r="AI5" s="156"/>
      <c r="AJ5" s="156"/>
      <c r="AK5" s="156"/>
      <c r="AL5" s="156"/>
      <c r="AM5" s="156"/>
      <c r="AN5" s="156"/>
      <c r="AO5" s="156"/>
      <c r="AP5" s="157"/>
      <c r="AQ5" s="158" t="s">
        <v>624</v>
      </c>
      <c r="AR5" s="159"/>
      <c r="AS5" s="159"/>
      <c r="AT5" s="159"/>
      <c r="AU5" s="159"/>
      <c r="AV5" s="159"/>
      <c r="AW5" s="159"/>
      <c r="AX5" s="160"/>
    </row>
    <row r="6" spans="1:50" ht="39" customHeight="1" x14ac:dyDescent="0.15">
      <c r="A6" s="161" t="s">
        <v>4</v>
      </c>
      <c r="B6" s="162"/>
      <c r="C6" s="162"/>
      <c r="D6" s="162"/>
      <c r="E6" s="162"/>
      <c r="F6" s="162"/>
      <c r="G6" s="163" t="str">
        <f>入力規則等!F39</f>
        <v>一般会計</v>
      </c>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5"/>
    </row>
    <row r="7" spans="1:50" ht="49.5" customHeight="1" x14ac:dyDescent="0.15">
      <c r="A7" s="140" t="s">
        <v>20</v>
      </c>
      <c r="B7" s="141"/>
      <c r="C7" s="141"/>
      <c r="D7" s="141"/>
      <c r="E7" s="141"/>
      <c r="F7" s="142"/>
      <c r="G7" s="166" t="s">
        <v>568</v>
      </c>
      <c r="H7" s="167"/>
      <c r="I7" s="167"/>
      <c r="J7" s="167"/>
      <c r="K7" s="167"/>
      <c r="L7" s="167"/>
      <c r="M7" s="167"/>
      <c r="N7" s="167"/>
      <c r="O7" s="167"/>
      <c r="P7" s="167"/>
      <c r="Q7" s="167"/>
      <c r="R7" s="167"/>
      <c r="S7" s="167"/>
      <c r="T7" s="167"/>
      <c r="U7" s="167"/>
      <c r="V7" s="167"/>
      <c r="W7" s="167"/>
      <c r="X7" s="168"/>
      <c r="Y7" s="169" t="s">
        <v>235</v>
      </c>
      <c r="Z7" s="170"/>
      <c r="AA7" s="170"/>
      <c r="AB7" s="170"/>
      <c r="AC7" s="170"/>
      <c r="AD7" s="171"/>
      <c r="AE7" s="172" t="s">
        <v>569</v>
      </c>
      <c r="AF7" s="173"/>
      <c r="AG7" s="173"/>
      <c r="AH7" s="173"/>
      <c r="AI7" s="173"/>
      <c r="AJ7" s="173"/>
      <c r="AK7" s="173"/>
      <c r="AL7" s="173"/>
      <c r="AM7" s="173"/>
      <c r="AN7" s="173"/>
      <c r="AO7" s="173"/>
      <c r="AP7" s="173"/>
      <c r="AQ7" s="173"/>
      <c r="AR7" s="173"/>
      <c r="AS7" s="173"/>
      <c r="AT7" s="173"/>
      <c r="AU7" s="173"/>
      <c r="AV7" s="173"/>
      <c r="AW7" s="173"/>
      <c r="AX7" s="174"/>
    </row>
    <row r="8" spans="1:50" ht="53.25" customHeight="1" x14ac:dyDescent="0.15">
      <c r="A8" s="140" t="s">
        <v>173</v>
      </c>
      <c r="B8" s="141"/>
      <c r="C8" s="141"/>
      <c r="D8" s="141"/>
      <c r="E8" s="141"/>
      <c r="F8" s="142"/>
      <c r="G8" s="143" t="str">
        <f>入力規則等!A27</f>
        <v>沖縄振興</v>
      </c>
      <c r="H8" s="144"/>
      <c r="I8" s="144"/>
      <c r="J8" s="144"/>
      <c r="K8" s="144"/>
      <c r="L8" s="144"/>
      <c r="M8" s="144"/>
      <c r="N8" s="144"/>
      <c r="O8" s="144"/>
      <c r="P8" s="144"/>
      <c r="Q8" s="144"/>
      <c r="R8" s="144"/>
      <c r="S8" s="144"/>
      <c r="T8" s="144"/>
      <c r="U8" s="144"/>
      <c r="V8" s="144"/>
      <c r="W8" s="144"/>
      <c r="X8" s="145"/>
      <c r="Y8" s="146" t="s">
        <v>174</v>
      </c>
      <c r="Z8" s="147"/>
      <c r="AA8" s="147"/>
      <c r="AB8" s="147"/>
      <c r="AC8" s="147"/>
      <c r="AD8" s="148"/>
      <c r="AE8" s="149" t="str">
        <f>入力規則等!K13</f>
        <v>公共事業</v>
      </c>
      <c r="AF8" s="144"/>
      <c r="AG8" s="144"/>
      <c r="AH8" s="144"/>
      <c r="AI8" s="144"/>
      <c r="AJ8" s="144"/>
      <c r="AK8" s="144"/>
      <c r="AL8" s="144"/>
      <c r="AM8" s="144"/>
      <c r="AN8" s="144"/>
      <c r="AO8" s="144"/>
      <c r="AP8" s="144"/>
      <c r="AQ8" s="144"/>
      <c r="AR8" s="144"/>
      <c r="AS8" s="144"/>
      <c r="AT8" s="144"/>
      <c r="AU8" s="144"/>
      <c r="AV8" s="144"/>
      <c r="AW8" s="144"/>
      <c r="AX8" s="150"/>
    </row>
    <row r="9" spans="1:50" ht="58.5" customHeight="1" x14ac:dyDescent="0.15">
      <c r="A9" s="151" t="s">
        <v>21</v>
      </c>
      <c r="B9" s="152"/>
      <c r="C9" s="152"/>
      <c r="D9" s="152"/>
      <c r="E9" s="152"/>
      <c r="F9" s="152"/>
      <c r="G9" s="153" t="s">
        <v>603</v>
      </c>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5"/>
    </row>
    <row r="10" spans="1:50" ht="80.25" customHeight="1" x14ac:dyDescent="0.15">
      <c r="A10" s="196" t="s">
        <v>27</v>
      </c>
      <c r="B10" s="197"/>
      <c r="C10" s="197"/>
      <c r="D10" s="197"/>
      <c r="E10" s="197"/>
      <c r="F10" s="197"/>
      <c r="G10" s="198" t="s">
        <v>633</v>
      </c>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200"/>
    </row>
    <row r="11" spans="1:50" ht="42" customHeight="1" x14ac:dyDescent="0.15">
      <c r="A11" s="196" t="s">
        <v>5</v>
      </c>
      <c r="B11" s="197"/>
      <c r="C11" s="197"/>
      <c r="D11" s="197"/>
      <c r="E11" s="197"/>
      <c r="F11" s="201"/>
      <c r="G11" s="202" t="str">
        <f>入力規則等!P10</f>
        <v>委託・請負、補助</v>
      </c>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4"/>
    </row>
    <row r="12" spans="1:50" ht="21" customHeight="1" x14ac:dyDescent="0.15">
      <c r="A12" s="205" t="s">
        <v>22</v>
      </c>
      <c r="B12" s="206"/>
      <c r="C12" s="206"/>
      <c r="D12" s="206"/>
      <c r="E12" s="206"/>
      <c r="F12" s="207"/>
      <c r="G12" s="212"/>
      <c r="H12" s="213"/>
      <c r="I12" s="213"/>
      <c r="J12" s="213"/>
      <c r="K12" s="213"/>
      <c r="L12" s="213"/>
      <c r="M12" s="213"/>
      <c r="N12" s="213"/>
      <c r="O12" s="213"/>
      <c r="P12" s="184" t="s">
        <v>382</v>
      </c>
      <c r="Q12" s="185"/>
      <c r="R12" s="185"/>
      <c r="S12" s="185"/>
      <c r="T12" s="185"/>
      <c r="U12" s="185"/>
      <c r="V12" s="214"/>
      <c r="W12" s="184" t="s">
        <v>534</v>
      </c>
      <c r="X12" s="185"/>
      <c r="Y12" s="185"/>
      <c r="Z12" s="185"/>
      <c r="AA12" s="185"/>
      <c r="AB12" s="185"/>
      <c r="AC12" s="214"/>
      <c r="AD12" s="184" t="s">
        <v>536</v>
      </c>
      <c r="AE12" s="185"/>
      <c r="AF12" s="185"/>
      <c r="AG12" s="185"/>
      <c r="AH12" s="185"/>
      <c r="AI12" s="185"/>
      <c r="AJ12" s="214"/>
      <c r="AK12" s="184" t="s">
        <v>546</v>
      </c>
      <c r="AL12" s="185"/>
      <c r="AM12" s="185"/>
      <c r="AN12" s="185"/>
      <c r="AO12" s="185"/>
      <c r="AP12" s="185"/>
      <c r="AQ12" s="214"/>
      <c r="AR12" s="184" t="s">
        <v>547</v>
      </c>
      <c r="AS12" s="185"/>
      <c r="AT12" s="185"/>
      <c r="AU12" s="185"/>
      <c r="AV12" s="185"/>
      <c r="AW12" s="185"/>
      <c r="AX12" s="186"/>
    </row>
    <row r="13" spans="1:50" ht="21" customHeight="1" x14ac:dyDescent="0.15">
      <c r="A13" s="208"/>
      <c r="B13" s="209"/>
      <c r="C13" s="209"/>
      <c r="D13" s="209"/>
      <c r="E13" s="209"/>
      <c r="F13" s="210"/>
      <c r="G13" s="228" t="s">
        <v>6</v>
      </c>
      <c r="H13" s="229"/>
      <c r="I13" s="187" t="s">
        <v>7</v>
      </c>
      <c r="J13" s="188"/>
      <c r="K13" s="188"/>
      <c r="L13" s="188"/>
      <c r="M13" s="188"/>
      <c r="N13" s="188"/>
      <c r="O13" s="189"/>
      <c r="P13" s="178">
        <v>3.4</v>
      </c>
      <c r="Q13" s="179"/>
      <c r="R13" s="179"/>
      <c r="S13" s="179"/>
      <c r="T13" s="179"/>
      <c r="U13" s="179"/>
      <c r="V13" s="180"/>
      <c r="W13" s="178">
        <v>3.4</v>
      </c>
      <c r="X13" s="179"/>
      <c r="Y13" s="179"/>
      <c r="Z13" s="179"/>
      <c r="AA13" s="179"/>
      <c r="AB13" s="179"/>
      <c r="AC13" s="180"/>
      <c r="AD13" s="178">
        <v>3.4</v>
      </c>
      <c r="AE13" s="179"/>
      <c r="AF13" s="179"/>
      <c r="AG13" s="179"/>
      <c r="AH13" s="179"/>
      <c r="AI13" s="179"/>
      <c r="AJ13" s="180"/>
      <c r="AK13" s="178">
        <v>3.4</v>
      </c>
      <c r="AL13" s="179"/>
      <c r="AM13" s="179"/>
      <c r="AN13" s="179"/>
      <c r="AO13" s="179"/>
      <c r="AP13" s="179"/>
      <c r="AQ13" s="180"/>
      <c r="AR13" s="190">
        <v>30.4</v>
      </c>
      <c r="AS13" s="191"/>
      <c r="AT13" s="191"/>
      <c r="AU13" s="191"/>
      <c r="AV13" s="191"/>
      <c r="AW13" s="191"/>
      <c r="AX13" s="192"/>
    </row>
    <row r="14" spans="1:50" ht="21" customHeight="1" x14ac:dyDescent="0.15">
      <c r="A14" s="208"/>
      <c r="B14" s="209"/>
      <c r="C14" s="209"/>
      <c r="D14" s="209"/>
      <c r="E14" s="209"/>
      <c r="F14" s="210"/>
      <c r="G14" s="230"/>
      <c r="H14" s="231"/>
      <c r="I14" s="175" t="s">
        <v>8</v>
      </c>
      <c r="J14" s="193"/>
      <c r="K14" s="193"/>
      <c r="L14" s="193"/>
      <c r="M14" s="193"/>
      <c r="N14" s="193"/>
      <c r="O14" s="194"/>
      <c r="P14" s="178" t="s">
        <v>570</v>
      </c>
      <c r="Q14" s="179"/>
      <c r="R14" s="179"/>
      <c r="S14" s="179"/>
      <c r="T14" s="179"/>
      <c r="U14" s="179"/>
      <c r="V14" s="180"/>
      <c r="W14" s="178" t="s">
        <v>570</v>
      </c>
      <c r="X14" s="179"/>
      <c r="Y14" s="179"/>
      <c r="Z14" s="179"/>
      <c r="AA14" s="179"/>
      <c r="AB14" s="179"/>
      <c r="AC14" s="180"/>
      <c r="AD14" s="178" t="s">
        <v>570</v>
      </c>
      <c r="AE14" s="179"/>
      <c r="AF14" s="179"/>
      <c r="AG14" s="179"/>
      <c r="AH14" s="179"/>
      <c r="AI14" s="179"/>
      <c r="AJ14" s="180"/>
      <c r="AK14" s="178" t="s">
        <v>570</v>
      </c>
      <c r="AL14" s="179"/>
      <c r="AM14" s="179"/>
      <c r="AN14" s="179"/>
      <c r="AO14" s="179"/>
      <c r="AP14" s="179"/>
      <c r="AQ14" s="180"/>
      <c r="AR14" s="234"/>
      <c r="AS14" s="234"/>
      <c r="AT14" s="234"/>
      <c r="AU14" s="234"/>
      <c r="AV14" s="234"/>
      <c r="AW14" s="234"/>
      <c r="AX14" s="235"/>
    </row>
    <row r="15" spans="1:50" ht="21" customHeight="1" x14ac:dyDescent="0.15">
      <c r="A15" s="208"/>
      <c r="B15" s="209"/>
      <c r="C15" s="209"/>
      <c r="D15" s="209"/>
      <c r="E15" s="209"/>
      <c r="F15" s="210"/>
      <c r="G15" s="230"/>
      <c r="H15" s="231"/>
      <c r="I15" s="175" t="s">
        <v>47</v>
      </c>
      <c r="J15" s="176"/>
      <c r="K15" s="176"/>
      <c r="L15" s="176"/>
      <c r="M15" s="176"/>
      <c r="N15" s="176"/>
      <c r="O15" s="177"/>
      <c r="P15" s="178" t="s">
        <v>570</v>
      </c>
      <c r="Q15" s="179"/>
      <c r="R15" s="179"/>
      <c r="S15" s="179"/>
      <c r="T15" s="179"/>
      <c r="U15" s="179"/>
      <c r="V15" s="180"/>
      <c r="W15" s="178" t="s">
        <v>570</v>
      </c>
      <c r="X15" s="179"/>
      <c r="Y15" s="179"/>
      <c r="Z15" s="179"/>
      <c r="AA15" s="179"/>
      <c r="AB15" s="179"/>
      <c r="AC15" s="180"/>
      <c r="AD15" s="178">
        <v>3.4</v>
      </c>
      <c r="AE15" s="179"/>
      <c r="AF15" s="179"/>
      <c r="AG15" s="179"/>
      <c r="AH15" s="179"/>
      <c r="AI15" s="179"/>
      <c r="AJ15" s="180"/>
      <c r="AK15" s="178">
        <v>3.3</v>
      </c>
      <c r="AL15" s="179"/>
      <c r="AM15" s="179"/>
      <c r="AN15" s="179"/>
      <c r="AO15" s="179"/>
      <c r="AP15" s="179"/>
      <c r="AQ15" s="180"/>
      <c r="AR15" s="178" t="s">
        <v>618</v>
      </c>
      <c r="AS15" s="179"/>
      <c r="AT15" s="179"/>
      <c r="AU15" s="179"/>
      <c r="AV15" s="179"/>
      <c r="AW15" s="179"/>
      <c r="AX15" s="195"/>
    </row>
    <row r="16" spans="1:50" ht="21" customHeight="1" x14ac:dyDescent="0.15">
      <c r="A16" s="208"/>
      <c r="B16" s="209"/>
      <c r="C16" s="209"/>
      <c r="D16" s="209"/>
      <c r="E16" s="209"/>
      <c r="F16" s="210"/>
      <c r="G16" s="230"/>
      <c r="H16" s="231"/>
      <c r="I16" s="175" t="s">
        <v>48</v>
      </c>
      <c r="J16" s="176"/>
      <c r="K16" s="176"/>
      <c r="L16" s="176"/>
      <c r="M16" s="176"/>
      <c r="N16" s="176"/>
      <c r="O16" s="177"/>
      <c r="P16" s="178" t="s">
        <v>570</v>
      </c>
      <c r="Q16" s="179"/>
      <c r="R16" s="179"/>
      <c r="S16" s="179"/>
      <c r="T16" s="179"/>
      <c r="U16" s="179"/>
      <c r="V16" s="180"/>
      <c r="W16" s="178">
        <v>-3.4</v>
      </c>
      <c r="X16" s="179"/>
      <c r="Y16" s="179"/>
      <c r="Z16" s="179"/>
      <c r="AA16" s="179"/>
      <c r="AB16" s="179"/>
      <c r="AC16" s="180"/>
      <c r="AD16" s="178">
        <v>-3.3</v>
      </c>
      <c r="AE16" s="179"/>
      <c r="AF16" s="179"/>
      <c r="AG16" s="179"/>
      <c r="AH16" s="179"/>
      <c r="AI16" s="179"/>
      <c r="AJ16" s="180"/>
      <c r="AK16" s="178" t="s">
        <v>587</v>
      </c>
      <c r="AL16" s="179"/>
      <c r="AM16" s="179"/>
      <c r="AN16" s="179"/>
      <c r="AO16" s="179"/>
      <c r="AP16" s="179"/>
      <c r="AQ16" s="180"/>
      <c r="AR16" s="181"/>
      <c r="AS16" s="182"/>
      <c r="AT16" s="182"/>
      <c r="AU16" s="182"/>
      <c r="AV16" s="182"/>
      <c r="AW16" s="182"/>
      <c r="AX16" s="183"/>
    </row>
    <row r="17" spans="1:50" ht="24.75" customHeight="1" x14ac:dyDescent="0.15">
      <c r="A17" s="208"/>
      <c r="B17" s="209"/>
      <c r="C17" s="209"/>
      <c r="D17" s="209"/>
      <c r="E17" s="209"/>
      <c r="F17" s="210"/>
      <c r="G17" s="230"/>
      <c r="H17" s="231"/>
      <c r="I17" s="175" t="s">
        <v>46</v>
      </c>
      <c r="J17" s="193"/>
      <c r="K17" s="193"/>
      <c r="L17" s="193"/>
      <c r="M17" s="193"/>
      <c r="N17" s="193"/>
      <c r="O17" s="194"/>
      <c r="P17" s="178" t="s">
        <v>570</v>
      </c>
      <c r="Q17" s="179"/>
      <c r="R17" s="179"/>
      <c r="S17" s="179"/>
      <c r="T17" s="179"/>
      <c r="U17" s="179"/>
      <c r="V17" s="180"/>
      <c r="W17" s="178" t="s">
        <v>570</v>
      </c>
      <c r="X17" s="179"/>
      <c r="Y17" s="179"/>
      <c r="Z17" s="179"/>
      <c r="AA17" s="179"/>
      <c r="AB17" s="179"/>
      <c r="AC17" s="180"/>
      <c r="AD17" s="178" t="s">
        <v>570</v>
      </c>
      <c r="AE17" s="179"/>
      <c r="AF17" s="179"/>
      <c r="AG17" s="179"/>
      <c r="AH17" s="179"/>
      <c r="AI17" s="179"/>
      <c r="AJ17" s="180"/>
      <c r="AK17" s="178" t="s">
        <v>613</v>
      </c>
      <c r="AL17" s="179"/>
      <c r="AM17" s="179"/>
      <c r="AN17" s="179"/>
      <c r="AO17" s="179"/>
      <c r="AP17" s="179"/>
      <c r="AQ17" s="180"/>
      <c r="AR17" s="226"/>
      <c r="AS17" s="226"/>
      <c r="AT17" s="226"/>
      <c r="AU17" s="226"/>
      <c r="AV17" s="226"/>
      <c r="AW17" s="226"/>
      <c r="AX17" s="227"/>
    </row>
    <row r="18" spans="1:50" ht="24.75" customHeight="1" x14ac:dyDescent="0.15">
      <c r="A18" s="208"/>
      <c r="B18" s="209"/>
      <c r="C18" s="209"/>
      <c r="D18" s="209"/>
      <c r="E18" s="209"/>
      <c r="F18" s="210"/>
      <c r="G18" s="232"/>
      <c r="H18" s="233"/>
      <c r="I18" s="219" t="s">
        <v>18</v>
      </c>
      <c r="J18" s="220"/>
      <c r="K18" s="220"/>
      <c r="L18" s="220"/>
      <c r="M18" s="220"/>
      <c r="N18" s="220"/>
      <c r="O18" s="221"/>
      <c r="P18" s="222">
        <f>SUM(P13:V17)</f>
        <v>3.4</v>
      </c>
      <c r="Q18" s="223"/>
      <c r="R18" s="223"/>
      <c r="S18" s="223"/>
      <c r="T18" s="223"/>
      <c r="U18" s="223"/>
      <c r="V18" s="224"/>
      <c r="W18" s="222">
        <f>SUM(W13:AC17)</f>
        <v>0</v>
      </c>
      <c r="X18" s="223"/>
      <c r="Y18" s="223"/>
      <c r="Z18" s="223"/>
      <c r="AA18" s="223"/>
      <c r="AB18" s="223"/>
      <c r="AC18" s="224"/>
      <c r="AD18" s="222">
        <f>SUM(AD13:AJ17)</f>
        <v>3.5</v>
      </c>
      <c r="AE18" s="223"/>
      <c r="AF18" s="223"/>
      <c r="AG18" s="223"/>
      <c r="AH18" s="223"/>
      <c r="AI18" s="223"/>
      <c r="AJ18" s="224"/>
      <c r="AK18" s="222">
        <f>SUM(AK13:AQ17)</f>
        <v>6.6999999999999993</v>
      </c>
      <c r="AL18" s="223"/>
      <c r="AM18" s="223"/>
      <c r="AN18" s="223"/>
      <c r="AO18" s="223"/>
      <c r="AP18" s="223"/>
      <c r="AQ18" s="224"/>
      <c r="AR18" s="222">
        <f>SUM(AR13:AX17)</f>
        <v>30.4</v>
      </c>
      <c r="AS18" s="223"/>
      <c r="AT18" s="223"/>
      <c r="AU18" s="223"/>
      <c r="AV18" s="223"/>
      <c r="AW18" s="223"/>
      <c r="AX18" s="225"/>
    </row>
    <row r="19" spans="1:50" ht="24.75" customHeight="1" x14ac:dyDescent="0.15">
      <c r="A19" s="208"/>
      <c r="B19" s="209"/>
      <c r="C19" s="209"/>
      <c r="D19" s="209"/>
      <c r="E19" s="209"/>
      <c r="F19" s="210"/>
      <c r="G19" s="215" t="s">
        <v>9</v>
      </c>
      <c r="H19" s="216"/>
      <c r="I19" s="216"/>
      <c r="J19" s="216"/>
      <c r="K19" s="216"/>
      <c r="L19" s="216"/>
      <c r="M19" s="216"/>
      <c r="N19" s="216"/>
      <c r="O19" s="216"/>
      <c r="P19" s="178">
        <v>3.3</v>
      </c>
      <c r="Q19" s="179"/>
      <c r="R19" s="179"/>
      <c r="S19" s="179"/>
      <c r="T19" s="179"/>
      <c r="U19" s="179"/>
      <c r="V19" s="180"/>
      <c r="W19" s="178">
        <v>0</v>
      </c>
      <c r="X19" s="179"/>
      <c r="Y19" s="179"/>
      <c r="Z19" s="179"/>
      <c r="AA19" s="179"/>
      <c r="AB19" s="179"/>
      <c r="AC19" s="180"/>
      <c r="AD19" s="178">
        <v>3.4</v>
      </c>
      <c r="AE19" s="179"/>
      <c r="AF19" s="179"/>
      <c r="AG19" s="179"/>
      <c r="AH19" s="179"/>
      <c r="AI19" s="179"/>
      <c r="AJ19" s="180"/>
      <c r="AK19" s="217"/>
      <c r="AL19" s="217"/>
      <c r="AM19" s="217"/>
      <c r="AN19" s="217"/>
      <c r="AO19" s="217"/>
      <c r="AP19" s="217"/>
      <c r="AQ19" s="217"/>
      <c r="AR19" s="217"/>
      <c r="AS19" s="217"/>
      <c r="AT19" s="217"/>
      <c r="AU19" s="217"/>
      <c r="AV19" s="217"/>
      <c r="AW19" s="217"/>
      <c r="AX19" s="218"/>
    </row>
    <row r="20" spans="1:50" ht="24.75" customHeight="1" x14ac:dyDescent="0.15">
      <c r="A20" s="208"/>
      <c r="B20" s="209"/>
      <c r="C20" s="209"/>
      <c r="D20" s="209"/>
      <c r="E20" s="209"/>
      <c r="F20" s="210"/>
      <c r="G20" s="215" t="s">
        <v>10</v>
      </c>
      <c r="H20" s="216"/>
      <c r="I20" s="216"/>
      <c r="J20" s="216"/>
      <c r="K20" s="216"/>
      <c r="L20" s="216"/>
      <c r="M20" s="216"/>
      <c r="N20" s="216"/>
      <c r="O20" s="216"/>
      <c r="P20" s="254">
        <f>IF(P18=0, "-", SUM(P19)/P18)</f>
        <v>0.97058823529411764</v>
      </c>
      <c r="Q20" s="254"/>
      <c r="R20" s="254"/>
      <c r="S20" s="254"/>
      <c r="T20" s="254"/>
      <c r="U20" s="254"/>
      <c r="V20" s="254"/>
      <c r="W20" s="254" t="str">
        <f>IF(W18=0, "-", SUM(W19)/W18)</f>
        <v>-</v>
      </c>
      <c r="X20" s="254"/>
      <c r="Y20" s="254"/>
      <c r="Z20" s="254"/>
      <c r="AA20" s="254"/>
      <c r="AB20" s="254"/>
      <c r="AC20" s="254"/>
      <c r="AD20" s="254">
        <f>IF(AD18=0, "-", SUM(AD19)/AD18)</f>
        <v>0.97142857142857142</v>
      </c>
      <c r="AE20" s="254"/>
      <c r="AF20" s="254"/>
      <c r="AG20" s="254"/>
      <c r="AH20" s="254"/>
      <c r="AI20" s="254"/>
      <c r="AJ20" s="254"/>
      <c r="AK20" s="217"/>
      <c r="AL20" s="217"/>
      <c r="AM20" s="217"/>
      <c r="AN20" s="217"/>
      <c r="AO20" s="217"/>
      <c r="AP20" s="217"/>
      <c r="AQ20" s="255"/>
      <c r="AR20" s="255"/>
      <c r="AS20" s="255"/>
      <c r="AT20" s="255"/>
      <c r="AU20" s="217"/>
      <c r="AV20" s="217"/>
      <c r="AW20" s="217"/>
      <c r="AX20" s="218"/>
    </row>
    <row r="21" spans="1:50" ht="25.5" customHeight="1" x14ac:dyDescent="0.15">
      <c r="A21" s="151"/>
      <c r="B21" s="152"/>
      <c r="C21" s="152"/>
      <c r="D21" s="152"/>
      <c r="E21" s="152"/>
      <c r="F21" s="211"/>
      <c r="G21" s="252" t="s">
        <v>210</v>
      </c>
      <c r="H21" s="253"/>
      <c r="I21" s="253"/>
      <c r="J21" s="253"/>
      <c r="K21" s="253"/>
      <c r="L21" s="253"/>
      <c r="M21" s="253"/>
      <c r="N21" s="253"/>
      <c r="O21" s="253"/>
      <c r="P21" s="254">
        <f>IF(P19=0, "-", SUM(P19)/SUM(P13,P14))</f>
        <v>0.97058823529411764</v>
      </c>
      <c r="Q21" s="254"/>
      <c r="R21" s="254"/>
      <c r="S21" s="254"/>
      <c r="T21" s="254"/>
      <c r="U21" s="254"/>
      <c r="V21" s="254"/>
      <c r="W21" s="254" t="str">
        <f>IF(W19=0, "-", SUM(W19)/SUM(W13,W14))</f>
        <v>-</v>
      </c>
      <c r="X21" s="254"/>
      <c r="Y21" s="254"/>
      <c r="Z21" s="254"/>
      <c r="AA21" s="254"/>
      <c r="AB21" s="254"/>
      <c r="AC21" s="254"/>
      <c r="AD21" s="254">
        <f>IF(AD19=0, "-", SUM(AD19)/SUM(AD13,AD14))</f>
        <v>1</v>
      </c>
      <c r="AE21" s="254"/>
      <c r="AF21" s="254"/>
      <c r="AG21" s="254"/>
      <c r="AH21" s="254"/>
      <c r="AI21" s="254"/>
      <c r="AJ21" s="254"/>
      <c r="AK21" s="217"/>
      <c r="AL21" s="217"/>
      <c r="AM21" s="217"/>
      <c r="AN21" s="217"/>
      <c r="AO21" s="217"/>
      <c r="AP21" s="217"/>
      <c r="AQ21" s="255"/>
      <c r="AR21" s="255"/>
      <c r="AS21" s="255"/>
      <c r="AT21" s="255"/>
      <c r="AU21" s="217"/>
      <c r="AV21" s="217"/>
      <c r="AW21" s="217"/>
      <c r="AX21" s="218"/>
    </row>
    <row r="22" spans="1:50" ht="18.75" customHeight="1" x14ac:dyDescent="0.15">
      <c r="A22" s="256" t="s">
        <v>550</v>
      </c>
      <c r="B22" s="257"/>
      <c r="C22" s="257"/>
      <c r="D22" s="257"/>
      <c r="E22" s="257"/>
      <c r="F22" s="258"/>
      <c r="G22" s="262" t="s">
        <v>204</v>
      </c>
      <c r="H22" s="237"/>
      <c r="I22" s="237"/>
      <c r="J22" s="237"/>
      <c r="K22" s="237"/>
      <c r="L22" s="237"/>
      <c r="M22" s="237"/>
      <c r="N22" s="237"/>
      <c r="O22" s="263"/>
      <c r="P22" s="236" t="s">
        <v>548</v>
      </c>
      <c r="Q22" s="237"/>
      <c r="R22" s="237"/>
      <c r="S22" s="237"/>
      <c r="T22" s="237"/>
      <c r="U22" s="237"/>
      <c r="V22" s="263"/>
      <c r="W22" s="236" t="s">
        <v>549</v>
      </c>
      <c r="X22" s="237"/>
      <c r="Y22" s="237"/>
      <c r="Z22" s="237"/>
      <c r="AA22" s="237"/>
      <c r="AB22" s="237"/>
      <c r="AC22" s="263"/>
      <c r="AD22" s="236" t="s">
        <v>203</v>
      </c>
      <c r="AE22" s="237"/>
      <c r="AF22" s="237"/>
      <c r="AG22" s="237"/>
      <c r="AH22" s="237"/>
      <c r="AI22" s="237"/>
      <c r="AJ22" s="237"/>
      <c r="AK22" s="237"/>
      <c r="AL22" s="237"/>
      <c r="AM22" s="237"/>
      <c r="AN22" s="237"/>
      <c r="AO22" s="237"/>
      <c r="AP22" s="237"/>
      <c r="AQ22" s="237"/>
      <c r="AR22" s="237"/>
      <c r="AS22" s="237"/>
      <c r="AT22" s="237"/>
      <c r="AU22" s="237"/>
      <c r="AV22" s="237"/>
      <c r="AW22" s="237"/>
      <c r="AX22" s="238"/>
    </row>
    <row r="23" spans="1:50" ht="25.5" customHeight="1" x14ac:dyDescent="0.15">
      <c r="A23" s="259"/>
      <c r="B23" s="260"/>
      <c r="C23" s="260"/>
      <c r="D23" s="260"/>
      <c r="E23" s="260"/>
      <c r="F23" s="261"/>
      <c r="G23" s="239" t="s">
        <v>636</v>
      </c>
      <c r="H23" s="240"/>
      <c r="I23" s="240"/>
      <c r="J23" s="240"/>
      <c r="K23" s="240"/>
      <c r="L23" s="240"/>
      <c r="M23" s="240"/>
      <c r="N23" s="240"/>
      <c r="O23" s="241"/>
      <c r="P23" s="190" t="s">
        <v>629</v>
      </c>
      <c r="Q23" s="191"/>
      <c r="R23" s="191"/>
      <c r="S23" s="191"/>
      <c r="T23" s="191"/>
      <c r="U23" s="191"/>
      <c r="V23" s="242"/>
      <c r="W23" s="190">
        <v>27</v>
      </c>
      <c r="X23" s="191"/>
      <c r="Y23" s="191"/>
      <c r="Z23" s="191"/>
      <c r="AA23" s="191"/>
      <c r="AB23" s="191"/>
      <c r="AC23" s="242"/>
      <c r="AD23" s="243" t="s">
        <v>637</v>
      </c>
      <c r="AE23" s="244"/>
      <c r="AF23" s="244"/>
      <c r="AG23" s="244"/>
      <c r="AH23" s="244"/>
      <c r="AI23" s="244"/>
      <c r="AJ23" s="244"/>
      <c r="AK23" s="244"/>
      <c r="AL23" s="244"/>
      <c r="AM23" s="244"/>
      <c r="AN23" s="244"/>
      <c r="AO23" s="244"/>
      <c r="AP23" s="244"/>
      <c r="AQ23" s="244"/>
      <c r="AR23" s="244"/>
      <c r="AS23" s="244"/>
      <c r="AT23" s="244"/>
      <c r="AU23" s="244"/>
      <c r="AV23" s="244"/>
      <c r="AW23" s="244"/>
      <c r="AX23" s="245"/>
    </row>
    <row r="24" spans="1:50" ht="25.5" customHeight="1" x14ac:dyDescent="0.15">
      <c r="A24" s="259"/>
      <c r="B24" s="260"/>
      <c r="C24" s="260"/>
      <c r="D24" s="260"/>
      <c r="E24" s="260"/>
      <c r="F24" s="261"/>
      <c r="G24" s="249" t="s">
        <v>628</v>
      </c>
      <c r="H24" s="250"/>
      <c r="I24" s="250"/>
      <c r="J24" s="250"/>
      <c r="K24" s="250"/>
      <c r="L24" s="250"/>
      <c r="M24" s="250"/>
      <c r="N24" s="250"/>
      <c r="O24" s="251"/>
      <c r="P24" s="178">
        <v>3.4</v>
      </c>
      <c r="Q24" s="179"/>
      <c r="R24" s="179"/>
      <c r="S24" s="179"/>
      <c r="T24" s="179"/>
      <c r="U24" s="179"/>
      <c r="V24" s="180"/>
      <c r="W24" s="178">
        <v>3.4</v>
      </c>
      <c r="X24" s="179"/>
      <c r="Y24" s="179"/>
      <c r="Z24" s="179"/>
      <c r="AA24" s="179"/>
      <c r="AB24" s="179"/>
      <c r="AC24" s="180"/>
      <c r="AD24" s="246"/>
      <c r="AE24" s="247"/>
      <c r="AF24" s="247"/>
      <c r="AG24" s="247"/>
      <c r="AH24" s="247"/>
      <c r="AI24" s="247"/>
      <c r="AJ24" s="247"/>
      <c r="AK24" s="247"/>
      <c r="AL24" s="247"/>
      <c r="AM24" s="247"/>
      <c r="AN24" s="247"/>
      <c r="AO24" s="247"/>
      <c r="AP24" s="247"/>
      <c r="AQ24" s="247"/>
      <c r="AR24" s="247"/>
      <c r="AS24" s="247"/>
      <c r="AT24" s="247"/>
      <c r="AU24" s="247"/>
      <c r="AV24" s="247"/>
      <c r="AW24" s="247"/>
      <c r="AX24" s="248"/>
    </row>
    <row r="25" spans="1:50" ht="25.5" customHeight="1" thickBot="1" x14ac:dyDescent="0.2">
      <c r="A25" s="259"/>
      <c r="B25" s="260"/>
      <c r="C25" s="260"/>
      <c r="D25" s="260"/>
      <c r="E25" s="260"/>
      <c r="F25" s="261"/>
      <c r="G25" s="88" t="s">
        <v>18</v>
      </c>
      <c r="H25" s="89"/>
      <c r="I25" s="89"/>
      <c r="J25" s="89"/>
      <c r="K25" s="89"/>
      <c r="L25" s="89"/>
      <c r="M25" s="89"/>
      <c r="N25" s="89"/>
      <c r="O25" s="90"/>
      <c r="P25" s="264">
        <f>AK13</f>
        <v>3.4</v>
      </c>
      <c r="Q25" s="265"/>
      <c r="R25" s="265"/>
      <c r="S25" s="265"/>
      <c r="T25" s="265"/>
      <c r="U25" s="265"/>
      <c r="V25" s="266"/>
      <c r="W25" s="267">
        <v>30.4</v>
      </c>
      <c r="X25" s="268"/>
      <c r="Y25" s="268"/>
      <c r="Z25" s="268"/>
      <c r="AA25" s="268"/>
      <c r="AB25" s="268"/>
      <c r="AC25" s="269"/>
      <c r="AD25" s="247"/>
      <c r="AE25" s="247"/>
      <c r="AF25" s="247"/>
      <c r="AG25" s="247"/>
      <c r="AH25" s="247"/>
      <c r="AI25" s="247"/>
      <c r="AJ25" s="247"/>
      <c r="AK25" s="247"/>
      <c r="AL25" s="247"/>
      <c r="AM25" s="247"/>
      <c r="AN25" s="247"/>
      <c r="AO25" s="247"/>
      <c r="AP25" s="247"/>
      <c r="AQ25" s="247"/>
      <c r="AR25" s="247"/>
      <c r="AS25" s="247"/>
      <c r="AT25" s="247"/>
      <c r="AU25" s="247"/>
      <c r="AV25" s="247"/>
      <c r="AW25" s="247"/>
      <c r="AX25" s="248"/>
    </row>
    <row r="26" spans="1:50" ht="47.25" customHeight="1" x14ac:dyDescent="0.15">
      <c r="A26" s="270" t="s">
        <v>539</v>
      </c>
      <c r="B26" s="271"/>
      <c r="C26" s="271"/>
      <c r="D26" s="271"/>
      <c r="E26" s="271"/>
      <c r="F26" s="272"/>
      <c r="G26" s="273" t="s">
        <v>634</v>
      </c>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5"/>
    </row>
    <row r="27" spans="1:50" ht="31.5" customHeight="1" x14ac:dyDescent="0.15">
      <c r="A27" s="344" t="s">
        <v>540</v>
      </c>
      <c r="B27" s="345"/>
      <c r="C27" s="345"/>
      <c r="D27" s="345"/>
      <c r="E27" s="345"/>
      <c r="F27" s="346"/>
      <c r="G27" s="350" t="s">
        <v>538</v>
      </c>
      <c r="H27" s="351"/>
      <c r="I27" s="351"/>
      <c r="J27" s="351"/>
      <c r="K27" s="351"/>
      <c r="L27" s="351"/>
      <c r="M27" s="351"/>
      <c r="N27" s="351"/>
      <c r="O27" s="351"/>
      <c r="P27" s="352" t="s">
        <v>537</v>
      </c>
      <c r="Q27" s="351"/>
      <c r="R27" s="351"/>
      <c r="S27" s="351"/>
      <c r="T27" s="351"/>
      <c r="U27" s="351"/>
      <c r="V27" s="351"/>
      <c r="W27" s="351"/>
      <c r="X27" s="353"/>
      <c r="Y27" s="354"/>
      <c r="Z27" s="355"/>
      <c r="AA27" s="356"/>
      <c r="AB27" s="357" t="s">
        <v>11</v>
      </c>
      <c r="AC27" s="357"/>
      <c r="AD27" s="357"/>
      <c r="AE27" s="328" t="s">
        <v>382</v>
      </c>
      <c r="AF27" s="329"/>
      <c r="AG27" s="329"/>
      <c r="AH27" s="330"/>
      <c r="AI27" s="328" t="s">
        <v>534</v>
      </c>
      <c r="AJ27" s="329"/>
      <c r="AK27" s="329"/>
      <c r="AL27" s="330"/>
      <c r="AM27" s="328" t="s">
        <v>350</v>
      </c>
      <c r="AN27" s="329"/>
      <c r="AO27" s="329"/>
      <c r="AP27" s="330"/>
      <c r="AQ27" s="331" t="s">
        <v>381</v>
      </c>
      <c r="AR27" s="332"/>
      <c r="AS27" s="332"/>
      <c r="AT27" s="333"/>
      <c r="AU27" s="331" t="s">
        <v>551</v>
      </c>
      <c r="AV27" s="332"/>
      <c r="AW27" s="332"/>
      <c r="AX27" s="334"/>
    </row>
    <row r="28" spans="1:50" ht="23.25" customHeight="1" x14ac:dyDescent="0.15">
      <c r="A28" s="344"/>
      <c r="B28" s="345"/>
      <c r="C28" s="345"/>
      <c r="D28" s="345"/>
      <c r="E28" s="345"/>
      <c r="F28" s="346"/>
      <c r="G28" s="276" t="s">
        <v>635</v>
      </c>
      <c r="H28" s="277"/>
      <c r="I28" s="277"/>
      <c r="J28" s="277"/>
      <c r="K28" s="277"/>
      <c r="L28" s="277"/>
      <c r="M28" s="277"/>
      <c r="N28" s="277"/>
      <c r="O28" s="277"/>
      <c r="P28" s="280" t="s">
        <v>631</v>
      </c>
      <c r="Q28" s="281"/>
      <c r="R28" s="281"/>
      <c r="S28" s="281"/>
      <c r="T28" s="281"/>
      <c r="U28" s="281"/>
      <c r="V28" s="281"/>
      <c r="W28" s="281"/>
      <c r="X28" s="282"/>
      <c r="Y28" s="286" t="s">
        <v>51</v>
      </c>
      <c r="Z28" s="287"/>
      <c r="AA28" s="288"/>
      <c r="AB28" s="289" t="s">
        <v>573</v>
      </c>
      <c r="AC28" s="289"/>
      <c r="AD28" s="289"/>
      <c r="AE28" s="290">
        <v>1</v>
      </c>
      <c r="AF28" s="290"/>
      <c r="AG28" s="290"/>
      <c r="AH28" s="290"/>
      <c r="AI28" s="290">
        <v>0</v>
      </c>
      <c r="AJ28" s="290"/>
      <c r="AK28" s="290"/>
      <c r="AL28" s="290"/>
      <c r="AM28" s="290">
        <v>1</v>
      </c>
      <c r="AN28" s="290"/>
      <c r="AO28" s="290"/>
      <c r="AP28" s="290"/>
      <c r="AQ28" s="319" t="s">
        <v>586</v>
      </c>
      <c r="AR28" s="290"/>
      <c r="AS28" s="290"/>
      <c r="AT28" s="290"/>
      <c r="AU28" s="308" t="s">
        <v>604</v>
      </c>
      <c r="AV28" s="322"/>
      <c r="AW28" s="322"/>
      <c r="AX28" s="323"/>
    </row>
    <row r="29" spans="1:50" ht="23.25" customHeight="1" x14ac:dyDescent="0.15">
      <c r="A29" s="347"/>
      <c r="B29" s="348"/>
      <c r="C29" s="348"/>
      <c r="D29" s="348"/>
      <c r="E29" s="348"/>
      <c r="F29" s="349"/>
      <c r="G29" s="278"/>
      <c r="H29" s="279"/>
      <c r="I29" s="279"/>
      <c r="J29" s="279"/>
      <c r="K29" s="279"/>
      <c r="L29" s="279"/>
      <c r="M29" s="279"/>
      <c r="N29" s="279"/>
      <c r="O29" s="279"/>
      <c r="P29" s="283"/>
      <c r="Q29" s="284"/>
      <c r="R29" s="284"/>
      <c r="S29" s="284"/>
      <c r="T29" s="284"/>
      <c r="U29" s="284"/>
      <c r="V29" s="284"/>
      <c r="W29" s="284"/>
      <c r="X29" s="285"/>
      <c r="Y29" s="324" t="s">
        <v>52</v>
      </c>
      <c r="Z29" s="325"/>
      <c r="AA29" s="326"/>
      <c r="AB29" s="289" t="s">
        <v>573</v>
      </c>
      <c r="AC29" s="289"/>
      <c r="AD29" s="289"/>
      <c r="AE29" s="290">
        <v>1</v>
      </c>
      <c r="AF29" s="290"/>
      <c r="AG29" s="290"/>
      <c r="AH29" s="290"/>
      <c r="AI29" s="290">
        <v>1</v>
      </c>
      <c r="AJ29" s="290"/>
      <c r="AK29" s="290"/>
      <c r="AL29" s="290"/>
      <c r="AM29" s="290">
        <v>2</v>
      </c>
      <c r="AN29" s="290"/>
      <c r="AO29" s="290"/>
      <c r="AP29" s="290"/>
      <c r="AQ29" s="290">
        <v>2</v>
      </c>
      <c r="AR29" s="290"/>
      <c r="AS29" s="290"/>
      <c r="AT29" s="290"/>
      <c r="AU29" s="327">
        <v>2</v>
      </c>
      <c r="AV29" s="322"/>
      <c r="AW29" s="322"/>
      <c r="AX29" s="323"/>
    </row>
    <row r="30" spans="1:50" ht="23.25" customHeight="1" x14ac:dyDescent="0.15">
      <c r="A30" s="365" t="s">
        <v>541</v>
      </c>
      <c r="B30" s="366"/>
      <c r="C30" s="366"/>
      <c r="D30" s="366"/>
      <c r="E30" s="366"/>
      <c r="F30" s="367"/>
      <c r="G30" s="185" t="s">
        <v>542</v>
      </c>
      <c r="H30" s="185"/>
      <c r="I30" s="185"/>
      <c r="J30" s="185"/>
      <c r="K30" s="185"/>
      <c r="L30" s="185"/>
      <c r="M30" s="185"/>
      <c r="N30" s="185"/>
      <c r="O30" s="185"/>
      <c r="P30" s="185"/>
      <c r="Q30" s="185"/>
      <c r="R30" s="185"/>
      <c r="S30" s="185"/>
      <c r="T30" s="185"/>
      <c r="U30" s="185"/>
      <c r="V30" s="185"/>
      <c r="W30" s="185"/>
      <c r="X30" s="214"/>
      <c r="Y30" s="373"/>
      <c r="Z30" s="374"/>
      <c r="AA30" s="375"/>
      <c r="AB30" s="184" t="s">
        <v>11</v>
      </c>
      <c r="AC30" s="185"/>
      <c r="AD30" s="214"/>
      <c r="AE30" s="184" t="s">
        <v>382</v>
      </c>
      <c r="AF30" s="185"/>
      <c r="AG30" s="185"/>
      <c r="AH30" s="214"/>
      <c r="AI30" s="184" t="s">
        <v>534</v>
      </c>
      <c r="AJ30" s="185"/>
      <c r="AK30" s="185"/>
      <c r="AL30" s="214"/>
      <c r="AM30" s="184" t="s">
        <v>350</v>
      </c>
      <c r="AN30" s="185"/>
      <c r="AO30" s="185"/>
      <c r="AP30" s="214"/>
      <c r="AQ30" s="335" t="s">
        <v>552</v>
      </c>
      <c r="AR30" s="336"/>
      <c r="AS30" s="336"/>
      <c r="AT30" s="336"/>
      <c r="AU30" s="336"/>
      <c r="AV30" s="336"/>
      <c r="AW30" s="336"/>
      <c r="AX30" s="337"/>
    </row>
    <row r="31" spans="1:50" ht="23.25" customHeight="1" x14ac:dyDescent="0.15">
      <c r="A31" s="368"/>
      <c r="B31" s="369"/>
      <c r="C31" s="369"/>
      <c r="D31" s="369"/>
      <c r="E31" s="369"/>
      <c r="F31" s="370"/>
      <c r="G31" s="315" t="s">
        <v>632</v>
      </c>
      <c r="H31" s="316"/>
      <c r="I31" s="316"/>
      <c r="J31" s="316"/>
      <c r="K31" s="316"/>
      <c r="L31" s="316"/>
      <c r="M31" s="316"/>
      <c r="N31" s="316"/>
      <c r="O31" s="316"/>
      <c r="P31" s="316"/>
      <c r="Q31" s="316"/>
      <c r="R31" s="316"/>
      <c r="S31" s="316"/>
      <c r="T31" s="316"/>
      <c r="U31" s="316"/>
      <c r="V31" s="316"/>
      <c r="W31" s="316"/>
      <c r="X31" s="316"/>
      <c r="Y31" s="338" t="s">
        <v>541</v>
      </c>
      <c r="Z31" s="339"/>
      <c r="AA31" s="340"/>
      <c r="AB31" s="341" t="s">
        <v>574</v>
      </c>
      <c r="AC31" s="342"/>
      <c r="AD31" s="343"/>
      <c r="AE31" s="319">
        <v>3.3</v>
      </c>
      <c r="AF31" s="319"/>
      <c r="AG31" s="319"/>
      <c r="AH31" s="319"/>
      <c r="AI31" s="319" t="s">
        <v>587</v>
      </c>
      <c r="AJ31" s="319"/>
      <c r="AK31" s="319"/>
      <c r="AL31" s="319"/>
      <c r="AM31" s="319">
        <v>3.4</v>
      </c>
      <c r="AN31" s="319"/>
      <c r="AO31" s="319"/>
      <c r="AP31" s="319"/>
      <c r="AQ31" s="308">
        <v>3.4</v>
      </c>
      <c r="AR31" s="291"/>
      <c r="AS31" s="291"/>
      <c r="AT31" s="291"/>
      <c r="AU31" s="291"/>
      <c r="AV31" s="291"/>
      <c r="AW31" s="291"/>
      <c r="AX31" s="292"/>
    </row>
    <row r="32" spans="1:50" ht="46.5" customHeight="1" x14ac:dyDescent="0.15">
      <c r="A32" s="371"/>
      <c r="B32" s="170"/>
      <c r="C32" s="170"/>
      <c r="D32" s="170"/>
      <c r="E32" s="170"/>
      <c r="F32" s="372"/>
      <c r="G32" s="317"/>
      <c r="H32" s="318"/>
      <c r="I32" s="318"/>
      <c r="J32" s="318"/>
      <c r="K32" s="318"/>
      <c r="L32" s="318"/>
      <c r="M32" s="318"/>
      <c r="N32" s="318"/>
      <c r="O32" s="318"/>
      <c r="P32" s="318"/>
      <c r="Q32" s="318"/>
      <c r="R32" s="318"/>
      <c r="S32" s="318"/>
      <c r="T32" s="318"/>
      <c r="U32" s="318"/>
      <c r="V32" s="318"/>
      <c r="W32" s="318"/>
      <c r="X32" s="318"/>
      <c r="Y32" s="304" t="s">
        <v>543</v>
      </c>
      <c r="Z32" s="320"/>
      <c r="AA32" s="321"/>
      <c r="AB32" s="376" t="s">
        <v>575</v>
      </c>
      <c r="AC32" s="377"/>
      <c r="AD32" s="378"/>
      <c r="AE32" s="358" t="s">
        <v>576</v>
      </c>
      <c r="AF32" s="358"/>
      <c r="AG32" s="358"/>
      <c r="AH32" s="358"/>
      <c r="AI32" s="358" t="s">
        <v>587</v>
      </c>
      <c r="AJ32" s="358"/>
      <c r="AK32" s="358"/>
      <c r="AL32" s="358"/>
      <c r="AM32" s="358" t="s">
        <v>622</v>
      </c>
      <c r="AN32" s="358"/>
      <c r="AO32" s="358"/>
      <c r="AP32" s="358"/>
      <c r="AQ32" s="358" t="s">
        <v>621</v>
      </c>
      <c r="AR32" s="358"/>
      <c r="AS32" s="358"/>
      <c r="AT32" s="358"/>
      <c r="AU32" s="358"/>
      <c r="AV32" s="358"/>
      <c r="AW32" s="358"/>
      <c r="AX32" s="359"/>
    </row>
    <row r="33" spans="1:51" ht="18.75" customHeight="1" x14ac:dyDescent="0.15">
      <c r="A33" s="384" t="s">
        <v>208</v>
      </c>
      <c r="B33" s="385"/>
      <c r="C33" s="385"/>
      <c r="D33" s="385"/>
      <c r="E33" s="385"/>
      <c r="F33" s="386"/>
      <c r="G33" s="394" t="s">
        <v>135</v>
      </c>
      <c r="H33" s="382"/>
      <c r="I33" s="382"/>
      <c r="J33" s="382"/>
      <c r="K33" s="382"/>
      <c r="L33" s="382"/>
      <c r="M33" s="382"/>
      <c r="N33" s="382"/>
      <c r="O33" s="395"/>
      <c r="P33" s="398" t="s">
        <v>55</v>
      </c>
      <c r="Q33" s="382"/>
      <c r="R33" s="382"/>
      <c r="S33" s="382"/>
      <c r="T33" s="382"/>
      <c r="U33" s="382"/>
      <c r="V33" s="382"/>
      <c r="W33" s="382"/>
      <c r="X33" s="395"/>
      <c r="Y33" s="400"/>
      <c r="Z33" s="401"/>
      <c r="AA33" s="402"/>
      <c r="AB33" s="406" t="s">
        <v>11</v>
      </c>
      <c r="AC33" s="407"/>
      <c r="AD33" s="408"/>
      <c r="AE33" s="406" t="s">
        <v>382</v>
      </c>
      <c r="AF33" s="407"/>
      <c r="AG33" s="407"/>
      <c r="AH33" s="408"/>
      <c r="AI33" s="411" t="s">
        <v>534</v>
      </c>
      <c r="AJ33" s="411"/>
      <c r="AK33" s="411"/>
      <c r="AL33" s="406"/>
      <c r="AM33" s="411" t="s">
        <v>350</v>
      </c>
      <c r="AN33" s="411"/>
      <c r="AO33" s="411"/>
      <c r="AP33" s="406"/>
      <c r="AQ33" s="379" t="s">
        <v>164</v>
      </c>
      <c r="AR33" s="380"/>
      <c r="AS33" s="380"/>
      <c r="AT33" s="381"/>
      <c r="AU33" s="382" t="s">
        <v>125</v>
      </c>
      <c r="AV33" s="382"/>
      <c r="AW33" s="382"/>
      <c r="AX33" s="383"/>
    </row>
    <row r="34" spans="1:51" ht="18.75" customHeight="1" x14ac:dyDescent="0.15">
      <c r="A34" s="387"/>
      <c r="B34" s="388"/>
      <c r="C34" s="388"/>
      <c r="D34" s="388"/>
      <c r="E34" s="388"/>
      <c r="F34" s="389"/>
      <c r="G34" s="396"/>
      <c r="H34" s="310"/>
      <c r="I34" s="310"/>
      <c r="J34" s="310"/>
      <c r="K34" s="310"/>
      <c r="L34" s="310"/>
      <c r="M34" s="310"/>
      <c r="N34" s="310"/>
      <c r="O34" s="397"/>
      <c r="P34" s="399"/>
      <c r="Q34" s="310"/>
      <c r="R34" s="310"/>
      <c r="S34" s="310"/>
      <c r="T34" s="310"/>
      <c r="U34" s="310"/>
      <c r="V34" s="310"/>
      <c r="W34" s="310"/>
      <c r="X34" s="397"/>
      <c r="Y34" s="403"/>
      <c r="Z34" s="404"/>
      <c r="AA34" s="405"/>
      <c r="AB34" s="328"/>
      <c r="AC34" s="409"/>
      <c r="AD34" s="410"/>
      <c r="AE34" s="328"/>
      <c r="AF34" s="409"/>
      <c r="AG34" s="409"/>
      <c r="AH34" s="410"/>
      <c r="AI34" s="412"/>
      <c r="AJ34" s="412"/>
      <c r="AK34" s="412"/>
      <c r="AL34" s="328"/>
      <c r="AM34" s="412"/>
      <c r="AN34" s="412"/>
      <c r="AO34" s="412"/>
      <c r="AP34" s="328"/>
      <c r="AQ34" s="360" t="s">
        <v>613</v>
      </c>
      <c r="AR34" s="361"/>
      <c r="AS34" s="362" t="s">
        <v>165</v>
      </c>
      <c r="AT34" s="363"/>
      <c r="AU34" s="364">
        <v>4</v>
      </c>
      <c r="AV34" s="364"/>
      <c r="AW34" s="310" t="s">
        <v>162</v>
      </c>
      <c r="AX34" s="311"/>
    </row>
    <row r="35" spans="1:51" ht="23.25" customHeight="1" x14ac:dyDescent="0.15">
      <c r="A35" s="390"/>
      <c r="B35" s="388"/>
      <c r="C35" s="388"/>
      <c r="D35" s="388"/>
      <c r="E35" s="388"/>
      <c r="F35" s="389"/>
      <c r="G35" s="293" t="s">
        <v>626</v>
      </c>
      <c r="H35" s="294"/>
      <c r="I35" s="294"/>
      <c r="J35" s="294"/>
      <c r="K35" s="294"/>
      <c r="L35" s="294"/>
      <c r="M35" s="294"/>
      <c r="N35" s="294"/>
      <c r="O35" s="295"/>
      <c r="P35" s="101" t="s">
        <v>571</v>
      </c>
      <c r="Q35" s="101"/>
      <c r="R35" s="101"/>
      <c r="S35" s="101"/>
      <c r="T35" s="101"/>
      <c r="U35" s="101"/>
      <c r="V35" s="101"/>
      <c r="W35" s="101"/>
      <c r="X35" s="102"/>
      <c r="Y35" s="304" t="s">
        <v>12</v>
      </c>
      <c r="Z35" s="305"/>
      <c r="AA35" s="306"/>
      <c r="AB35" s="307" t="s">
        <v>572</v>
      </c>
      <c r="AC35" s="307"/>
      <c r="AD35" s="307"/>
      <c r="AE35" s="308">
        <v>87</v>
      </c>
      <c r="AF35" s="291"/>
      <c r="AG35" s="291"/>
      <c r="AH35" s="291"/>
      <c r="AI35" s="308">
        <v>88</v>
      </c>
      <c r="AJ35" s="291"/>
      <c r="AK35" s="291"/>
      <c r="AL35" s="291"/>
      <c r="AM35" s="308">
        <v>88.2</v>
      </c>
      <c r="AN35" s="291"/>
      <c r="AO35" s="291"/>
      <c r="AP35" s="291"/>
      <c r="AQ35" s="312" t="s">
        <v>570</v>
      </c>
      <c r="AR35" s="313"/>
      <c r="AS35" s="313"/>
      <c r="AT35" s="314"/>
      <c r="AU35" s="291" t="s">
        <v>613</v>
      </c>
      <c r="AV35" s="291"/>
      <c r="AW35" s="291"/>
      <c r="AX35" s="292"/>
    </row>
    <row r="36" spans="1:51" ht="23.25" customHeight="1" x14ac:dyDescent="0.15">
      <c r="A36" s="391"/>
      <c r="B36" s="392"/>
      <c r="C36" s="392"/>
      <c r="D36" s="392"/>
      <c r="E36" s="392"/>
      <c r="F36" s="393"/>
      <c r="G36" s="296"/>
      <c r="H36" s="297"/>
      <c r="I36" s="297"/>
      <c r="J36" s="297"/>
      <c r="K36" s="297"/>
      <c r="L36" s="297"/>
      <c r="M36" s="297"/>
      <c r="N36" s="297"/>
      <c r="O36" s="298"/>
      <c r="P36" s="302"/>
      <c r="Q36" s="302"/>
      <c r="R36" s="302"/>
      <c r="S36" s="302"/>
      <c r="T36" s="302"/>
      <c r="U36" s="302"/>
      <c r="V36" s="302"/>
      <c r="W36" s="302"/>
      <c r="X36" s="303"/>
      <c r="Y36" s="184" t="s">
        <v>50</v>
      </c>
      <c r="Z36" s="185"/>
      <c r="AA36" s="214"/>
      <c r="AB36" s="413" t="s">
        <v>572</v>
      </c>
      <c r="AC36" s="413"/>
      <c r="AD36" s="413"/>
      <c r="AE36" s="308">
        <v>92.7</v>
      </c>
      <c r="AF36" s="291"/>
      <c r="AG36" s="291"/>
      <c r="AH36" s="291"/>
      <c r="AI36" s="308">
        <v>92.7</v>
      </c>
      <c r="AJ36" s="291"/>
      <c r="AK36" s="291"/>
      <c r="AL36" s="291"/>
      <c r="AM36" s="308">
        <v>92.7</v>
      </c>
      <c r="AN36" s="291"/>
      <c r="AO36" s="291"/>
      <c r="AP36" s="291"/>
      <c r="AQ36" s="312" t="s">
        <v>570</v>
      </c>
      <c r="AR36" s="313"/>
      <c r="AS36" s="313"/>
      <c r="AT36" s="314"/>
      <c r="AU36" s="291">
        <v>92.7</v>
      </c>
      <c r="AV36" s="291"/>
      <c r="AW36" s="291"/>
      <c r="AX36" s="292"/>
    </row>
    <row r="37" spans="1:51" ht="23.25" customHeight="1" x14ac:dyDescent="0.15">
      <c r="A37" s="390"/>
      <c r="B37" s="388"/>
      <c r="C37" s="388"/>
      <c r="D37" s="388"/>
      <c r="E37" s="388"/>
      <c r="F37" s="389"/>
      <c r="G37" s="299"/>
      <c r="H37" s="300"/>
      <c r="I37" s="300"/>
      <c r="J37" s="300"/>
      <c r="K37" s="300"/>
      <c r="L37" s="300"/>
      <c r="M37" s="300"/>
      <c r="N37" s="300"/>
      <c r="O37" s="301"/>
      <c r="P37" s="104"/>
      <c r="Q37" s="104"/>
      <c r="R37" s="104"/>
      <c r="S37" s="104"/>
      <c r="T37" s="104"/>
      <c r="U37" s="104"/>
      <c r="V37" s="104"/>
      <c r="W37" s="104"/>
      <c r="X37" s="105"/>
      <c r="Y37" s="184" t="s">
        <v>13</v>
      </c>
      <c r="Z37" s="185"/>
      <c r="AA37" s="214"/>
      <c r="AB37" s="309" t="s">
        <v>14</v>
      </c>
      <c r="AC37" s="309"/>
      <c r="AD37" s="309"/>
      <c r="AE37" s="308">
        <v>93.8</v>
      </c>
      <c r="AF37" s="291"/>
      <c r="AG37" s="291"/>
      <c r="AH37" s="291"/>
      <c r="AI37" s="308">
        <v>94.9</v>
      </c>
      <c r="AJ37" s="291"/>
      <c r="AK37" s="291"/>
      <c r="AL37" s="291"/>
      <c r="AM37" s="308">
        <v>95.1</v>
      </c>
      <c r="AN37" s="291"/>
      <c r="AO37" s="291"/>
      <c r="AP37" s="291"/>
      <c r="AQ37" s="312" t="s">
        <v>570</v>
      </c>
      <c r="AR37" s="313"/>
      <c r="AS37" s="313"/>
      <c r="AT37" s="314"/>
      <c r="AU37" s="291" t="s">
        <v>613</v>
      </c>
      <c r="AV37" s="291"/>
      <c r="AW37" s="291"/>
      <c r="AX37" s="292"/>
    </row>
    <row r="38" spans="1:51" ht="23.25" customHeight="1" x14ac:dyDescent="0.15">
      <c r="A38" s="414" t="s">
        <v>227</v>
      </c>
      <c r="B38" s="415"/>
      <c r="C38" s="415"/>
      <c r="D38" s="415"/>
      <c r="E38" s="415"/>
      <c r="F38" s="416"/>
      <c r="G38" s="417" t="s">
        <v>625</v>
      </c>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9"/>
    </row>
    <row r="39" spans="1:51" ht="30.6" customHeight="1" thickBot="1" x14ac:dyDescent="0.2">
      <c r="A39" s="347"/>
      <c r="B39" s="348"/>
      <c r="C39" s="348"/>
      <c r="D39" s="348"/>
      <c r="E39" s="348"/>
      <c r="F39" s="349"/>
      <c r="G39" s="420"/>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c r="AV39" s="421"/>
      <c r="AW39" s="421"/>
      <c r="AX39" s="422"/>
    </row>
    <row r="40" spans="1:51" ht="45" customHeight="1" x14ac:dyDescent="0.15">
      <c r="A40" s="455" t="s">
        <v>249</v>
      </c>
      <c r="B40" s="456"/>
      <c r="C40" s="458" t="s">
        <v>166</v>
      </c>
      <c r="D40" s="456"/>
      <c r="E40" s="459" t="s">
        <v>179</v>
      </c>
      <c r="F40" s="460"/>
      <c r="G40" s="461" t="s">
        <v>588</v>
      </c>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2"/>
      <c r="AK40" s="462"/>
      <c r="AL40" s="462"/>
      <c r="AM40" s="462"/>
      <c r="AN40" s="462"/>
      <c r="AO40" s="462"/>
      <c r="AP40" s="462"/>
      <c r="AQ40" s="462"/>
      <c r="AR40" s="462"/>
      <c r="AS40" s="462"/>
      <c r="AT40" s="462"/>
      <c r="AU40" s="462"/>
      <c r="AV40" s="462"/>
      <c r="AW40" s="462"/>
      <c r="AX40" s="463"/>
    </row>
    <row r="41" spans="1:51" ht="32.25" customHeight="1" x14ac:dyDescent="0.15">
      <c r="A41" s="457"/>
      <c r="B41" s="448"/>
      <c r="C41" s="447"/>
      <c r="D41" s="448"/>
      <c r="E41" s="449" t="s">
        <v>178</v>
      </c>
      <c r="F41" s="416"/>
      <c r="G41" s="100" t="s">
        <v>589</v>
      </c>
      <c r="H41" s="101"/>
      <c r="I41" s="101"/>
      <c r="J41" s="101"/>
      <c r="K41" s="101"/>
      <c r="L41" s="101"/>
      <c r="M41" s="101"/>
      <c r="N41" s="101"/>
      <c r="O41" s="101"/>
      <c r="P41" s="101"/>
      <c r="Q41" s="101"/>
      <c r="R41" s="101"/>
      <c r="S41" s="101"/>
      <c r="T41" s="101"/>
      <c r="U41" s="101"/>
      <c r="V41" s="102"/>
      <c r="W41" s="436" t="s">
        <v>544</v>
      </c>
      <c r="X41" s="437"/>
      <c r="Y41" s="437"/>
      <c r="Z41" s="437"/>
      <c r="AA41" s="438"/>
      <c r="AB41" s="439" t="s">
        <v>611</v>
      </c>
      <c r="AC41" s="440"/>
      <c r="AD41" s="440"/>
      <c r="AE41" s="440"/>
      <c r="AF41" s="440"/>
      <c r="AG41" s="440"/>
      <c r="AH41" s="440"/>
      <c r="AI41" s="440"/>
      <c r="AJ41" s="440"/>
      <c r="AK41" s="440"/>
      <c r="AL41" s="440"/>
      <c r="AM41" s="440"/>
      <c r="AN41" s="440"/>
      <c r="AO41" s="440"/>
      <c r="AP41" s="440"/>
      <c r="AQ41" s="440"/>
      <c r="AR41" s="440"/>
      <c r="AS41" s="440"/>
      <c r="AT41" s="440"/>
      <c r="AU41" s="440"/>
      <c r="AV41" s="440"/>
      <c r="AW41" s="440"/>
      <c r="AX41" s="441"/>
    </row>
    <row r="42" spans="1:51" ht="21" customHeight="1" x14ac:dyDescent="0.15">
      <c r="A42" s="457"/>
      <c r="B42" s="448"/>
      <c r="C42" s="447"/>
      <c r="D42" s="448"/>
      <c r="E42" s="451"/>
      <c r="F42" s="349"/>
      <c r="G42" s="103"/>
      <c r="H42" s="104"/>
      <c r="I42" s="104"/>
      <c r="J42" s="104"/>
      <c r="K42" s="104"/>
      <c r="L42" s="104"/>
      <c r="M42" s="104"/>
      <c r="N42" s="104"/>
      <c r="O42" s="104"/>
      <c r="P42" s="104"/>
      <c r="Q42" s="104"/>
      <c r="R42" s="104"/>
      <c r="S42" s="104"/>
      <c r="T42" s="104"/>
      <c r="U42" s="104"/>
      <c r="V42" s="105"/>
      <c r="W42" s="442" t="s">
        <v>545</v>
      </c>
      <c r="X42" s="443"/>
      <c r="Y42" s="443"/>
      <c r="Z42" s="443"/>
      <c r="AA42" s="444"/>
      <c r="AB42" s="439" t="s">
        <v>612</v>
      </c>
      <c r="AC42" s="440"/>
      <c r="AD42" s="440"/>
      <c r="AE42" s="440"/>
      <c r="AF42" s="440"/>
      <c r="AG42" s="440"/>
      <c r="AH42" s="440"/>
      <c r="AI42" s="440"/>
      <c r="AJ42" s="440"/>
      <c r="AK42" s="440"/>
      <c r="AL42" s="440"/>
      <c r="AM42" s="440"/>
      <c r="AN42" s="440"/>
      <c r="AO42" s="440"/>
      <c r="AP42" s="440"/>
      <c r="AQ42" s="440"/>
      <c r="AR42" s="440"/>
      <c r="AS42" s="440"/>
      <c r="AT42" s="440"/>
      <c r="AU42" s="440"/>
      <c r="AV42" s="440"/>
      <c r="AW42" s="440"/>
      <c r="AX42" s="441"/>
    </row>
    <row r="43" spans="1:51" ht="34.5" customHeight="1" x14ac:dyDescent="0.15">
      <c r="A43" s="457"/>
      <c r="B43" s="448"/>
      <c r="C43" s="445" t="s">
        <v>556</v>
      </c>
      <c r="D43" s="446"/>
      <c r="E43" s="449" t="s">
        <v>245</v>
      </c>
      <c r="F43" s="416"/>
      <c r="G43" s="426" t="s">
        <v>169</v>
      </c>
      <c r="H43" s="427"/>
      <c r="I43" s="427"/>
      <c r="J43" s="452" t="s">
        <v>613</v>
      </c>
      <c r="K43" s="453"/>
      <c r="L43" s="453"/>
      <c r="M43" s="453"/>
      <c r="N43" s="453"/>
      <c r="O43" s="453"/>
      <c r="P43" s="453"/>
      <c r="Q43" s="453"/>
      <c r="R43" s="453"/>
      <c r="S43" s="453"/>
      <c r="T43" s="454"/>
      <c r="U43" s="424" t="s">
        <v>613</v>
      </c>
      <c r="V43" s="424"/>
      <c r="W43" s="424"/>
      <c r="X43" s="424"/>
      <c r="Y43" s="424"/>
      <c r="Z43" s="424"/>
      <c r="AA43" s="424"/>
      <c r="AB43" s="424"/>
      <c r="AC43" s="424"/>
      <c r="AD43" s="424"/>
      <c r="AE43" s="424"/>
      <c r="AF43" s="424"/>
      <c r="AG43" s="424"/>
      <c r="AH43" s="424"/>
      <c r="AI43" s="424"/>
      <c r="AJ43" s="424"/>
      <c r="AK43" s="424"/>
      <c r="AL43" s="424"/>
      <c r="AM43" s="424"/>
      <c r="AN43" s="424"/>
      <c r="AO43" s="424"/>
      <c r="AP43" s="424"/>
      <c r="AQ43" s="424"/>
      <c r="AR43" s="424"/>
      <c r="AS43" s="424"/>
      <c r="AT43" s="424"/>
      <c r="AU43" s="424"/>
      <c r="AV43" s="424"/>
      <c r="AW43" s="424"/>
      <c r="AX43" s="425"/>
      <c r="AY43" s="59"/>
    </row>
    <row r="44" spans="1:51" ht="34.5" customHeight="1" x14ac:dyDescent="0.15">
      <c r="A44" s="457"/>
      <c r="B44" s="448"/>
      <c r="C44" s="447"/>
      <c r="D44" s="448"/>
      <c r="E44" s="450"/>
      <c r="F44" s="346"/>
      <c r="G44" s="426" t="s">
        <v>557</v>
      </c>
      <c r="H44" s="427"/>
      <c r="I44" s="427"/>
      <c r="J44" s="427"/>
      <c r="K44" s="427"/>
      <c r="L44" s="427"/>
      <c r="M44" s="427"/>
      <c r="N44" s="427"/>
      <c r="O44" s="427"/>
      <c r="P44" s="427"/>
      <c r="Q44" s="427"/>
      <c r="R44" s="427"/>
      <c r="S44" s="427"/>
      <c r="T44" s="427"/>
      <c r="U44" s="423" t="s">
        <v>613</v>
      </c>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5"/>
      <c r="AY44" s="59"/>
    </row>
    <row r="45" spans="1:51" ht="34.5" customHeight="1" thickBot="1" x14ac:dyDescent="0.2">
      <c r="A45" s="457"/>
      <c r="B45" s="448"/>
      <c r="C45" s="447"/>
      <c r="D45" s="448"/>
      <c r="E45" s="451"/>
      <c r="F45" s="349"/>
      <c r="G45" s="426" t="s">
        <v>545</v>
      </c>
      <c r="H45" s="427"/>
      <c r="I45" s="427"/>
      <c r="J45" s="427"/>
      <c r="K45" s="427"/>
      <c r="L45" s="427"/>
      <c r="M45" s="427"/>
      <c r="N45" s="427"/>
      <c r="O45" s="427"/>
      <c r="P45" s="427"/>
      <c r="Q45" s="427"/>
      <c r="R45" s="427"/>
      <c r="S45" s="427"/>
      <c r="T45" s="427"/>
      <c r="U45" s="106" t="s">
        <v>613</v>
      </c>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8"/>
      <c r="AY45" s="59"/>
    </row>
    <row r="46" spans="1:51" ht="27" customHeight="1" x14ac:dyDescent="0.15">
      <c r="A46" s="428" t="s">
        <v>44</v>
      </c>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30"/>
    </row>
    <row r="47" spans="1:51" ht="27" customHeight="1" x14ac:dyDescent="0.15">
      <c r="A47" s="5"/>
      <c r="B47" s="6"/>
      <c r="C47" s="431" t="s">
        <v>29</v>
      </c>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3"/>
      <c r="AD47" s="432" t="s">
        <v>33</v>
      </c>
      <c r="AE47" s="432"/>
      <c r="AF47" s="432"/>
      <c r="AG47" s="434" t="s">
        <v>28</v>
      </c>
      <c r="AH47" s="432"/>
      <c r="AI47" s="432"/>
      <c r="AJ47" s="432"/>
      <c r="AK47" s="432"/>
      <c r="AL47" s="432"/>
      <c r="AM47" s="432"/>
      <c r="AN47" s="432"/>
      <c r="AO47" s="432"/>
      <c r="AP47" s="432"/>
      <c r="AQ47" s="432"/>
      <c r="AR47" s="432"/>
      <c r="AS47" s="432"/>
      <c r="AT47" s="432"/>
      <c r="AU47" s="432"/>
      <c r="AV47" s="432"/>
      <c r="AW47" s="432"/>
      <c r="AX47" s="435"/>
    </row>
    <row r="48" spans="1:51" ht="27" customHeight="1" x14ac:dyDescent="0.15">
      <c r="A48" s="496" t="s">
        <v>130</v>
      </c>
      <c r="B48" s="497"/>
      <c r="C48" s="502" t="s">
        <v>131</v>
      </c>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4"/>
      <c r="AD48" s="505" t="s">
        <v>584</v>
      </c>
      <c r="AE48" s="506"/>
      <c r="AF48" s="506"/>
      <c r="AG48" s="507" t="s">
        <v>590</v>
      </c>
      <c r="AH48" s="508"/>
      <c r="AI48" s="508"/>
      <c r="AJ48" s="508"/>
      <c r="AK48" s="508"/>
      <c r="AL48" s="508"/>
      <c r="AM48" s="508"/>
      <c r="AN48" s="508"/>
      <c r="AO48" s="508"/>
      <c r="AP48" s="508"/>
      <c r="AQ48" s="508"/>
      <c r="AR48" s="508"/>
      <c r="AS48" s="508"/>
      <c r="AT48" s="508"/>
      <c r="AU48" s="508"/>
      <c r="AV48" s="508"/>
      <c r="AW48" s="508"/>
      <c r="AX48" s="509"/>
    </row>
    <row r="49" spans="1:50" ht="27" customHeight="1" x14ac:dyDescent="0.15">
      <c r="A49" s="498"/>
      <c r="B49" s="499"/>
      <c r="C49" s="510" t="s">
        <v>34</v>
      </c>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2"/>
      <c r="AD49" s="486" t="s">
        <v>584</v>
      </c>
      <c r="AE49" s="487"/>
      <c r="AF49" s="487"/>
      <c r="AG49" s="513" t="s">
        <v>591</v>
      </c>
      <c r="AH49" s="514"/>
      <c r="AI49" s="514"/>
      <c r="AJ49" s="514"/>
      <c r="AK49" s="514"/>
      <c r="AL49" s="514"/>
      <c r="AM49" s="514"/>
      <c r="AN49" s="514"/>
      <c r="AO49" s="514"/>
      <c r="AP49" s="514"/>
      <c r="AQ49" s="514"/>
      <c r="AR49" s="514"/>
      <c r="AS49" s="514"/>
      <c r="AT49" s="514"/>
      <c r="AU49" s="514"/>
      <c r="AV49" s="514"/>
      <c r="AW49" s="514"/>
      <c r="AX49" s="515"/>
    </row>
    <row r="50" spans="1:50" ht="27" customHeight="1" x14ac:dyDescent="0.15">
      <c r="A50" s="500"/>
      <c r="B50" s="501"/>
      <c r="C50" s="516" t="s">
        <v>132</v>
      </c>
      <c r="D50" s="517"/>
      <c r="E50" s="517"/>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8"/>
      <c r="AD50" s="519" t="s">
        <v>584</v>
      </c>
      <c r="AE50" s="520"/>
      <c r="AF50" s="520"/>
      <c r="AG50" s="477" t="s">
        <v>591</v>
      </c>
      <c r="AH50" s="302"/>
      <c r="AI50" s="302"/>
      <c r="AJ50" s="302"/>
      <c r="AK50" s="302"/>
      <c r="AL50" s="302"/>
      <c r="AM50" s="302"/>
      <c r="AN50" s="302"/>
      <c r="AO50" s="302"/>
      <c r="AP50" s="302"/>
      <c r="AQ50" s="302"/>
      <c r="AR50" s="302"/>
      <c r="AS50" s="302"/>
      <c r="AT50" s="302"/>
      <c r="AU50" s="302"/>
      <c r="AV50" s="302"/>
      <c r="AW50" s="302"/>
      <c r="AX50" s="478"/>
    </row>
    <row r="51" spans="1:50" ht="27" customHeight="1" x14ac:dyDescent="0.15">
      <c r="A51" s="84" t="s">
        <v>36</v>
      </c>
      <c r="B51" s="464"/>
      <c r="C51" s="470" t="s">
        <v>38</v>
      </c>
      <c r="D51" s="471"/>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3"/>
      <c r="AD51" s="474" t="s">
        <v>584</v>
      </c>
      <c r="AE51" s="475"/>
      <c r="AF51" s="475"/>
      <c r="AG51" s="280" t="s">
        <v>592</v>
      </c>
      <c r="AH51" s="101"/>
      <c r="AI51" s="101"/>
      <c r="AJ51" s="101"/>
      <c r="AK51" s="101"/>
      <c r="AL51" s="101"/>
      <c r="AM51" s="101"/>
      <c r="AN51" s="101"/>
      <c r="AO51" s="101"/>
      <c r="AP51" s="101"/>
      <c r="AQ51" s="101"/>
      <c r="AR51" s="101"/>
      <c r="AS51" s="101"/>
      <c r="AT51" s="101"/>
      <c r="AU51" s="101"/>
      <c r="AV51" s="101"/>
      <c r="AW51" s="101"/>
      <c r="AX51" s="476"/>
    </row>
    <row r="52" spans="1:50" ht="35.25" customHeight="1" x14ac:dyDescent="0.15">
      <c r="A52" s="465"/>
      <c r="B52" s="466"/>
      <c r="C52" s="479"/>
      <c r="D52" s="480"/>
      <c r="E52" s="483" t="s">
        <v>228</v>
      </c>
      <c r="F52" s="484"/>
      <c r="G52" s="484"/>
      <c r="H52" s="484"/>
      <c r="I52" s="484"/>
      <c r="J52" s="484"/>
      <c r="K52" s="484"/>
      <c r="L52" s="484"/>
      <c r="M52" s="484"/>
      <c r="N52" s="484"/>
      <c r="O52" s="484"/>
      <c r="P52" s="484"/>
      <c r="Q52" s="484"/>
      <c r="R52" s="484"/>
      <c r="S52" s="484"/>
      <c r="T52" s="484"/>
      <c r="U52" s="484"/>
      <c r="V52" s="484"/>
      <c r="W52" s="484"/>
      <c r="X52" s="484"/>
      <c r="Y52" s="484"/>
      <c r="Z52" s="484"/>
      <c r="AA52" s="484"/>
      <c r="AB52" s="484"/>
      <c r="AC52" s="485"/>
      <c r="AD52" s="486" t="s">
        <v>593</v>
      </c>
      <c r="AE52" s="487"/>
      <c r="AF52" s="488"/>
      <c r="AG52" s="477"/>
      <c r="AH52" s="302"/>
      <c r="AI52" s="302"/>
      <c r="AJ52" s="302"/>
      <c r="AK52" s="302"/>
      <c r="AL52" s="302"/>
      <c r="AM52" s="302"/>
      <c r="AN52" s="302"/>
      <c r="AO52" s="302"/>
      <c r="AP52" s="302"/>
      <c r="AQ52" s="302"/>
      <c r="AR52" s="302"/>
      <c r="AS52" s="302"/>
      <c r="AT52" s="302"/>
      <c r="AU52" s="302"/>
      <c r="AV52" s="302"/>
      <c r="AW52" s="302"/>
      <c r="AX52" s="478"/>
    </row>
    <row r="53" spans="1:50" ht="26.25" customHeight="1" x14ac:dyDescent="0.15">
      <c r="A53" s="465"/>
      <c r="B53" s="466"/>
      <c r="C53" s="481"/>
      <c r="D53" s="482"/>
      <c r="E53" s="489" t="s">
        <v>198</v>
      </c>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1"/>
      <c r="AD53" s="492" t="s">
        <v>594</v>
      </c>
      <c r="AE53" s="493"/>
      <c r="AF53" s="493"/>
      <c r="AG53" s="477"/>
      <c r="AH53" s="302"/>
      <c r="AI53" s="302"/>
      <c r="AJ53" s="302"/>
      <c r="AK53" s="302"/>
      <c r="AL53" s="302"/>
      <c r="AM53" s="302"/>
      <c r="AN53" s="302"/>
      <c r="AO53" s="302"/>
      <c r="AP53" s="302"/>
      <c r="AQ53" s="302"/>
      <c r="AR53" s="302"/>
      <c r="AS53" s="302"/>
      <c r="AT53" s="302"/>
      <c r="AU53" s="302"/>
      <c r="AV53" s="302"/>
      <c r="AW53" s="302"/>
      <c r="AX53" s="478"/>
    </row>
    <row r="54" spans="1:50" ht="26.25" customHeight="1" x14ac:dyDescent="0.15">
      <c r="A54" s="465"/>
      <c r="B54" s="467"/>
      <c r="C54" s="494" t="s">
        <v>39</v>
      </c>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538" t="s">
        <v>598</v>
      </c>
      <c r="AE54" s="539"/>
      <c r="AF54" s="539"/>
      <c r="AG54" s="540" t="s">
        <v>250</v>
      </c>
      <c r="AH54" s="541"/>
      <c r="AI54" s="541"/>
      <c r="AJ54" s="541"/>
      <c r="AK54" s="541"/>
      <c r="AL54" s="541"/>
      <c r="AM54" s="541"/>
      <c r="AN54" s="541"/>
      <c r="AO54" s="541"/>
      <c r="AP54" s="541"/>
      <c r="AQ54" s="541"/>
      <c r="AR54" s="541"/>
      <c r="AS54" s="541"/>
      <c r="AT54" s="541"/>
      <c r="AU54" s="541"/>
      <c r="AV54" s="541"/>
      <c r="AW54" s="541"/>
      <c r="AX54" s="542"/>
    </row>
    <row r="55" spans="1:50" ht="51.6" customHeight="1" x14ac:dyDescent="0.15">
      <c r="A55" s="465"/>
      <c r="B55" s="467"/>
      <c r="C55" s="533" t="s">
        <v>133</v>
      </c>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486" t="s">
        <v>584</v>
      </c>
      <c r="AE55" s="487"/>
      <c r="AF55" s="487"/>
      <c r="AG55" s="513" t="s">
        <v>595</v>
      </c>
      <c r="AH55" s="514"/>
      <c r="AI55" s="514"/>
      <c r="AJ55" s="514"/>
      <c r="AK55" s="514"/>
      <c r="AL55" s="514"/>
      <c r="AM55" s="514"/>
      <c r="AN55" s="514"/>
      <c r="AO55" s="514"/>
      <c r="AP55" s="514"/>
      <c r="AQ55" s="514"/>
      <c r="AR55" s="514"/>
      <c r="AS55" s="514"/>
      <c r="AT55" s="514"/>
      <c r="AU55" s="514"/>
      <c r="AV55" s="514"/>
      <c r="AW55" s="514"/>
      <c r="AX55" s="515"/>
    </row>
    <row r="56" spans="1:50" ht="26.25" customHeight="1" x14ac:dyDescent="0.15">
      <c r="A56" s="465"/>
      <c r="B56" s="467"/>
      <c r="C56" s="533" t="s">
        <v>35</v>
      </c>
      <c r="D56" s="512"/>
      <c r="E56" s="512"/>
      <c r="F56" s="512"/>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486" t="s">
        <v>584</v>
      </c>
      <c r="AE56" s="487"/>
      <c r="AF56" s="487"/>
      <c r="AG56" s="513" t="s">
        <v>591</v>
      </c>
      <c r="AH56" s="514"/>
      <c r="AI56" s="514"/>
      <c r="AJ56" s="514"/>
      <c r="AK56" s="514"/>
      <c r="AL56" s="514"/>
      <c r="AM56" s="514"/>
      <c r="AN56" s="514"/>
      <c r="AO56" s="514"/>
      <c r="AP56" s="514"/>
      <c r="AQ56" s="514"/>
      <c r="AR56" s="514"/>
      <c r="AS56" s="514"/>
      <c r="AT56" s="514"/>
      <c r="AU56" s="514"/>
      <c r="AV56" s="514"/>
      <c r="AW56" s="514"/>
      <c r="AX56" s="515"/>
    </row>
    <row r="57" spans="1:50" ht="26.25" customHeight="1" x14ac:dyDescent="0.15">
      <c r="A57" s="465"/>
      <c r="B57" s="467"/>
      <c r="C57" s="533" t="s">
        <v>40</v>
      </c>
      <c r="D57" s="512"/>
      <c r="E57" s="512"/>
      <c r="F57" s="512"/>
      <c r="G57" s="512"/>
      <c r="H57" s="512"/>
      <c r="I57" s="512"/>
      <c r="J57" s="512"/>
      <c r="K57" s="512"/>
      <c r="L57" s="512"/>
      <c r="M57" s="512"/>
      <c r="N57" s="512"/>
      <c r="O57" s="512"/>
      <c r="P57" s="512"/>
      <c r="Q57" s="512"/>
      <c r="R57" s="512"/>
      <c r="S57" s="512"/>
      <c r="T57" s="512"/>
      <c r="U57" s="512"/>
      <c r="V57" s="512"/>
      <c r="W57" s="512"/>
      <c r="X57" s="512"/>
      <c r="Y57" s="512"/>
      <c r="Z57" s="512"/>
      <c r="AA57" s="512"/>
      <c r="AB57" s="512"/>
      <c r="AC57" s="534"/>
      <c r="AD57" s="486" t="s">
        <v>584</v>
      </c>
      <c r="AE57" s="487"/>
      <c r="AF57" s="487"/>
      <c r="AG57" s="513" t="s">
        <v>591</v>
      </c>
      <c r="AH57" s="514"/>
      <c r="AI57" s="514"/>
      <c r="AJ57" s="514"/>
      <c r="AK57" s="514"/>
      <c r="AL57" s="514"/>
      <c r="AM57" s="514"/>
      <c r="AN57" s="514"/>
      <c r="AO57" s="514"/>
      <c r="AP57" s="514"/>
      <c r="AQ57" s="514"/>
      <c r="AR57" s="514"/>
      <c r="AS57" s="514"/>
      <c r="AT57" s="514"/>
      <c r="AU57" s="514"/>
      <c r="AV57" s="514"/>
      <c r="AW57" s="514"/>
      <c r="AX57" s="515"/>
    </row>
    <row r="58" spans="1:50" ht="26.25" customHeight="1" x14ac:dyDescent="0.15">
      <c r="A58" s="465"/>
      <c r="B58" s="467"/>
      <c r="C58" s="533" t="s">
        <v>206</v>
      </c>
      <c r="D58" s="512"/>
      <c r="E58" s="512"/>
      <c r="F58" s="512"/>
      <c r="G58" s="512"/>
      <c r="H58" s="512"/>
      <c r="I58" s="512"/>
      <c r="J58" s="512"/>
      <c r="K58" s="512"/>
      <c r="L58" s="512"/>
      <c r="M58" s="512"/>
      <c r="N58" s="512"/>
      <c r="O58" s="512"/>
      <c r="P58" s="512"/>
      <c r="Q58" s="512"/>
      <c r="R58" s="512"/>
      <c r="S58" s="512"/>
      <c r="T58" s="512"/>
      <c r="U58" s="512"/>
      <c r="V58" s="512"/>
      <c r="W58" s="512"/>
      <c r="X58" s="512"/>
      <c r="Y58" s="512"/>
      <c r="Z58" s="512"/>
      <c r="AA58" s="512"/>
      <c r="AB58" s="512"/>
      <c r="AC58" s="534"/>
      <c r="AD58" s="519" t="s">
        <v>598</v>
      </c>
      <c r="AE58" s="520"/>
      <c r="AF58" s="520"/>
      <c r="AG58" s="535" t="s">
        <v>250</v>
      </c>
      <c r="AH58" s="536"/>
      <c r="AI58" s="536"/>
      <c r="AJ58" s="536"/>
      <c r="AK58" s="536"/>
      <c r="AL58" s="536"/>
      <c r="AM58" s="536"/>
      <c r="AN58" s="536"/>
      <c r="AO58" s="536"/>
      <c r="AP58" s="536"/>
      <c r="AQ58" s="536"/>
      <c r="AR58" s="536"/>
      <c r="AS58" s="536"/>
      <c r="AT58" s="536"/>
      <c r="AU58" s="536"/>
      <c r="AV58" s="536"/>
      <c r="AW58" s="536"/>
      <c r="AX58" s="537"/>
    </row>
    <row r="59" spans="1:50" ht="26.25" customHeight="1" x14ac:dyDescent="0.15">
      <c r="A59" s="465"/>
      <c r="B59" s="467"/>
      <c r="C59" s="521" t="s">
        <v>207</v>
      </c>
      <c r="D59" s="522"/>
      <c r="E59" s="522"/>
      <c r="F59" s="522"/>
      <c r="G59" s="522"/>
      <c r="H59" s="522"/>
      <c r="I59" s="522"/>
      <c r="J59" s="522"/>
      <c r="K59" s="522"/>
      <c r="L59" s="522"/>
      <c r="M59" s="522"/>
      <c r="N59" s="522"/>
      <c r="O59" s="522"/>
      <c r="P59" s="522"/>
      <c r="Q59" s="522"/>
      <c r="R59" s="522"/>
      <c r="S59" s="522"/>
      <c r="T59" s="522"/>
      <c r="U59" s="522"/>
      <c r="V59" s="522"/>
      <c r="W59" s="522"/>
      <c r="X59" s="522"/>
      <c r="Y59" s="522"/>
      <c r="Z59" s="522"/>
      <c r="AA59" s="522"/>
      <c r="AB59" s="522"/>
      <c r="AC59" s="523"/>
      <c r="AD59" s="486" t="s">
        <v>584</v>
      </c>
      <c r="AE59" s="487"/>
      <c r="AF59" s="488"/>
      <c r="AG59" s="513" t="s">
        <v>596</v>
      </c>
      <c r="AH59" s="514"/>
      <c r="AI59" s="514"/>
      <c r="AJ59" s="514"/>
      <c r="AK59" s="514"/>
      <c r="AL59" s="514"/>
      <c r="AM59" s="514"/>
      <c r="AN59" s="514"/>
      <c r="AO59" s="514"/>
      <c r="AP59" s="514"/>
      <c r="AQ59" s="514"/>
      <c r="AR59" s="514"/>
      <c r="AS59" s="514"/>
      <c r="AT59" s="514"/>
      <c r="AU59" s="514"/>
      <c r="AV59" s="514"/>
      <c r="AW59" s="514"/>
      <c r="AX59" s="515"/>
    </row>
    <row r="60" spans="1:50" ht="54.6" customHeight="1" x14ac:dyDescent="0.15">
      <c r="A60" s="468"/>
      <c r="B60" s="469"/>
      <c r="C60" s="524" t="s">
        <v>199</v>
      </c>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6"/>
      <c r="AD60" s="527" t="s">
        <v>584</v>
      </c>
      <c r="AE60" s="528"/>
      <c r="AF60" s="529"/>
      <c r="AG60" s="530" t="s">
        <v>597</v>
      </c>
      <c r="AH60" s="531"/>
      <c r="AI60" s="531"/>
      <c r="AJ60" s="531"/>
      <c r="AK60" s="531"/>
      <c r="AL60" s="531"/>
      <c r="AM60" s="531"/>
      <c r="AN60" s="531"/>
      <c r="AO60" s="531"/>
      <c r="AP60" s="531"/>
      <c r="AQ60" s="531"/>
      <c r="AR60" s="531"/>
      <c r="AS60" s="531"/>
      <c r="AT60" s="531"/>
      <c r="AU60" s="531"/>
      <c r="AV60" s="531"/>
      <c r="AW60" s="531"/>
      <c r="AX60" s="532"/>
    </row>
    <row r="61" spans="1:50" ht="27" customHeight="1" x14ac:dyDescent="0.15">
      <c r="A61" s="84" t="s">
        <v>37</v>
      </c>
      <c r="B61" s="545"/>
      <c r="C61" s="546" t="s">
        <v>200</v>
      </c>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8"/>
      <c r="AD61" s="538" t="s">
        <v>584</v>
      </c>
      <c r="AE61" s="539"/>
      <c r="AF61" s="549"/>
      <c r="AG61" s="540" t="s">
        <v>610</v>
      </c>
      <c r="AH61" s="541"/>
      <c r="AI61" s="541"/>
      <c r="AJ61" s="541"/>
      <c r="AK61" s="541"/>
      <c r="AL61" s="541"/>
      <c r="AM61" s="541"/>
      <c r="AN61" s="541"/>
      <c r="AO61" s="541"/>
      <c r="AP61" s="541"/>
      <c r="AQ61" s="541"/>
      <c r="AR61" s="541"/>
      <c r="AS61" s="541"/>
      <c r="AT61" s="541"/>
      <c r="AU61" s="541"/>
      <c r="AV61" s="541"/>
      <c r="AW61" s="541"/>
      <c r="AX61" s="542"/>
    </row>
    <row r="62" spans="1:50" ht="35.25" customHeight="1" x14ac:dyDescent="0.15">
      <c r="A62" s="465"/>
      <c r="B62" s="467"/>
      <c r="C62" s="550" t="s">
        <v>42</v>
      </c>
      <c r="D62" s="551"/>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2"/>
      <c r="AD62" s="553" t="s">
        <v>584</v>
      </c>
      <c r="AE62" s="554"/>
      <c r="AF62" s="554"/>
      <c r="AG62" s="513" t="s">
        <v>599</v>
      </c>
      <c r="AH62" s="514"/>
      <c r="AI62" s="514"/>
      <c r="AJ62" s="514"/>
      <c r="AK62" s="514"/>
      <c r="AL62" s="514"/>
      <c r="AM62" s="514"/>
      <c r="AN62" s="514"/>
      <c r="AO62" s="514"/>
      <c r="AP62" s="514"/>
      <c r="AQ62" s="514"/>
      <c r="AR62" s="514"/>
      <c r="AS62" s="514"/>
      <c r="AT62" s="514"/>
      <c r="AU62" s="514"/>
      <c r="AV62" s="514"/>
      <c r="AW62" s="514"/>
      <c r="AX62" s="515"/>
    </row>
    <row r="63" spans="1:50" ht="27" customHeight="1" x14ac:dyDescent="0.15">
      <c r="A63" s="465"/>
      <c r="B63" s="467"/>
      <c r="C63" s="533" t="s">
        <v>167</v>
      </c>
      <c r="D63" s="512"/>
      <c r="E63" s="512"/>
      <c r="F63" s="512"/>
      <c r="G63" s="512"/>
      <c r="H63" s="512"/>
      <c r="I63" s="512"/>
      <c r="J63" s="512"/>
      <c r="K63" s="512"/>
      <c r="L63" s="512"/>
      <c r="M63" s="512"/>
      <c r="N63" s="512"/>
      <c r="O63" s="512"/>
      <c r="P63" s="512"/>
      <c r="Q63" s="512"/>
      <c r="R63" s="512"/>
      <c r="S63" s="512"/>
      <c r="T63" s="512"/>
      <c r="U63" s="512"/>
      <c r="V63" s="512"/>
      <c r="W63" s="512"/>
      <c r="X63" s="512"/>
      <c r="Y63" s="512"/>
      <c r="Z63" s="512"/>
      <c r="AA63" s="512"/>
      <c r="AB63" s="512"/>
      <c r="AC63" s="512"/>
      <c r="AD63" s="486" t="s">
        <v>584</v>
      </c>
      <c r="AE63" s="487"/>
      <c r="AF63" s="487"/>
      <c r="AG63" s="513" t="s">
        <v>609</v>
      </c>
      <c r="AH63" s="514"/>
      <c r="AI63" s="514"/>
      <c r="AJ63" s="514"/>
      <c r="AK63" s="514"/>
      <c r="AL63" s="514"/>
      <c r="AM63" s="514"/>
      <c r="AN63" s="514"/>
      <c r="AO63" s="514"/>
      <c r="AP63" s="514"/>
      <c r="AQ63" s="514"/>
      <c r="AR63" s="514"/>
      <c r="AS63" s="514"/>
      <c r="AT63" s="514"/>
      <c r="AU63" s="514"/>
      <c r="AV63" s="514"/>
      <c r="AW63" s="514"/>
      <c r="AX63" s="515"/>
    </row>
    <row r="64" spans="1:50" ht="27" customHeight="1" x14ac:dyDescent="0.15">
      <c r="A64" s="468"/>
      <c r="B64" s="469"/>
      <c r="C64" s="533" t="s">
        <v>41</v>
      </c>
      <c r="D64" s="512"/>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486" t="s">
        <v>584</v>
      </c>
      <c r="AE64" s="487"/>
      <c r="AF64" s="487"/>
      <c r="AG64" s="543" t="s">
        <v>600</v>
      </c>
      <c r="AH64" s="104"/>
      <c r="AI64" s="104"/>
      <c r="AJ64" s="104"/>
      <c r="AK64" s="104"/>
      <c r="AL64" s="104"/>
      <c r="AM64" s="104"/>
      <c r="AN64" s="104"/>
      <c r="AO64" s="104"/>
      <c r="AP64" s="104"/>
      <c r="AQ64" s="104"/>
      <c r="AR64" s="104"/>
      <c r="AS64" s="104"/>
      <c r="AT64" s="104"/>
      <c r="AU64" s="104"/>
      <c r="AV64" s="104"/>
      <c r="AW64" s="104"/>
      <c r="AX64" s="544"/>
    </row>
    <row r="65" spans="1:52" ht="41.25" customHeight="1" x14ac:dyDescent="0.15">
      <c r="A65" s="555" t="s">
        <v>54</v>
      </c>
      <c r="B65" s="556"/>
      <c r="C65" s="557" t="s">
        <v>134</v>
      </c>
      <c r="D65" s="558"/>
      <c r="E65" s="558"/>
      <c r="F65" s="558"/>
      <c r="G65" s="558"/>
      <c r="H65" s="558"/>
      <c r="I65" s="558"/>
      <c r="J65" s="558"/>
      <c r="K65" s="558"/>
      <c r="L65" s="558"/>
      <c r="M65" s="558"/>
      <c r="N65" s="558"/>
      <c r="O65" s="558"/>
      <c r="P65" s="558"/>
      <c r="Q65" s="558"/>
      <c r="R65" s="558"/>
      <c r="S65" s="558"/>
      <c r="T65" s="558"/>
      <c r="U65" s="558"/>
      <c r="V65" s="558"/>
      <c r="W65" s="558"/>
      <c r="X65" s="558"/>
      <c r="Y65" s="558"/>
      <c r="Z65" s="558"/>
      <c r="AA65" s="558"/>
      <c r="AB65" s="558"/>
      <c r="AC65" s="471"/>
      <c r="AD65" s="474" t="s">
        <v>598</v>
      </c>
      <c r="AE65" s="475"/>
      <c r="AF65" s="559"/>
      <c r="AG65" s="280" t="s">
        <v>618</v>
      </c>
      <c r="AH65" s="101"/>
      <c r="AI65" s="101"/>
      <c r="AJ65" s="101"/>
      <c r="AK65" s="101"/>
      <c r="AL65" s="101"/>
      <c r="AM65" s="101"/>
      <c r="AN65" s="101"/>
      <c r="AO65" s="101"/>
      <c r="AP65" s="101"/>
      <c r="AQ65" s="101"/>
      <c r="AR65" s="101"/>
      <c r="AS65" s="101"/>
      <c r="AT65" s="101"/>
      <c r="AU65" s="101"/>
      <c r="AV65" s="101"/>
      <c r="AW65" s="101"/>
      <c r="AX65" s="476"/>
    </row>
    <row r="66" spans="1:52" ht="67.5" customHeight="1" x14ac:dyDescent="0.15">
      <c r="A66" s="84" t="s">
        <v>45</v>
      </c>
      <c r="B66" s="85"/>
      <c r="C66" s="88" t="s">
        <v>49</v>
      </c>
      <c r="D66" s="89"/>
      <c r="E66" s="89"/>
      <c r="F66" s="90"/>
      <c r="G66" s="91" t="s">
        <v>601</v>
      </c>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2"/>
    </row>
    <row r="67" spans="1:52" ht="67.5" customHeight="1" thickBot="1" x14ac:dyDescent="0.2">
      <c r="A67" s="86"/>
      <c r="B67" s="87"/>
      <c r="C67" s="93" t="s">
        <v>53</v>
      </c>
      <c r="D67" s="94"/>
      <c r="E67" s="94"/>
      <c r="F67" s="95"/>
      <c r="G67" s="96" t="s">
        <v>602</v>
      </c>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7"/>
    </row>
    <row r="68" spans="1:52" ht="24" customHeight="1" x14ac:dyDescent="0.15">
      <c r="A68" s="71" t="s">
        <v>30</v>
      </c>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3"/>
    </row>
    <row r="69" spans="1:52" ht="67.5" customHeight="1" thickBot="1" x14ac:dyDescent="0.2">
      <c r="A69" s="74" t="s">
        <v>620</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6"/>
    </row>
    <row r="70" spans="1:52" ht="24.75" customHeight="1" x14ac:dyDescent="0.15">
      <c r="A70" s="77" t="s">
        <v>31</v>
      </c>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9"/>
    </row>
    <row r="71" spans="1:52" ht="67.5" customHeight="1" thickBot="1" x14ac:dyDescent="0.2">
      <c r="A71" s="80" t="s">
        <v>129</v>
      </c>
      <c r="B71" s="81"/>
      <c r="C71" s="81"/>
      <c r="D71" s="81"/>
      <c r="E71" s="82"/>
      <c r="F71" s="83" t="s">
        <v>623</v>
      </c>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6"/>
    </row>
    <row r="72" spans="1:52" ht="24.75" customHeight="1" x14ac:dyDescent="0.15">
      <c r="A72" s="77" t="s">
        <v>43</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9"/>
    </row>
    <row r="73" spans="1:52" ht="66" customHeight="1" thickBot="1" x14ac:dyDescent="0.2">
      <c r="A73" s="80" t="s">
        <v>129</v>
      </c>
      <c r="B73" s="81"/>
      <c r="C73" s="81"/>
      <c r="D73" s="81"/>
      <c r="E73" s="82"/>
      <c r="F73" s="564" t="s">
        <v>627</v>
      </c>
      <c r="G73" s="565"/>
      <c r="H73" s="565"/>
      <c r="I73" s="565"/>
      <c r="J73" s="565"/>
      <c r="K73" s="565"/>
      <c r="L73" s="565"/>
      <c r="M73" s="565"/>
      <c r="N73" s="565"/>
      <c r="O73" s="565"/>
      <c r="P73" s="565"/>
      <c r="Q73" s="565"/>
      <c r="R73" s="565"/>
      <c r="S73" s="565"/>
      <c r="T73" s="565"/>
      <c r="U73" s="565"/>
      <c r="V73" s="565"/>
      <c r="W73" s="565"/>
      <c r="X73" s="565"/>
      <c r="Y73" s="565"/>
      <c r="Z73" s="565"/>
      <c r="AA73" s="565"/>
      <c r="AB73" s="565"/>
      <c r="AC73" s="565"/>
      <c r="AD73" s="565"/>
      <c r="AE73" s="565"/>
      <c r="AF73" s="565"/>
      <c r="AG73" s="565"/>
      <c r="AH73" s="565"/>
      <c r="AI73" s="565"/>
      <c r="AJ73" s="565"/>
      <c r="AK73" s="565"/>
      <c r="AL73" s="565"/>
      <c r="AM73" s="565"/>
      <c r="AN73" s="565"/>
      <c r="AO73" s="565"/>
      <c r="AP73" s="565"/>
      <c r="AQ73" s="565"/>
      <c r="AR73" s="565"/>
      <c r="AS73" s="565"/>
      <c r="AT73" s="565"/>
      <c r="AU73" s="565"/>
      <c r="AV73" s="565"/>
      <c r="AW73" s="565"/>
      <c r="AX73" s="566"/>
    </row>
    <row r="74" spans="1:52" ht="24.75" customHeight="1" x14ac:dyDescent="0.15">
      <c r="A74" s="567" t="s">
        <v>32</v>
      </c>
      <c r="B74" s="568"/>
      <c r="C74" s="568"/>
      <c r="D74" s="568"/>
      <c r="E74" s="568"/>
      <c r="F74" s="568"/>
      <c r="G74" s="568"/>
      <c r="H74" s="568"/>
      <c r="I74" s="568"/>
      <c r="J74" s="568"/>
      <c r="K74" s="568"/>
      <c r="L74" s="568"/>
      <c r="M74" s="568"/>
      <c r="N74" s="568"/>
      <c r="O74" s="568"/>
      <c r="P74" s="568"/>
      <c r="Q74" s="568"/>
      <c r="R74" s="568"/>
      <c r="S74" s="568"/>
      <c r="T74" s="568"/>
      <c r="U74" s="568"/>
      <c r="V74" s="568"/>
      <c r="W74" s="568"/>
      <c r="X74" s="568"/>
      <c r="Y74" s="568"/>
      <c r="Z74" s="568"/>
      <c r="AA74" s="568"/>
      <c r="AB74" s="568"/>
      <c r="AC74" s="568"/>
      <c r="AD74" s="568"/>
      <c r="AE74" s="568"/>
      <c r="AF74" s="568"/>
      <c r="AG74" s="568"/>
      <c r="AH74" s="568"/>
      <c r="AI74" s="568"/>
      <c r="AJ74" s="568"/>
      <c r="AK74" s="568"/>
      <c r="AL74" s="568"/>
      <c r="AM74" s="568"/>
      <c r="AN74" s="568"/>
      <c r="AO74" s="568"/>
      <c r="AP74" s="568"/>
      <c r="AQ74" s="568"/>
      <c r="AR74" s="568"/>
      <c r="AS74" s="568"/>
      <c r="AT74" s="568"/>
      <c r="AU74" s="568"/>
      <c r="AV74" s="568"/>
      <c r="AW74" s="568"/>
      <c r="AX74" s="569"/>
    </row>
    <row r="75" spans="1:52" ht="67.5" customHeight="1" thickBot="1" x14ac:dyDescent="0.2">
      <c r="A75" s="570" t="s">
        <v>616</v>
      </c>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8"/>
    </row>
    <row r="76" spans="1:52" ht="24.75" customHeight="1" x14ac:dyDescent="0.15">
      <c r="A76" s="571" t="s">
        <v>209</v>
      </c>
      <c r="B76" s="572"/>
      <c r="C76" s="572"/>
      <c r="D76" s="572"/>
      <c r="E76" s="572"/>
      <c r="F76" s="572"/>
      <c r="G76" s="572"/>
      <c r="H76" s="572"/>
      <c r="I76" s="572"/>
      <c r="J76" s="572"/>
      <c r="K76" s="572"/>
      <c r="L76" s="572"/>
      <c r="M76" s="572"/>
      <c r="N76" s="572"/>
      <c r="O76" s="572"/>
      <c r="P76" s="572"/>
      <c r="Q76" s="572"/>
      <c r="R76" s="572"/>
      <c r="S76" s="572"/>
      <c r="T76" s="572"/>
      <c r="U76" s="572"/>
      <c r="V76" s="572"/>
      <c r="W76" s="572"/>
      <c r="X76" s="572"/>
      <c r="Y76" s="572"/>
      <c r="Z76" s="572"/>
      <c r="AA76" s="572"/>
      <c r="AB76" s="572"/>
      <c r="AC76" s="572"/>
      <c r="AD76" s="572"/>
      <c r="AE76" s="572"/>
      <c r="AF76" s="572"/>
      <c r="AG76" s="572"/>
      <c r="AH76" s="572"/>
      <c r="AI76" s="572"/>
      <c r="AJ76" s="572"/>
      <c r="AK76" s="572"/>
      <c r="AL76" s="572"/>
      <c r="AM76" s="572"/>
      <c r="AN76" s="572"/>
      <c r="AO76" s="572"/>
      <c r="AP76" s="572"/>
      <c r="AQ76" s="572"/>
      <c r="AR76" s="572"/>
      <c r="AS76" s="572"/>
      <c r="AT76" s="572"/>
      <c r="AU76" s="572"/>
      <c r="AV76" s="572"/>
      <c r="AW76" s="572"/>
      <c r="AX76" s="573"/>
      <c r="AZ76" s="10"/>
    </row>
    <row r="77" spans="1:52" ht="24.75" customHeight="1" x14ac:dyDescent="0.15">
      <c r="A77" s="574" t="s">
        <v>243</v>
      </c>
      <c r="B77" s="575"/>
      <c r="C77" s="575"/>
      <c r="D77" s="576"/>
      <c r="E77" s="560" t="s">
        <v>577</v>
      </c>
      <c r="F77" s="561"/>
      <c r="G77" s="561"/>
      <c r="H77" s="561"/>
      <c r="I77" s="561"/>
      <c r="J77" s="561"/>
      <c r="K77" s="561"/>
      <c r="L77" s="561"/>
      <c r="M77" s="561"/>
      <c r="N77" s="561"/>
      <c r="O77" s="561"/>
      <c r="P77" s="562"/>
      <c r="Q77" s="560"/>
      <c r="R77" s="561"/>
      <c r="S77" s="561"/>
      <c r="T77" s="561"/>
      <c r="U77" s="561"/>
      <c r="V77" s="561"/>
      <c r="W77" s="561"/>
      <c r="X77" s="561"/>
      <c r="Y77" s="561"/>
      <c r="Z77" s="561"/>
      <c r="AA77" s="561"/>
      <c r="AB77" s="562"/>
      <c r="AC77" s="560"/>
      <c r="AD77" s="561"/>
      <c r="AE77" s="561"/>
      <c r="AF77" s="561"/>
      <c r="AG77" s="561"/>
      <c r="AH77" s="561"/>
      <c r="AI77" s="561"/>
      <c r="AJ77" s="561"/>
      <c r="AK77" s="561"/>
      <c r="AL77" s="561"/>
      <c r="AM77" s="561"/>
      <c r="AN77" s="562"/>
      <c r="AO77" s="560"/>
      <c r="AP77" s="561"/>
      <c r="AQ77" s="561"/>
      <c r="AR77" s="561"/>
      <c r="AS77" s="561"/>
      <c r="AT77" s="561"/>
      <c r="AU77" s="561"/>
      <c r="AV77" s="561"/>
      <c r="AW77" s="561"/>
      <c r="AX77" s="563"/>
      <c r="AY77" s="63"/>
    </row>
    <row r="78" spans="1:52" ht="24.75" customHeight="1" x14ac:dyDescent="0.15">
      <c r="A78" s="98" t="s">
        <v>242</v>
      </c>
      <c r="B78" s="98"/>
      <c r="C78" s="98"/>
      <c r="D78" s="98"/>
      <c r="E78" s="560" t="s">
        <v>577</v>
      </c>
      <c r="F78" s="561"/>
      <c r="G78" s="561"/>
      <c r="H78" s="561"/>
      <c r="I78" s="561"/>
      <c r="J78" s="561"/>
      <c r="K78" s="561"/>
      <c r="L78" s="561"/>
      <c r="M78" s="561"/>
      <c r="N78" s="561"/>
      <c r="O78" s="561"/>
      <c r="P78" s="562"/>
      <c r="Q78" s="560"/>
      <c r="R78" s="561"/>
      <c r="S78" s="561"/>
      <c r="T78" s="561"/>
      <c r="U78" s="561"/>
      <c r="V78" s="561"/>
      <c r="W78" s="561"/>
      <c r="X78" s="561"/>
      <c r="Y78" s="561"/>
      <c r="Z78" s="561"/>
      <c r="AA78" s="561"/>
      <c r="AB78" s="562"/>
      <c r="AC78" s="560"/>
      <c r="AD78" s="561"/>
      <c r="AE78" s="561"/>
      <c r="AF78" s="561"/>
      <c r="AG78" s="561"/>
      <c r="AH78" s="561"/>
      <c r="AI78" s="561"/>
      <c r="AJ78" s="561"/>
      <c r="AK78" s="561"/>
      <c r="AL78" s="561"/>
      <c r="AM78" s="561"/>
      <c r="AN78" s="562"/>
      <c r="AO78" s="560"/>
      <c r="AP78" s="561"/>
      <c r="AQ78" s="561"/>
      <c r="AR78" s="561"/>
      <c r="AS78" s="561"/>
      <c r="AT78" s="561"/>
      <c r="AU78" s="561"/>
      <c r="AV78" s="561"/>
      <c r="AW78" s="561"/>
      <c r="AX78" s="563"/>
    </row>
    <row r="79" spans="1:52" ht="24.75" customHeight="1" x14ac:dyDescent="0.15">
      <c r="A79" s="98" t="s">
        <v>241</v>
      </c>
      <c r="B79" s="98"/>
      <c r="C79" s="98"/>
      <c r="D79" s="98"/>
      <c r="E79" s="560" t="s">
        <v>578</v>
      </c>
      <c r="F79" s="561"/>
      <c r="G79" s="561"/>
      <c r="H79" s="561"/>
      <c r="I79" s="561"/>
      <c r="J79" s="561"/>
      <c r="K79" s="561"/>
      <c r="L79" s="561"/>
      <c r="M79" s="561"/>
      <c r="N79" s="561"/>
      <c r="O79" s="561"/>
      <c r="P79" s="562"/>
      <c r="Q79" s="560"/>
      <c r="R79" s="561"/>
      <c r="S79" s="561"/>
      <c r="T79" s="561"/>
      <c r="U79" s="561"/>
      <c r="V79" s="561"/>
      <c r="W79" s="561"/>
      <c r="X79" s="561"/>
      <c r="Y79" s="561"/>
      <c r="Z79" s="561"/>
      <c r="AA79" s="561"/>
      <c r="AB79" s="562"/>
      <c r="AC79" s="560"/>
      <c r="AD79" s="561"/>
      <c r="AE79" s="561"/>
      <c r="AF79" s="561"/>
      <c r="AG79" s="561"/>
      <c r="AH79" s="561"/>
      <c r="AI79" s="561"/>
      <c r="AJ79" s="561"/>
      <c r="AK79" s="561"/>
      <c r="AL79" s="561"/>
      <c r="AM79" s="561"/>
      <c r="AN79" s="562"/>
      <c r="AO79" s="560"/>
      <c r="AP79" s="561"/>
      <c r="AQ79" s="561"/>
      <c r="AR79" s="561"/>
      <c r="AS79" s="561"/>
      <c r="AT79" s="561"/>
      <c r="AU79" s="561"/>
      <c r="AV79" s="561"/>
      <c r="AW79" s="561"/>
      <c r="AX79" s="563"/>
    </row>
    <row r="80" spans="1:52" ht="24.75" customHeight="1" x14ac:dyDescent="0.15">
      <c r="A80" s="98" t="s">
        <v>240</v>
      </c>
      <c r="B80" s="98"/>
      <c r="C80" s="98"/>
      <c r="D80" s="98"/>
      <c r="E80" s="560" t="s">
        <v>579</v>
      </c>
      <c r="F80" s="561"/>
      <c r="G80" s="561"/>
      <c r="H80" s="561"/>
      <c r="I80" s="561"/>
      <c r="J80" s="561"/>
      <c r="K80" s="561"/>
      <c r="L80" s="561"/>
      <c r="M80" s="561"/>
      <c r="N80" s="561"/>
      <c r="O80" s="561"/>
      <c r="P80" s="562"/>
      <c r="Q80" s="560"/>
      <c r="R80" s="561"/>
      <c r="S80" s="561"/>
      <c r="T80" s="561"/>
      <c r="U80" s="561"/>
      <c r="V80" s="561"/>
      <c r="W80" s="561"/>
      <c r="X80" s="561"/>
      <c r="Y80" s="561"/>
      <c r="Z80" s="561"/>
      <c r="AA80" s="561"/>
      <c r="AB80" s="562"/>
      <c r="AC80" s="560"/>
      <c r="AD80" s="561"/>
      <c r="AE80" s="561"/>
      <c r="AF80" s="561"/>
      <c r="AG80" s="561"/>
      <c r="AH80" s="561"/>
      <c r="AI80" s="561"/>
      <c r="AJ80" s="561"/>
      <c r="AK80" s="561"/>
      <c r="AL80" s="561"/>
      <c r="AM80" s="561"/>
      <c r="AN80" s="562"/>
      <c r="AO80" s="560"/>
      <c r="AP80" s="561"/>
      <c r="AQ80" s="561"/>
      <c r="AR80" s="561"/>
      <c r="AS80" s="561"/>
      <c r="AT80" s="561"/>
      <c r="AU80" s="561"/>
      <c r="AV80" s="561"/>
      <c r="AW80" s="561"/>
      <c r="AX80" s="563"/>
    </row>
    <row r="81" spans="1:50" ht="24.75" customHeight="1" x14ac:dyDescent="0.15">
      <c r="A81" s="98" t="s">
        <v>239</v>
      </c>
      <c r="B81" s="98"/>
      <c r="C81" s="98"/>
      <c r="D81" s="98"/>
      <c r="E81" s="560" t="s">
        <v>580</v>
      </c>
      <c r="F81" s="561"/>
      <c r="G81" s="561"/>
      <c r="H81" s="561"/>
      <c r="I81" s="561"/>
      <c r="J81" s="561"/>
      <c r="K81" s="561"/>
      <c r="L81" s="561"/>
      <c r="M81" s="561"/>
      <c r="N81" s="561"/>
      <c r="O81" s="561"/>
      <c r="P81" s="562"/>
      <c r="Q81" s="560"/>
      <c r="R81" s="561"/>
      <c r="S81" s="561"/>
      <c r="T81" s="561"/>
      <c r="U81" s="561"/>
      <c r="V81" s="561"/>
      <c r="W81" s="561"/>
      <c r="X81" s="561"/>
      <c r="Y81" s="561"/>
      <c r="Z81" s="561"/>
      <c r="AA81" s="561"/>
      <c r="AB81" s="562"/>
      <c r="AC81" s="560"/>
      <c r="AD81" s="561"/>
      <c r="AE81" s="561"/>
      <c r="AF81" s="561"/>
      <c r="AG81" s="561"/>
      <c r="AH81" s="561"/>
      <c r="AI81" s="561"/>
      <c r="AJ81" s="561"/>
      <c r="AK81" s="561"/>
      <c r="AL81" s="561"/>
      <c r="AM81" s="561"/>
      <c r="AN81" s="562"/>
      <c r="AO81" s="560"/>
      <c r="AP81" s="561"/>
      <c r="AQ81" s="561"/>
      <c r="AR81" s="561"/>
      <c r="AS81" s="561"/>
      <c r="AT81" s="561"/>
      <c r="AU81" s="561"/>
      <c r="AV81" s="561"/>
      <c r="AW81" s="561"/>
      <c r="AX81" s="563"/>
    </row>
    <row r="82" spans="1:50" ht="24.75" customHeight="1" x14ac:dyDescent="0.15">
      <c r="A82" s="98" t="s">
        <v>238</v>
      </c>
      <c r="B82" s="98"/>
      <c r="C82" s="98"/>
      <c r="D82" s="98"/>
      <c r="E82" s="560" t="s">
        <v>581</v>
      </c>
      <c r="F82" s="561"/>
      <c r="G82" s="561"/>
      <c r="H82" s="561"/>
      <c r="I82" s="561"/>
      <c r="J82" s="561"/>
      <c r="K82" s="561"/>
      <c r="L82" s="561"/>
      <c r="M82" s="561"/>
      <c r="N82" s="561"/>
      <c r="O82" s="561"/>
      <c r="P82" s="562"/>
      <c r="Q82" s="560"/>
      <c r="R82" s="561"/>
      <c r="S82" s="561"/>
      <c r="T82" s="561"/>
      <c r="U82" s="561"/>
      <c r="V82" s="561"/>
      <c r="W82" s="561"/>
      <c r="X82" s="561"/>
      <c r="Y82" s="561"/>
      <c r="Z82" s="561"/>
      <c r="AA82" s="561"/>
      <c r="AB82" s="562"/>
      <c r="AC82" s="560"/>
      <c r="AD82" s="561"/>
      <c r="AE82" s="561"/>
      <c r="AF82" s="561"/>
      <c r="AG82" s="561"/>
      <c r="AH82" s="561"/>
      <c r="AI82" s="561"/>
      <c r="AJ82" s="561"/>
      <c r="AK82" s="561"/>
      <c r="AL82" s="561"/>
      <c r="AM82" s="561"/>
      <c r="AN82" s="562"/>
      <c r="AO82" s="560"/>
      <c r="AP82" s="561"/>
      <c r="AQ82" s="561"/>
      <c r="AR82" s="561"/>
      <c r="AS82" s="561"/>
      <c r="AT82" s="561"/>
      <c r="AU82" s="561"/>
      <c r="AV82" s="561"/>
      <c r="AW82" s="561"/>
      <c r="AX82" s="563"/>
    </row>
    <row r="83" spans="1:50" ht="24.75" customHeight="1" x14ac:dyDescent="0.15">
      <c r="A83" s="98" t="s">
        <v>237</v>
      </c>
      <c r="B83" s="98"/>
      <c r="C83" s="98"/>
      <c r="D83" s="98"/>
      <c r="E83" s="560" t="s">
        <v>582</v>
      </c>
      <c r="F83" s="561"/>
      <c r="G83" s="561"/>
      <c r="H83" s="561"/>
      <c r="I83" s="561"/>
      <c r="J83" s="561"/>
      <c r="K83" s="561"/>
      <c r="L83" s="561"/>
      <c r="M83" s="561"/>
      <c r="N83" s="561"/>
      <c r="O83" s="561"/>
      <c r="P83" s="562"/>
      <c r="Q83" s="560"/>
      <c r="R83" s="561"/>
      <c r="S83" s="561"/>
      <c r="T83" s="561"/>
      <c r="U83" s="561"/>
      <c r="V83" s="561"/>
      <c r="W83" s="561"/>
      <c r="X83" s="561"/>
      <c r="Y83" s="561"/>
      <c r="Z83" s="561"/>
      <c r="AA83" s="561"/>
      <c r="AB83" s="562"/>
      <c r="AC83" s="560"/>
      <c r="AD83" s="561"/>
      <c r="AE83" s="561"/>
      <c r="AF83" s="561"/>
      <c r="AG83" s="561"/>
      <c r="AH83" s="561"/>
      <c r="AI83" s="561"/>
      <c r="AJ83" s="561"/>
      <c r="AK83" s="561"/>
      <c r="AL83" s="561"/>
      <c r="AM83" s="561"/>
      <c r="AN83" s="562"/>
      <c r="AO83" s="560"/>
      <c r="AP83" s="561"/>
      <c r="AQ83" s="561"/>
      <c r="AR83" s="561"/>
      <c r="AS83" s="561"/>
      <c r="AT83" s="561"/>
      <c r="AU83" s="561"/>
      <c r="AV83" s="561"/>
      <c r="AW83" s="561"/>
      <c r="AX83" s="563"/>
    </row>
    <row r="84" spans="1:50" ht="24.75" customHeight="1" x14ac:dyDescent="0.15">
      <c r="A84" s="98" t="s">
        <v>236</v>
      </c>
      <c r="B84" s="98"/>
      <c r="C84" s="98"/>
      <c r="D84" s="98"/>
      <c r="E84" s="560" t="s">
        <v>583</v>
      </c>
      <c r="F84" s="561"/>
      <c r="G84" s="561"/>
      <c r="H84" s="561"/>
      <c r="I84" s="561"/>
      <c r="J84" s="561"/>
      <c r="K84" s="561"/>
      <c r="L84" s="561"/>
      <c r="M84" s="561"/>
      <c r="N84" s="561"/>
      <c r="O84" s="561"/>
      <c r="P84" s="562"/>
      <c r="Q84" s="560"/>
      <c r="R84" s="561"/>
      <c r="S84" s="561"/>
      <c r="T84" s="561"/>
      <c r="U84" s="561"/>
      <c r="V84" s="561"/>
      <c r="W84" s="561"/>
      <c r="X84" s="561"/>
      <c r="Y84" s="561"/>
      <c r="Z84" s="561"/>
      <c r="AA84" s="561"/>
      <c r="AB84" s="562"/>
      <c r="AC84" s="560"/>
      <c r="AD84" s="561"/>
      <c r="AE84" s="561"/>
      <c r="AF84" s="561"/>
      <c r="AG84" s="561"/>
      <c r="AH84" s="561"/>
      <c r="AI84" s="561"/>
      <c r="AJ84" s="561"/>
      <c r="AK84" s="561"/>
      <c r="AL84" s="561"/>
      <c r="AM84" s="561"/>
      <c r="AN84" s="562"/>
      <c r="AO84" s="560"/>
      <c r="AP84" s="561"/>
      <c r="AQ84" s="561"/>
      <c r="AR84" s="561"/>
      <c r="AS84" s="561"/>
      <c r="AT84" s="561"/>
      <c r="AU84" s="561"/>
      <c r="AV84" s="561"/>
      <c r="AW84" s="561"/>
      <c r="AX84" s="563"/>
    </row>
    <row r="85" spans="1:50" ht="24.75" customHeight="1" x14ac:dyDescent="0.15">
      <c r="A85" s="98" t="s">
        <v>382</v>
      </c>
      <c r="B85" s="98"/>
      <c r="C85" s="98"/>
      <c r="D85" s="98"/>
      <c r="E85" s="579" t="s">
        <v>563</v>
      </c>
      <c r="F85" s="580"/>
      <c r="G85" s="580"/>
      <c r="H85" s="66" t="str">
        <f>IF(E85="","","-")</f>
        <v>-</v>
      </c>
      <c r="I85" s="580"/>
      <c r="J85" s="580"/>
      <c r="K85" s="66" t="str">
        <f>IF(I85="","","-")</f>
        <v/>
      </c>
      <c r="L85" s="70">
        <v>69</v>
      </c>
      <c r="M85" s="70"/>
      <c r="N85" s="66" t="str">
        <f>IF(O85="","","-")</f>
        <v/>
      </c>
      <c r="O85" s="577"/>
      <c r="P85" s="578"/>
      <c r="Q85" s="579"/>
      <c r="R85" s="580"/>
      <c r="S85" s="580"/>
      <c r="T85" s="66" t="str">
        <f>IF(Q85="","","-")</f>
        <v/>
      </c>
      <c r="U85" s="580"/>
      <c r="V85" s="580"/>
      <c r="W85" s="66" t="str">
        <f>IF(U85="","","-")</f>
        <v/>
      </c>
      <c r="X85" s="70"/>
      <c r="Y85" s="70"/>
      <c r="Z85" s="66" t="str">
        <f>IF(AA85="","","-")</f>
        <v/>
      </c>
      <c r="AA85" s="577"/>
      <c r="AB85" s="578"/>
      <c r="AC85" s="579"/>
      <c r="AD85" s="580"/>
      <c r="AE85" s="580"/>
      <c r="AF85" s="66" t="str">
        <f>IF(AC85="","","-")</f>
        <v/>
      </c>
      <c r="AG85" s="580"/>
      <c r="AH85" s="580"/>
      <c r="AI85" s="66" t="str">
        <f>IF(AG85="","","-")</f>
        <v/>
      </c>
      <c r="AJ85" s="70"/>
      <c r="AK85" s="70"/>
      <c r="AL85" s="66" t="str">
        <f>IF(AM85="","","-")</f>
        <v/>
      </c>
      <c r="AM85" s="577"/>
      <c r="AN85" s="578"/>
      <c r="AO85" s="579"/>
      <c r="AP85" s="580"/>
      <c r="AQ85" s="66" t="str">
        <f>IF(AO85="","","-")</f>
        <v/>
      </c>
      <c r="AR85" s="580"/>
      <c r="AS85" s="580"/>
      <c r="AT85" s="66" t="str">
        <f>IF(AR85="","","-")</f>
        <v/>
      </c>
      <c r="AU85" s="70"/>
      <c r="AV85" s="70"/>
      <c r="AW85" s="66" t="str">
        <f>IF(AX85="","","-")</f>
        <v/>
      </c>
      <c r="AX85" s="68"/>
    </row>
    <row r="86" spans="1:50" ht="24.75" customHeight="1" x14ac:dyDescent="0.15">
      <c r="A86" s="98" t="s">
        <v>553</v>
      </c>
      <c r="B86" s="98"/>
      <c r="C86" s="98"/>
      <c r="D86" s="98"/>
      <c r="E86" s="579" t="s">
        <v>563</v>
      </c>
      <c r="F86" s="580"/>
      <c r="G86" s="580"/>
      <c r="H86" s="66"/>
      <c r="I86" s="580"/>
      <c r="J86" s="580"/>
      <c r="K86" s="66"/>
      <c r="L86" s="70">
        <v>68</v>
      </c>
      <c r="M86" s="70"/>
      <c r="N86" s="66" t="str">
        <f>IF(O86="","","-")</f>
        <v/>
      </c>
      <c r="O86" s="577"/>
      <c r="P86" s="578"/>
      <c r="Q86" s="579"/>
      <c r="R86" s="580"/>
      <c r="S86" s="580"/>
      <c r="T86" s="66" t="str">
        <f>IF(Q86="","","-")</f>
        <v/>
      </c>
      <c r="U86" s="580"/>
      <c r="V86" s="580"/>
      <c r="W86" s="66" t="str">
        <f>IF(U86="","","-")</f>
        <v/>
      </c>
      <c r="X86" s="70"/>
      <c r="Y86" s="70"/>
      <c r="Z86" s="66" t="str">
        <f>IF(AA86="","","-")</f>
        <v/>
      </c>
      <c r="AA86" s="577"/>
      <c r="AB86" s="578"/>
      <c r="AC86" s="579"/>
      <c r="AD86" s="580"/>
      <c r="AE86" s="580"/>
      <c r="AF86" s="66" t="str">
        <f>IF(AC86="","","-")</f>
        <v/>
      </c>
      <c r="AG86" s="580"/>
      <c r="AH86" s="580"/>
      <c r="AI86" s="66" t="str">
        <f>IF(AG86="","","-")</f>
        <v/>
      </c>
      <c r="AJ86" s="70"/>
      <c r="AK86" s="70"/>
      <c r="AL86" s="66" t="str">
        <f>IF(AM86="","","-")</f>
        <v/>
      </c>
      <c r="AM86" s="577"/>
      <c r="AN86" s="578"/>
      <c r="AO86" s="579"/>
      <c r="AP86" s="580"/>
      <c r="AQ86" s="66" t="str">
        <f>IF(AO86="","","-")</f>
        <v/>
      </c>
      <c r="AR86" s="580"/>
      <c r="AS86" s="580"/>
      <c r="AT86" s="66" t="str">
        <f>IF(AR86="","","-")</f>
        <v/>
      </c>
      <c r="AU86" s="70"/>
      <c r="AV86" s="70"/>
      <c r="AW86" s="66" t="str">
        <f>IF(AX86="","","-")</f>
        <v/>
      </c>
      <c r="AX86" s="68"/>
    </row>
    <row r="87" spans="1:50" ht="24.75" customHeight="1" x14ac:dyDescent="0.15">
      <c r="A87" s="98" t="s">
        <v>350</v>
      </c>
      <c r="B87" s="98"/>
      <c r="C87" s="98"/>
      <c r="D87" s="98"/>
      <c r="E87" s="582">
        <v>2021</v>
      </c>
      <c r="F87" s="99"/>
      <c r="G87" s="580" t="s">
        <v>585</v>
      </c>
      <c r="H87" s="580"/>
      <c r="I87" s="580"/>
      <c r="J87" s="99">
        <v>20</v>
      </c>
      <c r="K87" s="99"/>
      <c r="L87" s="70">
        <v>79</v>
      </c>
      <c r="M87" s="70"/>
      <c r="N87" s="70"/>
      <c r="O87" s="99"/>
      <c r="P87" s="99"/>
      <c r="Q87" s="582"/>
      <c r="R87" s="99"/>
      <c r="S87" s="580"/>
      <c r="T87" s="580"/>
      <c r="U87" s="580"/>
      <c r="V87" s="99"/>
      <c r="W87" s="99"/>
      <c r="X87" s="70"/>
      <c r="Y87" s="70"/>
      <c r="Z87" s="70"/>
      <c r="AA87" s="99"/>
      <c r="AB87" s="581"/>
      <c r="AC87" s="582"/>
      <c r="AD87" s="99"/>
      <c r="AE87" s="580"/>
      <c r="AF87" s="580"/>
      <c r="AG87" s="580"/>
      <c r="AH87" s="99"/>
      <c r="AI87" s="99"/>
      <c r="AJ87" s="70"/>
      <c r="AK87" s="70"/>
      <c r="AL87" s="70"/>
      <c r="AM87" s="99"/>
      <c r="AN87" s="581"/>
      <c r="AO87" s="582"/>
      <c r="AP87" s="99"/>
      <c r="AQ87" s="580"/>
      <c r="AR87" s="580"/>
      <c r="AS87" s="580"/>
      <c r="AT87" s="99"/>
      <c r="AU87" s="99"/>
      <c r="AV87" s="70"/>
      <c r="AW87" s="70"/>
      <c r="AX87" s="68"/>
    </row>
    <row r="88" spans="1:50" ht="28.35" customHeight="1" x14ac:dyDescent="0.15">
      <c r="A88" s="208" t="s">
        <v>230</v>
      </c>
      <c r="B88" s="209"/>
      <c r="C88" s="209"/>
      <c r="D88" s="209"/>
      <c r="E88" s="209"/>
      <c r="F88" s="210"/>
      <c r="G88" s="53" t="s">
        <v>555</v>
      </c>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8.25" customHeight="1" x14ac:dyDescent="0.15">
      <c r="A89" s="208"/>
      <c r="B89" s="209"/>
      <c r="C89" s="209"/>
      <c r="D89" s="209"/>
      <c r="E89" s="209"/>
      <c r="F89" s="210"/>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8.25" customHeight="1" x14ac:dyDescent="0.15">
      <c r="A90" s="208"/>
      <c r="B90" s="209"/>
      <c r="C90" s="209"/>
      <c r="D90" s="209"/>
      <c r="E90" s="209"/>
      <c r="F90" s="210"/>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208"/>
      <c r="B91" s="209"/>
      <c r="C91" s="209"/>
      <c r="D91" s="209"/>
      <c r="E91" s="209"/>
      <c r="F91" s="210"/>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7.75" customHeight="1" x14ac:dyDescent="0.15">
      <c r="A92" s="208"/>
      <c r="B92" s="209"/>
      <c r="C92" s="209"/>
      <c r="D92" s="209"/>
      <c r="E92" s="209"/>
      <c r="F92" s="210"/>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208"/>
      <c r="B93" s="209"/>
      <c r="C93" s="209"/>
      <c r="D93" s="209"/>
      <c r="E93" s="209"/>
      <c r="F93" s="210"/>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11.45" customHeight="1" x14ac:dyDescent="0.15">
      <c r="A94" s="208"/>
      <c r="B94" s="209"/>
      <c r="C94" s="209"/>
      <c r="D94" s="209"/>
      <c r="E94" s="209"/>
      <c r="F94" s="210"/>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17.45" customHeight="1" x14ac:dyDescent="0.15">
      <c r="A95" s="208"/>
      <c r="B95" s="209"/>
      <c r="C95" s="209"/>
      <c r="D95" s="209"/>
      <c r="E95" s="209"/>
      <c r="F95" s="210"/>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15.95" customHeight="1" x14ac:dyDescent="0.15">
      <c r="A96" s="208"/>
      <c r="B96" s="209"/>
      <c r="C96" s="209"/>
      <c r="D96" s="209"/>
      <c r="E96" s="209"/>
      <c r="F96" s="210"/>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12.6" customHeight="1" x14ac:dyDescent="0.15">
      <c r="A97" s="208"/>
      <c r="B97" s="209"/>
      <c r="C97" s="209"/>
      <c r="D97" s="209"/>
      <c r="E97" s="209"/>
      <c r="F97" s="210"/>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08"/>
      <c r="B98" s="209"/>
      <c r="C98" s="209"/>
      <c r="D98" s="209"/>
      <c r="E98" s="209"/>
      <c r="F98" s="210"/>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15.95" customHeight="1" x14ac:dyDescent="0.15">
      <c r="A99" s="208"/>
      <c r="B99" s="209"/>
      <c r="C99" s="209"/>
      <c r="D99" s="209"/>
      <c r="E99" s="209"/>
      <c r="F99" s="210"/>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9.1" customHeight="1" x14ac:dyDescent="0.15">
      <c r="A100" s="208"/>
      <c r="B100" s="209"/>
      <c r="C100" s="209"/>
      <c r="D100" s="209"/>
      <c r="E100" s="209"/>
      <c r="F100" s="210"/>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3.95" customHeight="1" x14ac:dyDescent="0.15">
      <c r="A101" s="208"/>
      <c r="B101" s="209"/>
      <c r="C101" s="209"/>
      <c r="D101" s="209"/>
      <c r="E101" s="209"/>
      <c r="F101" s="210"/>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15.6" customHeight="1" x14ac:dyDescent="0.15">
      <c r="A102" s="208"/>
      <c r="B102" s="209"/>
      <c r="C102" s="209"/>
      <c r="D102" s="209"/>
      <c r="E102" s="209"/>
      <c r="F102" s="210"/>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11.45" customHeight="1" x14ac:dyDescent="0.15">
      <c r="A103" s="208"/>
      <c r="B103" s="209"/>
      <c r="C103" s="209"/>
      <c r="D103" s="209"/>
      <c r="E103" s="209"/>
      <c r="F103" s="210"/>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08"/>
      <c r="B104" s="209"/>
      <c r="C104" s="209"/>
      <c r="D104" s="209"/>
      <c r="E104" s="209"/>
      <c r="F104" s="210"/>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44.45" customHeight="1" x14ac:dyDescent="0.15">
      <c r="A105" s="208"/>
      <c r="B105" s="209"/>
      <c r="C105" s="209"/>
      <c r="D105" s="209"/>
      <c r="E105" s="209"/>
      <c r="F105" s="210"/>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2.5" customHeight="1" x14ac:dyDescent="0.15">
      <c r="A106" s="208"/>
      <c r="B106" s="209"/>
      <c r="C106" s="209"/>
      <c r="D106" s="209"/>
      <c r="E106" s="209"/>
      <c r="F106" s="210"/>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33" customHeight="1" x14ac:dyDescent="0.15">
      <c r="A107" s="208"/>
      <c r="B107" s="209"/>
      <c r="C107" s="209"/>
      <c r="D107" s="209"/>
      <c r="E107" s="209"/>
      <c r="F107" s="210"/>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9.25" customHeight="1" x14ac:dyDescent="0.15">
      <c r="A108" s="208"/>
      <c r="B108" s="209"/>
      <c r="C108" s="209"/>
      <c r="D108" s="209"/>
      <c r="E108" s="209"/>
      <c r="F108" s="210"/>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18.399999999999999" customHeight="1" x14ac:dyDescent="0.15">
      <c r="A109" s="208"/>
      <c r="B109" s="209"/>
      <c r="C109" s="209"/>
      <c r="D109" s="209"/>
      <c r="E109" s="209"/>
      <c r="F109" s="210"/>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1.6" customHeight="1" x14ac:dyDescent="0.15">
      <c r="A110" s="208"/>
      <c r="B110" s="209"/>
      <c r="C110" s="209"/>
      <c r="D110" s="209"/>
      <c r="E110" s="209"/>
      <c r="F110" s="210"/>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30" customHeight="1" x14ac:dyDescent="0.15">
      <c r="A111" s="208"/>
      <c r="B111" s="209"/>
      <c r="C111" s="209"/>
      <c r="D111" s="209"/>
      <c r="E111" s="209"/>
      <c r="F111" s="210"/>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15" customHeight="1" x14ac:dyDescent="0.15">
      <c r="A112" s="208"/>
      <c r="B112" s="209"/>
      <c r="C112" s="209"/>
      <c r="D112" s="209"/>
      <c r="E112" s="209"/>
      <c r="F112" s="210"/>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12.6" customHeight="1" x14ac:dyDescent="0.15">
      <c r="A113" s="208"/>
      <c r="B113" s="209"/>
      <c r="C113" s="209"/>
      <c r="D113" s="209"/>
      <c r="E113" s="209"/>
      <c r="F113" s="210"/>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12.6" customHeight="1" thickBot="1" x14ac:dyDescent="0.2">
      <c r="A114" s="208"/>
      <c r="B114" s="209"/>
      <c r="C114" s="209"/>
      <c r="D114" s="209"/>
      <c r="E114" s="209"/>
      <c r="F114" s="210"/>
      <c r="G114" s="36"/>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8"/>
    </row>
    <row r="115" spans="1:50" ht="45" customHeight="1" x14ac:dyDescent="0.15">
      <c r="A115" s="583" t="s">
        <v>232</v>
      </c>
      <c r="B115" s="584"/>
      <c r="C115" s="584"/>
      <c r="D115" s="584"/>
      <c r="E115" s="584"/>
      <c r="F115" s="585"/>
      <c r="G115" s="589" t="s">
        <v>619</v>
      </c>
      <c r="H115" s="590"/>
      <c r="I115" s="590"/>
      <c r="J115" s="590"/>
      <c r="K115" s="590"/>
      <c r="L115" s="590"/>
      <c r="M115" s="590"/>
      <c r="N115" s="590"/>
      <c r="O115" s="590"/>
      <c r="P115" s="590"/>
      <c r="Q115" s="590"/>
      <c r="R115" s="590"/>
      <c r="S115" s="590"/>
      <c r="T115" s="590"/>
      <c r="U115" s="590"/>
      <c r="V115" s="590"/>
      <c r="W115" s="590"/>
      <c r="X115" s="590"/>
      <c r="Y115" s="590"/>
      <c r="Z115" s="590"/>
      <c r="AA115" s="590"/>
      <c r="AB115" s="591"/>
      <c r="AC115" s="589" t="s">
        <v>639</v>
      </c>
      <c r="AD115" s="590"/>
      <c r="AE115" s="590"/>
      <c r="AF115" s="590"/>
      <c r="AG115" s="590"/>
      <c r="AH115" s="590"/>
      <c r="AI115" s="590"/>
      <c r="AJ115" s="590"/>
      <c r="AK115" s="590"/>
      <c r="AL115" s="590"/>
      <c r="AM115" s="590"/>
      <c r="AN115" s="590"/>
      <c r="AO115" s="590"/>
      <c r="AP115" s="590"/>
      <c r="AQ115" s="590"/>
      <c r="AR115" s="590"/>
      <c r="AS115" s="590"/>
      <c r="AT115" s="590"/>
      <c r="AU115" s="590"/>
      <c r="AV115" s="590"/>
      <c r="AW115" s="590"/>
      <c r="AX115" s="592"/>
    </row>
    <row r="116" spans="1:50" ht="12.6" customHeight="1" x14ac:dyDescent="0.15">
      <c r="A116" s="586"/>
      <c r="B116" s="587"/>
      <c r="C116" s="587"/>
      <c r="D116" s="587"/>
      <c r="E116" s="587"/>
      <c r="F116" s="588"/>
      <c r="G116" s="88" t="s">
        <v>15</v>
      </c>
      <c r="H116" s="593"/>
      <c r="I116" s="593"/>
      <c r="J116" s="593"/>
      <c r="K116" s="593"/>
      <c r="L116" s="594" t="s">
        <v>16</v>
      </c>
      <c r="M116" s="593"/>
      <c r="N116" s="593"/>
      <c r="O116" s="593"/>
      <c r="P116" s="593"/>
      <c r="Q116" s="593"/>
      <c r="R116" s="593"/>
      <c r="S116" s="593"/>
      <c r="T116" s="593"/>
      <c r="U116" s="593"/>
      <c r="V116" s="593"/>
      <c r="W116" s="593"/>
      <c r="X116" s="595"/>
      <c r="Y116" s="596" t="s">
        <v>17</v>
      </c>
      <c r="Z116" s="597"/>
      <c r="AA116" s="597"/>
      <c r="AB116" s="598"/>
      <c r="AC116" s="88" t="s">
        <v>15</v>
      </c>
      <c r="AD116" s="593"/>
      <c r="AE116" s="593"/>
      <c r="AF116" s="593"/>
      <c r="AG116" s="593"/>
      <c r="AH116" s="594" t="s">
        <v>16</v>
      </c>
      <c r="AI116" s="593"/>
      <c r="AJ116" s="593"/>
      <c r="AK116" s="593"/>
      <c r="AL116" s="593"/>
      <c r="AM116" s="593"/>
      <c r="AN116" s="593"/>
      <c r="AO116" s="593"/>
      <c r="AP116" s="593"/>
      <c r="AQ116" s="593"/>
      <c r="AR116" s="593"/>
      <c r="AS116" s="593"/>
      <c r="AT116" s="595"/>
      <c r="AU116" s="596" t="s">
        <v>17</v>
      </c>
      <c r="AV116" s="597"/>
      <c r="AW116" s="597"/>
      <c r="AX116" s="599"/>
    </row>
    <row r="117" spans="1:50" ht="111.75" customHeight="1" x14ac:dyDescent="0.15">
      <c r="A117" s="586"/>
      <c r="B117" s="587"/>
      <c r="C117" s="587"/>
      <c r="D117" s="587"/>
      <c r="E117" s="587"/>
      <c r="F117" s="588"/>
      <c r="G117" s="600" t="s">
        <v>608</v>
      </c>
      <c r="H117" s="601"/>
      <c r="I117" s="601"/>
      <c r="J117" s="601"/>
      <c r="K117" s="602"/>
      <c r="L117" s="603" t="s">
        <v>605</v>
      </c>
      <c r="M117" s="604"/>
      <c r="N117" s="604"/>
      <c r="O117" s="604"/>
      <c r="P117" s="604"/>
      <c r="Q117" s="604"/>
      <c r="R117" s="604"/>
      <c r="S117" s="604"/>
      <c r="T117" s="604"/>
      <c r="U117" s="604"/>
      <c r="V117" s="604"/>
      <c r="W117" s="604"/>
      <c r="X117" s="605"/>
      <c r="Y117" s="606">
        <v>3.4</v>
      </c>
      <c r="Z117" s="607"/>
      <c r="AA117" s="607"/>
      <c r="AB117" s="608"/>
      <c r="AC117" s="600" t="s">
        <v>607</v>
      </c>
      <c r="AD117" s="601"/>
      <c r="AE117" s="601"/>
      <c r="AF117" s="601"/>
      <c r="AG117" s="602"/>
      <c r="AH117" s="603" t="s">
        <v>606</v>
      </c>
      <c r="AI117" s="604"/>
      <c r="AJ117" s="604"/>
      <c r="AK117" s="604"/>
      <c r="AL117" s="604"/>
      <c r="AM117" s="604"/>
      <c r="AN117" s="604"/>
      <c r="AO117" s="604"/>
      <c r="AP117" s="604"/>
      <c r="AQ117" s="604"/>
      <c r="AR117" s="604"/>
      <c r="AS117" s="604"/>
      <c r="AT117" s="605"/>
      <c r="AU117" s="606">
        <v>3.4</v>
      </c>
      <c r="AV117" s="607"/>
      <c r="AW117" s="607"/>
      <c r="AX117" s="609"/>
    </row>
    <row r="118" spans="1:50" ht="12.6" customHeight="1" x14ac:dyDescent="0.15">
      <c r="A118" s="586"/>
      <c r="B118" s="587"/>
      <c r="C118" s="587"/>
      <c r="D118" s="587"/>
      <c r="E118" s="587"/>
      <c r="F118" s="588"/>
      <c r="G118" s="610" t="s">
        <v>18</v>
      </c>
      <c r="H118" s="611"/>
      <c r="I118" s="611"/>
      <c r="J118" s="611"/>
      <c r="K118" s="611"/>
      <c r="L118" s="612"/>
      <c r="M118" s="613"/>
      <c r="N118" s="613"/>
      <c r="O118" s="613"/>
      <c r="P118" s="613"/>
      <c r="Q118" s="613"/>
      <c r="R118" s="613"/>
      <c r="S118" s="613"/>
      <c r="T118" s="613"/>
      <c r="U118" s="613"/>
      <c r="V118" s="613"/>
      <c r="W118" s="613"/>
      <c r="X118" s="614"/>
      <c r="Y118" s="615">
        <f>SUM(Y117:AB117)</f>
        <v>3.4</v>
      </c>
      <c r="Z118" s="616"/>
      <c r="AA118" s="616"/>
      <c r="AB118" s="617"/>
      <c r="AC118" s="610" t="s">
        <v>18</v>
      </c>
      <c r="AD118" s="611"/>
      <c r="AE118" s="611"/>
      <c r="AF118" s="611"/>
      <c r="AG118" s="611"/>
      <c r="AH118" s="612"/>
      <c r="AI118" s="613"/>
      <c r="AJ118" s="613"/>
      <c r="AK118" s="613"/>
      <c r="AL118" s="613"/>
      <c r="AM118" s="613"/>
      <c r="AN118" s="613"/>
      <c r="AO118" s="613"/>
      <c r="AP118" s="613"/>
      <c r="AQ118" s="613"/>
      <c r="AR118" s="613"/>
      <c r="AS118" s="613"/>
      <c r="AT118" s="614"/>
      <c r="AU118" s="615">
        <f>SUM(AU117:AX117)</f>
        <v>3.4</v>
      </c>
      <c r="AV118" s="616"/>
      <c r="AW118" s="616"/>
      <c r="AX118" s="618"/>
    </row>
    <row r="119" spans="1:50" ht="12.6"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0" ht="12.6" customHeight="1" x14ac:dyDescent="0.15"/>
    <row r="121" spans="1:50" ht="12.6" customHeight="1" x14ac:dyDescent="0.15">
      <c r="A121" s="9"/>
      <c r="B121" s="1" t="s">
        <v>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0" ht="12.6" customHeight="1" x14ac:dyDescent="0.15">
      <c r="A122" s="9"/>
      <c r="B122" s="39" t="s">
        <v>213</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0" ht="67.5" customHeight="1" x14ac:dyDescent="0.15">
      <c r="A123" s="619"/>
      <c r="B123" s="619"/>
      <c r="C123" s="619" t="s">
        <v>24</v>
      </c>
      <c r="D123" s="619"/>
      <c r="E123" s="619"/>
      <c r="F123" s="619"/>
      <c r="G123" s="619"/>
      <c r="H123" s="619"/>
      <c r="I123" s="619"/>
      <c r="J123" s="620" t="s">
        <v>181</v>
      </c>
      <c r="K123" s="98"/>
      <c r="L123" s="98"/>
      <c r="M123" s="98"/>
      <c r="N123" s="98"/>
      <c r="O123" s="98"/>
      <c r="P123" s="621" t="s">
        <v>25</v>
      </c>
      <c r="Q123" s="621"/>
      <c r="R123" s="621"/>
      <c r="S123" s="621"/>
      <c r="T123" s="621"/>
      <c r="U123" s="621"/>
      <c r="V123" s="621"/>
      <c r="W123" s="621"/>
      <c r="X123" s="621"/>
      <c r="Y123" s="622" t="s">
        <v>180</v>
      </c>
      <c r="Z123" s="623"/>
      <c r="AA123" s="623"/>
      <c r="AB123" s="623"/>
      <c r="AC123" s="620" t="s">
        <v>205</v>
      </c>
      <c r="AD123" s="620"/>
      <c r="AE123" s="620"/>
      <c r="AF123" s="620"/>
      <c r="AG123" s="620"/>
      <c r="AH123" s="622" t="s">
        <v>218</v>
      </c>
      <c r="AI123" s="619"/>
      <c r="AJ123" s="619"/>
      <c r="AK123" s="619"/>
      <c r="AL123" s="619" t="s">
        <v>19</v>
      </c>
      <c r="AM123" s="619"/>
      <c r="AN123" s="619"/>
      <c r="AO123" s="624"/>
      <c r="AP123" s="625" t="s">
        <v>182</v>
      </c>
      <c r="AQ123" s="625"/>
      <c r="AR123" s="625"/>
      <c r="AS123" s="625"/>
      <c r="AT123" s="625"/>
      <c r="AU123" s="625"/>
      <c r="AV123" s="625"/>
      <c r="AW123" s="625"/>
      <c r="AX123" s="625"/>
    </row>
    <row r="124" spans="1:50" ht="30" customHeight="1" x14ac:dyDescent="0.15">
      <c r="A124" s="626">
        <v>1</v>
      </c>
      <c r="B124" s="626">
        <v>1</v>
      </c>
      <c r="C124" s="627" t="s">
        <v>614</v>
      </c>
      <c r="D124" s="628"/>
      <c r="E124" s="628"/>
      <c r="F124" s="628"/>
      <c r="G124" s="628"/>
      <c r="H124" s="628"/>
      <c r="I124" s="628"/>
      <c r="J124" s="629">
        <v>2000012010019</v>
      </c>
      <c r="K124" s="630"/>
      <c r="L124" s="630"/>
      <c r="M124" s="630"/>
      <c r="N124" s="630"/>
      <c r="O124" s="630"/>
      <c r="P124" s="631" t="s">
        <v>615</v>
      </c>
      <c r="Q124" s="632"/>
      <c r="R124" s="632"/>
      <c r="S124" s="632"/>
      <c r="T124" s="632"/>
      <c r="U124" s="632"/>
      <c r="V124" s="632"/>
      <c r="W124" s="632"/>
      <c r="X124" s="632"/>
      <c r="Y124" s="633">
        <v>3.4</v>
      </c>
      <c r="Z124" s="634"/>
      <c r="AA124" s="634"/>
      <c r="AB124" s="635"/>
      <c r="AC124" s="636" t="s">
        <v>72</v>
      </c>
      <c r="AD124" s="637"/>
      <c r="AE124" s="637"/>
      <c r="AF124" s="637"/>
      <c r="AG124" s="637"/>
      <c r="AH124" s="638" t="s">
        <v>613</v>
      </c>
      <c r="AI124" s="639"/>
      <c r="AJ124" s="639"/>
      <c r="AK124" s="639"/>
      <c r="AL124" s="640" t="s">
        <v>613</v>
      </c>
      <c r="AM124" s="641"/>
      <c r="AN124" s="641"/>
      <c r="AO124" s="642"/>
      <c r="AP124" s="643" t="s">
        <v>613</v>
      </c>
      <c r="AQ124" s="643"/>
      <c r="AR124" s="643"/>
      <c r="AS124" s="643"/>
      <c r="AT124" s="643"/>
      <c r="AU124" s="643"/>
      <c r="AV124" s="643"/>
      <c r="AW124" s="643"/>
      <c r="AX124" s="643"/>
    </row>
    <row r="125" spans="1:50" ht="12.6" customHeight="1" x14ac:dyDescent="0.15">
      <c r="A125" s="43"/>
      <c r="B125" s="43"/>
      <c r="C125" s="43"/>
      <c r="D125" s="43"/>
      <c r="E125" s="43"/>
      <c r="F125" s="43"/>
      <c r="G125" s="43"/>
      <c r="H125" s="43"/>
      <c r="I125" s="43"/>
      <c r="J125" s="44"/>
      <c r="K125" s="44"/>
      <c r="L125" s="44"/>
      <c r="M125" s="44"/>
      <c r="N125" s="44"/>
      <c r="O125" s="44"/>
      <c r="P125" s="45"/>
      <c r="Q125" s="45"/>
      <c r="R125" s="45"/>
      <c r="S125" s="45"/>
      <c r="T125" s="45"/>
      <c r="U125" s="45"/>
      <c r="V125" s="45"/>
      <c r="W125" s="45"/>
      <c r="X125" s="45"/>
      <c r="Y125" s="46"/>
      <c r="Z125" s="46"/>
      <c r="AA125" s="46"/>
      <c r="AB125" s="46"/>
      <c r="AC125" s="46"/>
      <c r="AD125" s="46"/>
      <c r="AE125" s="46"/>
      <c r="AF125" s="46"/>
      <c r="AG125" s="46"/>
      <c r="AH125" s="46"/>
      <c r="AI125" s="46"/>
      <c r="AJ125" s="46"/>
      <c r="AK125" s="46"/>
      <c r="AL125" s="46"/>
      <c r="AM125" s="46"/>
      <c r="AN125" s="46"/>
      <c r="AO125" s="46"/>
      <c r="AP125" s="45"/>
      <c r="AQ125" s="45"/>
      <c r="AR125" s="45"/>
      <c r="AS125" s="45"/>
      <c r="AT125" s="45"/>
      <c r="AU125" s="45"/>
      <c r="AV125" s="45"/>
      <c r="AW125" s="45"/>
      <c r="AX125" s="45"/>
    </row>
    <row r="126" spans="1:50" ht="12.6" customHeight="1" x14ac:dyDescent="0.15">
      <c r="A126" s="43"/>
      <c r="B126" s="47" t="s">
        <v>163</v>
      </c>
      <c r="C126" s="43"/>
      <c r="D126" s="43"/>
      <c r="E126" s="43"/>
      <c r="F126" s="43"/>
      <c r="G126" s="43"/>
      <c r="H126" s="43"/>
      <c r="I126" s="43"/>
      <c r="J126" s="43"/>
      <c r="K126" s="43"/>
      <c r="L126" s="43"/>
      <c r="M126" s="43"/>
      <c r="N126" s="43"/>
      <c r="O126" s="43"/>
      <c r="P126" s="48"/>
      <c r="Q126" s="48"/>
      <c r="R126" s="48"/>
      <c r="S126" s="48"/>
      <c r="T126" s="48"/>
      <c r="U126" s="48"/>
      <c r="V126" s="48"/>
      <c r="W126" s="48"/>
      <c r="X126" s="48"/>
      <c r="Y126" s="49"/>
      <c r="Z126" s="49"/>
      <c r="AA126" s="49"/>
      <c r="AB126" s="49"/>
      <c r="AC126" s="49"/>
      <c r="AD126" s="49"/>
      <c r="AE126" s="49"/>
      <c r="AF126" s="49"/>
      <c r="AG126" s="49"/>
      <c r="AH126" s="49"/>
      <c r="AI126" s="49"/>
      <c r="AJ126" s="49"/>
      <c r="AK126" s="49"/>
      <c r="AL126" s="49"/>
      <c r="AM126" s="49"/>
      <c r="AN126" s="49"/>
      <c r="AO126" s="49"/>
      <c r="AP126" s="48"/>
      <c r="AQ126" s="48"/>
      <c r="AR126" s="48"/>
      <c r="AS126" s="48"/>
      <c r="AT126" s="48"/>
      <c r="AU126" s="48"/>
      <c r="AV126" s="48"/>
      <c r="AW126" s="48"/>
      <c r="AX126" s="48"/>
    </row>
    <row r="127" spans="1:50" ht="64.5" customHeight="1" x14ac:dyDescent="0.15">
      <c r="A127" s="619"/>
      <c r="B127" s="619"/>
      <c r="C127" s="619" t="s">
        <v>24</v>
      </c>
      <c r="D127" s="619"/>
      <c r="E127" s="619"/>
      <c r="F127" s="619"/>
      <c r="G127" s="619"/>
      <c r="H127" s="619"/>
      <c r="I127" s="619"/>
      <c r="J127" s="620" t="s">
        <v>181</v>
      </c>
      <c r="K127" s="98"/>
      <c r="L127" s="98"/>
      <c r="M127" s="98"/>
      <c r="N127" s="98"/>
      <c r="O127" s="98"/>
      <c r="P127" s="621" t="s">
        <v>25</v>
      </c>
      <c r="Q127" s="621"/>
      <c r="R127" s="621"/>
      <c r="S127" s="621"/>
      <c r="T127" s="621"/>
      <c r="U127" s="621"/>
      <c r="V127" s="621"/>
      <c r="W127" s="621"/>
      <c r="X127" s="621"/>
      <c r="Y127" s="622" t="s">
        <v>180</v>
      </c>
      <c r="Z127" s="623"/>
      <c r="AA127" s="623"/>
      <c r="AB127" s="623"/>
      <c r="AC127" s="620" t="s">
        <v>205</v>
      </c>
      <c r="AD127" s="620"/>
      <c r="AE127" s="620"/>
      <c r="AF127" s="620"/>
      <c r="AG127" s="620"/>
      <c r="AH127" s="622" t="s">
        <v>218</v>
      </c>
      <c r="AI127" s="619"/>
      <c r="AJ127" s="619"/>
      <c r="AK127" s="619"/>
      <c r="AL127" s="619" t="s">
        <v>19</v>
      </c>
      <c r="AM127" s="619"/>
      <c r="AN127" s="619"/>
      <c r="AO127" s="624"/>
      <c r="AP127" s="625" t="s">
        <v>182</v>
      </c>
      <c r="AQ127" s="625"/>
      <c r="AR127" s="625"/>
      <c r="AS127" s="625"/>
      <c r="AT127" s="625"/>
      <c r="AU127" s="625"/>
      <c r="AV127" s="625"/>
      <c r="AW127" s="625"/>
      <c r="AX127" s="625"/>
    </row>
    <row r="128" spans="1:50" ht="66.75" customHeight="1" x14ac:dyDescent="0.15">
      <c r="A128" s="626">
        <v>1</v>
      </c>
      <c r="B128" s="626">
        <v>1</v>
      </c>
      <c r="C128" s="627" t="s">
        <v>638</v>
      </c>
      <c r="D128" s="628"/>
      <c r="E128" s="628"/>
      <c r="F128" s="628"/>
      <c r="G128" s="628"/>
      <c r="H128" s="628"/>
      <c r="I128" s="628"/>
      <c r="J128" s="629">
        <v>9013201006748</v>
      </c>
      <c r="K128" s="630"/>
      <c r="L128" s="630"/>
      <c r="M128" s="630"/>
      <c r="N128" s="630"/>
      <c r="O128" s="630"/>
      <c r="P128" s="631" t="s">
        <v>606</v>
      </c>
      <c r="Q128" s="632"/>
      <c r="R128" s="632"/>
      <c r="S128" s="632"/>
      <c r="T128" s="632"/>
      <c r="U128" s="632"/>
      <c r="V128" s="632"/>
      <c r="W128" s="632"/>
      <c r="X128" s="632"/>
      <c r="Y128" s="633">
        <v>3.4</v>
      </c>
      <c r="Z128" s="634"/>
      <c r="AA128" s="634"/>
      <c r="AB128" s="635"/>
      <c r="AC128" s="636" t="s">
        <v>223</v>
      </c>
      <c r="AD128" s="637"/>
      <c r="AE128" s="637"/>
      <c r="AF128" s="637"/>
      <c r="AG128" s="637"/>
      <c r="AH128" s="638">
        <v>1</v>
      </c>
      <c r="AI128" s="639"/>
      <c r="AJ128" s="639"/>
      <c r="AK128" s="639"/>
      <c r="AL128" s="640">
        <v>100</v>
      </c>
      <c r="AM128" s="641"/>
      <c r="AN128" s="641"/>
      <c r="AO128" s="642"/>
      <c r="AP128" s="643" t="s">
        <v>617</v>
      </c>
      <c r="AQ128" s="643"/>
      <c r="AR128" s="643"/>
      <c r="AS128" s="643"/>
      <c r="AT128" s="643"/>
      <c r="AU128" s="643"/>
      <c r="AV128" s="643"/>
      <c r="AW128" s="643"/>
      <c r="AX128" s="643"/>
    </row>
    <row r="129" ht="12.6" customHeight="1" x14ac:dyDescent="0.15"/>
    <row r="130" ht="12.6" customHeight="1" x14ac:dyDescent="0.15"/>
    <row r="131" ht="12.6" customHeight="1" x14ac:dyDescent="0.15"/>
    <row r="132" ht="12.6" customHeight="1" x14ac:dyDescent="0.15"/>
    <row r="133" ht="12.6" customHeight="1" x14ac:dyDescent="0.15"/>
    <row r="134" ht="12.6" customHeight="1" x14ac:dyDescent="0.15"/>
    <row r="135" ht="12.6" customHeight="1" x14ac:dyDescent="0.15"/>
    <row r="136" ht="12.6" customHeight="1" x14ac:dyDescent="0.15"/>
    <row r="137" ht="12.6" customHeight="1" x14ac:dyDescent="0.15"/>
    <row r="138" ht="12.6" customHeight="1" x14ac:dyDescent="0.15"/>
    <row r="139" ht="12.6" customHeight="1" x14ac:dyDescent="0.15"/>
    <row r="140" ht="12.6" customHeight="1" x14ac:dyDescent="0.15"/>
    <row r="141" ht="12.6" customHeight="1" x14ac:dyDescent="0.15"/>
    <row r="142" ht="12.6" customHeight="1" x14ac:dyDescent="0.15"/>
    <row r="143" ht="12.6" customHeight="1" x14ac:dyDescent="0.15"/>
    <row r="144" ht="12.6" customHeight="1" x14ac:dyDescent="0.15"/>
    <row r="145" ht="12.6" customHeight="1" x14ac:dyDescent="0.15"/>
    <row r="146" ht="12.6" customHeight="1" x14ac:dyDescent="0.15"/>
    <row r="147" ht="12.6" customHeight="1" x14ac:dyDescent="0.15"/>
    <row r="148" ht="12.6" customHeight="1" x14ac:dyDescent="0.15"/>
    <row r="149" ht="12.6" customHeight="1" x14ac:dyDescent="0.15"/>
    <row r="150" ht="12.6" customHeight="1" x14ac:dyDescent="0.15"/>
    <row r="151" ht="12.6" customHeight="1" x14ac:dyDescent="0.15"/>
    <row r="152" ht="12.6" customHeight="1" x14ac:dyDescent="0.15"/>
    <row r="153" ht="12.6" customHeight="1" x14ac:dyDescent="0.15"/>
    <row r="154" ht="12.6" customHeight="1" x14ac:dyDescent="0.15"/>
    <row r="155" ht="12.6" customHeight="1" x14ac:dyDescent="0.15"/>
    <row r="156" ht="12.6" customHeight="1" x14ac:dyDescent="0.15"/>
    <row r="157" ht="12.6" customHeight="1" x14ac:dyDescent="0.15"/>
    <row r="158" ht="12.6" customHeight="1" x14ac:dyDescent="0.15"/>
    <row r="159" ht="12.6" customHeight="1" x14ac:dyDescent="0.15"/>
    <row r="160" ht="12.6" customHeight="1" x14ac:dyDescent="0.15"/>
    <row r="161" ht="12.6" customHeight="1" x14ac:dyDescent="0.15"/>
    <row r="162" ht="12.6" customHeight="1" x14ac:dyDescent="0.15"/>
    <row r="163" ht="12.6" customHeight="1" x14ac:dyDescent="0.15"/>
    <row r="164" ht="12.6" customHeight="1" x14ac:dyDescent="0.15"/>
    <row r="165" ht="12.6" customHeight="1" x14ac:dyDescent="0.15"/>
    <row r="166" ht="12.6" customHeight="1" x14ac:dyDescent="0.15"/>
    <row r="167" ht="12.6" customHeight="1" x14ac:dyDescent="0.15"/>
    <row r="168" ht="12.6" customHeight="1" x14ac:dyDescent="0.15"/>
    <row r="169" ht="12.6" customHeight="1" x14ac:dyDescent="0.15"/>
    <row r="170" ht="12.6" customHeight="1" x14ac:dyDescent="0.15"/>
    <row r="171" ht="12.6" customHeight="1" x14ac:dyDescent="0.15"/>
    <row r="172" ht="12.6" customHeight="1" x14ac:dyDescent="0.15"/>
    <row r="173" ht="12.6" customHeight="1" x14ac:dyDescent="0.15"/>
    <row r="174" ht="12.6" customHeight="1" x14ac:dyDescent="0.15"/>
    <row r="175" ht="12.6" customHeight="1" x14ac:dyDescent="0.15"/>
    <row r="176" ht="12.6" customHeight="1" x14ac:dyDescent="0.15"/>
    <row r="177" ht="12.6" customHeight="1" x14ac:dyDescent="0.15"/>
    <row r="178" ht="12.6" customHeight="1" x14ac:dyDescent="0.15"/>
    <row r="179" ht="12.6" customHeight="1" x14ac:dyDescent="0.15"/>
    <row r="180" ht="12.6" customHeight="1" x14ac:dyDescent="0.15"/>
    <row r="181" ht="12.6" customHeight="1" x14ac:dyDescent="0.15"/>
    <row r="182" ht="12.6" customHeight="1" x14ac:dyDescent="0.15"/>
    <row r="183" ht="12.6" customHeight="1" x14ac:dyDescent="0.15"/>
    <row r="184" ht="12.6" customHeight="1" x14ac:dyDescent="0.15"/>
    <row r="185" ht="12.6" customHeight="1" x14ac:dyDescent="0.15"/>
    <row r="186" ht="12.6" customHeight="1" x14ac:dyDescent="0.15"/>
    <row r="187" ht="12.6" customHeight="1" x14ac:dyDescent="0.15"/>
  </sheetData>
  <sheetProtection formatRows="0"/>
  <dataConsolidate link="1"/>
  <mergeCells count="446">
    <mergeCell ref="AR85:AS85"/>
    <mergeCell ref="AU85:AV85"/>
    <mergeCell ref="E87:F87"/>
    <mergeCell ref="G87:I87"/>
    <mergeCell ref="J87:K87"/>
    <mergeCell ref="Q87:R87"/>
    <mergeCell ref="S87:U87"/>
    <mergeCell ref="V87:W87"/>
    <mergeCell ref="AC87:AD87"/>
    <mergeCell ref="AE87:AG87"/>
    <mergeCell ref="AH87:AI87"/>
    <mergeCell ref="AQ87:AS87"/>
    <mergeCell ref="E85:G85"/>
    <mergeCell ref="I85:J85"/>
    <mergeCell ref="L85:M85"/>
    <mergeCell ref="O85:P85"/>
    <mergeCell ref="Q85:S85"/>
    <mergeCell ref="U85:V85"/>
    <mergeCell ref="X85:Y85"/>
    <mergeCell ref="AL127:AO127"/>
    <mergeCell ref="AP127:AX127"/>
    <mergeCell ref="A128:B128"/>
    <mergeCell ref="C128:I128"/>
    <mergeCell ref="J128:O128"/>
    <mergeCell ref="P128:X128"/>
    <mergeCell ref="Y128:AB128"/>
    <mergeCell ref="AC128:AG128"/>
    <mergeCell ref="AH128:AK128"/>
    <mergeCell ref="AL128:AO128"/>
    <mergeCell ref="A127:B127"/>
    <mergeCell ref="C127:I127"/>
    <mergeCell ref="J127:O127"/>
    <mergeCell ref="P127:X127"/>
    <mergeCell ref="Y127:AB127"/>
    <mergeCell ref="AC127:AG127"/>
    <mergeCell ref="AH127:AK127"/>
    <mergeCell ref="AP128:AX128"/>
    <mergeCell ref="A124:B124"/>
    <mergeCell ref="C124:I124"/>
    <mergeCell ref="J124:O124"/>
    <mergeCell ref="P124:X124"/>
    <mergeCell ref="Y124:AB124"/>
    <mergeCell ref="AC124:AG124"/>
    <mergeCell ref="AH124:AK124"/>
    <mergeCell ref="AL124:AO124"/>
    <mergeCell ref="AP124:AX124"/>
    <mergeCell ref="G118:K118"/>
    <mergeCell ref="L118:X118"/>
    <mergeCell ref="Y118:AB118"/>
    <mergeCell ref="AC118:AG118"/>
    <mergeCell ref="AH118:AT118"/>
    <mergeCell ref="AU118:AX118"/>
    <mergeCell ref="A123:B123"/>
    <mergeCell ref="C123:I123"/>
    <mergeCell ref="J123:O123"/>
    <mergeCell ref="P123:X123"/>
    <mergeCell ref="Y123:AB123"/>
    <mergeCell ref="AC123:AG123"/>
    <mergeCell ref="AH123:AK123"/>
    <mergeCell ref="AL123:AO123"/>
    <mergeCell ref="AP123:AX123"/>
    <mergeCell ref="Y116:AB116"/>
    <mergeCell ref="AC116:AG116"/>
    <mergeCell ref="AH116:AT116"/>
    <mergeCell ref="AU116:AX116"/>
    <mergeCell ref="G117:K117"/>
    <mergeCell ref="L117:X117"/>
    <mergeCell ref="Y117:AB117"/>
    <mergeCell ref="AC117:AG117"/>
    <mergeCell ref="AH117:AT117"/>
    <mergeCell ref="AU117:AX117"/>
    <mergeCell ref="A115:F118"/>
    <mergeCell ref="G115:AB115"/>
    <mergeCell ref="AC115:AX115"/>
    <mergeCell ref="G116:K116"/>
    <mergeCell ref="L116:X116"/>
    <mergeCell ref="AA87:AB87"/>
    <mergeCell ref="AM86:AN86"/>
    <mergeCell ref="AO86:AP86"/>
    <mergeCell ref="AR86:AS86"/>
    <mergeCell ref="AU86:AV86"/>
    <mergeCell ref="A87:D87"/>
    <mergeCell ref="O87:P87"/>
    <mergeCell ref="U86:V86"/>
    <mergeCell ref="X86:Y86"/>
    <mergeCell ref="AA86:AB86"/>
    <mergeCell ref="AC86:AE86"/>
    <mergeCell ref="AG86:AH86"/>
    <mergeCell ref="AJ86:AK86"/>
    <mergeCell ref="A86:D86"/>
    <mergeCell ref="E86:G86"/>
    <mergeCell ref="I86:J86"/>
    <mergeCell ref="L86:M86"/>
    <mergeCell ref="O86:P86"/>
    <mergeCell ref="Q86:S86"/>
    <mergeCell ref="AA85:AB85"/>
    <mergeCell ref="AC85:AE85"/>
    <mergeCell ref="AG85:AH85"/>
    <mergeCell ref="AJ85:AK85"/>
    <mergeCell ref="AM85:AN85"/>
    <mergeCell ref="AO85:AP85"/>
    <mergeCell ref="AM87:AN87"/>
    <mergeCell ref="AO87:AP87"/>
    <mergeCell ref="A88:F114"/>
    <mergeCell ref="L87:N87"/>
    <mergeCell ref="Q82:AB82"/>
    <mergeCell ref="AC82:AN82"/>
    <mergeCell ref="AO82:AX82"/>
    <mergeCell ref="A83:D83"/>
    <mergeCell ref="E83:P83"/>
    <mergeCell ref="Q83:AB83"/>
    <mergeCell ref="AC83:AN83"/>
    <mergeCell ref="AO83:AX83"/>
    <mergeCell ref="A80:D80"/>
    <mergeCell ref="E80:P80"/>
    <mergeCell ref="Q80:AB80"/>
    <mergeCell ref="AC80:AN80"/>
    <mergeCell ref="AO80:AX80"/>
    <mergeCell ref="A81:D81"/>
    <mergeCell ref="E81:P81"/>
    <mergeCell ref="Q81:AB81"/>
    <mergeCell ref="AC81:AN81"/>
    <mergeCell ref="AO81:AX81"/>
    <mergeCell ref="A65:B65"/>
    <mergeCell ref="C65:AC65"/>
    <mergeCell ref="AD65:AF65"/>
    <mergeCell ref="AG65:AX65"/>
    <mergeCell ref="E78:P78"/>
    <mergeCell ref="Q78:AB78"/>
    <mergeCell ref="AC78:AN78"/>
    <mergeCell ref="AO78:AX78"/>
    <mergeCell ref="A79:D79"/>
    <mergeCell ref="E79:P79"/>
    <mergeCell ref="Q79:AB79"/>
    <mergeCell ref="AC79:AN79"/>
    <mergeCell ref="AO79:AX79"/>
    <mergeCell ref="A73:E73"/>
    <mergeCell ref="F73:AX73"/>
    <mergeCell ref="A74:AX74"/>
    <mergeCell ref="A75:AX75"/>
    <mergeCell ref="A76:AX76"/>
    <mergeCell ref="A77:D77"/>
    <mergeCell ref="E77:P77"/>
    <mergeCell ref="Q77:AB77"/>
    <mergeCell ref="AC77:AN77"/>
    <mergeCell ref="AO77:AX77"/>
    <mergeCell ref="C55:AC55"/>
    <mergeCell ref="AD55:AF55"/>
    <mergeCell ref="AG55:AX55"/>
    <mergeCell ref="C56:AC56"/>
    <mergeCell ref="AD56:AF56"/>
    <mergeCell ref="AG56:AX56"/>
    <mergeCell ref="AG64:AX64"/>
    <mergeCell ref="A61:B64"/>
    <mergeCell ref="C61:AC61"/>
    <mergeCell ref="AD61:AF61"/>
    <mergeCell ref="AG61:AX61"/>
    <mergeCell ref="C62:AC62"/>
    <mergeCell ref="AD62:AF62"/>
    <mergeCell ref="AG62:AX62"/>
    <mergeCell ref="C63:AC63"/>
    <mergeCell ref="AD63:AF63"/>
    <mergeCell ref="AG63:AX63"/>
    <mergeCell ref="C64:AC64"/>
    <mergeCell ref="AD64:AF64"/>
    <mergeCell ref="A48:B50"/>
    <mergeCell ref="C48:AC48"/>
    <mergeCell ref="AD48:AF48"/>
    <mergeCell ref="AG48:AX48"/>
    <mergeCell ref="C49:AC49"/>
    <mergeCell ref="AD49:AF49"/>
    <mergeCell ref="AG49:AX49"/>
    <mergeCell ref="C50:AC50"/>
    <mergeCell ref="AD50:AF50"/>
    <mergeCell ref="AG50:AX50"/>
    <mergeCell ref="A51:B60"/>
    <mergeCell ref="C51:AC51"/>
    <mergeCell ref="AD51:AF51"/>
    <mergeCell ref="AG51:AX53"/>
    <mergeCell ref="C52:D53"/>
    <mergeCell ref="E52:AC52"/>
    <mergeCell ref="AD52:AF52"/>
    <mergeCell ref="E53:AC53"/>
    <mergeCell ref="AD53:AF53"/>
    <mergeCell ref="C54:AC54"/>
    <mergeCell ref="C59:AC59"/>
    <mergeCell ref="AD59:AF59"/>
    <mergeCell ref="AG59:AX59"/>
    <mergeCell ref="C60:AC60"/>
    <mergeCell ref="AD60:AF60"/>
    <mergeCell ref="AG60:AX60"/>
    <mergeCell ref="C57:AC57"/>
    <mergeCell ref="AD57:AF57"/>
    <mergeCell ref="AG57:AX57"/>
    <mergeCell ref="C58:AC58"/>
    <mergeCell ref="AD58:AF58"/>
    <mergeCell ref="AG58:AX58"/>
    <mergeCell ref="AD54:AF54"/>
    <mergeCell ref="AG54:AX54"/>
    <mergeCell ref="U44:AX44"/>
    <mergeCell ref="G45:T45"/>
    <mergeCell ref="A46:AX46"/>
    <mergeCell ref="C47:AC47"/>
    <mergeCell ref="AD47:AF47"/>
    <mergeCell ref="AG47:AX47"/>
    <mergeCell ref="W41:AA41"/>
    <mergeCell ref="AB41:AX41"/>
    <mergeCell ref="W42:AA42"/>
    <mergeCell ref="AB42:AX42"/>
    <mergeCell ref="C43:D45"/>
    <mergeCell ref="E43:F45"/>
    <mergeCell ref="G43:I43"/>
    <mergeCell ref="J43:T43"/>
    <mergeCell ref="U43:AX43"/>
    <mergeCell ref="G44:T44"/>
    <mergeCell ref="A40:B45"/>
    <mergeCell ref="C40:D42"/>
    <mergeCell ref="E40:F40"/>
    <mergeCell ref="G40:AX40"/>
    <mergeCell ref="E41:F42"/>
    <mergeCell ref="AU35:AX35"/>
    <mergeCell ref="Y36:AA36"/>
    <mergeCell ref="AB36:AD36"/>
    <mergeCell ref="AE36:AH36"/>
    <mergeCell ref="AI37:AL37"/>
    <mergeCell ref="AM37:AP37"/>
    <mergeCell ref="AQ37:AT37"/>
    <mergeCell ref="AU37:AX37"/>
    <mergeCell ref="A38:F39"/>
    <mergeCell ref="G38:AX39"/>
    <mergeCell ref="AQ34:AR34"/>
    <mergeCell ref="AS34:AT34"/>
    <mergeCell ref="AU34:AV34"/>
    <mergeCell ref="A30:F32"/>
    <mergeCell ref="G30:X30"/>
    <mergeCell ref="Y30:AA30"/>
    <mergeCell ref="AB30:AD30"/>
    <mergeCell ref="AE30:AH30"/>
    <mergeCell ref="AI30:AL30"/>
    <mergeCell ref="AB32:AD32"/>
    <mergeCell ref="AE32:AH32"/>
    <mergeCell ref="AI32:AL32"/>
    <mergeCell ref="AQ33:AT33"/>
    <mergeCell ref="AU33:AX33"/>
    <mergeCell ref="A33:F37"/>
    <mergeCell ref="G33:O34"/>
    <mergeCell ref="P33:X34"/>
    <mergeCell ref="Y33:AA34"/>
    <mergeCell ref="AB33:AD34"/>
    <mergeCell ref="AE33:AH34"/>
    <mergeCell ref="AI33:AL34"/>
    <mergeCell ref="AM33:AP34"/>
    <mergeCell ref="AM35:AP35"/>
    <mergeCell ref="AQ35:AT35"/>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Q31:AX31"/>
    <mergeCell ref="Y32:AA32"/>
    <mergeCell ref="AM28:AP28"/>
    <mergeCell ref="AQ28:AT28"/>
    <mergeCell ref="AU28:AX28"/>
    <mergeCell ref="Y29:AA29"/>
    <mergeCell ref="AB29:AD29"/>
    <mergeCell ref="AE29:AH29"/>
    <mergeCell ref="AI29:AL29"/>
    <mergeCell ref="AM29:AP29"/>
    <mergeCell ref="AQ29:AT29"/>
    <mergeCell ref="AU29:AX29"/>
    <mergeCell ref="AM32:AP32"/>
    <mergeCell ref="AQ32:AX32"/>
    <mergeCell ref="G28:O29"/>
    <mergeCell ref="P28:X29"/>
    <mergeCell ref="Y28:AA28"/>
    <mergeCell ref="AB28:AD28"/>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1:V42"/>
    <mergeCell ref="U45:AX45"/>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87:Z87"/>
    <mergeCell ref="AJ87:AL87"/>
    <mergeCell ref="A68:AX68"/>
    <mergeCell ref="A69:AX69"/>
    <mergeCell ref="A70:AX70"/>
    <mergeCell ref="A71:E71"/>
    <mergeCell ref="F71:AX71"/>
    <mergeCell ref="A72:AX72"/>
    <mergeCell ref="A66:B67"/>
    <mergeCell ref="C66:F66"/>
    <mergeCell ref="G66:AX66"/>
    <mergeCell ref="C67:F67"/>
    <mergeCell ref="G67:AX67"/>
    <mergeCell ref="A78:D78"/>
    <mergeCell ref="AT87:AU87"/>
    <mergeCell ref="AV87:AW87"/>
    <mergeCell ref="A84:D84"/>
    <mergeCell ref="E84:P84"/>
    <mergeCell ref="Q84:AB84"/>
    <mergeCell ref="AC84:AN84"/>
    <mergeCell ref="AO84:AX84"/>
    <mergeCell ref="A85:D85"/>
    <mergeCell ref="A82:D82"/>
    <mergeCell ref="E82:P82"/>
  </mergeCells>
  <phoneticPr fontId="6"/>
  <conditionalFormatting sqref="P14:AQ14">
    <cfRule type="expression" dxfId="89" priority="905">
      <formula>IF(RIGHT(TEXT(P14,"0.#"),1)=".",FALSE,TRUE)</formula>
    </cfRule>
    <cfRule type="expression" dxfId="88" priority="906">
      <formula>IF(RIGHT(TEXT(P14,"0.#"),1)=".",TRUE,FALSE)</formula>
    </cfRule>
  </conditionalFormatting>
  <conditionalFormatting sqref="P18:AX18">
    <cfRule type="expression" dxfId="87" priority="903">
      <formula>IF(RIGHT(TEXT(P18,"0.#"),1)=".",FALSE,TRUE)</formula>
    </cfRule>
    <cfRule type="expression" dxfId="86" priority="904">
      <formula>IF(RIGHT(TEXT(P18,"0.#"),1)=".",TRUE,FALSE)</formula>
    </cfRule>
  </conditionalFormatting>
  <conditionalFormatting sqref="Y118">
    <cfRule type="expression" dxfId="85" priority="899">
      <formula>IF(RIGHT(TEXT(Y118,"0.#"),1)=".",FALSE,TRUE)</formula>
    </cfRule>
    <cfRule type="expression" dxfId="84" priority="900">
      <formula>IF(RIGHT(TEXT(Y118,"0.#"),1)=".",TRUE,FALSE)</formula>
    </cfRule>
  </conditionalFormatting>
  <conditionalFormatting sqref="P15:AX15 P13:AX13 P16:AQ17">
    <cfRule type="expression" dxfId="83" priority="897">
      <formula>IF(RIGHT(TEXT(P13,"0.#"),1)=".",FALSE,TRUE)</formula>
    </cfRule>
    <cfRule type="expression" dxfId="82" priority="898">
      <formula>IF(RIGHT(TEXT(P13,"0.#"),1)=".",TRUE,FALSE)</formula>
    </cfRule>
  </conditionalFormatting>
  <conditionalFormatting sqref="P19:AJ19">
    <cfRule type="expression" dxfId="81" priority="895">
      <formula>IF(RIGHT(TEXT(P19,"0.#"),1)=".",FALSE,TRUE)</formula>
    </cfRule>
    <cfRule type="expression" dxfId="80" priority="896">
      <formula>IF(RIGHT(TEXT(P19,"0.#"),1)=".",TRUE,FALSE)</formula>
    </cfRule>
  </conditionalFormatting>
  <conditionalFormatting sqref="AE28 AQ28">
    <cfRule type="expression" dxfId="79" priority="893">
      <formula>IF(RIGHT(TEXT(AE28,"0.#"),1)=".",FALSE,TRUE)</formula>
    </cfRule>
    <cfRule type="expression" dxfId="78" priority="894">
      <formula>IF(RIGHT(TEXT(AE28,"0.#"),1)=".",TRUE,FALSE)</formula>
    </cfRule>
  </conditionalFormatting>
  <conditionalFormatting sqref="Y117">
    <cfRule type="expression" dxfId="77" priority="891">
      <formula>IF(RIGHT(TEXT(Y117,"0.#"),1)=".",FALSE,TRUE)</formula>
    </cfRule>
    <cfRule type="expression" dxfId="76" priority="892">
      <formula>IF(RIGHT(TEXT(Y117,"0.#"),1)=".",TRUE,FALSE)</formula>
    </cfRule>
  </conditionalFormatting>
  <conditionalFormatting sqref="AU118">
    <cfRule type="expression" dxfId="75" priority="887">
      <formula>IF(RIGHT(TEXT(AU118,"0.#"),1)=".",FALSE,TRUE)</formula>
    </cfRule>
    <cfRule type="expression" dxfId="74" priority="888">
      <formula>IF(RIGHT(TEXT(AU118,"0.#"),1)=".",TRUE,FALSE)</formula>
    </cfRule>
  </conditionalFormatting>
  <conditionalFormatting sqref="AU117">
    <cfRule type="expression" dxfId="73" priority="885">
      <formula>IF(RIGHT(TEXT(AU117,"0.#"),1)=".",FALSE,TRUE)</formula>
    </cfRule>
    <cfRule type="expression" dxfId="72" priority="886">
      <formula>IF(RIGHT(TEXT(AU117,"0.#"),1)=".",TRUE,FALSE)</formula>
    </cfRule>
  </conditionalFormatting>
  <conditionalFormatting sqref="AI28">
    <cfRule type="expression" dxfId="71" priority="871">
      <formula>IF(RIGHT(TEXT(AI28,"0.#"),1)=".",FALSE,TRUE)</formula>
    </cfRule>
    <cfRule type="expression" dxfId="70" priority="872">
      <formula>IF(RIGHT(TEXT(AI28,"0.#"),1)=".",TRUE,FALSE)</formula>
    </cfRule>
  </conditionalFormatting>
  <conditionalFormatting sqref="AM28">
    <cfRule type="expression" dxfId="69" priority="869">
      <formula>IF(RIGHT(TEXT(AM28,"0.#"),1)=".",FALSE,TRUE)</formula>
    </cfRule>
    <cfRule type="expression" dxfId="68" priority="870">
      <formula>IF(RIGHT(TEXT(AM28,"0.#"),1)=".",TRUE,FALSE)</formula>
    </cfRule>
  </conditionalFormatting>
  <conditionalFormatting sqref="AE29">
    <cfRule type="expression" dxfId="67" priority="867">
      <formula>IF(RIGHT(TEXT(AE29,"0.#"),1)=".",FALSE,TRUE)</formula>
    </cfRule>
    <cfRule type="expression" dxfId="66" priority="868">
      <formula>IF(RIGHT(TEXT(AE29,"0.#"),1)=".",TRUE,FALSE)</formula>
    </cfRule>
  </conditionalFormatting>
  <conditionalFormatting sqref="AI29">
    <cfRule type="expression" dxfId="65" priority="865">
      <formula>IF(RIGHT(TEXT(AI29,"0.#"),1)=".",FALSE,TRUE)</formula>
    </cfRule>
    <cfRule type="expression" dxfId="64" priority="866">
      <formula>IF(RIGHT(TEXT(AI29,"0.#"),1)=".",TRUE,FALSE)</formula>
    </cfRule>
  </conditionalFormatting>
  <conditionalFormatting sqref="AM29">
    <cfRule type="expression" dxfId="63" priority="863">
      <formula>IF(RIGHT(TEXT(AM29,"0.#"),1)=".",FALSE,TRUE)</formula>
    </cfRule>
    <cfRule type="expression" dxfId="62" priority="864">
      <formula>IF(RIGHT(TEXT(AM29,"0.#"),1)=".",TRUE,FALSE)</formula>
    </cfRule>
  </conditionalFormatting>
  <conditionalFormatting sqref="AQ29">
    <cfRule type="expression" dxfId="61" priority="861">
      <formula>IF(RIGHT(TEXT(AQ29,"0.#"),1)=".",FALSE,TRUE)</formula>
    </cfRule>
    <cfRule type="expression" dxfId="60" priority="862">
      <formula>IF(RIGHT(TEXT(AQ29,"0.#"),1)=".",TRUE,FALSE)</formula>
    </cfRule>
  </conditionalFormatting>
  <conditionalFormatting sqref="AL124:AO124">
    <cfRule type="expression" dxfId="59" priority="823">
      <formula>IF(AND(AL124&gt;=0, RIGHT(TEXT(AL124,"0.#"),1)&lt;&gt;"."),TRUE,FALSE)</formula>
    </cfRule>
    <cfRule type="expression" dxfId="58" priority="824">
      <formula>IF(AND(AL124&gt;=0, RIGHT(TEXT(AL124,"0.#"),1)="."),TRUE,FALSE)</formula>
    </cfRule>
    <cfRule type="expression" dxfId="57" priority="825">
      <formula>IF(AND(AL124&lt;0, RIGHT(TEXT(AL124,"0.#"),1)&lt;&gt;"."),TRUE,FALSE)</formula>
    </cfRule>
    <cfRule type="expression" dxfId="56" priority="826">
      <formula>IF(AND(AL124&lt;0, RIGHT(TEXT(AL124,"0.#"),1)="."),TRUE,FALSE)</formula>
    </cfRule>
  </conditionalFormatting>
  <conditionalFormatting sqref="Y124">
    <cfRule type="expression" dxfId="55" priority="821">
      <formula>IF(RIGHT(TEXT(Y124,"0.#"),1)=".",FALSE,TRUE)</formula>
    </cfRule>
    <cfRule type="expression" dxfId="54" priority="822">
      <formula>IF(RIGHT(TEXT(Y124,"0.#"),1)=".",TRUE,FALSE)</formula>
    </cfRule>
  </conditionalFormatting>
  <conditionalFormatting sqref="Y128">
    <cfRule type="expression" dxfId="53" priority="753">
      <formula>IF(RIGHT(TEXT(Y128,"0.#"),1)=".",FALSE,TRUE)</formula>
    </cfRule>
    <cfRule type="expression" dxfId="52" priority="754">
      <formula>IF(RIGHT(TEXT(Y128,"0.#"),1)=".",TRUE,FALSE)</formula>
    </cfRule>
  </conditionalFormatting>
  <conditionalFormatting sqref="W23">
    <cfRule type="expression" dxfId="51" priority="819">
      <formula>IF(RIGHT(TEXT(W23,"0.#"),1)=".",FALSE,TRUE)</formula>
    </cfRule>
    <cfRule type="expression" dxfId="50" priority="820">
      <formula>IF(RIGHT(TEXT(W23,"0.#"),1)=".",TRUE,FALSE)</formula>
    </cfRule>
  </conditionalFormatting>
  <conditionalFormatting sqref="W24">
    <cfRule type="expression" dxfId="49" priority="817">
      <formula>IF(RIGHT(TEXT(W24,"0.#"),1)=".",FALSE,TRUE)</formula>
    </cfRule>
    <cfRule type="expression" dxfId="48" priority="818">
      <formula>IF(RIGHT(TEXT(W24,"0.#"),1)=".",TRUE,FALSE)</formula>
    </cfRule>
  </conditionalFormatting>
  <conditionalFormatting sqref="P23">
    <cfRule type="expression" dxfId="47" priority="813">
      <formula>IF(RIGHT(TEXT(P23,"0.#"),1)=".",FALSE,TRUE)</formula>
    </cfRule>
    <cfRule type="expression" dxfId="46" priority="814">
      <formula>IF(RIGHT(TEXT(P23,"0.#"),1)=".",TRUE,FALSE)</formula>
    </cfRule>
  </conditionalFormatting>
  <conditionalFormatting sqref="P24">
    <cfRule type="expression" dxfId="45" priority="811">
      <formula>IF(RIGHT(TEXT(P24,"0.#"),1)=".",FALSE,TRUE)</formula>
    </cfRule>
    <cfRule type="expression" dxfId="44" priority="812">
      <formula>IF(RIGHT(TEXT(P24,"0.#"),1)=".",TRUE,FALSE)</formula>
    </cfRule>
  </conditionalFormatting>
  <conditionalFormatting sqref="AL128:AO128">
    <cfRule type="expression" dxfId="43" priority="755">
      <formula>IF(AND(AL128&gt;=0, RIGHT(TEXT(AL128,"0.#"),1)&lt;&gt;"."),TRUE,FALSE)</formula>
    </cfRule>
    <cfRule type="expression" dxfId="42" priority="756">
      <formula>IF(AND(AL128&gt;=0, RIGHT(TEXT(AL128,"0.#"),1)="."),TRUE,FALSE)</formula>
    </cfRule>
    <cfRule type="expression" dxfId="41" priority="757">
      <formula>IF(AND(AL128&lt;0, RIGHT(TEXT(AL128,"0.#"),1)&lt;&gt;"."),TRUE,FALSE)</formula>
    </cfRule>
    <cfRule type="expression" dxfId="40" priority="758">
      <formula>IF(AND(AL128&lt;0, RIGHT(TEXT(AL128,"0.#"),1)="."),TRUE,FALSE)</formula>
    </cfRule>
  </conditionalFormatting>
  <conditionalFormatting sqref="AU29">
    <cfRule type="expression" dxfId="39" priority="677">
      <formula>IF(RIGHT(TEXT(AU29,"0.#"),1)=".",FALSE,TRUE)</formula>
    </cfRule>
    <cfRule type="expression" dxfId="38" priority="678">
      <formula>IF(RIGHT(TEXT(AU29,"0.#"),1)=".",TRUE,FALSE)</formula>
    </cfRule>
  </conditionalFormatting>
  <conditionalFormatting sqref="AU28">
    <cfRule type="expression" dxfId="37" priority="679">
      <formula>IF(RIGHT(TEXT(AU28,"0.#"),1)=".",FALSE,TRUE)</formula>
    </cfRule>
    <cfRule type="expression" dxfId="36" priority="680">
      <formula>IF(RIGHT(TEXT(AU28,"0.#"),1)=".",TRUE,FALSE)</formula>
    </cfRule>
  </conditionalFormatting>
  <conditionalFormatting sqref="P25:AC25">
    <cfRule type="expression" dxfId="35" priority="675">
      <formula>IF(RIGHT(TEXT(P25,"0.#"),1)=".",FALSE,TRUE)</formula>
    </cfRule>
    <cfRule type="expression" dxfId="34" priority="676">
      <formula>IF(RIGHT(TEXT(P25,"0.#"),1)=".",TRUE,FALSE)</formula>
    </cfRule>
  </conditionalFormatting>
  <conditionalFormatting sqref="AM37">
    <cfRule type="expression" dxfId="33" priority="657">
      <formula>IF(RIGHT(TEXT(AM37,"0.#"),1)=".",FALSE,TRUE)</formula>
    </cfRule>
    <cfRule type="expression" dxfId="32" priority="658">
      <formula>IF(RIGHT(TEXT(AM37,"0.#"),1)=".",TRUE,FALSE)</formula>
    </cfRule>
  </conditionalFormatting>
  <conditionalFormatting sqref="AM36">
    <cfRule type="expression" dxfId="31" priority="659">
      <formula>IF(RIGHT(TEXT(AM36,"0.#"),1)=".",FALSE,TRUE)</formula>
    </cfRule>
    <cfRule type="expression" dxfId="30" priority="660">
      <formula>IF(RIGHT(TEXT(AM36,"0.#"),1)=".",TRUE,FALSE)</formula>
    </cfRule>
  </conditionalFormatting>
  <conditionalFormatting sqref="AE35">
    <cfRule type="expression" dxfId="29" priority="673">
      <formula>IF(RIGHT(TEXT(AE35,"0.#"),1)=".",FALSE,TRUE)</formula>
    </cfRule>
    <cfRule type="expression" dxfId="28" priority="674">
      <formula>IF(RIGHT(TEXT(AE35,"0.#"),1)=".",TRUE,FALSE)</formula>
    </cfRule>
  </conditionalFormatting>
  <conditionalFormatting sqref="AQ35:AQ37">
    <cfRule type="expression" dxfId="27" priority="655">
      <formula>IF(RIGHT(TEXT(AQ35,"0.#"),1)=".",FALSE,TRUE)</formula>
    </cfRule>
    <cfRule type="expression" dxfId="26" priority="656">
      <formula>IF(RIGHT(TEXT(AQ35,"0.#"),1)=".",TRUE,FALSE)</formula>
    </cfRule>
  </conditionalFormatting>
  <conditionalFormatting sqref="AU35:AU37">
    <cfRule type="expression" dxfId="25" priority="653">
      <formula>IF(RIGHT(TEXT(AU35,"0.#"),1)=".",FALSE,TRUE)</formula>
    </cfRule>
    <cfRule type="expression" dxfId="24" priority="654">
      <formula>IF(RIGHT(TEXT(AU35,"0.#"),1)=".",TRUE,FALSE)</formula>
    </cfRule>
  </conditionalFormatting>
  <conditionalFormatting sqref="AI37">
    <cfRule type="expression" dxfId="23" priority="667">
      <formula>IF(RIGHT(TEXT(AI37,"0.#"),1)=".",FALSE,TRUE)</formula>
    </cfRule>
    <cfRule type="expression" dxfId="22" priority="668">
      <formula>IF(RIGHT(TEXT(AI37,"0.#"),1)=".",TRUE,FALSE)</formula>
    </cfRule>
  </conditionalFormatting>
  <conditionalFormatting sqref="AE36">
    <cfRule type="expression" dxfId="21" priority="671">
      <formula>IF(RIGHT(TEXT(AE36,"0.#"),1)=".",FALSE,TRUE)</formula>
    </cfRule>
    <cfRule type="expression" dxfId="20" priority="672">
      <formula>IF(RIGHT(TEXT(AE36,"0.#"),1)=".",TRUE,FALSE)</formula>
    </cfRule>
  </conditionalFormatting>
  <conditionalFormatting sqref="AE37">
    <cfRule type="expression" dxfId="19" priority="669">
      <formula>IF(RIGHT(TEXT(AE37,"0.#"),1)=".",FALSE,TRUE)</formula>
    </cfRule>
    <cfRule type="expression" dxfId="18" priority="670">
      <formula>IF(RIGHT(TEXT(AE37,"0.#"),1)=".",TRUE,FALSE)</formula>
    </cfRule>
  </conditionalFormatting>
  <conditionalFormatting sqref="AM35">
    <cfRule type="expression" dxfId="17" priority="661">
      <formula>IF(RIGHT(TEXT(AM35,"0.#"),1)=".",FALSE,TRUE)</formula>
    </cfRule>
    <cfRule type="expression" dxfId="16" priority="662">
      <formula>IF(RIGHT(TEXT(AM35,"0.#"),1)=".",TRUE,FALSE)</formula>
    </cfRule>
  </conditionalFormatting>
  <conditionalFormatting sqref="AI35">
    <cfRule type="expression" dxfId="15" priority="663">
      <formula>IF(RIGHT(TEXT(AI35,"0.#"),1)=".",FALSE,TRUE)</formula>
    </cfRule>
    <cfRule type="expression" dxfId="14" priority="664">
      <formula>IF(RIGHT(TEXT(AI35,"0.#"),1)=".",TRUE,FALSE)</formula>
    </cfRule>
  </conditionalFormatting>
  <conditionalFormatting sqref="AI36">
    <cfRule type="expression" dxfId="13" priority="665">
      <formula>IF(RIGHT(TEXT(AI36,"0.#"),1)=".",FALSE,TRUE)</formula>
    </cfRule>
    <cfRule type="expression" dxfId="12" priority="666">
      <formula>IF(RIGHT(TEXT(AI36,"0.#"),1)=".",TRUE,FALSE)</formula>
    </cfRule>
  </conditionalFormatting>
  <conditionalFormatting sqref="AM31">
    <cfRule type="expression" dxfId="11" priority="541">
      <formula>IF(RIGHT(TEXT(AM31,"0.#"),1)=".",FALSE,TRUE)</formula>
    </cfRule>
    <cfRule type="expression" dxfId="10" priority="542">
      <formula>IF(RIGHT(TEXT(AM31,"0.#"),1)=".",TRUE,FALSE)</formula>
    </cfRule>
  </conditionalFormatting>
  <conditionalFormatting sqref="AE32 AM32">
    <cfRule type="expression" dxfId="9" priority="539">
      <formula>IF(RIGHT(TEXT(AE32,"0.#"),1)=".",FALSE,TRUE)</formula>
    </cfRule>
    <cfRule type="expression" dxfId="8" priority="540">
      <formula>IF(RIGHT(TEXT(AE32,"0.#"),1)=".",TRUE,FALSE)</formula>
    </cfRule>
  </conditionalFormatting>
  <conditionalFormatting sqref="AI32">
    <cfRule type="expression" dxfId="7" priority="537">
      <formula>IF(RIGHT(TEXT(AI32,"0.#"),1)=".",FALSE,TRUE)</formula>
    </cfRule>
    <cfRule type="expression" dxfId="6" priority="538">
      <formula>IF(RIGHT(TEXT(AI32,"0.#"),1)=".",TRUE,FALSE)</formula>
    </cfRule>
  </conditionalFormatting>
  <conditionalFormatting sqref="AQ32">
    <cfRule type="expression" dxfId="5" priority="535">
      <formula>IF(RIGHT(TEXT(AQ32,"0.#"),1)=".",FALSE,TRUE)</formula>
    </cfRule>
    <cfRule type="expression" dxfId="4" priority="536">
      <formula>IF(RIGHT(TEXT(AQ32,"0.#"),1)=".",TRUE,FALSE)</formula>
    </cfRule>
  </conditionalFormatting>
  <conditionalFormatting sqref="AE31 AQ31">
    <cfRule type="expression" dxfId="3" priority="545">
      <formula>IF(RIGHT(TEXT(AE31,"0.#"),1)=".",FALSE,TRUE)</formula>
    </cfRule>
    <cfRule type="expression" dxfId="2" priority="546">
      <formula>IF(RIGHT(TEXT(AE31,"0.#"),1)=".",TRUE,FALSE)</formula>
    </cfRule>
  </conditionalFormatting>
  <conditionalFormatting sqref="AI31">
    <cfRule type="expression" dxfId="1" priority="543">
      <formula>IF(RIGHT(TEXT(AI31,"0.#"),1)=".",FALSE,TRUE)</formula>
    </cfRule>
    <cfRule type="expression" dxfId="0" priority="544">
      <formula>IF(RIGHT(TEXT(AI31,"0.#"),1)=".",TRUE,FALSE)</formula>
    </cfRule>
  </conditionalFormatting>
  <dataValidations count="15">
    <dataValidation type="whole" allowBlank="1" showInputMessage="1" showErrorMessage="1" sqref="O85:P86 AX85:AX87 AA85:AB86 AM85:AN86">
      <formula1>0</formula1>
      <formula2>99</formula2>
    </dataValidation>
    <dataValidation type="whole" allowBlank="1" showInputMessage="1" showErrorMessage="1" sqref="AJ85:AK86 X85:Y86 AJ87 L85:L87 M85:M86 X87 AU85:AV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1:E71">
      <formula1>T行政事業レビュー推進チームの所見</formula1>
    </dataValidation>
    <dataValidation type="custom" imeMode="disabled" allowBlank="1" showInputMessage="1" showErrorMessage="1" sqref="AH124:AK124 AH128:AK128">
      <formula1>OR(AND(MOD(IF(ISNUMBER(AH124), AH124, 0.5),1)=0, 0&lt;=AH124), AH124="-")</formula1>
    </dataValidation>
    <dataValidation type="whole" imeMode="disabled" allowBlank="1" showInputMessage="1" showErrorMessage="1" sqref="AW2:AX2">
      <formula1>0</formula1>
      <formula2>99</formula2>
    </dataValidation>
    <dataValidation type="list" allowBlank="1" showInputMessage="1" showErrorMessage="1" sqref="A73:E73">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17:AB117 AU117:AX117 Y124:AB124 AL124:AO124 Y128:AB128 AL128:AO128 AQ34:AR34 AU34:AX34 AE35:AX37 AE28:AX29 AE31:AX31 P23:AC25">
      <formula1>OR(ISNUMBER(P13), P13="-")</formula1>
    </dataValidation>
    <dataValidation type="list" allowBlank="1" showInputMessage="1" showErrorMessage="1" sqref="Q87:R87 AC87:AD87 AO87:AP87">
      <formula1>#REF!</formula1>
    </dataValidation>
    <dataValidation type="custom" allowBlank="1" showInputMessage="1" showErrorMessage="1" errorTitle="法人番号チェック" error="法人番号は13桁の数字で入力してください。" sqref="J128:O128 J124:O124">
      <formula1>OR(J124="-",AND(LEN(J124)=13,IFERROR(SEARCH("-",J124),"")="",IFERROR(SEARCH(".",J124),"")="",ISNUMBER(J124)))</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2" manualBreakCount="2">
    <brk id="39" max="49" man="1"/>
    <brk id="67"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U86:V86 I86:J86 AG86:AH86 AR86:AS86</xm:sqref>
        </x14:dataValidation>
        <x14:dataValidation type="list" allowBlank="1" showInputMessage="1" showErrorMessage="1">
          <x14:formula1>
            <xm:f>入力規則等!$U$40:$U$42</xm:f>
          </x14:formula1>
          <xm:sqref>AG85:AH85 U85:V85 I85:J85 AR85:AS85</xm:sqref>
        </x14:dataValidation>
        <x14:dataValidation type="list" allowBlank="1" showInputMessage="1" showErrorMessage="1">
          <x14:formula1>
            <xm:f>入力規則等!$AG$2:$AG$13</xm:f>
          </x14:formula1>
          <xm:sqref>AC124:AG124 AC128:AG128</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AO85:AP86 Q85:S86 AC85:AE86 E85:G86</xm:sqref>
        </x14:dataValidation>
        <x14:dataValidation type="list" allowBlank="1" showInputMessage="1" showErrorMessage="1">
          <x14:formula1>
            <xm:f>入力規則等!$U$48</xm:f>
          </x14:formula1>
          <xm:sqref>E87:F87</xm:sqref>
        </x14:dataValidation>
        <x14:dataValidation type="list" allowBlank="1" showInputMessage="1" showErrorMessage="1">
          <x14:formula1>
            <xm:f>入力規則等!$U$13:$U$35</xm:f>
          </x14:formula1>
          <xm:sqref>AJ2:AM2 AE87:AG87 G87:I87 AQ87:AS87 S87:U87</xm:sqref>
        </x14:dataValidation>
        <x14:dataValidation type="list" allowBlank="1" showInputMessage="1" showErrorMessage="1">
          <x14:formula1>
            <xm:f>入力規則等!$U$56:$U$58</xm:f>
          </x14:formula1>
          <xm:sqref>J87:K87 AT87:AU87 AH87:AI87 V87:W87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168</v>
      </c>
      <c r="AI1" s="40" t="s">
        <v>171</v>
      </c>
      <c r="AK1" s="40" t="s">
        <v>175</v>
      </c>
      <c r="AM1" s="52"/>
      <c r="AN1" s="52"/>
      <c r="AP1" s="26" t="s">
        <v>211</v>
      </c>
    </row>
    <row r="2" spans="1:42" ht="13.5" customHeight="1" x14ac:dyDescent="0.15">
      <c r="A2" s="14" t="s">
        <v>77</v>
      </c>
      <c r="B2" s="15"/>
      <c r="C2" s="13" t="str">
        <f>IF(B2="","",A2)</f>
        <v/>
      </c>
      <c r="D2" s="13" t="str">
        <f>IF(C2="","",IF(D1&lt;&gt;"",CONCATENATE(D1,"、",C2),C2))</f>
        <v/>
      </c>
      <c r="F2" s="12" t="s">
        <v>64</v>
      </c>
      <c r="G2" s="17" t="s">
        <v>584</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7">
        <v>21</v>
      </c>
      <c r="W2" s="30" t="s">
        <v>161</v>
      </c>
      <c r="Y2" s="30" t="s">
        <v>60</v>
      </c>
      <c r="Z2" s="30" t="s">
        <v>60</v>
      </c>
      <c r="AA2" s="60" t="s">
        <v>253</v>
      </c>
      <c r="AB2" s="60" t="s">
        <v>478</v>
      </c>
      <c r="AC2" s="61" t="s">
        <v>126</v>
      </c>
      <c r="AD2" s="26"/>
      <c r="AE2" s="32" t="s">
        <v>157</v>
      </c>
      <c r="AF2" s="28"/>
      <c r="AG2" s="41" t="s">
        <v>219</v>
      </c>
      <c r="AI2" s="40" t="s">
        <v>250</v>
      </c>
      <c r="AK2" s="40" t="s">
        <v>176</v>
      </c>
      <c r="AM2" s="52"/>
      <c r="AN2" s="52"/>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584</v>
      </c>
      <c r="R3" s="13" t="str">
        <f t="shared" ref="R3:R8" si="3">IF(Q3="","",P3)</f>
        <v>委託・請負</v>
      </c>
      <c r="S3" s="13" t="str">
        <f t="shared" ref="S3:S8" si="4">IF(R3="",S2,IF(S2&lt;&gt;"",CONCATENATE(S2,"、",R3),R3))</f>
        <v>委託・請負</v>
      </c>
      <c r="T3" s="13"/>
      <c r="U3" s="30" t="s">
        <v>509</v>
      </c>
      <c r="W3" s="30" t="s">
        <v>136</v>
      </c>
      <c r="Y3" s="30" t="s">
        <v>61</v>
      </c>
      <c r="Z3" s="30" t="s">
        <v>385</v>
      </c>
      <c r="AA3" s="60" t="s">
        <v>351</v>
      </c>
      <c r="AB3" s="60" t="s">
        <v>479</v>
      </c>
      <c r="AC3" s="61" t="s">
        <v>127</v>
      </c>
      <c r="AD3" s="26"/>
      <c r="AE3" s="32" t="s">
        <v>158</v>
      </c>
      <c r="AF3" s="28"/>
      <c r="AG3" s="41" t="s">
        <v>220</v>
      </c>
      <c r="AI3" s="40" t="s">
        <v>170</v>
      </c>
      <c r="AK3" s="40" t="str">
        <f>CHAR(CODE(AK2)+1)</f>
        <v>B</v>
      </c>
      <c r="AM3" s="52"/>
      <c r="AN3" s="52"/>
      <c r="AP3" s="41" t="s">
        <v>220</v>
      </c>
    </row>
    <row r="4" spans="1:42" ht="13.5" customHeight="1" x14ac:dyDescent="0.15">
      <c r="A4" s="14" t="s">
        <v>79</v>
      </c>
      <c r="B4" s="15" t="s">
        <v>584</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584</v>
      </c>
      <c r="R4" s="13" t="str">
        <f t="shared" si="3"/>
        <v>補助</v>
      </c>
      <c r="S4" s="13" t="str">
        <f t="shared" si="4"/>
        <v>委託・請負、補助</v>
      </c>
      <c r="T4" s="13"/>
      <c r="U4" s="30" t="s">
        <v>561</v>
      </c>
      <c r="W4" s="30" t="s">
        <v>137</v>
      </c>
      <c r="Y4" s="30" t="s">
        <v>258</v>
      </c>
      <c r="Z4" s="30" t="s">
        <v>386</v>
      </c>
      <c r="AA4" s="60" t="s">
        <v>352</v>
      </c>
      <c r="AB4" s="60" t="s">
        <v>480</v>
      </c>
      <c r="AC4" s="60" t="s">
        <v>128</v>
      </c>
      <c r="AD4" s="26"/>
      <c r="AE4" s="32" t="s">
        <v>159</v>
      </c>
      <c r="AF4" s="28"/>
      <c r="AG4" s="41" t="s">
        <v>221</v>
      </c>
      <c r="AI4" s="40" t="s">
        <v>172</v>
      </c>
      <c r="AK4" s="40" t="str">
        <f t="shared" ref="AK4:AK49" si="7">CHAR(CODE(AK3)+1)</f>
        <v>C</v>
      </c>
      <c r="AM4" s="52"/>
      <c r="AN4" s="52"/>
      <c r="AP4" s="41"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533</v>
      </c>
      <c r="Y5" s="30" t="s">
        <v>259</v>
      </c>
      <c r="Z5" s="30" t="s">
        <v>387</v>
      </c>
      <c r="AA5" s="60" t="s">
        <v>353</v>
      </c>
      <c r="AB5" s="60" t="s">
        <v>481</v>
      </c>
      <c r="AC5" s="60" t="s">
        <v>160</v>
      </c>
      <c r="AD5" s="29"/>
      <c r="AE5" s="32" t="s">
        <v>231</v>
      </c>
      <c r="AF5" s="28"/>
      <c r="AG5" s="41" t="s">
        <v>222</v>
      </c>
      <c r="AI5" s="40" t="s">
        <v>256</v>
      </c>
      <c r="AK5" s="40" t="str">
        <f t="shared" si="7"/>
        <v>D</v>
      </c>
      <c r="AP5" s="41" t="s">
        <v>222</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584</v>
      </c>
      <c r="M6" s="13" t="str">
        <f t="shared" si="2"/>
        <v>公共事業</v>
      </c>
      <c r="N6" s="13" t="str">
        <f t="shared" si="6"/>
        <v>公共事業</v>
      </c>
      <c r="O6" s="13"/>
      <c r="P6" s="12" t="s">
        <v>70</v>
      </c>
      <c r="Q6" s="17"/>
      <c r="R6" s="13" t="str">
        <f t="shared" si="3"/>
        <v/>
      </c>
      <c r="S6" s="13" t="str">
        <f t="shared" si="4"/>
        <v>委託・請負、補助</v>
      </c>
      <c r="T6" s="13"/>
      <c r="U6" s="30" t="s">
        <v>233</v>
      </c>
      <c r="W6" s="30" t="s">
        <v>535</v>
      </c>
      <c r="Y6" s="30" t="s">
        <v>260</v>
      </c>
      <c r="Z6" s="30" t="s">
        <v>388</v>
      </c>
      <c r="AA6" s="60" t="s">
        <v>354</v>
      </c>
      <c r="AB6" s="60" t="s">
        <v>482</v>
      </c>
      <c r="AC6" s="60" t="s">
        <v>129</v>
      </c>
      <c r="AD6" s="29"/>
      <c r="AE6" s="32" t="s">
        <v>229</v>
      </c>
      <c r="AF6" s="28"/>
      <c r="AG6" s="41" t="s">
        <v>223</v>
      </c>
      <c r="AI6" s="40" t="s">
        <v>257</v>
      </c>
      <c r="AK6" s="40" t="str">
        <f>CHAR(CODE(AK5)+1)</f>
        <v>E</v>
      </c>
      <c r="AP6" s="41" t="s">
        <v>223</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委託・請負、補助</v>
      </c>
      <c r="T7" s="13"/>
      <c r="U7" s="30"/>
      <c r="W7" s="30" t="s">
        <v>138</v>
      </c>
      <c r="Y7" s="30" t="s">
        <v>261</v>
      </c>
      <c r="Z7" s="30" t="s">
        <v>389</v>
      </c>
      <c r="AA7" s="60" t="s">
        <v>355</v>
      </c>
      <c r="AB7" s="60" t="s">
        <v>483</v>
      </c>
      <c r="AC7" s="29"/>
      <c r="AD7" s="29"/>
      <c r="AE7" s="30" t="s">
        <v>129</v>
      </c>
      <c r="AF7" s="28"/>
      <c r="AG7" s="41" t="s">
        <v>224</v>
      </c>
      <c r="AH7" s="55"/>
      <c r="AI7" s="41" t="s">
        <v>246</v>
      </c>
      <c r="AK7" s="40" t="str">
        <f>CHAR(CODE(AK6)+1)</f>
        <v>F</v>
      </c>
      <c r="AP7" s="41" t="s">
        <v>224</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委託・請負、補助</v>
      </c>
      <c r="T8" s="13"/>
      <c r="U8" s="30" t="s">
        <v>254</v>
      </c>
      <c r="W8" s="30" t="s">
        <v>139</v>
      </c>
      <c r="Y8" s="30" t="s">
        <v>262</v>
      </c>
      <c r="Z8" s="30" t="s">
        <v>390</v>
      </c>
      <c r="AA8" s="60" t="s">
        <v>356</v>
      </c>
      <c r="AB8" s="60" t="s">
        <v>484</v>
      </c>
      <c r="AC8" s="29"/>
      <c r="AD8" s="29"/>
      <c r="AE8" s="29"/>
      <c r="AF8" s="28"/>
      <c r="AG8" s="41" t="s">
        <v>225</v>
      </c>
      <c r="AI8" s="40" t="s">
        <v>247</v>
      </c>
      <c r="AK8" s="40" t="str">
        <f t="shared" si="7"/>
        <v>G</v>
      </c>
      <c r="AP8" s="41" t="s">
        <v>225</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公共事業</v>
      </c>
      <c r="O9" s="13"/>
      <c r="P9" s="13"/>
      <c r="Q9" s="19"/>
      <c r="T9" s="13"/>
      <c r="U9" s="30" t="s">
        <v>255</v>
      </c>
      <c r="W9" s="30" t="s">
        <v>140</v>
      </c>
      <c r="Y9" s="30" t="s">
        <v>263</v>
      </c>
      <c r="Z9" s="30" t="s">
        <v>391</v>
      </c>
      <c r="AA9" s="60" t="s">
        <v>357</v>
      </c>
      <c r="AB9" s="60" t="s">
        <v>485</v>
      </c>
      <c r="AC9" s="29"/>
      <c r="AD9" s="29"/>
      <c r="AE9" s="29"/>
      <c r="AF9" s="28"/>
      <c r="AG9" s="41" t="s">
        <v>226</v>
      </c>
      <c r="AI9" s="51"/>
      <c r="AK9" s="40" t="str">
        <f t="shared" si="7"/>
        <v>H</v>
      </c>
      <c r="AP9" s="41" t="s">
        <v>226</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公共事業</v>
      </c>
      <c r="O10" s="13"/>
      <c r="P10" s="13" t="str">
        <f>S8</f>
        <v>委託・請負、補助</v>
      </c>
      <c r="Q10" s="19"/>
      <c r="T10" s="13"/>
      <c r="W10" s="30" t="s">
        <v>141</v>
      </c>
      <c r="Y10" s="30" t="s">
        <v>264</v>
      </c>
      <c r="Z10" s="30" t="s">
        <v>392</v>
      </c>
      <c r="AA10" s="60" t="s">
        <v>358</v>
      </c>
      <c r="AB10" s="60" t="s">
        <v>486</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558</v>
      </c>
      <c r="Y11" s="30" t="s">
        <v>265</v>
      </c>
      <c r="Z11" s="30" t="s">
        <v>393</v>
      </c>
      <c r="AA11" s="60" t="s">
        <v>359</v>
      </c>
      <c r="AB11" s="60" t="s">
        <v>487</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60" t="s">
        <v>360</v>
      </c>
      <c r="AB12" s="60" t="s">
        <v>488</v>
      </c>
      <c r="AC12" s="29"/>
      <c r="AD12" s="29"/>
      <c r="AE12" s="29"/>
      <c r="AF12" s="28"/>
      <c r="AG12" s="40" t="s">
        <v>215</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267</v>
      </c>
      <c r="Z13" s="30" t="s">
        <v>395</v>
      </c>
      <c r="AA13" s="60" t="s">
        <v>361</v>
      </c>
      <c r="AB13" s="60" t="s">
        <v>489</v>
      </c>
      <c r="AC13" s="29"/>
      <c r="AD13" s="29"/>
      <c r="AE13" s="29"/>
      <c r="AF13" s="28"/>
      <c r="AG13" s="40" t="s">
        <v>216</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60" t="s">
        <v>362</v>
      </c>
      <c r="AB14" s="60" t="s">
        <v>490</v>
      </c>
      <c r="AC14" s="29"/>
      <c r="AD14" s="29"/>
      <c r="AE14" s="29"/>
      <c r="AF14" s="28"/>
      <c r="AG14" s="51"/>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60" t="s">
        <v>363</v>
      </c>
      <c r="AB15" s="60" t="s">
        <v>491</v>
      </c>
      <c r="AC15" s="29"/>
      <c r="AD15" s="29"/>
      <c r="AE15" s="29"/>
      <c r="AF15" s="28"/>
      <c r="AG15" s="52"/>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60" t="s">
        <v>364</v>
      </c>
      <c r="AB16" s="60" t="s">
        <v>492</v>
      </c>
      <c r="AC16" s="29"/>
      <c r="AD16" s="29"/>
      <c r="AE16" s="29"/>
      <c r="AF16" s="28"/>
      <c r="AG16" s="52"/>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60" t="s">
        <v>365</v>
      </c>
      <c r="AB17" s="60" t="s">
        <v>493</v>
      </c>
      <c r="AC17" s="29"/>
      <c r="AD17" s="29"/>
      <c r="AE17" s="29"/>
      <c r="AF17" s="28"/>
      <c r="AG17" s="52"/>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60" t="s">
        <v>366</v>
      </c>
      <c r="AB18" s="60" t="s">
        <v>494</v>
      </c>
      <c r="AC18" s="29"/>
      <c r="AD18" s="29"/>
      <c r="AE18" s="29"/>
      <c r="AF18" s="28"/>
      <c r="AK18" s="40"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60" t="s">
        <v>367</v>
      </c>
      <c r="AB19" s="60" t="s">
        <v>495</v>
      </c>
      <c r="AC19" s="29"/>
      <c r="AD19" s="29"/>
      <c r="AE19" s="29"/>
      <c r="AF19" s="28"/>
      <c r="AK19" s="40" t="str">
        <f t="shared" si="7"/>
        <v>R</v>
      </c>
    </row>
    <row r="20" spans="1:37" ht="13.5" customHeight="1" x14ac:dyDescent="0.15">
      <c r="A20" s="14" t="s">
        <v>195</v>
      </c>
      <c r="B20" s="15"/>
      <c r="C20" s="13" t="str">
        <f t="shared" si="9"/>
        <v/>
      </c>
      <c r="D20" s="13" t="str">
        <f t="shared" si="8"/>
        <v>沖縄振興</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60" t="s">
        <v>368</v>
      </c>
      <c r="AB20" s="60" t="s">
        <v>496</v>
      </c>
      <c r="AC20" s="29"/>
      <c r="AD20" s="29"/>
      <c r="AE20" s="29"/>
      <c r="AF20" s="28"/>
      <c r="AK20" s="40" t="str">
        <f t="shared" si="7"/>
        <v>S</v>
      </c>
    </row>
    <row r="21" spans="1:37" ht="13.5" customHeight="1" x14ac:dyDescent="0.15">
      <c r="A21" s="14" t="s">
        <v>196</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60" t="s">
        <v>369</v>
      </c>
      <c r="AB21" s="60" t="s">
        <v>497</v>
      </c>
      <c r="AC21" s="29"/>
      <c r="AD21" s="29"/>
      <c r="AE21" s="29"/>
      <c r="AF21" s="28"/>
      <c r="AK21" s="40" t="str">
        <f t="shared" si="7"/>
        <v>T</v>
      </c>
    </row>
    <row r="22" spans="1:37" ht="13.5" customHeight="1" x14ac:dyDescent="0.15">
      <c r="A22" s="14" t="s">
        <v>197</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60" t="s">
        <v>370</v>
      </c>
      <c r="AB22" s="60" t="s">
        <v>498</v>
      </c>
      <c r="AC22" s="29"/>
      <c r="AD22" s="29"/>
      <c r="AE22" s="29"/>
      <c r="AF22" s="28"/>
      <c r="AK22" s="40" t="str">
        <f t="shared" si="7"/>
        <v>U</v>
      </c>
    </row>
    <row r="23" spans="1:37" ht="13.5" customHeight="1" x14ac:dyDescent="0.15">
      <c r="A23" s="58" t="s">
        <v>248</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60" t="s">
        <v>371</v>
      </c>
      <c r="AB23" s="60" t="s">
        <v>499</v>
      </c>
      <c r="AC23" s="29"/>
      <c r="AD23" s="29"/>
      <c r="AE23" s="29"/>
      <c r="AF23" s="28"/>
      <c r="AK23" s="40" t="str">
        <f t="shared" si="7"/>
        <v>V</v>
      </c>
    </row>
    <row r="24" spans="1:37" ht="13.5" customHeight="1" x14ac:dyDescent="0.15">
      <c r="A24" s="69"/>
      <c r="B24" s="56"/>
      <c r="F24" s="18" t="s">
        <v>251</v>
      </c>
      <c r="G24" s="17"/>
      <c r="H24" s="13" t="str">
        <f t="shared" si="1"/>
        <v/>
      </c>
      <c r="I24" s="13" t="str">
        <f t="shared" si="5"/>
        <v>一般会計</v>
      </c>
      <c r="K24" s="13"/>
      <c r="L24" s="13"/>
      <c r="O24" s="13"/>
      <c r="P24" s="13"/>
      <c r="Q24" s="19"/>
      <c r="T24" s="13"/>
      <c r="U24" s="30" t="s">
        <v>519</v>
      </c>
      <c r="W24" s="30" t="s">
        <v>154</v>
      </c>
      <c r="Y24" s="30" t="s">
        <v>278</v>
      </c>
      <c r="Z24" s="30" t="s">
        <v>406</v>
      </c>
      <c r="AA24" s="60" t="s">
        <v>372</v>
      </c>
      <c r="AB24" s="60" t="s">
        <v>500</v>
      </c>
      <c r="AC24" s="29"/>
      <c r="AD24" s="29"/>
      <c r="AE24" s="29"/>
      <c r="AF24" s="28"/>
      <c r="AK24" s="40"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520</v>
      </c>
      <c r="W25" s="50"/>
      <c r="Y25" s="30" t="s">
        <v>279</v>
      </c>
      <c r="Z25" s="30" t="s">
        <v>407</v>
      </c>
      <c r="AA25" s="60" t="s">
        <v>373</v>
      </c>
      <c r="AB25" s="60" t="s">
        <v>501</v>
      </c>
      <c r="AC25" s="29"/>
      <c r="AD25" s="29"/>
      <c r="AE25" s="29"/>
      <c r="AF25" s="28"/>
      <c r="AK25" s="40"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521</v>
      </c>
      <c r="Y26" s="30" t="s">
        <v>280</v>
      </c>
      <c r="Z26" s="30" t="s">
        <v>408</v>
      </c>
      <c r="AA26" s="60" t="s">
        <v>374</v>
      </c>
      <c r="AB26" s="60" t="s">
        <v>502</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522</v>
      </c>
      <c r="Y27" s="30" t="s">
        <v>281</v>
      </c>
      <c r="Z27" s="30" t="s">
        <v>409</v>
      </c>
      <c r="AA27" s="60" t="s">
        <v>375</v>
      </c>
      <c r="AB27" s="60"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60" t="s">
        <v>376</v>
      </c>
      <c r="AB28" s="60" t="s">
        <v>504</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60" t="s">
        <v>377</v>
      </c>
      <c r="AB29" s="60" t="s">
        <v>505</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60" t="s">
        <v>378</v>
      </c>
      <c r="AB30" s="60" t="s">
        <v>506</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60" t="s">
        <v>379</v>
      </c>
      <c r="AB31" s="60" t="s">
        <v>507</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60" t="s">
        <v>62</v>
      </c>
      <c r="AB32" s="60"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50"/>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234</v>
      </c>
      <c r="Y41" s="30" t="s">
        <v>295</v>
      </c>
      <c r="Z41" s="30" t="s">
        <v>423</v>
      </c>
      <c r="AF41" s="28"/>
      <c r="AK41" s="40" t="str">
        <f t="shared" si="7"/>
        <v>n</v>
      </c>
    </row>
    <row r="42" spans="1:37" x14ac:dyDescent="0.15">
      <c r="A42" s="13"/>
      <c r="B42" s="13"/>
      <c r="F42" s="13"/>
      <c r="G42" s="19"/>
      <c r="K42" s="13"/>
      <c r="L42" s="13"/>
      <c r="O42" s="13"/>
      <c r="P42" s="13"/>
      <c r="Q42" s="19"/>
      <c r="T42" s="13"/>
      <c r="U42" s="30" t="s">
        <v>244</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7" t="s">
        <v>559</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7">
        <v>2021</v>
      </c>
      <c r="Y48" s="30" t="s">
        <v>302</v>
      </c>
      <c r="Z48" s="30" t="s">
        <v>430</v>
      </c>
      <c r="AF48" s="28"/>
      <c r="AK48" s="40" t="str">
        <f t="shared" si="7"/>
        <v>u</v>
      </c>
    </row>
    <row r="49" spans="1:37" x14ac:dyDescent="0.15">
      <c r="A49" s="13"/>
      <c r="B49" s="13"/>
      <c r="F49" s="13"/>
      <c r="G49" s="19"/>
      <c r="K49" s="13"/>
      <c r="L49" s="13"/>
      <c r="O49" s="13"/>
      <c r="P49" s="13"/>
      <c r="Q49" s="19"/>
      <c r="T49" s="13"/>
      <c r="U49" s="67">
        <v>2022</v>
      </c>
      <c r="Y49" s="30" t="s">
        <v>303</v>
      </c>
      <c r="Z49" s="30" t="s">
        <v>431</v>
      </c>
      <c r="AF49" s="28"/>
      <c r="AK49" s="40" t="str">
        <f t="shared" si="7"/>
        <v>v</v>
      </c>
    </row>
    <row r="50" spans="1:37" x14ac:dyDescent="0.15">
      <c r="A50" s="13"/>
      <c r="B50" s="13"/>
      <c r="F50" s="13"/>
      <c r="G50" s="19"/>
      <c r="K50" s="13"/>
      <c r="L50" s="13"/>
      <c r="O50" s="13"/>
      <c r="P50" s="13"/>
      <c r="Q50" s="19"/>
      <c r="T50" s="13"/>
      <c r="U50" s="67">
        <v>2023</v>
      </c>
      <c r="Y50" s="30" t="s">
        <v>304</v>
      </c>
      <c r="Z50" s="30" t="s">
        <v>432</v>
      </c>
      <c r="AF50" s="28"/>
    </row>
    <row r="51" spans="1:37" x14ac:dyDescent="0.15">
      <c r="A51" s="13"/>
      <c r="B51" s="13"/>
      <c r="F51" s="13"/>
      <c r="G51" s="19"/>
      <c r="K51" s="13"/>
      <c r="L51" s="13"/>
      <c r="O51" s="13"/>
      <c r="P51" s="13"/>
      <c r="Q51" s="19"/>
      <c r="T51" s="13"/>
      <c r="U51" s="67">
        <v>2024</v>
      </c>
      <c r="Y51" s="30" t="s">
        <v>305</v>
      </c>
      <c r="Z51" s="30" t="s">
        <v>433</v>
      </c>
      <c r="AF51" s="28"/>
    </row>
    <row r="52" spans="1:37" x14ac:dyDescent="0.15">
      <c r="A52" s="13"/>
      <c r="B52" s="13"/>
      <c r="F52" s="13"/>
      <c r="G52" s="19"/>
      <c r="K52" s="13"/>
      <c r="L52" s="13"/>
      <c r="O52" s="13"/>
      <c r="P52" s="13"/>
      <c r="Q52" s="19"/>
      <c r="T52" s="13"/>
      <c r="U52" s="67">
        <v>2025</v>
      </c>
      <c r="Y52" s="30" t="s">
        <v>306</v>
      </c>
      <c r="Z52" s="30" t="s">
        <v>434</v>
      </c>
      <c r="AF52" s="28"/>
    </row>
    <row r="53" spans="1:37" x14ac:dyDescent="0.15">
      <c r="A53" s="13"/>
      <c r="B53" s="13"/>
      <c r="F53" s="13"/>
      <c r="G53" s="19"/>
      <c r="K53" s="13"/>
      <c r="L53" s="13"/>
      <c r="O53" s="13"/>
      <c r="P53" s="13"/>
      <c r="Q53" s="19"/>
      <c r="T53" s="13"/>
      <c r="U53" s="67">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7">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562</v>
      </c>
      <c r="Z100" s="30" t="s">
        <v>482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2022-08-26T12:20:16Z</dcterms:created>
  <dcterms:modified xsi:type="dcterms:W3CDTF">2022-08-26T14:45:46Z</dcterms:modified>
</cp:coreProperties>
</file>