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別紙1" sheetId="5" r:id="rId2"/>
    <sheet name="入力規則等" sheetId="4" r:id="rId3"/>
  </sheets>
  <definedNames>
    <definedName name="_xlnm.Print_Area" localSheetId="0">行政事業レビューシート!$A$1:$AY$194</definedName>
    <definedName name="_xlnm.Print_Area" localSheetId="1">別紙1!$A$1:$AX$29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9" i="11" l="1"/>
  <c r="AY44" i="11" s="1"/>
  <c r="AY162" i="11"/>
  <c r="AY158" i="11"/>
  <c r="AY160" i="11" s="1"/>
  <c r="AY139" i="11"/>
  <c r="AY150" i="11" s="1"/>
  <c r="AY161" i="11" l="1"/>
  <c r="AY159" i="11"/>
  <c r="AY141" i="11"/>
  <c r="AY143" i="11"/>
  <c r="AY145" i="11"/>
  <c r="AY147" i="11"/>
  <c r="AY149" i="11"/>
  <c r="AY151" i="11"/>
  <c r="AY140" i="11"/>
  <c r="AY142" i="11"/>
  <c r="AY144" i="11"/>
  <c r="AY146" i="11"/>
  <c r="AY148" i="11"/>
  <c r="AY43" i="11"/>
  <c r="AY41" i="11"/>
  <c r="AY45" i="11"/>
  <c r="AY42" i="11"/>
  <c r="AY40" i="11"/>
  <c r="AY67" i="11"/>
  <c r="AY60" i="11"/>
  <c r="AY66" i="11" s="1"/>
  <c r="AY53" i="11"/>
  <c r="AY59" i="11" s="1"/>
  <c r="AY61" i="11" l="1"/>
  <c r="AY65" i="11"/>
  <c r="AY63" i="11"/>
  <c r="AY56" i="11"/>
  <c r="AY54" i="11"/>
  <c r="AY58" i="11"/>
  <c r="AY55" i="11"/>
  <c r="AY57" i="11"/>
  <c r="AY62" i="11"/>
  <c r="AY64" i="11"/>
  <c r="AY46" i="11" l="1"/>
  <c r="AY52" i="11" s="1"/>
  <c r="AY49" i="11" l="1"/>
  <c r="AY50" i="11"/>
  <c r="AY47" i="11"/>
  <c r="AY51" i="11"/>
  <c r="AY48" i="11"/>
  <c r="AW116" i="11" l="1"/>
  <c r="AT116" i="11"/>
  <c r="AQ116" i="11"/>
  <c r="AL116" i="11"/>
  <c r="AI116" i="11"/>
  <c r="AF116" i="11"/>
  <c r="Z116" i="11"/>
  <c r="W116" i="11"/>
  <c r="T116" i="11"/>
  <c r="N116" i="11"/>
  <c r="AW115" i="11"/>
  <c r="AT115" i="11"/>
  <c r="AQ115" i="11"/>
  <c r="AL115" i="11"/>
  <c r="AI115" i="11"/>
  <c r="AF115" i="11"/>
  <c r="Z115" i="11"/>
  <c r="W115" i="11"/>
  <c r="T115" i="11"/>
  <c r="N115" i="11"/>
  <c r="K115" i="11"/>
  <c r="H115" i="11"/>
  <c r="AY194" i="11" l="1"/>
  <c r="AY193" i="11"/>
  <c r="AY192" i="11"/>
  <c r="AY191" i="11"/>
  <c r="AY190" i="11"/>
  <c r="AY189" i="11"/>
  <c r="AY188" i="11"/>
  <c r="AY187" i="11"/>
  <c r="AY186" i="11"/>
  <c r="AY182" i="11"/>
  <c r="AY184" i="11" s="1"/>
  <c r="AY181" i="11"/>
  <c r="AY180" i="11"/>
  <c r="AY179" i="11"/>
  <c r="AY178" i="11"/>
  <c r="AY177" i="11"/>
  <c r="AY176" i="11"/>
  <c r="AY175" i="11"/>
  <c r="AY171" i="11"/>
  <c r="AY174" i="11" s="1"/>
  <c r="AY170" i="11"/>
  <c r="AY169" i="11"/>
  <c r="AY168" i="11"/>
  <c r="AY167" i="11"/>
  <c r="AY166" i="11"/>
  <c r="AY165" i="11"/>
  <c r="AY164" i="11"/>
  <c r="AY163" i="11"/>
  <c r="AU151" i="11"/>
  <c r="Y151" i="11"/>
  <c r="AU138" i="11"/>
  <c r="Y138" i="11"/>
  <c r="W24" i="11"/>
  <c r="P24" i="11"/>
  <c r="AD21" i="11"/>
  <c r="W21" i="11"/>
  <c r="P21" i="11"/>
  <c r="AR18" i="11"/>
  <c r="AK18" i="11"/>
  <c r="AD18" i="11"/>
  <c r="AD20" i="11" s="1"/>
  <c r="W18" i="11"/>
  <c r="W20" i="11" s="1"/>
  <c r="P18" i="11"/>
  <c r="P20" i="11" s="1"/>
  <c r="AV2" i="11"/>
  <c r="AY185" i="11" l="1"/>
  <c r="AY183" i="11"/>
  <c r="AY173" i="11"/>
  <c r="AY17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<sst xmlns="http://schemas.openxmlformats.org/spreadsheetml/2006/main" count="1287" uniqueCount="717">
  <si>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</si>
  <si>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</si>
  <si>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</si>
  <si>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</si>
  <si>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</si>
  <si>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</si>
  <si>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</si>
  <si>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</si>
  <si>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</si>
  <si>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</si>
  <si>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</si>
  <si>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</si>
  <si>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</si>
  <si>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</si>
  <si>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</si>
  <si>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</si>
  <si>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</si>
  <si>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</si>
  <si>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</si>
  <si>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</si>
  <si>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</si>
  <si>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</si>
  <si>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</si>
  <si>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</si>
  <si>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</si>
  <si>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</si>
  <si>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</si>
  <si>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</si>
  <si>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</si>
  <si>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</si>
  <si>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</si>
  <si>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</si>
  <si>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</si>
  <si>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</si>
  <si>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</si>
  <si>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</si>
  <si>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</si>
  <si>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</si>
  <si>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</si>
  <si>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</si>
  <si>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</si>
  <si>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</si>
  <si>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</si>
  <si>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</si>
  <si>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</si>
  <si>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</si>
  <si>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</si>
  <si>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</si>
  <si>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</si>
  <si>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</si>
  <si>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</si>
  <si>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</si>
  <si>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</si>
  <si>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</si>
  <si>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</si>
  <si>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</si>
  <si>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</si>
  <si>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</si>
  <si>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</si>
  <si>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</si>
  <si>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</si>
  <si>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</si>
  <si>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</si>
  <si>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</si>
  <si>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</si>
  <si>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</si>
  <si>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</si>
  <si>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</si>
  <si>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</si>
  <si>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</si>
  <si>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</si>
  <si>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</si>
  <si>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</si>
  <si>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</si>
  <si>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</si>
  <si>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</si>
  <si>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</si>
  <si>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</si>
  <si>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</si>
  <si>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</si>
  <si>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</si>
  <si>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</si>
  <si>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</si>
  <si>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</si>
  <si>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</si>
  <si>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</si>
  <si>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</si>
  <si>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</si>
  <si>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</si>
  <si>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</si>
  <si>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</si>
  <si>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</si>
  <si>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</si>
  <si>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</si>
  <si>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</si>
  <si>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</si>
  <si>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</si>
  <si>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</si>
  <si>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</si>
  <si>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</si>
  <si>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</si>
  <si>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</si>
  <si>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</si>
  <si>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</si>
  <si>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</si>
  <si>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</si>
  <si>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</si>
  <si>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</si>
  <si>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</si>
  <si>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</si>
  <si>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</si>
  <si>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</si>
  <si>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</si>
  <si>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</si>
  <si>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</si>
  <si>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</si>
  <si>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</si>
  <si>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</si>
  <si>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</si>
  <si>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</si>
  <si>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</si>
  <si>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</si>
  <si>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</si>
  <si>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</si>
  <si>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</si>
  <si>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</si>
  <si>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</si>
  <si>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</si>
  <si>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</si>
  <si>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</si>
  <si>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</si>
  <si>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</si>
  <si>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</si>
  <si>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</si>
  <si>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</si>
  <si>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</si>
  <si>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</si>
  <si>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</si>
  <si>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</si>
  <si>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</si>
  <si>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</si>
  <si>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</si>
  <si>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</si>
  <si>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</si>
  <si>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</si>
  <si>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</si>
  <si>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</si>
  <si>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</si>
  <si>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</si>
  <si>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</si>
  <si>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</si>
  <si>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</si>
  <si>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</si>
  <si>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</si>
  <si>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</si>
  <si>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</si>
  <si>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</si>
  <si>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</si>
  <si>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</si>
  <si>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</si>
  <si>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</si>
  <si>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</si>
  <si>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</si>
  <si>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</si>
  <si>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</si>
  <si>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</si>
  <si>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</si>
  <si>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</si>
  <si>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</si>
  <si>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</si>
  <si>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</si>
  <si>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</si>
  <si>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</si>
  <si>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</si>
  <si>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</si>
  <si>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</si>
  <si>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</si>
  <si>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</si>
  <si>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</si>
  <si>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</si>
  <si>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</si>
  <si>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</si>
  <si>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</si>
  <si>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</si>
  <si>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</si>
  <si>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</si>
  <si>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</si>
  <si>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</si>
  <si>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</si>
  <si>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</si>
  <si>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</si>
  <si>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</si>
  <si>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</si>
  <si>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</si>
  <si>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</si>
  <si>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</si>
  <si>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</si>
  <si>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</si>
  <si>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</si>
  <si>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</si>
  <si>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</si>
  <si>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</si>
  <si>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</si>
  <si>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</si>
  <si>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</si>
  <si>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</si>
  <si>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</si>
  <si>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</si>
  <si>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</si>
  <si>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</si>
  <si>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</si>
  <si>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</si>
  <si>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</si>
  <si>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</si>
  <si>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</si>
  <si>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</si>
  <si>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</si>
  <si>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</si>
  <si>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</si>
  <si>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</si>
  <si>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</si>
  <si>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</si>
  <si>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</si>
  <si>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</si>
  <si>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</si>
  <si>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</si>
  <si>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</si>
  <si>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</si>
  <si>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</si>
  <si>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</si>
  <si>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</si>
  <si>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</si>
  <si>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</si>
  <si>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</si>
  <si>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</si>
  <si>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</si>
  <si>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</si>
  <si>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</si>
  <si>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</si>
  <si>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</si>
  <si>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</si>
  <si>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</si>
  <si>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</si>
  <si>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</si>
  <si>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</si>
  <si>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</si>
  <si>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</si>
  <si>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</si>
  <si>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</si>
  <si>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</si>
  <si>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</si>
  <si>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</si>
  <si>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</si>
  <si>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</si>
  <si>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</si>
  <si>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</si>
  <si>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</si>
  <si>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</si>
  <si>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</si>
  <si>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</si>
  <si>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</si>
  <si>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</si>
  <si>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</si>
  <si>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</si>
  <si>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</si>
  <si>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</si>
  <si>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</si>
  <si>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</si>
  <si>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</si>
  <si>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</si>
  <si>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</si>
  <si>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</si>
  <si>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</si>
  <si>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</si>
  <si>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</si>
  <si>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</si>
  <si>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</si>
  <si>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</si>
  <si>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</si>
  <si>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</si>
  <si>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</si>
  <si>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</si>
  <si>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</si>
  <si>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</si>
  <si>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</si>
  <si>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</si>
  <si>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</si>
  <si>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</si>
  <si>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</si>
  <si>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</si>
  <si>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</si>
  <si>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</si>
  <si>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</si>
  <si>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</si>
  <si>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</si>
  <si>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</si>
  <si>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</si>
  <si>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</si>
  <si>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</si>
  <si>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</si>
  <si>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</si>
  <si>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</si>
  <si>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</si>
  <si>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</si>
  <si>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</si>
  <si>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</si>
  <si>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</si>
  <si>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</si>
  <si>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</si>
  <si>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</si>
  <si>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</si>
  <si>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</si>
  <si>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</si>
  <si>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</si>
  <si>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</si>
  <si>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</si>
  <si>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</si>
  <si>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</si>
  <si>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</si>
  <si>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</si>
  <si>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</si>
  <si>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</si>
  <si>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</si>
  <si>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</si>
  <si>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</si>
  <si>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</si>
  <si>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</si>
  <si>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</si>
  <si>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</si>
  <si>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</si>
  <si>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</si>
  <si>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</si>
  <si>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</si>
  <si>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</si>
  <si>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</si>
  <si>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</si>
  <si>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</si>
  <si>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</si>
  <si>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</si>
  <si>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</si>
  <si>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</si>
  <si>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</si>
  <si>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</si>
  <si>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</si>
  <si>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</si>
  <si>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</si>
  <si>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</si>
  <si>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</si>
  <si>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</si>
  <si>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</si>
  <si>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</si>
  <si>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</si>
  <si>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</si>
  <si>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</si>
  <si>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</si>
  <si>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</si>
  <si>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</si>
  <si>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</si>
  <si>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</si>
  <si>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</si>
  <si>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</si>
  <si>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</si>
  <si>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</si>
  <si>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</si>
  <si>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</si>
  <si>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</si>
  <si>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</si>
  <si>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</si>
  <si>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</si>
  <si>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</si>
  <si>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</si>
  <si>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</si>
  <si>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</si>
  <si>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</si>
  <si>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</si>
  <si>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</si>
  <si>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</si>
  <si>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</si>
  <si>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</si>
  <si>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</si>
  <si>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</si>
  <si>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</si>
  <si>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</si>
  <si>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</si>
  <si>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</si>
  <si>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</si>
  <si>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</si>
  <si>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</si>
  <si>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</si>
  <si>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</si>
  <si>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</si>
  <si>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</si>
  <si>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</si>
  <si>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</si>
  <si>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</si>
  <si>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</si>
  <si>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</si>
  <si>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</si>
  <si>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</si>
  <si>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</si>
  <si>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</si>
  <si>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</si>
  <si>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</si>
  <si>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</si>
  <si>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</si>
  <si>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</si>
  <si>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</si>
  <si>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</si>
  <si>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</si>
  <si>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</si>
  <si>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</si>
  <si>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</si>
  <si>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</si>
  <si>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</si>
  <si>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</si>
  <si>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</si>
  <si>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</si>
  <si>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</si>
  <si>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</si>
  <si>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</si>
  <si>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</si>
  <si>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</si>
  <si>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</si>
  <si>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</si>
  <si>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</si>
  <si>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</si>
  <si>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</si>
  <si>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</si>
  <si>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</si>
  <si>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</si>
  <si>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</si>
  <si>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</si>
  <si>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</si>
  <si>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</si>
  <si>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</si>
  <si>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</si>
  <si>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</si>
  <si>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</si>
  <si>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</si>
  <si>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</si>
  <si>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</si>
  <si>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</si>
  <si>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</si>
  <si>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</si>
  <si>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</si>
  <si>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</si>
  <si>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</si>
  <si>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</si>
  <si>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</si>
  <si>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</si>
  <si>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</si>
  <si>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</si>
  <si>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</si>
  <si>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</si>
  <si>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</si>
  <si>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</si>
  <si>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</si>
  <si>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</si>
  <si>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</si>
  <si>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</si>
  <si>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</si>
  <si>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</si>
  <si>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</si>
  <si>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</si>
  <si>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</si>
  <si>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</si>
  <si>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</si>
  <si>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</si>
  <si>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</si>
  <si>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</si>
  <si>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</si>
  <si>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</si>
  <si>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</si>
  <si>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</si>
  <si>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</si>
  <si>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</si>
  <si>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</si>
  <si>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</si>
  <si>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</si>
  <si>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</si>
  <si>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</si>
  <si>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</si>
  <si>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</si>
  <si>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</si>
  <si>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</si>
  <si>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</si>
  <si>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</si>
  <si>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</si>
  <si>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</si>
  <si>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</si>
  <si>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</si>
  <si>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</si>
  <si>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</si>
  <si>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</si>
  <si>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</si>
  <si>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</si>
  <si>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</si>
  <si>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</si>
  <si>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</si>
  <si>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</si>
  <si>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</si>
  <si>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</si>
  <si>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</si>
  <si>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</si>
  <si>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</si>
  <si>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</si>
  <si>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</si>
  <si>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</si>
  <si>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</si>
  <si>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</si>
  <si>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</si>
  <si>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</si>
  <si>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</si>
  <si>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</si>
  <si>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</si>
  <si>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</si>
  <si>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</si>
  <si>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</si>
  <si>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</si>
  <si>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</si>
  <si>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</si>
  <si>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</si>
  <si>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</si>
  <si>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</si>
  <si>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</si>
  <si>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</si>
  <si>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</si>
  <si>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</si>
  <si>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</si>
  <si>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</si>
  <si>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</si>
  <si>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</si>
  <si>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</si>
  <si>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</si>
  <si>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</si>
  <si>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</si>
  <si>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</si>
  <si>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</si>
  <si>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</si>
  <si>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</si>
  <si>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</si>
  <si>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</si>
  <si>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</si>
  <si>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</si>
  <si>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</si>
  <si>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</si>
  <si>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</si>
  <si>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</si>
  <si>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</si>
  <si>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</si>
  <si>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</si>
  <si>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</si>
  <si>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</si>
  <si>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</si>
  <si>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</si>
  <si>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</si>
  <si>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</si>
  <si>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</si>
  <si>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</si>
  <si>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</si>
  <si>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</si>
  <si>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</si>
  <si>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</si>
  <si>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</si>
  <si>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</si>
  <si>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</si>
  <si>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</si>
  <si>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</si>
  <si>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</si>
  <si>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</si>
  <si>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</si>
  <si>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</si>
  <si>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沖縄北部連携促進特別振興対策特定開発事業費</t>
  </si>
  <si>
    <t>沖縄振興局</t>
  </si>
  <si>
    <t>平成24年度</t>
  </si>
  <si>
    <t>特定事業参事官室</t>
  </si>
  <si>
    <t>-</t>
  </si>
  <si>
    <t>沖縄北部連携促進特別振興対策特定開発事業推進費</t>
  </si>
  <si>
    <t>沖縄北部連携促進特別振興対策特定開発事業 実施計画</t>
  </si>
  <si>
    <t>☑</t>
  </si>
  <si>
    <t>地元市町村等の要望を踏まえ、北部地域の振興に資する事業を毎年度採択し、着実に実施していく。</t>
  </si>
  <si>
    <t>事業</t>
  </si>
  <si>
    <t>執行額　／　事業数　　　　　　　　　　　　　　</t>
    <phoneticPr fontId="5"/>
  </si>
  <si>
    <t>百万円</t>
  </si>
  <si>
    <t>事業費/
事業数</t>
    <phoneticPr fontId="5"/>
  </si>
  <si>
    <t>2,364百万円/24</t>
  </si>
  <si>
    <t>2,724百万円/23</t>
  </si>
  <si>
    <t>沖縄北部連携促進特別振興事業費</t>
  </si>
  <si>
    <t>新24-0009</t>
  </si>
  <si>
    <t>0060</t>
  </si>
  <si>
    <t>0057</t>
  </si>
  <si>
    <t>0063</t>
  </si>
  <si>
    <t>0056</t>
  </si>
  <si>
    <t>0059</t>
  </si>
  <si>
    <t>0062</t>
  </si>
  <si>
    <t>○</t>
  </si>
  <si>
    <t>府</t>
  </si>
  <si>
    <t>企画官　長田 賢一</t>
    <rPh sb="0" eb="2">
      <t>キカク</t>
    </rPh>
    <rPh sb="4" eb="6">
      <t>オサダ</t>
    </rPh>
    <rPh sb="7" eb="9">
      <t>ケンイチ</t>
    </rPh>
    <phoneticPr fontId="5"/>
  </si>
  <si>
    <t>沖縄振興基本方針（令和4年5月内閣総理大臣決定)
沖縄振興計画(令和4年5月沖縄県)</t>
    <rPh sb="9" eb="11">
      <t>レイワ</t>
    </rPh>
    <rPh sb="32" eb="34">
      <t>レイワ</t>
    </rPh>
    <phoneticPr fontId="5"/>
  </si>
  <si>
    <t>A.伊江村</t>
    <rPh sb="2" eb="5">
      <t>イエソン</t>
    </rPh>
    <phoneticPr fontId="5"/>
  </si>
  <si>
    <t>工事費</t>
    <rPh sb="0" eb="3">
      <t>コウジヒ</t>
    </rPh>
    <phoneticPr fontId="5"/>
  </si>
  <si>
    <t>東江上第3地区整備事業</t>
    <phoneticPr fontId="5"/>
  </si>
  <si>
    <t>東江上第3地区整備事業（R2繰越）</t>
    <phoneticPr fontId="5"/>
  </si>
  <si>
    <t>B.（有）蔵下組</t>
    <phoneticPr fontId="5"/>
  </si>
  <si>
    <t>C.本部町</t>
    <rPh sb="2" eb="5">
      <t>モトブチョウ</t>
    </rPh>
    <phoneticPr fontId="5"/>
  </si>
  <si>
    <t>瀬底島一周線道路改築事業</t>
    <phoneticPr fontId="5"/>
  </si>
  <si>
    <t>石川謝花線（石川・豊原区間）道路改築事業</t>
    <phoneticPr fontId="5"/>
  </si>
  <si>
    <t>嘉津宇具志堅線道路改築事業</t>
    <phoneticPr fontId="5"/>
  </si>
  <si>
    <t>具志堅団地新築事業</t>
    <phoneticPr fontId="5"/>
  </si>
  <si>
    <t>石川謝花線（謝花区間）道路改築事業</t>
    <phoneticPr fontId="5"/>
  </si>
  <si>
    <t>D.（有）昭建設・（有）陽功建設JV</t>
    <phoneticPr fontId="5"/>
  </si>
  <si>
    <t>伊江村</t>
    <rPh sb="0" eb="3">
      <t>イエソン</t>
    </rPh>
    <phoneticPr fontId="5"/>
  </si>
  <si>
    <t>対象事業の実施</t>
    <rPh sb="0" eb="2">
      <t>タイショウ</t>
    </rPh>
    <rPh sb="2" eb="4">
      <t>ジギョウ</t>
    </rPh>
    <rPh sb="5" eb="7">
      <t>ジッシ</t>
    </rPh>
    <phoneticPr fontId="5"/>
  </si>
  <si>
    <t>補助金等交付</t>
  </si>
  <si>
    <t>奥間団地新築事業</t>
    <rPh sb="0" eb="2">
      <t>オクマ</t>
    </rPh>
    <rPh sb="2" eb="4">
      <t>ダンチ</t>
    </rPh>
    <rPh sb="4" eb="6">
      <t>シンチク</t>
    </rPh>
    <rPh sb="6" eb="8">
      <t>ジギョウ</t>
    </rPh>
    <phoneticPr fontId="5"/>
  </si>
  <si>
    <t>伊江港港湾改修事業</t>
    <rPh sb="0" eb="3">
      <t>イエコウ</t>
    </rPh>
    <rPh sb="3" eb="9">
      <t>コウワンカイシュウジギョウ</t>
    </rPh>
    <phoneticPr fontId="5"/>
  </si>
  <si>
    <t>(有)沖工設</t>
  </si>
  <si>
    <t>満名川線道路改良工事（その４）</t>
    <rPh sb="0" eb="2">
      <t>マンナ</t>
    </rPh>
    <rPh sb="2" eb="3">
      <t>ガワ</t>
    </rPh>
    <rPh sb="3" eb="4">
      <t>セン</t>
    </rPh>
    <rPh sb="4" eb="6">
      <t>ドウロ</t>
    </rPh>
    <rPh sb="6" eb="8">
      <t>カイリョウ</t>
    </rPh>
    <rPh sb="8" eb="10">
      <t>コウジ</t>
    </rPh>
    <phoneticPr fontId="30"/>
  </si>
  <si>
    <t>町道金武２５１号線整備工事（２工区）</t>
    <rPh sb="0" eb="2">
      <t>チョウドウ</t>
    </rPh>
    <rPh sb="2" eb="4">
      <t>キン</t>
    </rPh>
    <rPh sb="7" eb="9">
      <t>ゴウセン</t>
    </rPh>
    <rPh sb="9" eb="11">
      <t>セイビ</t>
    </rPh>
    <rPh sb="11" eb="13">
      <t>コウジ</t>
    </rPh>
    <rPh sb="15" eb="17">
      <t>コウク</t>
    </rPh>
    <phoneticPr fontId="5"/>
  </si>
  <si>
    <t>石川謝花線道路改良工事（その６）</t>
  </si>
  <si>
    <t>町道金武２５１号線整備工事（４工区）</t>
    <rPh sb="0" eb="2">
      <t>チョウドウ</t>
    </rPh>
    <rPh sb="2" eb="4">
      <t>キン</t>
    </rPh>
    <rPh sb="7" eb="9">
      <t>ゴウセン</t>
    </rPh>
    <rPh sb="9" eb="11">
      <t>セイビ</t>
    </rPh>
    <rPh sb="11" eb="13">
      <t>コウジ</t>
    </rPh>
    <rPh sb="15" eb="17">
      <t>コウク</t>
    </rPh>
    <phoneticPr fontId="5"/>
  </si>
  <si>
    <t>勢高2号線道路整備事業
（３工区）</t>
    <rPh sb="0" eb="2">
      <t>セダカ</t>
    </rPh>
    <rPh sb="3" eb="5">
      <t>ゴウセン</t>
    </rPh>
    <rPh sb="5" eb="7">
      <t>ドウロ</t>
    </rPh>
    <rPh sb="7" eb="9">
      <t>セイビ</t>
    </rPh>
    <rPh sb="9" eb="11">
      <t>ジギョウ</t>
    </rPh>
    <rPh sb="14" eb="16">
      <t>コウク</t>
    </rPh>
    <phoneticPr fontId="5"/>
  </si>
  <si>
    <t>(有)安護建設工業</t>
  </si>
  <si>
    <t>瀬底島一周線道路改良工事（その９）</t>
  </si>
  <si>
    <t>瀬底島一周線道路改築事業（R2繰越）</t>
    <rPh sb="15" eb="17">
      <t>クリコシ</t>
    </rPh>
    <phoneticPr fontId="5"/>
  </si>
  <si>
    <t>満名川線道路整備事業（R2繰越）</t>
    <phoneticPr fontId="5"/>
  </si>
  <si>
    <t>嘉津宇団地新築事業（R2繰越）</t>
    <phoneticPr fontId="5"/>
  </si>
  <si>
    <t>嘉津宇具志堅線道路改築事業（R2繰越）</t>
    <phoneticPr fontId="5"/>
  </si>
  <si>
    <t>石川謝花線（石川・豊原区間）道路改築事業（R2繰越）</t>
    <phoneticPr fontId="5"/>
  </si>
  <si>
    <t>奥間団地新築事業（R2繰越）</t>
    <phoneticPr fontId="5"/>
  </si>
  <si>
    <t>本部町</t>
    <rPh sb="0" eb="3">
      <t>モトブチョウ</t>
    </rPh>
    <phoneticPr fontId="5"/>
  </si>
  <si>
    <t>沖縄県</t>
    <rPh sb="0" eb="3">
      <t>オキナワケン</t>
    </rPh>
    <phoneticPr fontId="5"/>
  </si>
  <si>
    <t>金武町</t>
    <rPh sb="0" eb="3">
      <t>キンチョウ</t>
    </rPh>
    <phoneticPr fontId="5"/>
  </si>
  <si>
    <t>国頭村</t>
    <rPh sb="0" eb="3">
      <t>クニガミソン</t>
    </rPh>
    <phoneticPr fontId="5"/>
  </si>
  <si>
    <t>恩納村</t>
    <rPh sb="0" eb="3">
      <t>オンナソン</t>
    </rPh>
    <phoneticPr fontId="5"/>
  </si>
  <si>
    <t>今帰仁村</t>
    <rPh sb="0" eb="4">
      <t>ナキジンソン</t>
    </rPh>
    <phoneticPr fontId="5"/>
  </si>
  <si>
    <t>東村</t>
    <rPh sb="0" eb="2">
      <t>ヒガシムラ</t>
    </rPh>
    <phoneticPr fontId="5"/>
  </si>
  <si>
    <t>名護市</t>
    <rPh sb="0" eb="3">
      <t>ナゴシ</t>
    </rPh>
    <phoneticPr fontId="5"/>
  </si>
  <si>
    <t>https://www8.cao.go.jp/hyouka/h26hyouka/h26jigo/h26jigo-12.pdf</t>
    <phoneticPr fontId="5"/>
  </si>
  <si>
    <t>９．沖縄政策</t>
    <rPh sb="2" eb="4">
      <t>オキナワ</t>
    </rPh>
    <rPh sb="4" eb="6">
      <t>セイサク</t>
    </rPh>
    <phoneticPr fontId="5"/>
  </si>
  <si>
    <t>９．沖縄振興に関する施策の推進</t>
    <rPh sb="2" eb="4">
      <t>オキナワ</t>
    </rPh>
    <rPh sb="4" eb="6">
      <t>シンコウ</t>
    </rPh>
    <rPh sb="7" eb="8">
      <t>カン</t>
    </rPh>
    <rPh sb="10" eb="12">
      <t>シサク</t>
    </rPh>
    <rPh sb="13" eb="15">
      <t>スイシン</t>
    </rPh>
    <phoneticPr fontId="5"/>
  </si>
  <si>
    <t>内閣府26－44（政策12－施策③）</t>
    <rPh sb="0" eb="2">
      <t>ナイカク</t>
    </rPh>
    <rPh sb="2" eb="3">
      <t>フ</t>
    </rPh>
    <rPh sb="9" eb="11">
      <t>セイサク</t>
    </rPh>
    <rPh sb="14" eb="16">
      <t>シサク</t>
    </rPh>
    <phoneticPr fontId="5"/>
  </si>
  <si>
    <t>2,691百万円/19</t>
    <phoneticPr fontId="5"/>
  </si>
  <si>
    <t>2,619百万円/21</t>
    <rPh sb="5" eb="8">
      <t>ヒャクマンエン</t>
    </rPh>
    <phoneticPr fontId="5"/>
  </si>
  <si>
    <t>無</t>
  </si>
  <si>
    <t>有</t>
  </si>
  <si>
    <t>‐</t>
  </si>
  <si>
    <t>事業執行官庁（農林水産省・国土交通省）において、補助金交付要綱等の規定に基づき着実に事業を実施。</t>
    <phoneticPr fontId="5"/>
  </si>
  <si>
    <t>定められた補助率の中で交付決定されており妥当である。</t>
    <phoneticPr fontId="5"/>
  </si>
  <si>
    <t>仕様書、事業計画等の内容を精査しており、妥当である。</t>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</si>
  <si>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</si>
  <si>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設計の見直しに伴う工期延長、用地交渉に時間を要したこと等による。</t>
    <rPh sb="0" eb="2">
      <t>セッケイ</t>
    </rPh>
    <rPh sb="3" eb="5">
      <t>ミナオ</t>
    </rPh>
    <rPh sb="7" eb="8">
      <t>トモナ</t>
    </rPh>
    <rPh sb="9" eb="11">
      <t>コウキ</t>
    </rPh>
    <rPh sb="11" eb="13">
      <t>エンチョウ</t>
    </rPh>
    <rPh sb="14" eb="16">
      <t>ヨウチ</t>
    </rPh>
    <rPh sb="16" eb="18">
      <t>コウショウ</t>
    </rPh>
    <rPh sb="19" eb="21">
      <t>ジカン</t>
    </rPh>
    <rPh sb="22" eb="23">
      <t>ヨウ</t>
    </rPh>
    <rPh sb="27" eb="28">
      <t>トウ</t>
    </rPh>
    <phoneticPr fontId="5"/>
  </si>
  <si>
    <t>成果目標は、北部12市町村が設定した計画内の成果目標の達成度を設定しており、北部12市町村が策定した計画に基づく事業を支援する本事業の趣旨に鑑み、適切な指標となっている。</t>
    <rPh sb="0" eb="2">
      <t>セイカ</t>
    </rPh>
    <rPh sb="2" eb="4">
      <t>モクヒョウ</t>
    </rPh>
    <rPh sb="6" eb="8">
      <t>ホクブ</t>
    </rPh>
    <rPh sb="10" eb="13">
      <t>シチョウソン</t>
    </rPh>
    <rPh sb="14" eb="16">
      <t>セッテイ</t>
    </rPh>
    <rPh sb="18" eb="20">
      <t>ケイカク</t>
    </rPh>
    <rPh sb="20" eb="21">
      <t>ナイ</t>
    </rPh>
    <rPh sb="22" eb="24">
      <t>セイカ</t>
    </rPh>
    <rPh sb="24" eb="26">
      <t>モクヒョウ</t>
    </rPh>
    <rPh sb="27" eb="29">
      <t>タッセイ</t>
    </rPh>
    <rPh sb="29" eb="30">
      <t>ド</t>
    </rPh>
    <rPh sb="31" eb="33">
      <t>セッテイ</t>
    </rPh>
    <rPh sb="46" eb="48">
      <t>サクテイ</t>
    </rPh>
    <rPh sb="50" eb="52">
      <t>ケイカク</t>
    </rPh>
    <rPh sb="53" eb="54">
      <t>モト</t>
    </rPh>
    <rPh sb="56" eb="58">
      <t>ジギョウ</t>
    </rPh>
    <rPh sb="59" eb="61">
      <t>シエン</t>
    </rPh>
    <rPh sb="63" eb="64">
      <t>ホン</t>
    </rPh>
    <rPh sb="64" eb="66">
      <t>ジギョウ</t>
    </rPh>
    <rPh sb="67" eb="69">
      <t>シュシ</t>
    </rPh>
    <rPh sb="70" eb="71">
      <t>カンガ</t>
    </rPh>
    <rPh sb="73" eb="75">
      <t>テキセツ</t>
    </rPh>
    <rPh sb="76" eb="78">
      <t>シヒョウ</t>
    </rPh>
    <phoneticPr fontId="5"/>
  </si>
  <si>
    <t>事業執行官庁（農林水産省・国土交通省）において、補助金交付要綱等の規定に基づき着実に事業を実施。</t>
    <rPh sb="7" eb="9">
      <t>ノウリン</t>
    </rPh>
    <rPh sb="9" eb="11">
      <t>スイサン</t>
    </rPh>
    <rPh sb="11" eb="12">
      <t>ショウ</t>
    </rPh>
    <phoneticPr fontId="5"/>
  </si>
  <si>
    <t>活動実績については概ね見込み通りである。</t>
    <rPh sb="0" eb="2">
      <t>カツドウ</t>
    </rPh>
    <rPh sb="2" eb="4">
      <t>ジッセキ</t>
    </rPh>
    <rPh sb="9" eb="10">
      <t>オオム</t>
    </rPh>
    <rPh sb="11" eb="13">
      <t>ミコ</t>
    </rPh>
    <rPh sb="14" eb="15">
      <t>ドオ</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</si>
  <si>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</si>
  <si>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アクセス時間</t>
    <rPh sb="4" eb="6">
      <t>ジカン</t>
    </rPh>
    <phoneticPr fontId="5"/>
  </si>
  <si>
    <t>分</t>
    <rPh sb="0" eb="1">
      <t>フン</t>
    </rPh>
    <phoneticPr fontId="5"/>
  </si>
  <si>
    <t>道路事業：産業振興に資する道路事業において、アクセス時間の短縮
現況値「33.8分」（令和3年時点）→目標値「12.9分」</t>
    <rPh sb="15" eb="17">
      <t>ジギョウ</t>
    </rPh>
    <rPh sb="26" eb="28">
      <t>ジカン</t>
    </rPh>
    <rPh sb="29" eb="31">
      <t>タンシュク</t>
    </rPh>
    <rPh sb="40" eb="41">
      <t>フン</t>
    </rPh>
    <rPh sb="43" eb="45">
      <t>レイワ</t>
    </rPh>
    <rPh sb="47" eb="49">
      <t>ジテン</t>
    </rPh>
    <rPh sb="59" eb="60">
      <t>フン</t>
    </rPh>
    <phoneticPr fontId="5"/>
  </si>
  <si>
    <t>地区</t>
    <rPh sb="0" eb="2">
      <t>チク</t>
    </rPh>
    <phoneticPr fontId="5"/>
  </si>
  <si>
    <t>無電柱化事業：産業振興に資する無電柱化事業において、無電柱化整備地区の増加
現況値「0地区」（令和3年時点）→目標値「1地区」</t>
    <rPh sb="0" eb="1">
      <t>ム</t>
    </rPh>
    <rPh sb="1" eb="3">
      <t>デンチュウ</t>
    </rPh>
    <rPh sb="3" eb="4">
      <t>カ</t>
    </rPh>
    <rPh sb="15" eb="16">
      <t>ム</t>
    </rPh>
    <rPh sb="16" eb="18">
      <t>デンチュウ</t>
    </rPh>
    <rPh sb="18" eb="19">
      <t>カ</t>
    </rPh>
    <rPh sb="19" eb="21">
      <t>ジギョウ</t>
    </rPh>
    <rPh sb="26" eb="27">
      <t>ム</t>
    </rPh>
    <rPh sb="27" eb="29">
      <t>デンチュウ</t>
    </rPh>
    <rPh sb="29" eb="30">
      <t>カ</t>
    </rPh>
    <rPh sb="30" eb="32">
      <t>セイビ</t>
    </rPh>
    <rPh sb="32" eb="34">
      <t>チク</t>
    </rPh>
    <rPh sb="35" eb="37">
      <t>ゾウカ</t>
    </rPh>
    <rPh sb="43" eb="45">
      <t>チク</t>
    </rPh>
    <rPh sb="47" eb="49">
      <t>レイワ</t>
    </rPh>
    <rPh sb="51" eb="53">
      <t>ジテン</t>
    </rPh>
    <rPh sb="60" eb="62">
      <t>チク</t>
    </rPh>
    <phoneticPr fontId="5"/>
  </si>
  <si>
    <t>港湾事業：産業振興に資する港湾事業において、年間旅客数の増加
現況値「65,600人」（令和3年時点）→目標値「74,700人」</t>
    <rPh sb="0" eb="2">
      <t>コウワン</t>
    </rPh>
    <rPh sb="2" eb="4">
      <t>ジギョウ</t>
    </rPh>
    <rPh sb="13" eb="15">
      <t>コウワン</t>
    </rPh>
    <rPh sb="15" eb="17">
      <t>ジギョウ</t>
    </rPh>
    <rPh sb="22" eb="24">
      <t>ネンカン</t>
    </rPh>
    <rPh sb="24" eb="26">
      <t>リョカク</t>
    </rPh>
    <rPh sb="26" eb="27">
      <t>スウ</t>
    </rPh>
    <rPh sb="28" eb="30">
      <t>ゾウカ</t>
    </rPh>
    <rPh sb="41" eb="42">
      <t>ニン</t>
    </rPh>
    <rPh sb="44" eb="46">
      <t>レイワ</t>
    </rPh>
    <rPh sb="47" eb="48">
      <t>ネン</t>
    </rPh>
    <rPh sb="48" eb="50">
      <t>ジテン</t>
    </rPh>
    <rPh sb="52" eb="55">
      <t>モクヒョウチ</t>
    </rPh>
    <rPh sb="62" eb="63">
      <t>ニン</t>
    </rPh>
    <phoneticPr fontId="5"/>
  </si>
  <si>
    <t>人</t>
    <rPh sb="0" eb="1">
      <t>ニン</t>
    </rPh>
    <phoneticPr fontId="5"/>
  </si>
  <si>
    <t>農林事業：産業振興に資する農林事業において、農業基盤整備による農業産出額の向上
現況値「7,381千円」（令和3年時点）→目標値「13,632千円」</t>
    <rPh sb="0" eb="2">
      <t>ノウリン</t>
    </rPh>
    <rPh sb="2" eb="4">
      <t>ジギョウ</t>
    </rPh>
    <rPh sb="13" eb="15">
      <t>ノウリン</t>
    </rPh>
    <rPh sb="15" eb="17">
      <t>ジギョウ</t>
    </rPh>
    <rPh sb="22" eb="24">
      <t>ノウギョウ</t>
    </rPh>
    <rPh sb="24" eb="26">
      <t>キバン</t>
    </rPh>
    <rPh sb="26" eb="28">
      <t>セイビ</t>
    </rPh>
    <rPh sb="31" eb="33">
      <t>ノウギョウ</t>
    </rPh>
    <rPh sb="33" eb="36">
      <t>サンシュツガク</t>
    </rPh>
    <rPh sb="36" eb="37">
      <t>サンガク</t>
    </rPh>
    <rPh sb="37" eb="39">
      <t>コウジョウ</t>
    </rPh>
    <rPh sb="49" eb="51">
      <t>センエン</t>
    </rPh>
    <rPh sb="53" eb="55">
      <t>レイワ</t>
    </rPh>
    <rPh sb="56" eb="57">
      <t>ネン</t>
    </rPh>
    <rPh sb="57" eb="59">
      <t>ジテン</t>
    </rPh>
    <rPh sb="61" eb="64">
      <t>モクヒョウチ</t>
    </rPh>
    <rPh sb="71" eb="73">
      <t>センエン</t>
    </rPh>
    <phoneticPr fontId="5"/>
  </si>
  <si>
    <t>農業産出額の向上額</t>
    <rPh sb="0" eb="2">
      <t>ノウギョウ</t>
    </rPh>
    <rPh sb="2" eb="4">
      <t>サンシュツ</t>
    </rPh>
    <rPh sb="4" eb="5">
      <t>ガク</t>
    </rPh>
    <rPh sb="6" eb="8">
      <t>コウジョウ</t>
    </rPh>
    <rPh sb="8" eb="9">
      <t>ガク</t>
    </rPh>
    <phoneticPr fontId="5"/>
  </si>
  <si>
    <t>年間旅客数</t>
    <rPh sb="0" eb="2">
      <t>ネンカン</t>
    </rPh>
    <rPh sb="2" eb="5">
      <t>リョカクスウ</t>
    </rPh>
    <phoneticPr fontId="5"/>
  </si>
  <si>
    <t>観光客数</t>
    <rPh sb="0" eb="3">
      <t>カンコウキャク</t>
    </rPh>
    <rPh sb="3" eb="4">
      <t>スウ</t>
    </rPh>
    <phoneticPr fontId="5"/>
  </si>
  <si>
    <t>千円</t>
    <rPh sb="0" eb="2">
      <t>センエン</t>
    </rPh>
    <phoneticPr fontId="5"/>
  </si>
  <si>
    <t>道路事業：定住条件に資する道路事業において、アクセス時間の短縮
現況値「36.8分」（令和3年時点）→目標値「12.3分」</t>
    <rPh sb="0" eb="2">
      <t>ドウロ</t>
    </rPh>
    <rPh sb="13" eb="15">
      <t>ドウロ</t>
    </rPh>
    <rPh sb="15" eb="17">
      <t>ジギョウ</t>
    </rPh>
    <rPh sb="26" eb="28">
      <t>ジカン</t>
    </rPh>
    <rPh sb="29" eb="31">
      <t>タンシュク</t>
    </rPh>
    <rPh sb="32" eb="34">
      <t>ゲンキョウ</t>
    </rPh>
    <rPh sb="40" eb="41">
      <t>フン</t>
    </rPh>
    <rPh sb="43" eb="45">
      <t>レイワ</t>
    </rPh>
    <rPh sb="59" eb="60">
      <t>フン</t>
    </rPh>
    <phoneticPr fontId="5"/>
  </si>
  <si>
    <t>アクセス時間</t>
    <rPh sb="4" eb="6">
      <t>ジカン</t>
    </rPh>
    <phoneticPr fontId="5"/>
  </si>
  <si>
    <t>道路メンテナンス事業：定住条件に資する道路メンテナンス事業において、本部大橋健全率
現況値「28.3％」（令和3年時点）→目標値「100％」</t>
    <rPh sb="0" eb="2">
      <t>ドウロ</t>
    </rPh>
    <rPh sb="19" eb="21">
      <t>ドウロ</t>
    </rPh>
    <rPh sb="27" eb="29">
      <t>ジギョウ</t>
    </rPh>
    <rPh sb="34" eb="36">
      <t>モトブ</t>
    </rPh>
    <rPh sb="36" eb="38">
      <t>オオハシ</t>
    </rPh>
    <rPh sb="38" eb="40">
      <t>ケンゼン</t>
    </rPh>
    <rPh sb="40" eb="41">
      <t>リツ</t>
    </rPh>
    <rPh sb="53" eb="55">
      <t>レイワ</t>
    </rPh>
    <phoneticPr fontId="5"/>
  </si>
  <si>
    <t>本部大橋健全率</t>
    <rPh sb="0" eb="2">
      <t>モトブ</t>
    </rPh>
    <rPh sb="2" eb="4">
      <t>オオハシ</t>
    </rPh>
    <rPh sb="4" eb="6">
      <t>ケンゼン</t>
    </rPh>
    <rPh sb="6" eb="7">
      <t>リツ</t>
    </rPh>
    <phoneticPr fontId="5"/>
  </si>
  <si>
    <t>住宅事業：定住条件に資する住宅事業において、公営住宅整備地域の定住人口
現況値「8,095人」（令和3年時点）→目標値「8,164人」</t>
    <rPh sb="0" eb="2">
      <t>ジュウタク</t>
    </rPh>
    <rPh sb="2" eb="4">
      <t>ジギョウ</t>
    </rPh>
    <rPh sb="13" eb="15">
      <t>ジュウタク</t>
    </rPh>
    <rPh sb="15" eb="17">
      <t>ジギョウ</t>
    </rPh>
    <rPh sb="22" eb="24">
      <t>コウエイ</t>
    </rPh>
    <rPh sb="24" eb="26">
      <t>ジュウタク</t>
    </rPh>
    <rPh sb="26" eb="28">
      <t>セイビ</t>
    </rPh>
    <rPh sb="28" eb="30">
      <t>チイキ</t>
    </rPh>
    <rPh sb="31" eb="33">
      <t>テイジュウ</t>
    </rPh>
    <rPh sb="33" eb="35">
      <t>ジンコウ</t>
    </rPh>
    <rPh sb="45" eb="46">
      <t>ニン</t>
    </rPh>
    <rPh sb="48" eb="50">
      <t>レイワ</t>
    </rPh>
    <rPh sb="65" eb="66">
      <t>ニン</t>
    </rPh>
    <phoneticPr fontId="5"/>
  </si>
  <si>
    <t>公営住宅整備地域の定住人口</t>
    <rPh sb="0" eb="2">
      <t>コウエイ</t>
    </rPh>
    <rPh sb="2" eb="4">
      <t>ジュウタク</t>
    </rPh>
    <rPh sb="4" eb="6">
      <t>セイビ</t>
    </rPh>
    <rPh sb="6" eb="8">
      <t>チイキ</t>
    </rPh>
    <rPh sb="9" eb="11">
      <t>テイジュウ</t>
    </rPh>
    <rPh sb="11" eb="13">
      <t>ジンコウ</t>
    </rPh>
    <phoneticPr fontId="5"/>
  </si>
  <si>
    <t>人</t>
    <rPh sb="0" eb="1">
      <t>ニン</t>
    </rPh>
    <phoneticPr fontId="5"/>
  </si>
  <si>
    <t>下水道事業：定住条件に資する下水道事業において、下水道処理人口の普及率の向上
現況値「69.9％」（令和3年時点）→目標値「74.0％」</t>
    <rPh sb="0" eb="3">
      <t>ゲスイドウ</t>
    </rPh>
    <rPh sb="3" eb="5">
      <t>ジギョウ</t>
    </rPh>
    <rPh sb="14" eb="17">
      <t>ゲスイドウ</t>
    </rPh>
    <rPh sb="17" eb="19">
      <t>ジギョウ</t>
    </rPh>
    <rPh sb="24" eb="27">
      <t>ゲスイドウ</t>
    </rPh>
    <rPh sb="27" eb="29">
      <t>ショリ</t>
    </rPh>
    <rPh sb="29" eb="31">
      <t>ジンコウ</t>
    </rPh>
    <rPh sb="32" eb="34">
      <t>フキュウ</t>
    </rPh>
    <rPh sb="34" eb="35">
      <t>リツ</t>
    </rPh>
    <rPh sb="36" eb="38">
      <t>コウジョウ</t>
    </rPh>
    <rPh sb="38" eb="39">
      <t>ジンコウ</t>
    </rPh>
    <rPh sb="50" eb="52">
      <t>レイワ</t>
    </rPh>
    <phoneticPr fontId="5"/>
  </si>
  <si>
    <t>％</t>
    <phoneticPr fontId="5"/>
  </si>
  <si>
    <t>下水道処理人口普及率</t>
    <rPh sb="0" eb="3">
      <t>ゲスイドウ</t>
    </rPh>
    <rPh sb="3" eb="5">
      <t>ショリ</t>
    </rPh>
    <rPh sb="5" eb="7">
      <t>ジンコウ</t>
    </rPh>
    <rPh sb="7" eb="9">
      <t>フキュウ</t>
    </rPh>
    <rPh sb="9" eb="10">
      <t>リツ</t>
    </rPh>
    <phoneticPr fontId="5"/>
  </si>
  <si>
    <t>沖縄振興計画（令和4年度～令和13年度）に基づき、北部地域における連携促進と自立的発展の条件整備として、産業の振興や定住条件の整備等に資する振興事業（公共）を実施している。</t>
    <rPh sb="7" eb="9">
      <t>レイワ</t>
    </rPh>
    <phoneticPr fontId="5"/>
  </si>
  <si>
    <t>沖縄振興計画（令和4年度～令和13年度）に基づき、北部地域における連携促進と自立的発展の条件整備として、産業の振興や定住条件の整備等に資する振興事業（公共）を実施しているものであり、国による支援が必要なものである。</t>
    <rPh sb="7" eb="9">
      <t>レイワ</t>
    </rPh>
    <phoneticPr fontId="5"/>
  </si>
  <si>
    <t>沖縄振興計画（令和4年度～令和13年度）に基づき、北部地域における連携促進と自立的発展の条件整備として、産業の振興や定住条件の整備等に資する振興事業（公共）を実施しているものであり、必要かつ適切なものである。</t>
    <rPh sb="7" eb="9">
      <t>レイワ</t>
    </rPh>
    <phoneticPr fontId="5"/>
  </si>
  <si>
    <t>事業番号0092は、「非公共事業」を担当する。
（本事業0074は、「公共事業」を担当する。）</t>
    <phoneticPr fontId="5"/>
  </si>
  <si>
    <t>R2東江上第３地区整備事業</t>
    <phoneticPr fontId="5"/>
  </si>
  <si>
    <t>R3東江上第３地区整備事業</t>
    <phoneticPr fontId="5"/>
  </si>
  <si>
    <t>沖縄県北部地域は、県内の他の地域に比べ一人当たりの所得が低く、過疎地域が多く存在し、更なる振興が必要な地域である。したがって、産業の振興や定住条件の整備等に資する実効性の高い振興事業を実施することにより、北部地域における連携促進と自立的発展の条件整備を行うことを目的とする。</t>
    <phoneticPr fontId="5"/>
  </si>
  <si>
    <t>沖縄県北部地域は、県内の他の地域に比べ一人当たりの所得が低く、過疎地域が多く存在し、更なる振興が必要な地域であり、産業の振興や定住条件の整備等に資する実効性の高い振興事業を実施することにより、北部地域における連携促進と自立的発展の条件整備を行うことを目的として推進費を配分する。</t>
    <rPh sb="130" eb="132">
      <t>スイシン</t>
    </rPh>
    <rPh sb="132" eb="133">
      <t>ヒ</t>
    </rPh>
    <rPh sb="134" eb="136">
      <t>ハイブン</t>
    </rPh>
    <phoneticPr fontId="5"/>
  </si>
  <si>
    <t>沖縄県北部地域は、県内の他の地域に比べ一人当たりの所得が低く、過疎地域が多く存在し、更なる振興が必要な地域であり、産業の振興や定住条件の整備等に資する実効性の高い振興事業を実施することにより、北部地域における連携促進と自立的発展の条件整備を行うことを目的として推進費の配分を行う。</t>
    <rPh sb="134" eb="136">
      <t>ハイブン</t>
    </rPh>
    <rPh sb="137" eb="138">
      <t>オコナ</t>
    </rPh>
    <phoneticPr fontId="5"/>
  </si>
  <si>
    <t>無電柱化整備地区数</t>
    <rPh sb="0" eb="1">
      <t>ム</t>
    </rPh>
    <rPh sb="1" eb="3">
      <t>デンチュウ</t>
    </rPh>
    <rPh sb="3" eb="4">
      <t>カ</t>
    </rPh>
    <rPh sb="4" eb="6">
      <t>セイビ</t>
    </rPh>
    <rPh sb="6" eb="8">
      <t>チク</t>
    </rPh>
    <rPh sb="8" eb="9">
      <t>カズ</t>
    </rPh>
    <phoneticPr fontId="5"/>
  </si>
  <si>
    <t>県土の均衡ある発展を図る観点から、北部地域における連携促進と自立的発展の条件整備として、産業の振興や定住条件の整備等に資する振興事業（公共）を実施する。
事業実施：事業執行段階において、事業執行官庁（農林水産省・国土交通省）への移替えを行い実施。
補助率：各公共事業の沖縄県の嵩上げされた高率補助率を適用。
※北部振興のための経費については、平成12年度から平成21年度までは各年度50億円、平成22・23年度は各年度35億円、平成24・25年度は各年度25億円、平成26年度から平成30年度までは各年度25.7億円、令和元年度～令和３年度までは各26.2億円、令和４年度から新たに５か年の事業が開始され、令和４年度は26.2億円が予算措置された。</t>
    <rPh sb="281" eb="282">
      <t>レイ</t>
    </rPh>
    <rPh sb="282" eb="283">
      <t>ワ</t>
    </rPh>
    <rPh sb="284" eb="285">
      <t>ネン</t>
    </rPh>
    <rPh sb="285" eb="286">
      <t>ド</t>
    </rPh>
    <rPh sb="288" eb="289">
      <t>アラ</t>
    </rPh>
    <rPh sb="293" eb="294">
      <t>ネン</t>
    </rPh>
    <rPh sb="295" eb="297">
      <t>ジギョウ</t>
    </rPh>
    <rPh sb="298" eb="300">
      <t>カイシ</t>
    </rPh>
    <rPh sb="303" eb="304">
      <t>レイ</t>
    </rPh>
    <rPh sb="304" eb="305">
      <t>ワ</t>
    </rPh>
    <rPh sb="306" eb="307">
      <t>ネン</t>
    </rPh>
    <rPh sb="307" eb="308">
      <t>ド</t>
    </rPh>
    <rPh sb="313" eb="315">
      <t>オクエン</t>
    </rPh>
    <phoneticPr fontId="5"/>
  </si>
  <si>
    <t>下水道事業：産業振興に資する下水道事業において、受け入れ可能な観光客数の増加
現況値「150,000人」（令和元年時点）→目標値「710,000人」</t>
    <rPh sb="0" eb="3">
      <t>ゲスイドウ</t>
    </rPh>
    <rPh sb="3" eb="5">
      <t>ジギョウ</t>
    </rPh>
    <rPh sb="14" eb="17">
      <t>ゲスイドウ</t>
    </rPh>
    <rPh sb="17" eb="19">
      <t>ジギョウ</t>
    </rPh>
    <rPh sb="24" eb="25">
      <t>ウ</t>
    </rPh>
    <rPh sb="26" eb="27">
      <t>イ</t>
    </rPh>
    <rPh sb="28" eb="30">
      <t>カノウ</t>
    </rPh>
    <rPh sb="31" eb="34">
      <t>カンコウキャク</t>
    </rPh>
    <rPh sb="34" eb="35">
      <t>スウ</t>
    </rPh>
    <rPh sb="36" eb="38">
      <t>ゾウカ</t>
    </rPh>
    <rPh sb="50" eb="51">
      <t>ニン</t>
    </rPh>
    <rPh sb="53" eb="55">
      <t>レイワ</t>
    </rPh>
    <rPh sb="55" eb="56">
      <t>モト</t>
    </rPh>
    <rPh sb="56" eb="57">
      <t>ネン</t>
    </rPh>
    <rPh sb="57" eb="59">
      <t>ジテン</t>
    </rPh>
    <rPh sb="61" eb="64">
      <t>モクヒョウチ</t>
    </rPh>
    <rPh sb="72" eb="73">
      <t>ニン</t>
    </rPh>
    <phoneticPr fontId="5"/>
  </si>
  <si>
    <t>執行については、公共各事業の執行官庁から北部地域の市町村及び沖縄県へ事業補助金として支出しており、それぞれの執行官庁から事業の進捗管理、補助金の実績報告等による実施内容の確認を行っている。</t>
    <phoneticPr fontId="5"/>
  </si>
  <si>
    <t>引き続き、執行については北部地域の市町村及び公共各事業の執行官庁から事業の進捗管理、補助金の実績報告等による実施内容の確認を行う。</t>
    <phoneticPr fontId="5"/>
  </si>
  <si>
    <t>-</t>
    <phoneticPr fontId="5"/>
  </si>
  <si>
    <t>点検対象外</t>
    <rPh sb="0" eb="2">
      <t>テンケン</t>
    </rPh>
    <rPh sb="2" eb="4">
      <t>タイショウ</t>
    </rPh>
    <rPh sb="4" eb="5">
      <t>ガイ</t>
    </rPh>
    <phoneticPr fontId="5"/>
  </si>
  <si>
    <t>個人</t>
    <rPh sb="0" eb="2">
      <t>コジン</t>
    </rPh>
    <phoneticPr fontId="5"/>
  </si>
  <si>
    <t>事業実施省庁との役割分担を明確にし、北部地域の市町村及び沖縄県との連携も密にしながら、事業の進捗管理及び効果検証に取り組み、優先度の高い事業に対して十分な支援がなされるよう努めるべき。</t>
    <rPh sb="0" eb="2">
      <t>ジギョウ</t>
    </rPh>
    <rPh sb="2" eb="4">
      <t>ジッシ</t>
    </rPh>
    <rPh sb="4" eb="6">
      <t>ショウチョウ</t>
    </rPh>
    <rPh sb="8" eb="10">
      <t>ヤクワリ</t>
    </rPh>
    <rPh sb="10" eb="12">
      <t>ブンタン</t>
    </rPh>
    <rPh sb="13" eb="15">
      <t>メイカク</t>
    </rPh>
    <rPh sb="18" eb="20">
      <t>ホクブ</t>
    </rPh>
    <rPh sb="20" eb="22">
      <t>チイキ</t>
    </rPh>
    <rPh sb="23" eb="26">
      <t>シチョウソン</t>
    </rPh>
    <rPh sb="26" eb="27">
      <t>オヨ</t>
    </rPh>
    <rPh sb="28" eb="30">
      <t>オキナワ</t>
    </rPh>
    <rPh sb="30" eb="31">
      <t>ケン</t>
    </rPh>
    <rPh sb="33" eb="35">
      <t>レンケイ</t>
    </rPh>
    <rPh sb="36" eb="37">
      <t>ミツ</t>
    </rPh>
    <rPh sb="43" eb="45">
      <t>ジギョウ</t>
    </rPh>
    <rPh sb="46" eb="48">
      <t>シンチョク</t>
    </rPh>
    <rPh sb="48" eb="50">
      <t>カンリ</t>
    </rPh>
    <rPh sb="50" eb="51">
      <t>オヨ</t>
    </rPh>
    <rPh sb="52" eb="54">
      <t>コウカ</t>
    </rPh>
    <rPh sb="54" eb="56">
      <t>ケンショウ</t>
    </rPh>
    <rPh sb="57" eb="58">
      <t>ト</t>
    </rPh>
    <rPh sb="59" eb="60">
      <t>ク</t>
    </rPh>
    <rPh sb="62" eb="65">
      <t>ユウセンド</t>
    </rPh>
    <rPh sb="66" eb="67">
      <t>タカ</t>
    </rPh>
    <rPh sb="68" eb="70">
      <t>ジギョウ</t>
    </rPh>
    <rPh sb="71" eb="72">
      <t>タイ</t>
    </rPh>
    <rPh sb="74" eb="76">
      <t>ジュウブン</t>
    </rPh>
    <rPh sb="77" eb="79">
      <t>シエン</t>
    </rPh>
    <rPh sb="86" eb="87">
      <t>ツト</t>
    </rPh>
    <phoneticPr fontId="5"/>
  </si>
  <si>
    <t>行政事業レビュー推進チームの所見を踏まえ、事業実施官庁との役割分担を明確にし、北部地域の市町村及び沖縄県とも連携を密にして、事業の進捗管理及び効果検証に取り組むと共に、優先度の高い事業に対して十分な支援ができるよう努めてまいりたい。</t>
    <rPh sb="0" eb="2">
      <t>ギョウセイ</t>
    </rPh>
    <rPh sb="2" eb="4">
      <t>ジギョウ</t>
    </rPh>
    <rPh sb="8" eb="10">
      <t>スイシン</t>
    </rPh>
    <rPh sb="14" eb="16">
      <t>ショケン</t>
    </rPh>
    <rPh sb="17" eb="18">
      <t>フ</t>
    </rPh>
    <rPh sb="21" eb="23">
      <t>ジギョウ</t>
    </rPh>
    <rPh sb="23" eb="25">
      <t>ジッシ</t>
    </rPh>
    <rPh sb="25" eb="27">
      <t>カンチョウ</t>
    </rPh>
    <rPh sb="29" eb="31">
      <t>ヤクワリ</t>
    </rPh>
    <rPh sb="31" eb="33">
      <t>ブンタン</t>
    </rPh>
    <rPh sb="34" eb="36">
      <t>メイカク</t>
    </rPh>
    <rPh sb="39" eb="41">
      <t>ホクブ</t>
    </rPh>
    <rPh sb="41" eb="43">
      <t>チイキ</t>
    </rPh>
    <rPh sb="44" eb="47">
      <t>シチョウソン</t>
    </rPh>
    <rPh sb="47" eb="48">
      <t>オヨ</t>
    </rPh>
    <rPh sb="49" eb="52">
      <t>オキナワケン</t>
    </rPh>
    <rPh sb="54" eb="56">
      <t>レンケイ</t>
    </rPh>
    <rPh sb="57" eb="58">
      <t>ミツ</t>
    </rPh>
    <rPh sb="62" eb="64">
      <t>ジギョウ</t>
    </rPh>
    <rPh sb="65" eb="67">
      <t>シンチョク</t>
    </rPh>
    <rPh sb="67" eb="69">
      <t>カンリ</t>
    </rPh>
    <rPh sb="69" eb="70">
      <t>オヨ</t>
    </rPh>
    <rPh sb="71" eb="73">
      <t>コウカ</t>
    </rPh>
    <rPh sb="73" eb="75">
      <t>ケンショウ</t>
    </rPh>
    <rPh sb="76" eb="77">
      <t>ト</t>
    </rPh>
    <rPh sb="78" eb="79">
      <t>ク</t>
    </rPh>
    <rPh sb="81" eb="82">
      <t>トモ</t>
    </rPh>
    <rPh sb="84" eb="87">
      <t>ユウセンド</t>
    </rPh>
    <rPh sb="88" eb="89">
      <t>タカ</t>
    </rPh>
    <rPh sb="90" eb="92">
      <t>ジギョウ</t>
    </rPh>
    <rPh sb="93" eb="94">
      <t>タイ</t>
    </rPh>
    <rPh sb="96" eb="98">
      <t>ジュウブン</t>
    </rPh>
    <rPh sb="99" eb="101">
      <t>シエン</t>
    </rPh>
    <rPh sb="107" eb="108">
      <t>ツト</t>
    </rPh>
    <phoneticPr fontId="5"/>
  </si>
  <si>
    <t>-</t>
    <phoneticPr fontId="5"/>
  </si>
  <si>
    <t>有限会社蔵下組</t>
    <phoneticPr fontId="5"/>
  </si>
  <si>
    <t>株式会社輝男建設</t>
    <phoneticPr fontId="5"/>
  </si>
  <si>
    <t>有限会社大城建設</t>
    <phoneticPr fontId="5"/>
  </si>
  <si>
    <t>有限会社伊江島開発</t>
    <phoneticPr fontId="5"/>
  </si>
  <si>
    <t>有限会社宮城組</t>
    <phoneticPr fontId="5"/>
  </si>
  <si>
    <t>株式会社沖縄プランニング</t>
    <phoneticPr fontId="5"/>
  </si>
  <si>
    <t>公益社団法人沖縄県公共嘱託登記土地家屋調査士協会</t>
    <phoneticPr fontId="5"/>
  </si>
  <si>
    <t>有限会社昭建設・有限会社陽功建設JV</t>
    <rPh sb="0" eb="4">
      <t>ユウゲンガイシャ</t>
    </rPh>
    <rPh sb="8" eb="12">
      <t>ユウゲンガイシャ</t>
    </rPh>
    <phoneticPr fontId="5"/>
  </si>
  <si>
    <t>株式会社福地組</t>
    <phoneticPr fontId="5"/>
  </si>
  <si>
    <t>株式会社屋部土建・有限会社大和緑建 JV</t>
    <rPh sb="0" eb="2">
      <t>カブシキ</t>
    </rPh>
    <rPh sb="2" eb="4">
      <t>カイシャ</t>
    </rPh>
    <rPh sb="4" eb="5">
      <t>ヤ</t>
    </rPh>
    <rPh sb="9" eb="13">
      <t>ユウゲンガイシャ</t>
    </rPh>
    <phoneticPr fontId="5"/>
  </si>
  <si>
    <t>有限会社沖工設</t>
    <phoneticPr fontId="5"/>
  </si>
  <si>
    <t>株式会社ホカマ・喜本産業建設工事共同企業体</t>
    <rPh sb="0" eb="2">
      <t>カブシキ</t>
    </rPh>
    <rPh sb="2" eb="4">
      <t>カイシャ</t>
    </rPh>
    <phoneticPr fontId="5"/>
  </si>
  <si>
    <t>有限会社良和組</t>
    <phoneticPr fontId="5"/>
  </si>
  <si>
    <t>有限会社照喜名建設</t>
    <phoneticPr fontId="5"/>
  </si>
  <si>
    <t>有限会社田仲建設</t>
    <phoneticPr fontId="5"/>
  </si>
  <si>
    <t>株式会社呉屋組</t>
    <phoneticPr fontId="5"/>
  </si>
  <si>
    <t>有限会社安護建設工業</t>
    <phoneticPr fontId="5"/>
  </si>
  <si>
    <t>R2東江上第３地区整備事業
（用地費）</t>
    <rPh sb="15" eb="18">
      <t>ヨウチヒ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</si>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</sst>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i/>
      <sz val="11"/>
      <color rgb="FF7F7F7F"/>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77"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7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2"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0"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3"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7"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5"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0"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9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7"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0"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3"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9"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8"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9"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39"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1"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5"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9"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1" xfId="0" applyFont="1" applyFill="1" applyBorder="1" applyAlignment="1">
      <alignment vertical="center" wrapText="1"/>
    </xf>
    <xf numFmtId="0" fontId="0" fillId="5" borderId="123"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69"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6" xfId="0" applyFont="1" applyFill="1" applyBorder="1" applyAlignment="1">
      <alignment horizontal="left" vertical="center"/>
    </xf>
    <xf numFmtId="0" fontId="0" fillId="5" borderId="18" xfId="0" applyFont="1" applyFill="1" applyBorder="1" applyAlignment="1">
      <alignment horizontal="left" vertical="center"/>
    </xf>
    <xf numFmtId="0" fontId="0" fillId="5" borderId="64"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9" xfId="0" applyFont="1" applyFill="1" applyBorder="1" applyAlignment="1">
      <alignment vertical="center"/>
    </xf>
    <xf numFmtId="0" fontId="0" fillId="5" borderId="13" xfId="0" applyFont="1" applyFill="1" applyBorder="1" applyAlignment="1">
      <alignmen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90" xfId="0" applyFont="1" applyFill="1" applyBorder="1" applyAlignment="1" applyProtection="1">
      <alignment horizontal="center" vertical="center"/>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1"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9"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9" xfId="0" quotePrefix="1" applyFont="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1"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82" fontId="0" fillId="5" borderId="9" xfId="0" applyNumberForma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quotePrefix="1" applyNumberFormat="1" applyBorder="1" applyAlignment="1" applyProtection="1">
      <alignment horizontal="righ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36" xfId="0" applyFont="1" applyBorder="1" applyAlignment="1">
      <alignment horizontal="center" vertical="center"/>
    </xf>
    <xf numFmtId="0" fontId="3" fillId="0" borderId="36" xfId="0" applyFont="1" applyBorder="1" applyAlignment="1">
      <alignment horizontal="center" vertical="center"/>
    </xf>
    <xf numFmtId="0" fontId="13" fillId="2" borderId="109"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0"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36" xfId="0"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9"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171450</xdr:colOff>
      <xdr:row>118</xdr:row>
      <xdr:rowOff>38100</xdr:rowOff>
    </xdr:from>
    <xdr:to>
      <xdr:col>32</xdr:col>
      <xdr:colOff>60501</xdr:colOff>
      <xdr:row>119</xdr:row>
      <xdr:rowOff>324167</xdr:rowOff>
    </xdr:to>
    <xdr:sp macro="" textlink="">
      <xdr:nvSpPr>
        <xdr:cNvPr id="3" name="正方形/長方形 2"/>
        <xdr:cNvSpPr/>
      </xdr:nvSpPr>
      <xdr:spPr>
        <a:xfrm>
          <a:off x="4572000" y="63512700"/>
          <a:ext cx="1889301" cy="6384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2,728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171450</xdr:colOff>
      <xdr:row>119</xdr:row>
      <xdr:rowOff>323850</xdr:rowOff>
    </xdr:from>
    <xdr:to>
      <xdr:col>27</xdr:col>
      <xdr:colOff>117096</xdr:colOff>
      <xdr:row>121</xdr:row>
      <xdr:rowOff>73082</xdr:rowOff>
    </xdr:to>
    <xdr:cxnSp macro="">
      <xdr:nvCxnSpPr>
        <xdr:cNvPr id="4" name="直線矢印コネクタ 58"/>
        <xdr:cNvCxnSpPr>
          <a:cxnSpLocks noChangeShapeType="1"/>
        </xdr:cNvCxnSpPr>
      </xdr:nvCxnSpPr>
      <xdr:spPr bwMode="auto">
        <a:xfrm flipH="1">
          <a:off x="4371975" y="64150875"/>
          <a:ext cx="1145796" cy="454082"/>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114300</xdr:colOff>
      <xdr:row>119</xdr:row>
      <xdr:rowOff>323850</xdr:rowOff>
    </xdr:from>
    <xdr:to>
      <xdr:col>34</xdr:col>
      <xdr:colOff>103654</xdr:colOff>
      <xdr:row>121</xdr:row>
      <xdr:rowOff>100853</xdr:rowOff>
    </xdr:to>
    <xdr:cxnSp macro="">
      <xdr:nvCxnSpPr>
        <xdr:cNvPr id="5" name="直線矢印コネクタ 58"/>
        <xdr:cNvCxnSpPr>
          <a:cxnSpLocks noChangeShapeType="1"/>
        </xdr:cNvCxnSpPr>
      </xdr:nvCxnSpPr>
      <xdr:spPr bwMode="auto">
        <a:xfrm>
          <a:off x="5514975" y="64150875"/>
          <a:ext cx="1389529" cy="481853"/>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142875</xdr:colOff>
      <xdr:row>121</xdr:row>
      <xdr:rowOff>190500</xdr:rowOff>
    </xdr:from>
    <xdr:to>
      <xdr:col>22</xdr:col>
      <xdr:colOff>152489</xdr:colOff>
      <xdr:row>123</xdr:row>
      <xdr:rowOff>186945</xdr:rowOff>
    </xdr:to>
    <xdr:sp macro="" textlink="">
      <xdr:nvSpPr>
        <xdr:cNvPr id="6" name="正方形/長方形 5"/>
        <xdr:cNvSpPr/>
      </xdr:nvSpPr>
      <xdr:spPr>
        <a:xfrm>
          <a:off x="2943225" y="64722375"/>
          <a:ext cx="1609814" cy="70129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農林水産省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172</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33</xdr:col>
      <xdr:colOff>180975</xdr:colOff>
      <xdr:row>121</xdr:row>
      <xdr:rowOff>209550</xdr:rowOff>
    </xdr:from>
    <xdr:to>
      <xdr:col>41</xdr:col>
      <xdr:colOff>190589</xdr:colOff>
      <xdr:row>123</xdr:row>
      <xdr:rowOff>205995</xdr:rowOff>
    </xdr:to>
    <xdr:sp macro="" textlink="">
      <xdr:nvSpPr>
        <xdr:cNvPr id="8" name="正方形/長方形 7"/>
        <xdr:cNvSpPr/>
      </xdr:nvSpPr>
      <xdr:spPr>
        <a:xfrm>
          <a:off x="6781800" y="64741425"/>
          <a:ext cx="1609814" cy="70129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国土交通省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2,556</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18</xdr:col>
      <xdr:colOff>114300</xdr:colOff>
      <xdr:row>123</xdr:row>
      <xdr:rowOff>200025</xdr:rowOff>
    </xdr:from>
    <xdr:to>
      <xdr:col>18</xdr:col>
      <xdr:colOff>114300</xdr:colOff>
      <xdr:row>124</xdr:row>
      <xdr:rowOff>341413</xdr:rowOff>
    </xdr:to>
    <xdr:cxnSp macro="">
      <xdr:nvCxnSpPr>
        <xdr:cNvPr id="9" name="直線矢印コネクタ 58"/>
        <xdr:cNvCxnSpPr>
          <a:cxnSpLocks noChangeShapeType="1"/>
        </xdr:cNvCxnSpPr>
      </xdr:nvCxnSpPr>
      <xdr:spPr bwMode="auto">
        <a:xfrm flipH="1">
          <a:off x="3714750" y="65436750"/>
          <a:ext cx="0" cy="493813"/>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19050</xdr:colOff>
      <xdr:row>125</xdr:row>
      <xdr:rowOff>19050</xdr:rowOff>
    </xdr:from>
    <xdr:to>
      <xdr:col>22</xdr:col>
      <xdr:colOff>135014</xdr:colOff>
      <xdr:row>127</xdr:row>
      <xdr:rowOff>258857</xdr:rowOff>
    </xdr:to>
    <xdr:sp macro="" textlink="">
      <xdr:nvSpPr>
        <xdr:cNvPr id="11" name="正方形/長方形 10"/>
        <xdr:cNvSpPr/>
      </xdr:nvSpPr>
      <xdr:spPr>
        <a:xfrm>
          <a:off x="3019425" y="65960625"/>
          <a:ext cx="1516139" cy="94465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mn-lt"/>
              <a:ea typeface="ＭＳ Ｐゴシック"/>
              <a:cs typeface="+mn-cs"/>
            </a:rPr>
            <a:t>A</a:t>
          </a:r>
          <a:r>
            <a:rPr kumimoji="1" lang="ja-JP" altLang="en-US" sz="1000" b="0" i="0" u="none" strike="noStrike" kern="0" cap="none" spc="0" normalizeH="0" baseline="0" noProof="0" smtClean="0">
              <a:ln>
                <a:noFill/>
              </a:ln>
              <a:solidFill>
                <a:sysClr val="windowText" lastClr="000000"/>
              </a:solidFill>
              <a:effectLst/>
              <a:uLnTx/>
              <a:uFillTx/>
              <a:latin typeface="+mn-lt"/>
              <a:ea typeface="ＭＳ Ｐゴシック"/>
              <a:cs typeface="+mn-cs"/>
            </a:rPr>
            <a:t>．伊江村</a:t>
          </a:r>
          <a:endParaRPr kumimoji="1" lang="en-US" altLang="ja-JP" sz="1000" b="0" i="0" u="none" strike="noStrike" kern="0" cap="none" spc="0" normalizeH="0" baseline="0" noProof="0" smtClean="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172</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32</xdr:col>
      <xdr:colOff>9525</xdr:colOff>
      <xdr:row>125</xdr:row>
      <xdr:rowOff>9525</xdr:rowOff>
    </xdr:from>
    <xdr:to>
      <xdr:col>45</xdr:col>
      <xdr:colOff>137272</xdr:colOff>
      <xdr:row>127</xdr:row>
      <xdr:rowOff>257176</xdr:rowOff>
    </xdr:to>
    <xdr:sp macro="" textlink="">
      <xdr:nvSpPr>
        <xdr:cNvPr id="13" name="正方形/長方形 12"/>
        <xdr:cNvSpPr/>
      </xdr:nvSpPr>
      <xdr:spPr>
        <a:xfrm>
          <a:off x="6410325" y="65951100"/>
          <a:ext cx="2728072" cy="95250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mn-lt"/>
              <a:ea typeface="ＭＳ Ｐゴシック"/>
              <a:cs typeface="+mn-cs"/>
            </a:rPr>
            <a:t>C</a:t>
          </a:r>
          <a:r>
            <a:rPr kumimoji="1" lang="ja-JP" altLang="en-US" sz="1000" b="0" i="0" u="none" strike="noStrike" kern="0" cap="none" spc="0" normalizeH="0" baseline="0" noProof="0" smtClean="0">
              <a:ln>
                <a:noFill/>
              </a:ln>
              <a:solidFill>
                <a:sysClr val="windowText" lastClr="000000"/>
              </a:solidFill>
              <a:effectLst/>
              <a:uLnTx/>
              <a:uFillTx/>
              <a:latin typeface="+mn-lt"/>
              <a:ea typeface="ＭＳ Ｐゴシック"/>
              <a:cs typeface="+mn-cs"/>
            </a:rPr>
            <a:t>．</a:t>
          </a:r>
          <a:r>
            <a:rPr lang="ja-JP" altLang="en-US" sz="1100">
              <a:solidFill>
                <a:sysClr val="windowText" lastClr="000000"/>
              </a:solidFill>
              <a:effectLst/>
              <a:latin typeface="+mn-lt"/>
              <a:ea typeface="+mn-ea"/>
              <a:cs typeface="+mn-cs"/>
            </a:rPr>
            <a:t>沖縄県・本部町・金武町・国頭村・恩納村・今帰仁村・東村・名護市</a:t>
          </a:r>
          <a:endParaRPr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2,556</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38</xdr:col>
      <xdr:colOff>0</xdr:colOff>
      <xdr:row>123</xdr:row>
      <xdr:rowOff>238125</xdr:rowOff>
    </xdr:from>
    <xdr:to>
      <xdr:col>38</xdr:col>
      <xdr:colOff>0</xdr:colOff>
      <xdr:row>125</xdr:row>
      <xdr:rowOff>9525</xdr:rowOff>
    </xdr:to>
    <xdr:cxnSp macro="">
      <xdr:nvCxnSpPr>
        <xdr:cNvPr id="14" name="直線矢印コネクタ 58"/>
        <xdr:cNvCxnSpPr>
          <a:cxnSpLocks noChangeShapeType="1"/>
        </xdr:cNvCxnSpPr>
      </xdr:nvCxnSpPr>
      <xdr:spPr bwMode="auto">
        <a:xfrm>
          <a:off x="7600950" y="65474850"/>
          <a:ext cx="0" cy="476250"/>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28575</xdr:colOff>
      <xdr:row>129</xdr:row>
      <xdr:rowOff>209550</xdr:rowOff>
    </xdr:from>
    <xdr:to>
      <xdr:col>22</xdr:col>
      <xdr:colOff>128668</xdr:colOff>
      <xdr:row>131</xdr:row>
      <xdr:rowOff>336911</xdr:rowOff>
    </xdr:to>
    <xdr:sp macro="" textlink="">
      <xdr:nvSpPr>
        <xdr:cNvPr id="16" name="正方形/長方形 15"/>
        <xdr:cNvSpPr/>
      </xdr:nvSpPr>
      <xdr:spPr>
        <a:xfrm>
          <a:off x="3028950" y="67560825"/>
          <a:ext cx="1500268" cy="83221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．民間企業（</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7</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社）等</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172</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35</xdr:col>
      <xdr:colOff>9525</xdr:colOff>
      <xdr:row>129</xdr:row>
      <xdr:rowOff>219075</xdr:rowOff>
    </xdr:from>
    <xdr:to>
      <xdr:col>42</xdr:col>
      <xdr:colOff>107937</xdr:colOff>
      <xdr:row>131</xdr:row>
      <xdr:rowOff>341954</xdr:rowOff>
    </xdr:to>
    <xdr:sp macro="" textlink="">
      <xdr:nvSpPr>
        <xdr:cNvPr id="17" name="正方形/長方形 16"/>
        <xdr:cNvSpPr/>
      </xdr:nvSpPr>
      <xdr:spPr>
        <a:xfrm>
          <a:off x="7010400" y="67570350"/>
          <a:ext cx="1498587" cy="82772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D</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．民間企業（</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65</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社）等</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2,556</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18</xdr:col>
      <xdr:colOff>123825</xdr:colOff>
      <xdr:row>127</xdr:row>
      <xdr:rowOff>276225</xdr:rowOff>
    </xdr:from>
    <xdr:to>
      <xdr:col>18</xdr:col>
      <xdr:colOff>123825</xdr:colOff>
      <xdr:row>129</xdr:row>
      <xdr:rowOff>65188</xdr:rowOff>
    </xdr:to>
    <xdr:cxnSp macro="">
      <xdr:nvCxnSpPr>
        <xdr:cNvPr id="18" name="直線矢印コネクタ 58"/>
        <xdr:cNvCxnSpPr>
          <a:cxnSpLocks noChangeShapeType="1"/>
        </xdr:cNvCxnSpPr>
      </xdr:nvCxnSpPr>
      <xdr:spPr bwMode="auto">
        <a:xfrm flipH="1">
          <a:off x="3724275" y="66922650"/>
          <a:ext cx="0" cy="493813"/>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0</xdr:colOff>
      <xdr:row>127</xdr:row>
      <xdr:rowOff>266700</xdr:rowOff>
    </xdr:from>
    <xdr:to>
      <xdr:col>38</xdr:col>
      <xdr:colOff>0</xdr:colOff>
      <xdr:row>129</xdr:row>
      <xdr:rowOff>76200</xdr:rowOff>
    </xdr:to>
    <xdr:cxnSp macro="">
      <xdr:nvCxnSpPr>
        <xdr:cNvPr id="19" name="直線矢印コネクタ 58"/>
        <xdr:cNvCxnSpPr>
          <a:cxnSpLocks noChangeShapeType="1"/>
        </xdr:cNvCxnSpPr>
      </xdr:nvCxnSpPr>
      <xdr:spPr bwMode="auto">
        <a:xfrm>
          <a:off x="7600950" y="66913125"/>
          <a:ext cx="0" cy="514350"/>
        </a:xfrm>
        <a:prstGeom prst="straightConnector1">
          <a:avLst/>
        </a:prstGeom>
        <a:noFill/>
        <a:ln w="9525"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171450</xdr:colOff>
      <xdr:row>128</xdr:row>
      <xdr:rowOff>9525</xdr:rowOff>
    </xdr:from>
    <xdr:to>
      <xdr:col>49</xdr:col>
      <xdr:colOff>276225</xdr:colOff>
      <xdr:row>129</xdr:row>
      <xdr:rowOff>85725</xdr:rowOff>
    </xdr:to>
    <xdr:sp macro="" textlink="">
      <xdr:nvSpPr>
        <xdr:cNvPr id="22" name="大かっこ 21"/>
        <xdr:cNvSpPr/>
      </xdr:nvSpPr>
      <xdr:spPr>
        <a:xfrm>
          <a:off x="7772400" y="67008375"/>
          <a:ext cx="2305050" cy="4286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公共事業（住宅、道路、港湾）の実施</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95250</xdr:colOff>
      <xdr:row>128</xdr:row>
      <xdr:rowOff>0</xdr:rowOff>
    </xdr:from>
    <xdr:to>
      <xdr:col>28</xdr:col>
      <xdr:colOff>177613</xdr:colOff>
      <xdr:row>128</xdr:row>
      <xdr:rowOff>347383</xdr:rowOff>
    </xdr:to>
    <xdr:sp macro="" textlink="">
      <xdr:nvSpPr>
        <xdr:cNvPr id="24" name="大かっこ 23"/>
        <xdr:cNvSpPr/>
      </xdr:nvSpPr>
      <xdr:spPr>
        <a:xfrm>
          <a:off x="3895725" y="66998850"/>
          <a:ext cx="1882588" cy="34738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公共事業（農林）の実施</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85725</xdr:colOff>
      <xdr:row>119</xdr:row>
      <xdr:rowOff>133350</xdr:rowOff>
    </xdr:from>
    <xdr:to>
      <xdr:col>40</xdr:col>
      <xdr:colOff>129177</xdr:colOff>
      <xdr:row>120</xdr:row>
      <xdr:rowOff>104022</xdr:rowOff>
    </xdr:to>
    <xdr:sp macro="" textlink="">
      <xdr:nvSpPr>
        <xdr:cNvPr id="26" name="大かっこ 25"/>
        <xdr:cNvSpPr/>
      </xdr:nvSpPr>
      <xdr:spPr>
        <a:xfrm>
          <a:off x="6686550" y="63960375"/>
          <a:ext cx="1443627" cy="323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目の区分、移替え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7" t="s">
        <v>0</v>
      </c>
      <c r="Y2" s="59"/>
      <c r="Z2" s="43"/>
      <c r="AA2" s="43"/>
      <c r="AB2" s="43"/>
      <c r="AC2" s="43"/>
      <c r="AD2" s="154">
        <v>2022</v>
      </c>
      <c r="AE2" s="154"/>
      <c r="AF2" s="154"/>
      <c r="AG2" s="154"/>
      <c r="AH2" s="154"/>
      <c r="AI2" s="69" t="s">
        <v>255</v>
      </c>
      <c r="AJ2" s="154" t="s">
        <v>596</v>
      </c>
      <c r="AK2" s="154"/>
      <c r="AL2" s="154"/>
      <c r="AM2" s="154"/>
      <c r="AN2" s="69" t="s">
        <v>255</v>
      </c>
      <c r="AO2" s="154">
        <v>21</v>
      </c>
      <c r="AP2" s="154"/>
      <c r="AQ2" s="154"/>
      <c r="AR2" s="70" t="s">
        <v>255</v>
      </c>
      <c r="AS2" s="155">
        <v>74</v>
      </c>
      <c r="AT2" s="155"/>
      <c r="AU2" s="155"/>
      <c r="AV2" s="69" t="str">
        <f>IF(AW2="","","-")</f>
        <v/>
      </c>
      <c r="AW2" s="156"/>
      <c r="AX2" s="156"/>
    </row>
    <row r="3" spans="1:50" ht="21" customHeight="1" thickBot="1" x14ac:dyDescent="0.2">
      <c r="A3" s="157" t="s">
        <v>561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21" t="s">
        <v>56</v>
      </c>
      <c r="AJ3" s="159" t="s">
        <v>571</v>
      </c>
      <c r="AK3" s="159"/>
      <c r="AL3" s="159"/>
      <c r="AM3" s="159"/>
      <c r="AN3" s="159"/>
      <c r="AO3" s="159"/>
      <c r="AP3" s="159"/>
      <c r="AQ3" s="159"/>
      <c r="AR3" s="159"/>
      <c r="AS3" s="159"/>
      <c r="AT3" s="159"/>
      <c r="AU3" s="159"/>
      <c r="AV3" s="159"/>
      <c r="AW3" s="159"/>
      <c r="AX3" s="22" t="s">
        <v>57</v>
      </c>
    </row>
    <row r="4" spans="1:50" ht="24.75" customHeight="1" x14ac:dyDescent="0.15">
      <c r="A4" s="129" t="s">
        <v>23</v>
      </c>
      <c r="B4" s="130"/>
      <c r="C4" s="130"/>
      <c r="D4" s="130"/>
      <c r="E4" s="130"/>
      <c r="F4" s="130"/>
      <c r="G4" s="131" t="s">
        <v>572</v>
      </c>
      <c r="H4" s="132"/>
      <c r="I4" s="132"/>
      <c r="J4" s="132"/>
      <c r="K4" s="132"/>
      <c r="L4" s="132"/>
      <c r="M4" s="132"/>
      <c r="N4" s="132"/>
      <c r="O4" s="132"/>
      <c r="P4" s="132"/>
      <c r="Q4" s="132"/>
      <c r="R4" s="132"/>
      <c r="S4" s="132"/>
      <c r="T4" s="132"/>
      <c r="U4" s="132"/>
      <c r="V4" s="132"/>
      <c r="W4" s="132"/>
      <c r="X4" s="132"/>
      <c r="Y4" s="133" t="s">
        <v>1</v>
      </c>
      <c r="Z4" s="134"/>
      <c r="AA4" s="134"/>
      <c r="AB4" s="134"/>
      <c r="AC4" s="134"/>
      <c r="AD4" s="135"/>
      <c r="AE4" s="136" t="s">
        <v>573</v>
      </c>
      <c r="AF4" s="137"/>
      <c r="AG4" s="137"/>
      <c r="AH4" s="137"/>
      <c r="AI4" s="137"/>
      <c r="AJ4" s="137"/>
      <c r="AK4" s="137"/>
      <c r="AL4" s="137"/>
      <c r="AM4" s="137"/>
      <c r="AN4" s="137"/>
      <c r="AO4" s="137"/>
      <c r="AP4" s="138"/>
      <c r="AQ4" s="139" t="s">
        <v>2</v>
      </c>
      <c r="AR4" s="134"/>
      <c r="AS4" s="134"/>
      <c r="AT4" s="134"/>
      <c r="AU4" s="134"/>
      <c r="AV4" s="134"/>
      <c r="AW4" s="134"/>
      <c r="AX4" s="140"/>
    </row>
    <row r="5" spans="1:50" ht="30" customHeight="1" x14ac:dyDescent="0.15">
      <c r="A5" s="141" t="s">
        <v>59</v>
      </c>
      <c r="B5" s="142"/>
      <c r="C5" s="142"/>
      <c r="D5" s="142"/>
      <c r="E5" s="142"/>
      <c r="F5" s="143"/>
      <c r="G5" s="144" t="s">
        <v>574</v>
      </c>
      <c r="H5" s="145"/>
      <c r="I5" s="145"/>
      <c r="J5" s="145"/>
      <c r="K5" s="145"/>
      <c r="L5" s="145"/>
      <c r="M5" s="146" t="s">
        <v>58</v>
      </c>
      <c r="N5" s="147"/>
      <c r="O5" s="147"/>
      <c r="P5" s="147"/>
      <c r="Q5" s="147"/>
      <c r="R5" s="148"/>
      <c r="S5" s="149" t="s">
        <v>363</v>
      </c>
      <c r="T5" s="145"/>
      <c r="U5" s="145"/>
      <c r="V5" s="145"/>
      <c r="W5" s="145"/>
      <c r="X5" s="150"/>
      <c r="Y5" s="151" t="s">
        <v>3</v>
      </c>
      <c r="Z5" s="152"/>
      <c r="AA5" s="152"/>
      <c r="AB5" s="152"/>
      <c r="AC5" s="152"/>
      <c r="AD5" s="153"/>
      <c r="AE5" s="176" t="s">
        <v>575</v>
      </c>
      <c r="AF5" s="176"/>
      <c r="AG5" s="176"/>
      <c r="AH5" s="176"/>
      <c r="AI5" s="176"/>
      <c r="AJ5" s="176"/>
      <c r="AK5" s="176"/>
      <c r="AL5" s="176"/>
      <c r="AM5" s="176"/>
      <c r="AN5" s="176"/>
      <c r="AO5" s="176"/>
      <c r="AP5" s="177"/>
      <c r="AQ5" s="178" t="s">
        <v>597</v>
      </c>
      <c r="AR5" s="179"/>
      <c r="AS5" s="179"/>
      <c r="AT5" s="179"/>
      <c r="AU5" s="179"/>
      <c r="AV5" s="179"/>
      <c r="AW5" s="179"/>
      <c r="AX5" s="180"/>
    </row>
    <row r="6" spans="1:50" ht="39" customHeight="1" x14ac:dyDescent="0.15">
      <c r="A6" s="181" t="s">
        <v>4</v>
      </c>
      <c r="B6" s="182"/>
      <c r="C6" s="182"/>
      <c r="D6" s="182"/>
      <c r="E6" s="182"/>
      <c r="F6" s="182"/>
      <c r="G6" s="183" t="str">
        <f>入力規則等!F39</f>
        <v>一般会計</v>
      </c>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row>
    <row r="7" spans="1:50" ht="49.5" customHeight="1" x14ac:dyDescent="0.15">
      <c r="A7" s="160" t="s">
        <v>20</v>
      </c>
      <c r="B7" s="161"/>
      <c r="C7" s="161"/>
      <c r="D7" s="161"/>
      <c r="E7" s="161"/>
      <c r="F7" s="162"/>
      <c r="G7" s="186" t="s">
        <v>576</v>
      </c>
      <c r="H7" s="187"/>
      <c r="I7" s="187"/>
      <c r="J7" s="187"/>
      <c r="K7" s="187"/>
      <c r="L7" s="187"/>
      <c r="M7" s="187"/>
      <c r="N7" s="187"/>
      <c r="O7" s="187"/>
      <c r="P7" s="187"/>
      <c r="Q7" s="187"/>
      <c r="R7" s="187"/>
      <c r="S7" s="187"/>
      <c r="T7" s="187"/>
      <c r="U7" s="187"/>
      <c r="V7" s="187"/>
      <c r="W7" s="187"/>
      <c r="X7" s="188"/>
      <c r="Y7" s="189" t="s">
        <v>240</v>
      </c>
      <c r="Z7" s="190"/>
      <c r="AA7" s="190"/>
      <c r="AB7" s="190"/>
      <c r="AC7" s="190"/>
      <c r="AD7" s="191"/>
      <c r="AE7" s="192" t="s">
        <v>598</v>
      </c>
      <c r="AF7" s="193"/>
      <c r="AG7" s="193"/>
      <c r="AH7" s="193"/>
      <c r="AI7" s="193"/>
      <c r="AJ7" s="193"/>
      <c r="AK7" s="193"/>
      <c r="AL7" s="193"/>
      <c r="AM7" s="193"/>
      <c r="AN7" s="193"/>
      <c r="AO7" s="193"/>
      <c r="AP7" s="193"/>
      <c r="AQ7" s="193"/>
      <c r="AR7" s="193"/>
      <c r="AS7" s="193"/>
      <c r="AT7" s="193"/>
      <c r="AU7" s="193"/>
      <c r="AV7" s="193"/>
      <c r="AW7" s="193"/>
      <c r="AX7" s="194"/>
    </row>
    <row r="8" spans="1:50" ht="41.25" customHeight="1" x14ac:dyDescent="0.15">
      <c r="A8" s="160" t="s">
        <v>175</v>
      </c>
      <c r="B8" s="161"/>
      <c r="C8" s="161"/>
      <c r="D8" s="161"/>
      <c r="E8" s="161"/>
      <c r="F8" s="162"/>
      <c r="G8" s="163" t="str">
        <f>入力規則等!A27</f>
        <v>沖縄振興</v>
      </c>
      <c r="H8" s="164"/>
      <c r="I8" s="164"/>
      <c r="J8" s="164"/>
      <c r="K8" s="164"/>
      <c r="L8" s="164"/>
      <c r="M8" s="164"/>
      <c r="N8" s="164"/>
      <c r="O8" s="164"/>
      <c r="P8" s="164"/>
      <c r="Q8" s="164"/>
      <c r="R8" s="164"/>
      <c r="S8" s="164"/>
      <c r="T8" s="164"/>
      <c r="U8" s="164"/>
      <c r="V8" s="164"/>
      <c r="W8" s="164"/>
      <c r="X8" s="165"/>
      <c r="Y8" s="166" t="s">
        <v>176</v>
      </c>
      <c r="Z8" s="167"/>
      <c r="AA8" s="167"/>
      <c r="AB8" s="167"/>
      <c r="AC8" s="167"/>
      <c r="AD8" s="168"/>
      <c r="AE8" s="169" t="str">
        <f>入力規則等!K13</f>
        <v>公共事業</v>
      </c>
      <c r="AF8" s="164"/>
      <c r="AG8" s="164"/>
      <c r="AH8" s="164"/>
      <c r="AI8" s="164"/>
      <c r="AJ8" s="164"/>
      <c r="AK8" s="164"/>
      <c r="AL8" s="164"/>
      <c r="AM8" s="164"/>
      <c r="AN8" s="164"/>
      <c r="AO8" s="164"/>
      <c r="AP8" s="164"/>
      <c r="AQ8" s="164"/>
      <c r="AR8" s="164"/>
      <c r="AS8" s="164"/>
      <c r="AT8" s="164"/>
      <c r="AU8" s="164"/>
      <c r="AV8" s="164"/>
      <c r="AW8" s="164"/>
      <c r="AX8" s="170"/>
    </row>
    <row r="9" spans="1:50" ht="58.5" customHeight="1" x14ac:dyDescent="0.15">
      <c r="A9" s="171" t="s">
        <v>21</v>
      </c>
      <c r="B9" s="172"/>
      <c r="C9" s="172"/>
      <c r="D9" s="172"/>
      <c r="E9" s="172"/>
      <c r="F9" s="172"/>
      <c r="G9" s="173" t="s">
        <v>684</v>
      </c>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5"/>
    </row>
    <row r="10" spans="1:50" ht="88.5" customHeight="1" x14ac:dyDescent="0.15">
      <c r="A10" s="216" t="s">
        <v>27</v>
      </c>
      <c r="B10" s="217"/>
      <c r="C10" s="217"/>
      <c r="D10" s="217"/>
      <c r="E10" s="217"/>
      <c r="F10" s="217"/>
      <c r="G10" s="218" t="s">
        <v>688</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42" customHeight="1" x14ac:dyDescent="0.15">
      <c r="A11" s="216" t="s">
        <v>5</v>
      </c>
      <c r="B11" s="217"/>
      <c r="C11" s="217"/>
      <c r="D11" s="217"/>
      <c r="E11" s="217"/>
      <c r="F11" s="221"/>
      <c r="G11" s="222" t="str">
        <f>入力規則等!P10</f>
        <v>補助</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4"/>
    </row>
    <row r="12" spans="1:50" ht="21" customHeight="1" x14ac:dyDescent="0.15">
      <c r="A12" s="225" t="s">
        <v>22</v>
      </c>
      <c r="B12" s="226"/>
      <c r="C12" s="226"/>
      <c r="D12" s="226"/>
      <c r="E12" s="226"/>
      <c r="F12" s="227"/>
      <c r="G12" s="232"/>
      <c r="H12" s="233"/>
      <c r="I12" s="233"/>
      <c r="J12" s="233"/>
      <c r="K12" s="233"/>
      <c r="L12" s="233"/>
      <c r="M12" s="233"/>
      <c r="N12" s="233"/>
      <c r="O12" s="233"/>
      <c r="P12" s="204" t="s">
        <v>388</v>
      </c>
      <c r="Q12" s="205"/>
      <c r="R12" s="205"/>
      <c r="S12" s="205"/>
      <c r="T12" s="205"/>
      <c r="U12" s="205"/>
      <c r="V12" s="234"/>
      <c r="W12" s="204" t="s">
        <v>540</v>
      </c>
      <c r="X12" s="205"/>
      <c r="Y12" s="205"/>
      <c r="Z12" s="205"/>
      <c r="AA12" s="205"/>
      <c r="AB12" s="205"/>
      <c r="AC12" s="234"/>
      <c r="AD12" s="204" t="s">
        <v>542</v>
      </c>
      <c r="AE12" s="205"/>
      <c r="AF12" s="205"/>
      <c r="AG12" s="205"/>
      <c r="AH12" s="205"/>
      <c r="AI12" s="205"/>
      <c r="AJ12" s="234"/>
      <c r="AK12" s="204" t="s">
        <v>553</v>
      </c>
      <c r="AL12" s="205"/>
      <c r="AM12" s="205"/>
      <c r="AN12" s="205"/>
      <c r="AO12" s="205"/>
      <c r="AP12" s="205"/>
      <c r="AQ12" s="234"/>
      <c r="AR12" s="204" t="s">
        <v>554</v>
      </c>
      <c r="AS12" s="205"/>
      <c r="AT12" s="205"/>
      <c r="AU12" s="205"/>
      <c r="AV12" s="205"/>
      <c r="AW12" s="205"/>
      <c r="AX12" s="206"/>
    </row>
    <row r="13" spans="1:50" ht="21" customHeight="1" x14ac:dyDescent="0.15">
      <c r="A13" s="228"/>
      <c r="B13" s="229"/>
      <c r="C13" s="229"/>
      <c r="D13" s="229"/>
      <c r="E13" s="229"/>
      <c r="F13" s="230"/>
      <c r="G13" s="248" t="s">
        <v>6</v>
      </c>
      <c r="H13" s="249"/>
      <c r="I13" s="207" t="s">
        <v>7</v>
      </c>
      <c r="J13" s="208"/>
      <c r="K13" s="208"/>
      <c r="L13" s="208"/>
      <c r="M13" s="208"/>
      <c r="N13" s="208"/>
      <c r="O13" s="209"/>
      <c r="P13" s="198">
        <v>2619</v>
      </c>
      <c r="Q13" s="199"/>
      <c r="R13" s="199"/>
      <c r="S13" s="199"/>
      <c r="T13" s="199"/>
      <c r="U13" s="199"/>
      <c r="V13" s="200"/>
      <c r="W13" s="198">
        <v>2619</v>
      </c>
      <c r="X13" s="199"/>
      <c r="Y13" s="199"/>
      <c r="Z13" s="199"/>
      <c r="AA13" s="199"/>
      <c r="AB13" s="199"/>
      <c r="AC13" s="200"/>
      <c r="AD13" s="198">
        <v>2619</v>
      </c>
      <c r="AE13" s="199"/>
      <c r="AF13" s="199"/>
      <c r="AG13" s="199"/>
      <c r="AH13" s="199"/>
      <c r="AI13" s="199"/>
      <c r="AJ13" s="200"/>
      <c r="AK13" s="198">
        <v>2619</v>
      </c>
      <c r="AL13" s="199"/>
      <c r="AM13" s="199"/>
      <c r="AN13" s="199"/>
      <c r="AO13" s="199"/>
      <c r="AP13" s="199"/>
      <c r="AQ13" s="200"/>
      <c r="AR13" s="210">
        <v>2619</v>
      </c>
      <c r="AS13" s="211"/>
      <c r="AT13" s="211"/>
      <c r="AU13" s="211"/>
      <c r="AV13" s="211"/>
      <c r="AW13" s="211"/>
      <c r="AX13" s="212"/>
    </row>
    <row r="14" spans="1:50" ht="21" customHeight="1" x14ac:dyDescent="0.15">
      <c r="A14" s="228"/>
      <c r="B14" s="229"/>
      <c r="C14" s="229"/>
      <c r="D14" s="229"/>
      <c r="E14" s="229"/>
      <c r="F14" s="230"/>
      <c r="G14" s="250"/>
      <c r="H14" s="251"/>
      <c r="I14" s="195" t="s">
        <v>8</v>
      </c>
      <c r="J14" s="213"/>
      <c r="K14" s="213"/>
      <c r="L14" s="213"/>
      <c r="M14" s="213"/>
      <c r="N14" s="213"/>
      <c r="O14" s="214"/>
      <c r="P14" s="198" t="s">
        <v>576</v>
      </c>
      <c r="Q14" s="199"/>
      <c r="R14" s="199"/>
      <c r="S14" s="199"/>
      <c r="T14" s="199"/>
      <c r="U14" s="199"/>
      <c r="V14" s="200"/>
      <c r="W14" s="198" t="s">
        <v>576</v>
      </c>
      <c r="X14" s="199"/>
      <c r="Y14" s="199"/>
      <c r="Z14" s="199"/>
      <c r="AA14" s="199"/>
      <c r="AB14" s="199"/>
      <c r="AC14" s="200"/>
      <c r="AD14" s="198" t="s">
        <v>576</v>
      </c>
      <c r="AE14" s="199"/>
      <c r="AF14" s="199"/>
      <c r="AG14" s="199"/>
      <c r="AH14" s="199"/>
      <c r="AI14" s="199"/>
      <c r="AJ14" s="200"/>
      <c r="AK14" s="198" t="s">
        <v>576</v>
      </c>
      <c r="AL14" s="199"/>
      <c r="AM14" s="199"/>
      <c r="AN14" s="199"/>
      <c r="AO14" s="199"/>
      <c r="AP14" s="199"/>
      <c r="AQ14" s="200"/>
      <c r="AR14" s="254"/>
      <c r="AS14" s="254"/>
      <c r="AT14" s="254"/>
      <c r="AU14" s="254"/>
      <c r="AV14" s="254"/>
      <c r="AW14" s="254"/>
      <c r="AX14" s="255"/>
    </row>
    <row r="15" spans="1:50" ht="21" customHeight="1" x14ac:dyDescent="0.15">
      <c r="A15" s="228"/>
      <c r="B15" s="229"/>
      <c r="C15" s="229"/>
      <c r="D15" s="229"/>
      <c r="E15" s="229"/>
      <c r="F15" s="230"/>
      <c r="G15" s="250"/>
      <c r="H15" s="251"/>
      <c r="I15" s="195" t="s">
        <v>47</v>
      </c>
      <c r="J15" s="196"/>
      <c r="K15" s="196"/>
      <c r="L15" s="196"/>
      <c r="M15" s="196"/>
      <c r="N15" s="196"/>
      <c r="O15" s="197"/>
      <c r="P15" s="198">
        <v>1935</v>
      </c>
      <c r="Q15" s="199"/>
      <c r="R15" s="199"/>
      <c r="S15" s="199"/>
      <c r="T15" s="199"/>
      <c r="U15" s="199"/>
      <c r="V15" s="200"/>
      <c r="W15" s="198">
        <v>2015</v>
      </c>
      <c r="X15" s="199"/>
      <c r="Y15" s="199"/>
      <c r="Z15" s="199"/>
      <c r="AA15" s="199"/>
      <c r="AB15" s="199"/>
      <c r="AC15" s="200"/>
      <c r="AD15" s="198">
        <v>1679</v>
      </c>
      <c r="AE15" s="199"/>
      <c r="AF15" s="199"/>
      <c r="AG15" s="199"/>
      <c r="AH15" s="199"/>
      <c r="AI15" s="199"/>
      <c r="AJ15" s="200"/>
      <c r="AK15" s="198">
        <v>1346</v>
      </c>
      <c r="AL15" s="199"/>
      <c r="AM15" s="199"/>
      <c r="AN15" s="199"/>
      <c r="AO15" s="199"/>
      <c r="AP15" s="199"/>
      <c r="AQ15" s="200"/>
      <c r="AR15" s="198"/>
      <c r="AS15" s="199"/>
      <c r="AT15" s="199"/>
      <c r="AU15" s="199"/>
      <c r="AV15" s="199"/>
      <c r="AW15" s="199"/>
      <c r="AX15" s="215"/>
    </row>
    <row r="16" spans="1:50" ht="21" customHeight="1" x14ac:dyDescent="0.15">
      <c r="A16" s="228"/>
      <c r="B16" s="229"/>
      <c r="C16" s="229"/>
      <c r="D16" s="229"/>
      <c r="E16" s="229"/>
      <c r="F16" s="230"/>
      <c r="G16" s="250"/>
      <c r="H16" s="251"/>
      <c r="I16" s="195" t="s">
        <v>48</v>
      </c>
      <c r="J16" s="196"/>
      <c r="K16" s="196"/>
      <c r="L16" s="196"/>
      <c r="M16" s="196"/>
      <c r="N16" s="196"/>
      <c r="O16" s="197"/>
      <c r="P16" s="198">
        <v>-2015</v>
      </c>
      <c r="Q16" s="199"/>
      <c r="R16" s="199"/>
      <c r="S16" s="199"/>
      <c r="T16" s="199"/>
      <c r="U16" s="199"/>
      <c r="V16" s="200"/>
      <c r="W16" s="198">
        <v>-1679</v>
      </c>
      <c r="X16" s="199"/>
      <c r="Y16" s="199"/>
      <c r="Z16" s="199"/>
      <c r="AA16" s="199"/>
      <c r="AB16" s="199"/>
      <c r="AC16" s="200"/>
      <c r="AD16" s="198">
        <v>-1346</v>
      </c>
      <c r="AE16" s="199"/>
      <c r="AF16" s="199"/>
      <c r="AG16" s="199"/>
      <c r="AH16" s="199"/>
      <c r="AI16" s="199"/>
      <c r="AJ16" s="200"/>
      <c r="AK16" s="198" t="s">
        <v>576</v>
      </c>
      <c r="AL16" s="199"/>
      <c r="AM16" s="199"/>
      <c r="AN16" s="199"/>
      <c r="AO16" s="199"/>
      <c r="AP16" s="199"/>
      <c r="AQ16" s="200"/>
      <c r="AR16" s="201"/>
      <c r="AS16" s="202"/>
      <c r="AT16" s="202"/>
      <c r="AU16" s="202"/>
      <c r="AV16" s="202"/>
      <c r="AW16" s="202"/>
      <c r="AX16" s="203"/>
    </row>
    <row r="17" spans="1:50" ht="24.75" customHeight="1" x14ac:dyDescent="0.15">
      <c r="A17" s="228"/>
      <c r="B17" s="229"/>
      <c r="C17" s="229"/>
      <c r="D17" s="229"/>
      <c r="E17" s="229"/>
      <c r="F17" s="230"/>
      <c r="G17" s="250"/>
      <c r="H17" s="251"/>
      <c r="I17" s="195" t="s">
        <v>46</v>
      </c>
      <c r="J17" s="213"/>
      <c r="K17" s="213"/>
      <c r="L17" s="213"/>
      <c r="M17" s="213"/>
      <c r="N17" s="213"/>
      <c r="O17" s="214"/>
      <c r="P17" s="198" t="s">
        <v>576</v>
      </c>
      <c r="Q17" s="199"/>
      <c r="R17" s="199"/>
      <c r="S17" s="199"/>
      <c r="T17" s="199"/>
      <c r="U17" s="199"/>
      <c r="V17" s="200"/>
      <c r="W17" s="198" t="s">
        <v>576</v>
      </c>
      <c r="X17" s="199"/>
      <c r="Y17" s="199"/>
      <c r="Z17" s="199"/>
      <c r="AA17" s="199"/>
      <c r="AB17" s="199"/>
      <c r="AC17" s="200"/>
      <c r="AD17" s="198" t="s">
        <v>576</v>
      </c>
      <c r="AE17" s="199"/>
      <c r="AF17" s="199"/>
      <c r="AG17" s="199"/>
      <c r="AH17" s="199"/>
      <c r="AI17" s="199"/>
      <c r="AJ17" s="200"/>
      <c r="AK17" s="198" t="s">
        <v>576</v>
      </c>
      <c r="AL17" s="199"/>
      <c r="AM17" s="199"/>
      <c r="AN17" s="199"/>
      <c r="AO17" s="199"/>
      <c r="AP17" s="199"/>
      <c r="AQ17" s="200"/>
      <c r="AR17" s="246"/>
      <c r="AS17" s="246"/>
      <c r="AT17" s="246"/>
      <c r="AU17" s="246"/>
      <c r="AV17" s="246"/>
      <c r="AW17" s="246"/>
      <c r="AX17" s="247"/>
    </row>
    <row r="18" spans="1:50" ht="24.75" customHeight="1" x14ac:dyDescent="0.15">
      <c r="A18" s="228"/>
      <c r="B18" s="229"/>
      <c r="C18" s="229"/>
      <c r="D18" s="229"/>
      <c r="E18" s="229"/>
      <c r="F18" s="230"/>
      <c r="G18" s="252"/>
      <c r="H18" s="253"/>
      <c r="I18" s="239" t="s">
        <v>18</v>
      </c>
      <c r="J18" s="240"/>
      <c r="K18" s="240"/>
      <c r="L18" s="240"/>
      <c r="M18" s="240"/>
      <c r="N18" s="240"/>
      <c r="O18" s="241"/>
      <c r="P18" s="242">
        <f>SUM(P13:V17)</f>
        <v>2539</v>
      </c>
      <c r="Q18" s="243"/>
      <c r="R18" s="243"/>
      <c r="S18" s="243"/>
      <c r="T18" s="243"/>
      <c r="U18" s="243"/>
      <c r="V18" s="244"/>
      <c r="W18" s="242">
        <f>SUM(W13:AC17)</f>
        <v>2955</v>
      </c>
      <c r="X18" s="243"/>
      <c r="Y18" s="243"/>
      <c r="Z18" s="243"/>
      <c r="AA18" s="243"/>
      <c r="AB18" s="243"/>
      <c r="AC18" s="244"/>
      <c r="AD18" s="242">
        <f>SUM(AD13:AJ17)</f>
        <v>2952</v>
      </c>
      <c r="AE18" s="243"/>
      <c r="AF18" s="243"/>
      <c r="AG18" s="243"/>
      <c r="AH18" s="243"/>
      <c r="AI18" s="243"/>
      <c r="AJ18" s="244"/>
      <c r="AK18" s="242">
        <f>SUM(AK13:AQ17)</f>
        <v>3965</v>
      </c>
      <c r="AL18" s="243"/>
      <c r="AM18" s="243"/>
      <c r="AN18" s="243"/>
      <c r="AO18" s="243"/>
      <c r="AP18" s="243"/>
      <c r="AQ18" s="244"/>
      <c r="AR18" s="242">
        <f>SUM(AR13:AX17)</f>
        <v>2619</v>
      </c>
      <c r="AS18" s="243"/>
      <c r="AT18" s="243"/>
      <c r="AU18" s="243"/>
      <c r="AV18" s="243"/>
      <c r="AW18" s="243"/>
      <c r="AX18" s="245"/>
    </row>
    <row r="19" spans="1:50" ht="24.75" customHeight="1" x14ac:dyDescent="0.15">
      <c r="A19" s="228"/>
      <c r="B19" s="229"/>
      <c r="C19" s="229"/>
      <c r="D19" s="229"/>
      <c r="E19" s="229"/>
      <c r="F19" s="230"/>
      <c r="G19" s="235" t="s">
        <v>9</v>
      </c>
      <c r="H19" s="236"/>
      <c r="I19" s="236"/>
      <c r="J19" s="236"/>
      <c r="K19" s="236"/>
      <c r="L19" s="236"/>
      <c r="M19" s="236"/>
      <c r="N19" s="236"/>
      <c r="O19" s="236"/>
      <c r="P19" s="198">
        <v>2364</v>
      </c>
      <c r="Q19" s="199"/>
      <c r="R19" s="199"/>
      <c r="S19" s="199"/>
      <c r="T19" s="199"/>
      <c r="U19" s="199"/>
      <c r="V19" s="200"/>
      <c r="W19" s="198">
        <v>2724</v>
      </c>
      <c r="X19" s="199"/>
      <c r="Y19" s="199"/>
      <c r="Z19" s="199"/>
      <c r="AA19" s="199"/>
      <c r="AB19" s="199"/>
      <c r="AC19" s="200"/>
      <c r="AD19" s="198">
        <v>2728</v>
      </c>
      <c r="AE19" s="199"/>
      <c r="AF19" s="199"/>
      <c r="AG19" s="199"/>
      <c r="AH19" s="199"/>
      <c r="AI19" s="199"/>
      <c r="AJ19" s="200"/>
      <c r="AK19" s="237"/>
      <c r="AL19" s="237"/>
      <c r="AM19" s="237"/>
      <c r="AN19" s="237"/>
      <c r="AO19" s="237"/>
      <c r="AP19" s="237"/>
      <c r="AQ19" s="237"/>
      <c r="AR19" s="237"/>
      <c r="AS19" s="237"/>
      <c r="AT19" s="237"/>
      <c r="AU19" s="237"/>
      <c r="AV19" s="237"/>
      <c r="AW19" s="237"/>
      <c r="AX19" s="238"/>
    </row>
    <row r="20" spans="1:50" ht="24.75" customHeight="1" x14ac:dyDescent="0.15">
      <c r="A20" s="228"/>
      <c r="B20" s="229"/>
      <c r="C20" s="229"/>
      <c r="D20" s="229"/>
      <c r="E20" s="229"/>
      <c r="F20" s="230"/>
      <c r="G20" s="235" t="s">
        <v>10</v>
      </c>
      <c r="H20" s="236"/>
      <c r="I20" s="236"/>
      <c r="J20" s="236"/>
      <c r="K20" s="236"/>
      <c r="L20" s="236"/>
      <c r="M20" s="236"/>
      <c r="N20" s="236"/>
      <c r="O20" s="236"/>
      <c r="P20" s="270">
        <f>IF(P18=0, "-", SUM(P19)/P18)</f>
        <v>0.93107522646711305</v>
      </c>
      <c r="Q20" s="270"/>
      <c r="R20" s="270"/>
      <c r="S20" s="270"/>
      <c r="T20" s="270"/>
      <c r="U20" s="270"/>
      <c r="V20" s="270"/>
      <c r="W20" s="270">
        <f>IF(W18=0, "-", SUM(W19)/W18)</f>
        <v>0.92182741116751266</v>
      </c>
      <c r="X20" s="270"/>
      <c r="Y20" s="270"/>
      <c r="Z20" s="270"/>
      <c r="AA20" s="270"/>
      <c r="AB20" s="270"/>
      <c r="AC20" s="270"/>
      <c r="AD20" s="270">
        <f>IF(AD18=0, "-", SUM(AD19)/AD18)</f>
        <v>0.92411924119241196</v>
      </c>
      <c r="AE20" s="270"/>
      <c r="AF20" s="270"/>
      <c r="AG20" s="270"/>
      <c r="AH20" s="270"/>
      <c r="AI20" s="270"/>
      <c r="AJ20" s="270"/>
      <c r="AK20" s="237"/>
      <c r="AL20" s="237"/>
      <c r="AM20" s="237"/>
      <c r="AN20" s="237"/>
      <c r="AO20" s="237"/>
      <c r="AP20" s="237"/>
      <c r="AQ20" s="271"/>
      <c r="AR20" s="271"/>
      <c r="AS20" s="271"/>
      <c r="AT20" s="271"/>
      <c r="AU20" s="237"/>
      <c r="AV20" s="237"/>
      <c r="AW20" s="237"/>
      <c r="AX20" s="238"/>
    </row>
    <row r="21" spans="1:50" ht="25.5" customHeight="1" x14ac:dyDescent="0.15">
      <c r="A21" s="171"/>
      <c r="B21" s="172"/>
      <c r="C21" s="172"/>
      <c r="D21" s="172"/>
      <c r="E21" s="172"/>
      <c r="F21" s="231"/>
      <c r="G21" s="268" t="s">
        <v>214</v>
      </c>
      <c r="H21" s="269"/>
      <c r="I21" s="269"/>
      <c r="J21" s="269"/>
      <c r="K21" s="269"/>
      <c r="L21" s="269"/>
      <c r="M21" s="269"/>
      <c r="N21" s="269"/>
      <c r="O21" s="269"/>
      <c r="P21" s="270">
        <f>IF(P19=0, "-", SUM(P19)/SUM(P13,P14))</f>
        <v>0.90263459335624285</v>
      </c>
      <c r="Q21" s="270"/>
      <c r="R21" s="270"/>
      <c r="S21" s="270"/>
      <c r="T21" s="270"/>
      <c r="U21" s="270"/>
      <c r="V21" s="270"/>
      <c r="W21" s="270">
        <f>IF(W19=0, "-", SUM(W19)/SUM(W13,W14))</f>
        <v>1.0400916380297824</v>
      </c>
      <c r="X21" s="270"/>
      <c r="Y21" s="270"/>
      <c r="Z21" s="270"/>
      <c r="AA21" s="270"/>
      <c r="AB21" s="270"/>
      <c r="AC21" s="270"/>
      <c r="AD21" s="270">
        <f>IF(AD19=0, "-", SUM(AD19)/SUM(AD13,AD14))</f>
        <v>1.0416189385261549</v>
      </c>
      <c r="AE21" s="270"/>
      <c r="AF21" s="270"/>
      <c r="AG21" s="270"/>
      <c r="AH21" s="270"/>
      <c r="AI21" s="270"/>
      <c r="AJ21" s="270"/>
      <c r="AK21" s="237"/>
      <c r="AL21" s="237"/>
      <c r="AM21" s="237"/>
      <c r="AN21" s="237"/>
      <c r="AO21" s="237"/>
      <c r="AP21" s="237"/>
      <c r="AQ21" s="271"/>
      <c r="AR21" s="271"/>
      <c r="AS21" s="271"/>
      <c r="AT21" s="271"/>
      <c r="AU21" s="237"/>
      <c r="AV21" s="237"/>
      <c r="AW21" s="237"/>
      <c r="AX21" s="238"/>
    </row>
    <row r="22" spans="1:50" ht="18.75" customHeight="1" x14ac:dyDescent="0.15">
      <c r="A22" s="272" t="s">
        <v>557</v>
      </c>
      <c r="B22" s="273"/>
      <c r="C22" s="273"/>
      <c r="D22" s="273"/>
      <c r="E22" s="273"/>
      <c r="F22" s="274"/>
      <c r="G22" s="278" t="s">
        <v>207</v>
      </c>
      <c r="H22" s="257"/>
      <c r="I22" s="257"/>
      <c r="J22" s="257"/>
      <c r="K22" s="257"/>
      <c r="L22" s="257"/>
      <c r="M22" s="257"/>
      <c r="N22" s="257"/>
      <c r="O22" s="279"/>
      <c r="P22" s="256" t="s">
        <v>555</v>
      </c>
      <c r="Q22" s="257"/>
      <c r="R22" s="257"/>
      <c r="S22" s="257"/>
      <c r="T22" s="257"/>
      <c r="U22" s="257"/>
      <c r="V22" s="279"/>
      <c r="W22" s="256" t="s">
        <v>556</v>
      </c>
      <c r="X22" s="257"/>
      <c r="Y22" s="257"/>
      <c r="Z22" s="257"/>
      <c r="AA22" s="257"/>
      <c r="AB22" s="257"/>
      <c r="AC22" s="279"/>
      <c r="AD22" s="256" t="s">
        <v>206</v>
      </c>
      <c r="AE22" s="257"/>
      <c r="AF22" s="257"/>
      <c r="AG22" s="257"/>
      <c r="AH22" s="257"/>
      <c r="AI22" s="257"/>
      <c r="AJ22" s="257"/>
      <c r="AK22" s="257"/>
      <c r="AL22" s="257"/>
      <c r="AM22" s="257"/>
      <c r="AN22" s="257"/>
      <c r="AO22" s="257"/>
      <c r="AP22" s="257"/>
      <c r="AQ22" s="257"/>
      <c r="AR22" s="257"/>
      <c r="AS22" s="257"/>
      <c r="AT22" s="257"/>
      <c r="AU22" s="257"/>
      <c r="AV22" s="257"/>
      <c r="AW22" s="257"/>
      <c r="AX22" s="258"/>
    </row>
    <row r="23" spans="1:50" ht="40.5" customHeight="1" x14ac:dyDescent="0.15">
      <c r="A23" s="275"/>
      <c r="B23" s="276"/>
      <c r="C23" s="276"/>
      <c r="D23" s="276"/>
      <c r="E23" s="276"/>
      <c r="F23" s="277"/>
      <c r="G23" s="259" t="s">
        <v>577</v>
      </c>
      <c r="H23" s="260"/>
      <c r="I23" s="260"/>
      <c r="J23" s="260"/>
      <c r="K23" s="260"/>
      <c r="L23" s="260"/>
      <c r="M23" s="260"/>
      <c r="N23" s="260"/>
      <c r="O23" s="261"/>
      <c r="P23" s="210">
        <v>2619</v>
      </c>
      <c r="Q23" s="211"/>
      <c r="R23" s="211"/>
      <c r="S23" s="211"/>
      <c r="T23" s="211"/>
      <c r="U23" s="211"/>
      <c r="V23" s="262"/>
      <c r="W23" s="210">
        <v>2619</v>
      </c>
      <c r="X23" s="211"/>
      <c r="Y23" s="211"/>
      <c r="Z23" s="211"/>
      <c r="AA23" s="211"/>
      <c r="AB23" s="211"/>
      <c r="AC23" s="262"/>
      <c r="AD23" s="263" t="s">
        <v>697</v>
      </c>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thickBot="1" x14ac:dyDescent="0.2">
      <c r="A24" s="275"/>
      <c r="B24" s="276"/>
      <c r="C24" s="276"/>
      <c r="D24" s="276"/>
      <c r="E24" s="276"/>
      <c r="F24" s="277"/>
      <c r="G24" s="108" t="s">
        <v>18</v>
      </c>
      <c r="H24" s="109"/>
      <c r="I24" s="109"/>
      <c r="J24" s="109"/>
      <c r="K24" s="109"/>
      <c r="L24" s="109"/>
      <c r="M24" s="109"/>
      <c r="N24" s="109"/>
      <c r="O24" s="110"/>
      <c r="P24" s="280">
        <f>AK13</f>
        <v>2619</v>
      </c>
      <c r="Q24" s="281"/>
      <c r="R24" s="281"/>
      <c r="S24" s="281"/>
      <c r="T24" s="281"/>
      <c r="U24" s="281"/>
      <c r="V24" s="282"/>
      <c r="W24" s="283">
        <f>AR13</f>
        <v>2619</v>
      </c>
      <c r="X24" s="284"/>
      <c r="Y24" s="284"/>
      <c r="Z24" s="284"/>
      <c r="AA24" s="284"/>
      <c r="AB24" s="284"/>
      <c r="AC24" s="285"/>
      <c r="AD24" s="266"/>
      <c r="AE24" s="266"/>
      <c r="AF24" s="266"/>
      <c r="AG24" s="266"/>
      <c r="AH24" s="266"/>
      <c r="AI24" s="266"/>
      <c r="AJ24" s="266"/>
      <c r="AK24" s="266"/>
      <c r="AL24" s="266"/>
      <c r="AM24" s="266"/>
      <c r="AN24" s="266"/>
      <c r="AO24" s="266"/>
      <c r="AP24" s="266"/>
      <c r="AQ24" s="266"/>
      <c r="AR24" s="266"/>
      <c r="AS24" s="266"/>
      <c r="AT24" s="266"/>
      <c r="AU24" s="266"/>
      <c r="AV24" s="266"/>
      <c r="AW24" s="266"/>
      <c r="AX24" s="267"/>
    </row>
    <row r="25" spans="1:50" ht="47.25" customHeight="1" x14ac:dyDescent="0.15">
      <c r="A25" s="286" t="s">
        <v>546</v>
      </c>
      <c r="B25" s="287"/>
      <c r="C25" s="287"/>
      <c r="D25" s="287"/>
      <c r="E25" s="287"/>
      <c r="F25" s="288"/>
      <c r="G25" s="289" t="s">
        <v>685</v>
      </c>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36" customHeight="1" x14ac:dyDescent="0.15">
      <c r="A26" s="357" t="s">
        <v>547</v>
      </c>
      <c r="B26" s="358"/>
      <c r="C26" s="358"/>
      <c r="D26" s="358"/>
      <c r="E26" s="358"/>
      <c r="F26" s="359"/>
      <c r="G26" s="363" t="s">
        <v>544</v>
      </c>
      <c r="H26" s="364"/>
      <c r="I26" s="364"/>
      <c r="J26" s="364"/>
      <c r="K26" s="364"/>
      <c r="L26" s="364"/>
      <c r="M26" s="364"/>
      <c r="N26" s="364"/>
      <c r="O26" s="364"/>
      <c r="P26" s="365" t="s">
        <v>543</v>
      </c>
      <c r="Q26" s="364"/>
      <c r="R26" s="364"/>
      <c r="S26" s="364"/>
      <c r="T26" s="364"/>
      <c r="U26" s="364"/>
      <c r="V26" s="364"/>
      <c r="W26" s="364"/>
      <c r="X26" s="366"/>
      <c r="Y26" s="367"/>
      <c r="Z26" s="368"/>
      <c r="AA26" s="369"/>
      <c r="AB26" s="370" t="s">
        <v>11</v>
      </c>
      <c r="AC26" s="370"/>
      <c r="AD26" s="370"/>
      <c r="AE26" s="341" t="s">
        <v>388</v>
      </c>
      <c r="AF26" s="342"/>
      <c r="AG26" s="342"/>
      <c r="AH26" s="343"/>
      <c r="AI26" s="341" t="s">
        <v>540</v>
      </c>
      <c r="AJ26" s="342"/>
      <c r="AK26" s="342"/>
      <c r="AL26" s="343"/>
      <c r="AM26" s="341" t="s">
        <v>356</v>
      </c>
      <c r="AN26" s="342"/>
      <c r="AO26" s="342"/>
      <c r="AP26" s="343"/>
      <c r="AQ26" s="344" t="s">
        <v>387</v>
      </c>
      <c r="AR26" s="345"/>
      <c r="AS26" s="345"/>
      <c r="AT26" s="346"/>
      <c r="AU26" s="344" t="s">
        <v>558</v>
      </c>
      <c r="AV26" s="345"/>
      <c r="AW26" s="345"/>
      <c r="AX26" s="347"/>
    </row>
    <row r="27" spans="1:50" ht="91.15" customHeight="1" x14ac:dyDescent="0.15">
      <c r="A27" s="357"/>
      <c r="B27" s="358"/>
      <c r="C27" s="358"/>
      <c r="D27" s="358"/>
      <c r="E27" s="358"/>
      <c r="F27" s="359"/>
      <c r="G27" s="292" t="s">
        <v>686</v>
      </c>
      <c r="H27" s="293"/>
      <c r="I27" s="293"/>
      <c r="J27" s="293"/>
      <c r="K27" s="293"/>
      <c r="L27" s="293"/>
      <c r="M27" s="293"/>
      <c r="N27" s="293"/>
      <c r="O27" s="293"/>
      <c r="P27" s="296" t="s">
        <v>580</v>
      </c>
      <c r="Q27" s="297"/>
      <c r="R27" s="297"/>
      <c r="S27" s="297"/>
      <c r="T27" s="297"/>
      <c r="U27" s="297"/>
      <c r="V27" s="297"/>
      <c r="W27" s="297"/>
      <c r="X27" s="298"/>
      <c r="Y27" s="302" t="s">
        <v>51</v>
      </c>
      <c r="Z27" s="303"/>
      <c r="AA27" s="304"/>
      <c r="AB27" s="305" t="s">
        <v>581</v>
      </c>
      <c r="AC27" s="305"/>
      <c r="AD27" s="305"/>
      <c r="AE27" s="306">
        <v>24</v>
      </c>
      <c r="AF27" s="306"/>
      <c r="AG27" s="306"/>
      <c r="AH27" s="306"/>
      <c r="AI27" s="306">
        <v>23</v>
      </c>
      <c r="AJ27" s="306"/>
      <c r="AK27" s="306"/>
      <c r="AL27" s="306"/>
      <c r="AM27" s="306">
        <v>19</v>
      </c>
      <c r="AN27" s="306"/>
      <c r="AO27" s="306"/>
      <c r="AP27" s="306"/>
      <c r="AQ27" s="328" t="s">
        <v>576</v>
      </c>
      <c r="AR27" s="329"/>
      <c r="AS27" s="329"/>
      <c r="AT27" s="330"/>
      <c r="AU27" s="307" t="s">
        <v>576</v>
      </c>
      <c r="AV27" s="307"/>
      <c r="AW27" s="307"/>
      <c r="AX27" s="308"/>
    </row>
    <row r="28" spans="1:50" ht="91.15" customHeight="1" x14ac:dyDescent="0.15">
      <c r="A28" s="360"/>
      <c r="B28" s="361"/>
      <c r="C28" s="361"/>
      <c r="D28" s="361"/>
      <c r="E28" s="361"/>
      <c r="F28" s="362"/>
      <c r="G28" s="294"/>
      <c r="H28" s="295"/>
      <c r="I28" s="295"/>
      <c r="J28" s="295"/>
      <c r="K28" s="295"/>
      <c r="L28" s="295"/>
      <c r="M28" s="295"/>
      <c r="N28" s="295"/>
      <c r="O28" s="295"/>
      <c r="P28" s="299"/>
      <c r="Q28" s="300"/>
      <c r="R28" s="300"/>
      <c r="S28" s="300"/>
      <c r="T28" s="300"/>
      <c r="U28" s="300"/>
      <c r="V28" s="300"/>
      <c r="W28" s="300"/>
      <c r="X28" s="301"/>
      <c r="Y28" s="338" t="s">
        <v>52</v>
      </c>
      <c r="Z28" s="339"/>
      <c r="AA28" s="340"/>
      <c r="AB28" s="305" t="s">
        <v>581</v>
      </c>
      <c r="AC28" s="305"/>
      <c r="AD28" s="305"/>
      <c r="AE28" s="306">
        <v>25</v>
      </c>
      <c r="AF28" s="306"/>
      <c r="AG28" s="306"/>
      <c r="AH28" s="306"/>
      <c r="AI28" s="306">
        <v>24</v>
      </c>
      <c r="AJ28" s="306"/>
      <c r="AK28" s="306"/>
      <c r="AL28" s="306"/>
      <c r="AM28" s="306">
        <v>19</v>
      </c>
      <c r="AN28" s="306"/>
      <c r="AO28" s="306"/>
      <c r="AP28" s="306"/>
      <c r="AQ28" s="306">
        <v>21</v>
      </c>
      <c r="AR28" s="306"/>
      <c r="AS28" s="306"/>
      <c r="AT28" s="306"/>
      <c r="AU28" s="307">
        <v>26</v>
      </c>
      <c r="AV28" s="307"/>
      <c r="AW28" s="307"/>
      <c r="AX28" s="308"/>
    </row>
    <row r="29" spans="1:50" ht="27.75" customHeight="1" x14ac:dyDescent="0.15">
      <c r="A29" s="379" t="s">
        <v>548</v>
      </c>
      <c r="B29" s="380"/>
      <c r="C29" s="380"/>
      <c r="D29" s="380"/>
      <c r="E29" s="380"/>
      <c r="F29" s="381"/>
      <c r="G29" s="205" t="s">
        <v>549</v>
      </c>
      <c r="H29" s="205"/>
      <c r="I29" s="205"/>
      <c r="J29" s="205"/>
      <c r="K29" s="205"/>
      <c r="L29" s="205"/>
      <c r="M29" s="205"/>
      <c r="N29" s="205"/>
      <c r="O29" s="205"/>
      <c r="P29" s="205"/>
      <c r="Q29" s="205"/>
      <c r="R29" s="205"/>
      <c r="S29" s="205"/>
      <c r="T29" s="205"/>
      <c r="U29" s="205"/>
      <c r="V29" s="205"/>
      <c r="W29" s="205"/>
      <c r="X29" s="234"/>
      <c r="Y29" s="387"/>
      <c r="Z29" s="388"/>
      <c r="AA29" s="389"/>
      <c r="AB29" s="204" t="s">
        <v>11</v>
      </c>
      <c r="AC29" s="205"/>
      <c r="AD29" s="234"/>
      <c r="AE29" s="204" t="s">
        <v>388</v>
      </c>
      <c r="AF29" s="205"/>
      <c r="AG29" s="205"/>
      <c r="AH29" s="234"/>
      <c r="AI29" s="204" t="s">
        <v>540</v>
      </c>
      <c r="AJ29" s="205"/>
      <c r="AK29" s="205"/>
      <c r="AL29" s="234"/>
      <c r="AM29" s="204" t="s">
        <v>356</v>
      </c>
      <c r="AN29" s="205"/>
      <c r="AO29" s="205"/>
      <c r="AP29" s="234"/>
      <c r="AQ29" s="348" t="s">
        <v>559</v>
      </c>
      <c r="AR29" s="349"/>
      <c r="AS29" s="349"/>
      <c r="AT29" s="349"/>
      <c r="AU29" s="349"/>
      <c r="AV29" s="349"/>
      <c r="AW29" s="349"/>
      <c r="AX29" s="350"/>
    </row>
    <row r="30" spans="1:50" ht="23.25" customHeight="1" x14ac:dyDescent="0.15">
      <c r="A30" s="382"/>
      <c r="B30" s="383"/>
      <c r="C30" s="383"/>
      <c r="D30" s="383"/>
      <c r="E30" s="383"/>
      <c r="F30" s="384"/>
      <c r="G30" s="331" t="s">
        <v>582</v>
      </c>
      <c r="H30" s="332"/>
      <c r="I30" s="332"/>
      <c r="J30" s="332"/>
      <c r="K30" s="332"/>
      <c r="L30" s="332"/>
      <c r="M30" s="332"/>
      <c r="N30" s="332"/>
      <c r="O30" s="332"/>
      <c r="P30" s="332"/>
      <c r="Q30" s="332"/>
      <c r="R30" s="332"/>
      <c r="S30" s="332"/>
      <c r="T30" s="332"/>
      <c r="U30" s="332"/>
      <c r="V30" s="332"/>
      <c r="W30" s="332"/>
      <c r="X30" s="332"/>
      <c r="Y30" s="351" t="s">
        <v>548</v>
      </c>
      <c r="Z30" s="352"/>
      <c r="AA30" s="353"/>
      <c r="AB30" s="354" t="s">
        <v>583</v>
      </c>
      <c r="AC30" s="355"/>
      <c r="AD30" s="356"/>
      <c r="AE30" s="335">
        <v>99</v>
      </c>
      <c r="AF30" s="335"/>
      <c r="AG30" s="335"/>
      <c r="AH30" s="335"/>
      <c r="AI30" s="335">
        <v>118</v>
      </c>
      <c r="AJ30" s="335"/>
      <c r="AK30" s="335"/>
      <c r="AL30" s="335"/>
      <c r="AM30" s="335">
        <v>142</v>
      </c>
      <c r="AN30" s="335"/>
      <c r="AO30" s="335"/>
      <c r="AP30" s="335"/>
      <c r="AQ30" s="324">
        <v>125</v>
      </c>
      <c r="AR30" s="307"/>
      <c r="AS30" s="307"/>
      <c r="AT30" s="307"/>
      <c r="AU30" s="307"/>
      <c r="AV30" s="307"/>
      <c r="AW30" s="307"/>
      <c r="AX30" s="308"/>
    </row>
    <row r="31" spans="1:50" ht="46.5" customHeight="1" x14ac:dyDescent="0.15">
      <c r="A31" s="385"/>
      <c r="B31" s="190"/>
      <c r="C31" s="190"/>
      <c r="D31" s="190"/>
      <c r="E31" s="190"/>
      <c r="F31" s="386"/>
      <c r="G31" s="333"/>
      <c r="H31" s="334"/>
      <c r="I31" s="334"/>
      <c r="J31" s="334"/>
      <c r="K31" s="334"/>
      <c r="L31" s="334"/>
      <c r="M31" s="334"/>
      <c r="N31" s="334"/>
      <c r="O31" s="334"/>
      <c r="P31" s="334"/>
      <c r="Q31" s="334"/>
      <c r="R31" s="334"/>
      <c r="S31" s="334"/>
      <c r="T31" s="334"/>
      <c r="U31" s="334"/>
      <c r="V31" s="334"/>
      <c r="W31" s="334"/>
      <c r="X31" s="334"/>
      <c r="Y31" s="320" t="s">
        <v>550</v>
      </c>
      <c r="Z31" s="336"/>
      <c r="AA31" s="337"/>
      <c r="AB31" s="390" t="s">
        <v>584</v>
      </c>
      <c r="AC31" s="391"/>
      <c r="AD31" s="392"/>
      <c r="AE31" s="371" t="s">
        <v>585</v>
      </c>
      <c r="AF31" s="371"/>
      <c r="AG31" s="371"/>
      <c r="AH31" s="371"/>
      <c r="AI31" s="371" t="s">
        <v>586</v>
      </c>
      <c r="AJ31" s="371"/>
      <c r="AK31" s="371"/>
      <c r="AL31" s="371"/>
      <c r="AM31" s="371" t="s">
        <v>642</v>
      </c>
      <c r="AN31" s="371"/>
      <c r="AO31" s="371"/>
      <c r="AP31" s="371"/>
      <c r="AQ31" s="371" t="s">
        <v>643</v>
      </c>
      <c r="AR31" s="371"/>
      <c r="AS31" s="371"/>
      <c r="AT31" s="371"/>
      <c r="AU31" s="371"/>
      <c r="AV31" s="371"/>
      <c r="AW31" s="371"/>
      <c r="AX31" s="372"/>
    </row>
    <row r="32" spans="1:50" ht="21.75" customHeight="1" x14ac:dyDescent="0.15">
      <c r="A32" s="398" t="s">
        <v>212</v>
      </c>
      <c r="B32" s="399"/>
      <c r="C32" s="399"/>
      <c r="D32" s="399"/>
      <c r="E32" s="399"/>
      <c r="F32" s="400"/>
      <c r="G32" s="408" t="s">
        <v>135</v>
      </c>
      <c r="H32" s="396"/>
      <c r="I32" s="396"/>
      <c r="J32" s="396"/>
      <c r="K32" s="396"/>
      <c r="L32" s="396"/>
      <c r="M32" s="396"/>
      <c r="N32" s="396"/>
      <c r="O32" s="409"/>
      <c r="P32" s="412" t="s">
        <v>55</v>
      </c>
      <c r="Q32" s="396"/>
      <c r="R32" s="396"/>
      <c r="S32" s="396"/>
      <c r="T32" s="396"/>
      <c r="U32" s="396"/>
      <c r="V32" s="396"/>
      <c r="W32" s="396"/>
      <c r="X32" s="409"/>
      <c r="Y32" s="414"/>
      <c r="Z32" s="415"/>
      <c r="AA32" s="416"/>
      <c r="AB32" s="420" t="s">
        <v>11</v>
      </c>
      <c r="AC32" s="421"/>
      <c r="AD32" s="422"/>
      <c r="AE32" s="420" t="s">
        <v>388</v>
      </c>
      <c r="AF32" s="421"/>
      <c r="AG32" s="421"/>
      <c r="AH32" s="422"/>
      <c r="AI32" s="425" t="s">
        <v>540</v>
      </c>
      <c r="AJ32" s="425"/>
      <c r="AK32" s="425"/>
      <c r="AL32" s="420"/>
      <c r="AM32" s="425" t="s">
        <v>356</v>
      </c>
      <c r="AN32" s="425"/>
      <c r="AO32" s="425"/>
      <c r="AP32" s="420"/>
      <c r="AQ32" s="393" t="s">
        <v>166</v>
      </c>
      <c r="AR32" s="394"/>
      <c r="AS32" s="394"/>
      <c r="AT32" s="395"/>
      <c r="AU32" s="396" t="s">
        <v>125</v>
      </c>
      <c r="AV32" s="396"/>
      <c r="AW32" s="396"/>
      <c r="AX32" s="397"/>
    </row>
    <row r="33" spans="1:51" ht="18.75" customHeight="1" x14ac:dyDescent="0.15">
      <c r="A33" s="401"/>
      <c r="B33" s="402"/>
      <c r="C33" s="402"/>
      <c r="D33" s="402"/>
      <c r="E33" s="402"/>
      <c r="F33" s="403"/>
      <c r="G33" s="410"/>
      <c r="H33" s="326"/>
      <c r="I33" s="326"/>
      <c r="J33" s="326"/>
      <c r="K33" s="326"/>
      <c r="L33" s="326"/>
      <c r="M33" s="326"/>
      <c r="N33" s="326"/>
      <c r="O33" s="411"/>
      <c r="P33" s="413"/>
      <c r="Q33" s="326"/>
      <c r="R33" s="326"/>
      <c r="S33" s="326"/>
      <c r="T33" s="326"/>
      <c r="U33" s="326"/>
      <c r="V33" s="326"/>
      <c r="W33" s="326"/>
      <c r="X33" s="411"/>
      <c r="Y33" s="417"/>
      <c r="Z33" s="418"/>
      <c r="AA33" s="419"/>
      <c r="AB33" s="341"/>
      <c r="AC33" s="423"/>
      <c r="AD33" s="424"/>
      <c r="AE33" s="341"/>
      <c r="AF33" s="423"/>
      <c r="AG33" s="423"/>
      <c r="AH33" s="424"/>
      <c r="AI33" s="426"/>
      <c r="AJ33" s="426"/>
      <c r="AK33" s="426"/>
      <c r="AL33" s="341"/>
      <c r="AM33" s="426"/>
      <c r="AN33" s="426"/>
      <c r="AO33" s="426"/>
      <c r="AP33" s="341"/>
      <c r="AQ33" s="373" t="s">
        <v>576</v>
      </c>
      <c r="AR33" s="374"/>
      <c r="AS33" s="375" t="s">
        <v>167</v>
      </c>
      <c r="AT33" s="376"/>
      <c r="AU33" s="377">
        <v>8</v>
      </c>
      <c r="AV33" s="377"/>
      <c r="AW33" s="326" t="s">
        <v>162</v>
      </c>
      <c r="AX33" s="327"/>
    </row>
    <row r="34" spans="1:51" ht="30" customHeight="1" x14ac:dyDescent="0.15">
      <c r="A34" s="404"/>
      <c r="B34" s="402"/>
      <c r="C34" s="402"/>
      <c r="D34" s="402"/>
      <c r="E34" s="402"/>
      <c r="F34" s="403"/>
      <c r="G34" s="309" t="s">
        <v>658</v>
      </c>
      <c r="H34" s="310"/>
      <c r="I34" s="310"/>
      <c r="J34" s="310"/>
      <c r="K34" s="310"/>
      <c r="L34" s="310"/>
      <c r="M34" s="310"/>
      <c r="N34" s="310"/>
      <c r="O34" s="311"/>
      <c r="P34" s="121" t="s">
        <v>656</v>
      </c>
      <c r="Q34" s="121"/>
      <c r="R34" s="121"/>
      <c r="S34" s="121"/>
      <c r="T34" s="121"/>
      <c r="U34" s="121"/>
      <c r="V34" s="121"/>
      <c r="W34" s="121"/>
      <c r="X34" s="122"/>
      <c r="Y34" s="320" t="s">
        <v>12</v>
      </c>
      <c r="Z34" s="321"/>
      <c r="AA34" s="322"/>
      <c r="AB34" s="323" t="s">
        <v>576</v>
      </c>
      <c r="AC34" s="323"/>
      <c r="AD34" s="323"/>
      <c r="AE34" s="324" t="s">
        <v>576</v>
      </c>
      <c r="AF34" s="307"/>
      <c r="AG34" s="307"/>
      <c r="AH34" s="307"/>
      <c r="AI34" s="324" t="s">
        <v>576</v>
      </c>
      <c r="AJ34" s="307"/>
      <c r="AK34" s="307"/>
      <c r="AL34" s="307"/>
      <c r="AM34" s="324" t="s">
        <v>576</v>
      </c>
      <c r="AN34" s="307"/>
      <c r="AO34" s="307"/>
      <c r="AP34" s="307"/>
      <c r="AQ34" s="328" t="s">
        <v>576</v>
      </c>
      <c r="AR34" s="329"/>
      <c r="AS34" s="329"/>
      <c r="AT34" s="330"/>
      <c r="AU34" s="307" t="s">
        <v>576</v>
      </c>
      <c r="AV34" s="307"/>
      <c r="AW34" s="307"/>
      <c r="AX34" s="308"/>
    </row>
    <row r="35" spans="1:51" ht="30" customHeight="1" x14ac:dyDescent="0.15">
      <c r="A35" s="405"/>
      <c r="B35" s="406"/>
      <c r="C35" s="406"/>
      <c r="D35" s="406"/>
      <c r="E35" s="406"/>
      <c r="F35" s="407"/>
      <c r="G35" s="312"/>
      <c r="H35" s="313"/>
      <c r="I35" s="313"/>
      <c r="J35" s="313"/>
      <c r="K35" s="313"/>
      <c r="L35" s="313"/>
      <c r="M35" s="313"/>
      <c r="N35" s="313"/>
      <c r="O35" s="314"/>
      <c r="P35" s="318"/>
      <c r="Q35" s="318"/>
      <c r="R35" s="318"/>
      <c r="S35" s="318"/>
      <c r="T35" s="318"/>
      <c r="U35" s="318"/>
      <c r="V35" s="318"/>
      <c r="W35" s="318"/>
      <c r="X35" s="319"/>
      <c r="Y35" s="204" t="s">
        <v>50</v>
      </c>
      <c r="Z35" s="205"/>
      <c r="AA35" s="234"/>
      <c r="AB35" s="378" t="s">
        <v>657</v>
      </c>
      <c r="AC35" s="378"/>
      <c r="AD35" s="378"/>
      <c r="AE35" s="324" t="s">
        <v>576</v>
      </c>
      <c r="AF35" s="307"/>
      <c r="AG35" s="307"/>
      <c r="AH35" s="307"/>
      <c r="AI35" s="324" t="s">
        <v>576</v>
      </c>
      <c r="AJ35" s="307"/>
      <c r="AK35" s="307"/>
      <c r="AL35" s="307"/>
      <c r="AM35" s="324" t="s">
        <v>576</v>
      </c>
      <c r="AN35" s="307"/>
      <c r="AO35" s="307"/>
      <c r="AP35" s="307"/>
      <c r="AQ35" s="328" t="s">
        <v>576</v>
      </c>
      <c r="AR35" s="329"/>
      <c r="AS35" s="329"/>
      <c r="AT35" s="330"/>
      <c r="AU35" s="307">
        <v>12.9</v>
      </c>
      <c r="AV35" s="307"/>
      <c r="AW35" s="307"/>
      <c r="AX35" s="308"/>
    </row>
    <row r="36" spans="1:51" ht="30" customHeight="1" x14ac:dyDescent="0.15">
      <c r="A36" s="404"/>
      <c r="B36" s="402"/>
      <c r="C36" s="402"/>
      <c r="D36" s="402"/>
      <c r="E36" s="402"/>
      <c r="F36" s="403"/>
      <c r="G36" s="315"/>
      <c r="H36" s="316"/>
      <c r="I36" s="316"/>
      <c r="J36" s="316"/>
      <c r="K36" s="316"/>
      <c r="L36" s="316"/>
      <c r="M36" s="316"/>
      <c r="N36" s="316"/>
      <c r="O36" s="317"/>
      <c r="P36" s="124"/>
      <c r="Q36" s="124"/>
      <c r="R36" s="124"/>
      <c r="S36" s="124"/>
      <c r="T36" s="124"/>
      <c r="U36" s="124"/>
      <c r="V36" s="124"/>
      <c r="W36" s="124"/>
      <c r="X36" s="125"/>
      <c r="Y36" s="204" t="s">
        <v>13</v>
      </c>
      <c r="Z36" s="205"/>
      <c r="AA36" s="234"/>
      <c r="AB36" s="325" t="s">
        <v>14</v>
      </c>
      <c r="AC36" s="325"/>
      <c r="AD36" s="325"/>
      <c r="AE36" s="324" t="s">
        <v>576</v>
      </c>
      <c r="AF36" s="307"/>
      <c r="AG36" s="307"/>
      <c r="AH36" s="307"/>
      <c r="AI36" s="324" t="s">
        <v>576</v>
      </c>
      <c r="AJ36" s="307"/>
      <c r="AK36" s="307"/>
      <c r="AL36" s="307"/>
      <c r="AM36" s="324" t="s">
        <v>576</v>
      </c>
      <c r="AN36" s="307"/>
      <c r="AO36" s="307"/>
      <c r="AP36" s="307"/>
      <c r="AQ36" s="328" t="s">
        <v>576</v>
      </c>
      <c r="AR36" s="329"/>
      <c r="AS36" s="329"/>
      <c r="AT36" s="330"/>
      <c r="AU36" s="307" t="s">
        <v>576</v>
      </c>
      <c r="AV36" s="307"/>
      <c r="AW36" s="307"/>
      <c r="AX36" s="308"/>
    </row>
    <row r="37" spans="1:51" ht="23.25" customHeight="1" x14ac:dyDescent="0.15">
      <c r="A37" s="428" t="s">
        <v>232</v>
      </c>
      <c r="B37" s="429"/>
      <c r="C37" s="429"/>
      <c r="D37" s="429"/>
      <c r="E37" s="429"/>
      <c r="F37" s="430"/>
      <c r="G37" s="431" t="s">
        <v>578</v>
      </c>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3"/>
    </row>
    <row r="38" spans="1:51" ht="23.25" customHeight="1" x14ac:dyDescent="0.15">
      <c r="A38" s="360"/>
      <c r="B38" s="361"/>
      <c r="C38" s="361"/>
      <c r="D38" s="361"/>
      <c r="E38" s="361"/>
      <c r="F38" s="362"/>
      <c r="G38" s="434"/>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6"/>
    </row>
    <row r="39" spans="1:51" ht="18.75" customHeight="1" x14ac:dyDescent="0.15">
      <c r="A39" s="437" t="s">
        <v>212</v>
      </c>
      <c r="B39" s="438"/>
      <c r="C39" s="438"/>
      <c r="D39" s="438"/>
      <c r="E39" s="438"/>
      <c r="F39" s="439"/>
      <c r="G39" s="408" t="s">
        <v>135</v>
      </c>
      <c r="H39" s="396"/>
      <c r="I39" s="396"/>
      <c r="J39" s="396"/>
      <c r="K39" s="396"/>
      <c r="L39" s="396"/>
      <c r="M39" s="396"/>
      <c r="N39" s="396"/>
      <c r="O39" s="409"/>
      <c r="P39" s="412" t="s">
        <v>55</v>
      </c>
      <c r="Q39" s="396"/>
      <c r="R39" s="396"/>
      <c r="S39" s="396"/>
      <c r="T39" s="396"/>
      <c r="U39" s="396"/>
      <c r="V39" s="396"/>
      <c r="W39" s="396"/>
      <c r="X39" s="409"/>
      <c r="Y39" s="414"/>
      <c r="Z39" s="415"/>
      <c r="AA39" s="416"/>
      <c r="AB39" s="420" t="s">
        <v>11</v>
      </c>
      <c r="AC39" s="421"/>
      <c r="AD39" s="422"/>
      <c r="AE39" s="427" t="s">
        <v>388</v>
      </c>
      <c r="AF39" s="427"/>
      <c r="AG39" s="427"/>
      <c r="AH39" s="427"/>
      <c r="AI39" s="427" t="s">
        <v>540</v>
      </c>
      <c r="AJ39" s="427"/>
      <c r="AK39" s="427"/>
      <c r="AL39" s="427"/>
      <c r="AM39" s="427" t="s">
        <v>356</v>
      </c>
      <c r="AN39" s="427"/>
      <c r="AO39" s="427"/>
      <c r="AP39" s="427"/>
      <c r="AQ39" s="393" t="s">
        <v>166</v>
      </c>
      <c r="AR39" s="394"/>
      <c r="AS39" s="394"/>
      <c r="AT39" s="395"/>
      <c r="AU39" s="396" t="s">
        <v>125</v>
      </c>
      <c r="AV39" s="396"/>
      <c r="AW39" s="396"/>
      <c r="AX39" s="397"/>
      <c r="AY39">
        <f>COUNTA($G$41)</f>
        <v>1</v>
      </c>
    </row>
    <row r="40" spans="1:51" ht="18.75" customHeight="1" x14ac:dyDescent="0.15">
      <c r="A40" s="440"/>
      <c r="B40" s="441"/>
      <c r="C40" s="441"/>
      <c r="D40" s="441"/>
      <c r="E40" s="441"/>
      <c r="F40" s="442"/>
      <c r="G40" s="410"/>
      <c r="H40" s="326"/>
      <c r="I40" s="326"/>
      <c r="J40" s="326"/>
      <c r="K40" s="326"/>
      <c r="L40" s="326"/>
      <c r="M40" s="326"/>
      <c r="N40" s="326"/>
      <c r="O40" s="411"/>
      <c r="P40" s="413"/>
      <c r="Q40" s="326"/>
      <c r="R40" s="326"/>
      <c r="S40" s="326"/>
      <c r="T40" s="326"/>
      <c r="U40" s="326"/>
      <c r="V40" s="326"/>
      <c r="W40" s="326"/>
      <c r="X40" s="411"/>
      <c r="Y40" s="417"/>
      <c r="Z40" s="418"/>
      <c r="AA40" s="419"/>
      <c r="AB40" s="341"/>
      <c r="AC40" s="423"/>
      <c r="AD40" s="424"/>
      <c r="AE40" s="427"/>
      <c r="AF40" s="427"/>
      <c r="AG40" s="427"/>
      <c r="AH40" s="427"/>
      <c r="AI40" s="427"/>
      <c r="AJ40" s="427"/>
      <c r="AK40" s="427"/>
      <c r="AL40" s="427"/>
      <c r="AM40" s="427"/>
      <c r="AN40" s="427"/>
      <c r="AO40" s="427"/>
      <c r="AP40" s="427"/>
      <c r="AQ40" s="373" t="s">
        <v>576</v>
      </c>
      <c r="AR40" s="374"/>
      <c r="AS40" s="375" t="s">
        <v>167</v>
      </c>
      <c r="AT40" s="376"/>
      <c r="AU40" s="377">
        <v>8</v>
      </c>
      <c r="AV40" s="377"/>
      <c r="AW40" s="326" t="s">
        <v>162</v>
      </c>
      <c r="AX40" s="327"/>
      <c r="AY40">
        <f t="shared" ref="AY40:AY45" si="0">$AY$39</f>
        <v>1</v>
      </c>
    </row>
    <row r="41" spans="1:51" ht="30" customHeight="1" x14ac:dyDescent="0.15">
      <c r="A41" s="443"/>
      <c r="B41" s="441"/>
      <c r="C41" s="441"/>
      <c r="D41" s="441"/>
      <c r="E41" s="441"/>
      <c r="F41" s="442"/>
      <c r="G41" s="309" t="s">
        <v>660</v>
      </c>
      <c r="H41" s="310"/>
      <c r="I41" s="310"/>
      <c r="J41" s="310"/>
      <c r="K41" s="310"/>
      <c r="L41" s="310"/>
      <c r="M41" s="310"/>
      <c r="N41" s="310"/>
      <c r="O41" s="311"/>
      <c r="P41" s="121" t="s">
        <v>687</v>
      </c>
      <c r="Q41" s="121"/>
      <c r="R41" s="121"/>
      <c r="S41" s="121"/>
      <c r="T41" s="121"/>
      <c r="U41" s="121"/>
      <c r="V41" s="121"/>
      <c r="W41" s="121"/>
      <c r="X41" s="122"/>
      <c r="Y41" s="320" t="s">
        <v>12</v>
      </c>
      <c r="Z41" s="321"/>
      <c r="AA41" s="322"/>
      <c r="AB41" s="323" t="s">
        <v>576</v>
      </c>
      <c r="AC41" s="323"/>
      <c r="AD41" s="323"/>
      <c r="AE41" s="324" t="s">
        <v>576</v>
      </c>
      <c r="AF41" s="307"/>
      <c r="AG41" s="307"/>
      <c r="AH41" s="307"/>
      <c r="AI41" s="324" t="s">
        <v>576</v>
      </c>
      <c r="AJ41" s="307"/>
      <c r="AK41" s="307"/>
      <c r="AL41" s="307"/>
      <c r="AM41" s="324" t="s">
        <v>576</v>
      </c>
      <c r="AN41" s="307"/>
      <c r="AO41" s="307"/>
      <c r="AP41" s="307"/>
      <c r="AQ41" s="328" t="s">
        <v>576</v>
      </c>
      <c r="AR41" s="329"/>
      <c r="AS41" s="329"/>
      <c r="AT41" s="330"/>
      <c r="AU41" s="307" t="s">
        <v>576</v>
      </c>
      <c r="AV41" s="307"/>
      <c r="AW41" s="307"/>
      <c r="AX41" s="308"/>
      <c r="AY41">
        <f t="shared" si="0"/>
        <v>1</v>
      </c>
    </row>
    <row r="42" spans="1:51" ht="30" customHeight="1" x14ac:dyDescent="0.15">
      <c r="A42" s="444"/>
      <c r="B42" s="445"/>
      <c r="C42" s="445"/>
      <c r="D42" s="445"/>
      <c r="E42" s="445"/>
      <c r="F42" s="446"/>
      <c r="G42" s="312"/>
      <c r="H42" s="313"/>
      <c r="I42" s="313"/>
      <c r="J42" s="313"/>
      <c r="K42" s="313"/>
      <c r="L42" s="313"/>
      <c r="M42" s="313"/>
      <c r="N42" s="313"/>
      <c r="O42" s="314"/>
      <c r="P42" s="318"/>
      <c r="Q42" s="318"/>
      <c r="R42" s="318"/>
      <c r="S42" s="318"/>
      <c r="T42" s="318"/>
      <c r="U42" s="318"/>
      <c r="V42" s="318"/>
      <c r="W42" s="318"/>
      <c r="X42" s="319"/>
      <c r="Y42" s="204" t="s">
        <v>50</v>
      </c>
      <c r="Z42" s="205"/>
      <c r="AA42" s="234"/>
      <c r="AB42" s="378" t="s">
        <v>659</v>
      </c>
      <c r="AC42" s="378"/>
      <c r="AD42" s="378"/>
      <c r="AE42" s="324" t="s">
        <v>576</v>
      </c>
      <c r="AF42" s="307"/>
      <c r="AG42" s="307"/>
      <c r="AH42" s="307"/>
      <c r="AI42" s="324" t="s">
        <v>576</v>
      </c>
      <c r="AJ42" s="307"/>
      <c r="AK42" s="307"/>
      <c r="AL42" s="307"/>
      <c r="AM42" s="324" t="s">
        <v>576</v>
      </c>
      <c r="AN42" s="307"/>
      <c r="AO42" s="307"/>
      <c r="AP42" s="307"/>
      <c r="AQ42" s="328" t="s">
        <v>576</v>
      </c>
      <c r="AR42" s="329"/>
      <c r="AS42" s="329"/>
      <c r="AT42" s="330"/>
      <c r="AU42" s="307">
        <v>1</v>
      </c>
      <c r="AV42" s="307"/>
      <c r="AW42" s="307"/>
      <c r="AX42" s="308"/>
      <c r="AY42">
        <f t="shared" si="0"/>
        <v>1</v>
      </c>
    </row>
    <row r="43" spans="1:51" ht="30" customHeight="1" x14ac:dyDescent="0.15">
      <c r="A43" s="443"/>
      <c r="B43" s="441"/>
      <c r="C43" s="441"/>
      <c r="D43" s="441"/>
      <c r="E43" s="441"/>
      <c r="F43" s="442"/>
      <c r="G43" s="315"/>
      <c r="H43" s="316"/>
      <c r="I43" s="316"/>
      <c r="J43" s="316"/>
      <c r="K43" s="316"/>
      <c r="L43" s="316"/>
      <c r="M43" s="316"/>
      <c r="N43" s="316"/>
      <c r="O43" s="317"/>
      <c r="P43" s="124"/>
      <c r="Q43" s="124"/>
      <c r="R43" s="124"/>
      <c r="S43" s="124"/>
      <c r="T43" s="124"/>
      <c r="U43" s="124"/>
      <c r="V43" s="124"/>
      <c r="W43" s="124"/>
      <c r="X43" s="125"/>
      <c r="Y43" s="204" t="s">
        <v>13</v>
      </c>
      <c r="Z43" s="205"/>
      <c r="AA43" s="234"/>
      <c r="AB43" s="325" t="s">
        <v>14</v>
      </c>
      <c r="AC43" s="325"/>
      <c r="AD43" s="325"/>
      <c r="AE43" s="324" t="s">
        <v>576</v>
      </c>
      <c r="AF43" s="307"/>
      <c r="AG43" s="307"/>
      <c r="AH43" s="307"/>
      <c r="AI43" s="324" t="s">
        <v>576</v>
      </c>
      <c r="AJ43" s="307"/>
      <c r="AK43" s="307"/>
      <c r="AL43" s="307"/>
      <c r="AM43" s="324" t="s">
        <v>576</v>
      </c>
      <c r="AN43" s="307"/>
      <c r="AO43" s="307"/>
      <c r="AP43" s="307"/>
      <c r="AQ43" s="328" t="s">
        <v>576</v>
      </c>
      <c r="AR43" s="329"/>
      <c r="AS43" s="329"/>
      <c r="AT43" s="330"/>
      <c r="AU43" s="307" t="s">
        <v>576</v>
      </c>
      <c r="AV43" s="307"/>
      <c r="AW43" s="307"/>
      <c r="AX43" s="308"/>
      <c r="AY43">
        <f t="shared" si="0"/>
        <v>1</v>
      </c>
    </row>
    <row r="44" spans="1:51" ht="23.25" customHeight="1" x14ac:dyDescent="0.15">
      <c r="A44" s="428" t="s">
        <v>232</v>
      </c>
      <c r="B44" s="429"/>
      <c r="C44" s="429"/>
      <c r="D44" s="429"/>
      <c r="E44" s="429"/>
      <c r="F44" s="430"/>
      <c r="G44" s="431" t="s">
        <v>578</v>
      </c>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c r="AY44">
        <f t="shared" si="0"/>
        <v>1</v>
      </c>
    </row>
    <row r="45" spans="1:51" ht="23.25" customHeight="1" x14ac:dyDescent="0.15">
      <c r="A45" s="360"/>
      <c r="B45" s="361"/>
      <c r="C45" s="361"/>
      <c r="D45" s="361"/>
      <c r="E45" s="361"/>
      <c r="F45" s="362"/>
      <c r="G45" s="434"/>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6"/>
      <c r="AY45">
        <f t="shared" si="0"/>
        <v>1</v>
      </c>
    </row>
    <row r="46" spans="1:51" ht="18.75" customHeight="1" x14ac:dyDescent="0.15">
      <c r="A46" s="437" t="s">
        <v>212</v>
      </c>
      <c r="B46" s="438"/>
      <c r="C46" s="438"/>
      <c r="D46" s="438"/>
      <c r="E46" s="438"/>
      <c r="F46" s="439"/>
      <c r="G46" s="408" t="s">
        <v>135</v>
      </c>
      <c r="H46" s="396"/>
      <c r="I46" s="396"/>
      <c r="J46" s="396"/>
      <c r="K46" s="396"/>
      <c r="L46" s="396"/>
      <c r="M46" s="396"/>
      <c r="N46" s="396"/>
      <c r="O46" s="409"/>
      <c r="P46" s="412" t="s">
        <v>55</v>
      </c>
      <c r="Q46" s="396"/>
      <c r="R46" s="396"/>
      <c r="S46" s="396"/>
      <c r="T46" s="396"/>
      <c r="U46" s="396"/>
      <c r="V46" s="396"/>
      <c r="W46" s="396"/>
      <c r="X46" s="409"/>
      <c r="Y46" s="414"/>
      <c r="Z46" s="415"/>
      <c r="AA46" s="416"/>
      <c r="AB46" s="420" t="s">
        <v>11</v>
      </c>
      <c r="AC46" s="421"/>
      <c r="AD46" s="422"/>
      <c r="AE46" s="427" t="s">
        <v>388</v>
      </c>
      <c r="AF46" s="427"/>
      <c r="AG46" s="427"/>
      <c r="AH46" s="427"/>
      <c r="AI46" s="427" t="s">
        <v>540</v>
      </c>
      <c r="AJ46" s="427"/>
      <c r="AK46" s="427"/>
      <c r="AL46" s="427"/>
      <c r="AM46" s="427" t="s">
        <v>356</v>
      </c>
      <c r="AN46" s="427"/>
      <c r="AO46" s="427"/>
      <c r="AP46" s="427"/>
      <c r="AQ46" s="393" t="s">
        <v>166</v>
      </c>
      <c r="AR46" s="394"/>
      <c r="AS46" s="394"/>
      <c r="AT46" s="395"/>
      <c r="AU46" s="396" t="s">
        <v>125</v>
      </c>
      <c r="AV46" s="396"/>
      <c r="AW46" s="396"/>
      <c r="AX46" s="397"/>
      <c r="AY46">
        <f>COUNTA($G$48)</f>
        <v>1</v>
      </c>
    </row>
    <row r="47" spans="1:51" ht="18.75" customHeight="1" x14ac:dyDescent="0.15">
      <c r="A47" s="440"/>
      <c r="B47" s="441"/>
      <c r="C47" s="441"/>
      <c r="D47" s="441"/>
      <c r="E47" s="441"/>
      <c r="F47" s="442"/>
      <c r="G47" s="410"/>
      <c r="H47" s="326"/>
      <c r="I47" s="326"/>
      <c r="J47" s="326"/>
      <c r="K47" s="326"/>
      <c r="L47" s="326"/>
      <c r="M47" s="326"/>
      <c r="N47" s="326"/>
      <c r="O47" s="411"/>
      <c r="P47" s="413"/>
      <c r="Q47" s="326"/>
      <c r="R47" s="326"/>
      <c r="S47" s="326"/>
      <c r="T47" s="326"/>
      <c r="U47" s="326"/>
      <c r="V47" s="326"/>
      <c r="W47" s="326"/>
      <c r="X47" s="411"/>
      <c r="Y47" s="417"/>
      <c r="Z47" s="418"/>
      <c r="AA47" s="419"/>
      <c r="AB47" s="341"/>
      <c r="AC47" s="423"/>
      <c r="AD47" s="424"/>
      <c r="AE47" s="427"/>
      <c r="AF47" s="427"/>
      <c r="AG47" s="427"/>
      <c r="AH47" s="427"/>
      <c r="AI47" s="427"/>
      <c r="AJ47" s="427"/>
      <c r="AK47" s="427"/>
      <c r="AL47" s="427"/>
      <c r="AM47" s="427"/>
      <c r="AN47" s="427"/>
      <c r="AO47" s="427"/>
      <c r="AP47" s="427"/>
      <c r="AQ47" s="373" t="s">
        <v>576</v>
      </c>
      <c r="AR47" s="374"/>
      <c r="AS47" s="375" t="s">
        <v>167</v>
      </c>
      <c r="AT47" s="376"/>
      <c r="AU47" s="377">
        <v>8</v>
      </c>
      <c r="AV47" s="377"/>
      <c r="AW47" s="326" t="s">
        <v>162</v>
      </c>
      <c r="AX47" s="327"/>
      <c r="AY47">
        <f t="shared" ref="AY47:AY52" si="1">$AY$46</f>
        <v>1</v>
      </c>
    </row>
    <row r="48" spans="1:51" ht="30" customHeight="1" x14ac:dyDescent="0.15">
      <c r="A48" s="443"/>
      <c r="B48" s="441"/>
      <c r="C48" s="441"/>
      <c r="D48" s="441"/>
      <c r="E48" s="441"/>
      <c r="F48" s="442"/>
      <c r="G48" s="309" t="s">
        <v>661</v>
      </c>
      <c r="H48" s="310"/>
      <c r="I48" s="310"/>
      <c r="J48" s="310"/>
      <c r="K48" s="310"/>
      <c r="L48" s="310"/>
      <c r="M48" s="310"/>
      <c r="N48" s="310"/>
      <c r="O48" s="311"/>
      <c r="P48" s="121" t="s">
        <v>665</v>
      </c>
      <c r="Q48" s="121"/>
      <c r="R48" s="121"/>
      <c r="S48" s="121"/>
      <c r="T48" s="121"/>
      <c r="U48" s="121"/>
      <c r="V48" s="121"/>
      <c r="W48" s="121"/>
      <c r="X48" s="122"/>
      <c r="Y48" s="320" t="s">
        <v>12</v>
      </c>
      <c r="Z48" s="321"/>
      <c r="AA48" s="322"/>
      <c r="AB48" s="323" t="s">
        <v>576</v>
      </c>
      <c r="AC48" s="323"/>
      <c r="AD48" s="323"/>
      <c r="AE48" s="324" t="s">
        <v>576</v>
      </c>
      <c r="AF48" s="307"/>
      <c r="AG48" s="307"/>
      <c r="AH48" s="307"/>
      <c r="AI48" s="324" t="s">
        <v>576</v>
      </c>
      <c r="AJ48" s="307"/>
      <c r="AK48" s="307"/>
      <c r="AL48" s="307"/>
      <c r="AM48" s="324" t="s">
        <v>576</v>
      </c>
      <c r="AN48" s="307"/>
      <c r="AO48" s="307"/>
      <c r="AP48" s="307"/>
      <c r="AQ48" s="328" t="s">
        <v>576</v>
      </c>
      <c r="AR48" s="329"/>
      <c r="AS48" s="329"/>
      <c r="AT48" s="330"/>
      <c r="AU48" s="307" t="s">
        <v>576</v>
      </c>
      <c r="AV48" s="307"/>
      <c r="AW48" s="307"/>
      <c r="AX48" s="308"/>
      <c r="AY48">
        <f t="shared" si="1"/>
        <v>1</v>
      </c>
    </row>
    <row r="49" spans="1:51" ht="30" customHeight="1" x14ac:dyDescent="0.15">
      <c r="A49" s="444"/>
      <c r="B49" s="445"/>
      <c r="C49" s="445"/>
      <c r="D49" s="445"/>
      <c r="E49" s="445"/>
      <c r="F49" s="446"/>
      <c r="G49" s="312"/>
      <c r="H49" s="313"/>
      <c r="I49" s="313"/>
      <c r="J49" s="313"/>
      <c r="K49" s="313"/>
      <c r="L49" s="313"/>
      <c r="M49" s="313"/>
      <c r="N49" s="313"/>
      <c r="O49" s="314"/>
      <c r="P49" s="318"/>
      <c r="Q49" s="318"/>
      <c r="R49" s="318"/>
      <c r="S49" s="318"/>
      <c r="T49" s="318"/>
      <c r="U49" s="318"/>
      <c r="V49" s="318"/>
      <c r="W49" s="318"/>
      <c r="X49" s="319"/>
      <c r="Y49" s="204" t="s">
        <v>50</v>
      </c>
      <c r="Z49" s="205"/>
      <c r="AA49" s="234"/>
      <c r="AB49" s="378" t="s">
        <v>662</v>
      </c>
      <c r="AC49" s="378"/>
      <c r="AD49" s="378"/>
      <c r="AE49" s="324" t="s">
        <v>576</v>
      </c>
      <c r="AF49" s="307"/>
      <c r="AG49" s="307"/>
      <c r="AH49" s="307"/>
      <c r="AI49" s="324" t="s">
        <v>576</v>
      </c>
      <c r="AJ49" s="307"/>
      <c r="AK49" s="307"/>
      <c r="AL49" s="307"/>
      <c r="AM49" s="324" t="s">
        <v>576</v>
      </c>
      <c r="AN49" s="307"/>
      <c r="AO49" s="307"/>
      <c r="AP49" s="307"/>
      <c r="AQ49" s="328" t="s">
        <v>576</v>
      </c>
      <c r="AR49" s="329"/>
      <c r="AS49" s="329"/>
      <c r="AT49" s="330"/>
      <c r="AU49" s="307">
        <v>74700</v>
      </c>
      <c r="AV49" s="307"/>
      <c r="AW49" s="307"/>
      <c r="AX49" s="308"/>
      <c r="AY49">
        <f t="shared" si="1"/>
        <v>1</v>
      </c>
    </row>
    <row r="50" spans="1:51" ht="30" customHeight="1" x14ac:dyDescent="0.15">
      <c r="A50" s="443"/>
      <c r="B50" s="441"/>
      <c r="C50" s="441"/>
      <c r="D50" s="441"/>
      <c r="E50" s="441"/>
      <c r="F50" s="442"/>
      <c r="G50" s="315"/>
      <c r="H50" s="316"/>
      <c r="I50" s="316"/>
      <c r="J50" s="316"/>
      <c r="K50" s="316"/>
      <c r="L50" s="316"/>
      <c r="M50" s="316"/>
      <c r="N50" s="316"/>
      <c r="O50" s="317"/>
      <c r="P50" s="124"/>
      <c r="Q50" s="124"/>
      <c r="R50" s="124"/>
      <c r="S50" s="124"/>
      <c r="T50" s="124"/>
      <c r="U50" s="124"/>
      <c r="V50" s="124"/>
      <c r="W50" s="124"/>
      <c r="X50" s="125"/>
      <c r="Y50" s="204" t="s">
        <v>13</v>
      </c>
      <c r="Z50" s="205"/>
      <c r="AA50" s="234"/>
      <c r="AB50" s="325" t="s">
        <v>14</v>
      </c>
      <c r="AC50" s="325"/>
      <c r="AD50" s="325"/>
      <c r="AE50" s="324" t="s">
        <v>576</v>
      </c>
      <c r="AF50" s="307"/>
      <c r="AG50" s="307"/>
      <c r="AH50" s="307"/>
      <c r="AI50" s="324" t="s">
        <v>576</v>
      </c>
      <c r="AJ50" s="307"/>
      <c r="AK50" s="307"/>
      <c r="AL50" s="307"/>
      <c r="AM50" s="324" t="s">
        <v>576</v>
      </c>
      <c r="AN50" s="307"/>
      <c r="AO50" s="307"/>
      <c r="AP50" s="307"/>
      <c r="AQ50" s="328" t="s">
        <v>576</v>
      </c>
      <c r="AR50" s="329"/>
      <c r="AS50" s="329"/>
      <c r="AT50" s="330"/>
      <c r="AU50" s="307" t="s">
        <v>576</v>
      </c>
      <c r="AV50" s="307"/>
      <c r="AW50" s="307"/>
      <c r="AX50" s="308"/>
      <c r="AY50">
        <f t="shared" si="1"/>
        <v>1</v>
      </c>
    </row>
    <row r="51" spans="1:51" ht="23.25" customHeight="1" x14ac:dyDescent="0.15">
      <c r="A51" s="428" t="s">
        <v>232</v>
      </c>
      <c r="B51" s="429"/>
      <c r="C51" s="429"/>
      <c r="D51" s="429"/>
      <c r="E51" s="429"/>
      <c r="F51" s="430"/>
      <c r="G51" s="431" t="s">
        <v>578</v>
      </c>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3"/>
      <c r="AY51">
        <f t="shared" si="1"/>
        <v>1</v>
      </c>
    </row>
    <row r="52" spans="1:51" ht="23.25" customHeight="1" x14ac:dyDescent="0.15">
      <c r="A52" s="360"/>
      <c r="B52" s="361"/>
      <c r="C52" s="361"/>
      <c r="D52" s="361"/>
      <c r="E52" s="361"/>
      <c r="F52" s="362"/>
      <c r="G52" s="434"/>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6"/>
      <c r="AY52">
        <f t="shared" si="1"/>
        <v>1</v>
      </c>
    </row>
    <row r="53" spans="1:51" ht="18.75" customHeight="1" x14ac:dyDescent="0.15">
      <c r="A53" s="437" t="s">
        <v>212</v>
      </c>
      <c r="B53" s="438"/>
      <c r="C53" s="438"/>
      <c r="D53" s="438"/>
      <c r="E53" s="438"/>
      <c r="F53" s="439"/>
      <c r="G53" s="408" t="s">
        <v>135</v>
      </c>
      <c r="H53" s="396"/>
      <c r="I53" s="396"/>
      <c r="J53" s="396"/>
      <c r="K53" s="396"/>
      <c r="L53" s="396"/>
      <c r="M53" s="396"/>
      <c r="N53" s="396"/>
      <c r="O53" s="409"/>
      <c r="P53" s="412" t="s">
        <v>55</v>
      </c>
      <c r="Q53" s="396"/>
      <c r="R53" s="396"/>
      <c r="S53" s="396"/>
      <c r="T53" s="396"/>
      <c r="U53" s="396"/>
      <c r="V53" s="396"/>
      <c r="W53" s="396"/>
      <c r="X53" s="409"/>
      <c r="Y53" s="414"/>
      <c r="Z53" s="415"/>
      <c r="AA53" s="416"/>
      <c r="AB53" s="420" t="s">
        <v>11</v>
      </c>
      <c r="AC53" s="421"/>
      <c r="AD53" s="422"/>
      <c r="AE53" s="427" t="s">
        <v>388</v>
      </c>
      <c r="AF53" s="427"/>
      <c r="AG53" s="427"/>
      <c r="AH53" s="427"/>
      <c r="AI53" s="427" t="s">
        <v>540</v>
      </c>
      <c r="AJ53" s="427"/>
      <c r="AK53" s="427"/>
      <c r="AL53" s="427"/>
      <c r="AM53" s="427" t="s">
        <v>356</v>
      </c>
      <c r="AN53" s="427"/>
      <c r="AO53" s="427"/>
      <c r="AP53" s="427"/>
      <c r="AQ53" s="393" t="s">
        <v>166</v>
      </c>
      <c r="AR53" s="394"/>
      <c r="AS53" s="394"/>
      <c r="AT53" s="395"/>
      <c r="AU53" s="396" t="s">
        <v>125</v>
      </c>
      <c r="AV53" s="396"/>
      <c r="AW53" s="396"/>
      <c r="AX53" s="397"/>
      <c r="AY53">
        <f>COUNTA($G$55)</f>
        <v>1</v>
      </c>
    </row>
    <row r="54" spans="1:51" ht="18.75" customHeight="1" x14ac:dyDescent="0.15">
      <c r="A54" s="440"/>
      <c r="B54" s="441"/>
      <c r="C54" s="441"/>
      <c r="D54" s="441"/>
      <c r="E54" s="441"/>
      <c r="F54" s="442"/>
      <c r="G54" s="410"/>
      <c r="H54" s="326"/>
      <c r="I54" s="326"/>
      <c r="J54" s="326"/>
      <c r="K54" s="326"/>
      <c r="L54" s="326"/>
      <c r="M54" s="326"/>
      <c r="N54" s="326"/>
      <c r="O54" s="411"/>
      <c r="P54" s="413"/>
      <c r="Q54" s="326"/>
      <c r="R54" s="326"/>
      <c r="S54" s="326"/>
      <c r="T54" s="326"/>
      <c r="U54" s="326"/>
      <c r="V54" s="326"/>
      <c r="W54" s="326"/>
      <c r="X54" s="411"/>
      <c r="Y54" s="417"/>
      <c r="Z54" s="418"/>
      <c r="AA54" s="419"/>
      <c r="AB54" s="341"/>
      <c r="AC54" s="423"/>
      <c r="AD54" s="424"/>
      <c r="AE54" s="427"/>
      <c r="AF54" s="427"/>
      <c r="AG54" s="427"/>
      <c r="AH54" s="427"/>
      <c r="AI54" s="427"/>
      <c r="AJ54" s="427"/>
      <c r="AK54" s="427"/>
      <c r="AL54" s="427"/>
      <c r="AM54" s="427"/>
      <c r="AN54" s="427"/>
      <c r="AO54" s="427"/>
      <c r="AP54" s="427"/>
      <c r="AQ54" s="373" t="s">
        <v>576</v>
      </c>
      <c r="AR54" s="374"/>
      <c r="AS54" s="375" t="s">
        <v>167</v>
      </c>
      <c r="AT54" s="376"/>
      <c r="AU54" s="377">
        <v>8</v>
      </c>
      <c r="AV54" s="377"/>
      <c r="AW54" s="326" t="s">
        <v>162</v>
      </c>
      <c r="AX54" s="327"/>
      <c r="AY54">
        <f t="shared" ref="AY54:AY59" si="2">$AY$53</f>
        <v>1</v>
      </c>
    </row>
    <row r="55" spans="1:51" ht="35.1" customHeight="1" x14ac:dyDescent="0.15">
      <c r="A55" s="443"/>
      <c r="B55" s="441"/>
      <c r="C55" s="441"/>
      <c r="D55" s="441"/>
      <c r="E55" s="441"/>
      <c r="F55" s="442"/>
      <c r="G55" s="309" t="s">
        <v>663</v>
      </c>
      <c r="H55" s="310"/>
      <c r="I55" s="310"/>
      <c r="J55" s="310"/>
      <c r="K55" s="310"/>
      <c r="L55" s="310"/>
      <c r="M55" s="310"/>
      <c r="N55" s="310"/>
      <c r="O55" s="311"/>
      <c r="P55" s="121" t="s">
        <v>664</v>
      </c>
      <c r="Q55" s="121"/>
      <c r="R55" s="121"/>
      <c r="S55" s="121"/>
      <c r="T55" s="121"/>
      <c r="U55" s="121"/>
      <c r="V55" s="121"/>
      <c r="W55" s="121"/>
      <c r="X55" s="122"/>
      <c r="Y55" s="320" t="s">
        <v>12</v>
      </c>
      <c r="Z55" s="321"/>
      <c r="AA55" s="322"/>
      <c r="AB55" s="323" t="s">
        <v>576</v>
      </c>
      <c r="AC55" s="323"/>
      <c r="AD55" s="323"/>
      <c r="AE55" s="324" t="s">
        <v>576</v>
      </c>
      <c r="AF55" s="307"/>
      <c r="AG55" s="307"/>
      <c r="AH55" s="307"/>
      <c r="AI55" s="324" t="s">
        <v>576</v>
      </c>
      <c r="AJ55" s="307"/>
      <c r="AK55" s="307"/>
      <c r="AL55" s="307"/>
      <c r="AM55" s="324" t="s">
        <v>576</v>
      </c>
      <c r="AN55" s="307"/>
      <c r="AO55" s="307"/>
      <c r="AP55" s="307"/>
      <c r="AQ55" s="328" t="s">
        <v>576</v>
      </c>
      <c r="AR55" s="329"/>
      <c r="AS55" s="329"/>
      <c r="AT55" s="330"/>
      <c r="AU55" s="307" t="s">
        <v>576</v>
      </c>
      <c r="AV55" s="307"/>
      <c r="AW55" s="307"/>
      <c r="AX55" s="308"/>
      <c r="AY55">
        <f t="shared" si="2"/>
        <v>1</v>
      </c>
    </row>
    <row r="56" spans="1:51" ht="35.1" customHeight="1" x14ac:dyDescent="0.15">
      <c r="A56" s="444"/>
      <c r="B56" s="445"/>
      <c r="C56" s="445"/>
      <c r="D56" s="445"/>
      <c r="E56" s="445"/>
      <c r="F56" s="446"/>
      <c r="G56" s="312"/>
      <c r="H56" s="313"/>
      <c r="I56" s="313"/>
      <c r="J56" s="313"/>
      <c r="K56" s="313"/>
      <c r="L56" s="313"/>
      <c r="M56" s="313"/>
      <c r="N56" s="313"/>
      <c r="O56" s="314"/>
      <c r="P56" s="318"/>
      <c r="Q56" s="318"/>
      <c r="R56" s="318"/>
      <c r="S56" s="318"/>
      <c r="T56" s="318"/>
      <c r="U56" s="318"/>
      <c r="V56" s="318"/>
      <c r="W56" s="318"/>
      <c r="X56" s="319"/>
      <c r="Y56" s="204" t="s">
        <v>50</v>
      </c>
      <c r="Z56" s="205"/>
      <c r="AA56" s="234"/>
      <c r="AB56" s="378" t="s">
        <v>667</v>
      </c>
      <c r="AC56" s="378"/>
      <c r="AD56" s="378"/>
      <c r="AE56" s="324" t="s">
        <v>576</v>
      </c>
      <c r="AF56" s="307"/>
      <c r="AG56" s="307"/>
      <c r="AH56" s="307"/>
      <c r="AI56" s="324" t="s">
        <v>576</v>
      </c>
      <c r="AJ56" s="307"/>
      <c r="AK56" s="307"/>
      <c r="AL56" s="307"/>
      <c r="AM56" s="324" t="s">
        <v>576</v>
      </c>
      <c r="AN56" s="307"/>
      <c r="AO56" s="307"/>
      <c r="AP56" s="307"/>
      <c r="AQ56" s="328" t="s">
        <v>576</v>
      </c>
      <c r="AR56" s="329"/>
      <c r="AS56" s="329"/>
      <c r="AT56" s="330"/>
      <c r="AU56" s="307">
        <v>13632</v>
      </c>
      <c r="AV56" s="307"/>
      <c r="AW56" s="307"/>
      <c r="AX56" s="308"/>
      <c r="AY56">
        <f t="shared" si="2"/>
        <v>1</v>
      </c>
    </row>
    <row r="57" spans="1:51" ht="35.1" customHeight="1" x14ac:dyDescent="0.15">
      <c r="A57" s="443"/>
      <c r="B57" s="441"/>
      <c r="C57" s="441"/>
      <c r="D57" s="441"/>
      <c r="E57" s="441"/>
      <c r="F57" s="442"/>
      <c r="G57" s="315"/>
      <c r="H57" s="316"/>
      <c r="I57" s="316"/>
      <c r="J57" s="316"/>
      <c r="K57" s="316"/>
      <c r="L57" s="316"/>
      <c r="M57" s="316"/>
      <c r="N57" s="316"/>
      <c r="O57" s="317"/>
      <c r="P57" s="124"/>
      <c r="Q57" s="124"/>
      <c r="R57" s="124"/>
      <c r="S57" s="124"/>
      <c r="T57" s="124"/>
      <c r="U57" s="124"/>
      <c r="V57" s="124"/>
      <c r="W57" s="124"/>
      <c r="X57" s="125"/>
      <c r="Y57" s="204" t="s">
        <v>13</v>
      </c>
      <c r="Z57" s="205"/>
      <c r="AA57" s="234"/>
      <c r="AB57" s="325" t="s">
        <v>14</v>
      </c>
      <c r="AC57" s="325"/>
      <c r="AD57" s="325"/>
      <c r="AE57" s="324" t="s">
        <v>576</v>
      </c>
      <c r="AF57" s="307"/>
      <c r="AG57" s="307"/>
      <c r="AH57" s="307"/>
      <c r="AI57" s="324" t="s">
        <v>576</v>
      </c>
      <c r="AJ57" s="307"/>
      <c r="AK57" s="307"/>
      <c r="AL57" s="307"/>
      <c r="AM57" s="324" t="s">
        <v>576</v>
      </c>
      <c r="AN57" s="307"/>
      <c r="AO57" s="307"/>
      <c r="AP57" s="307"/>
      <c r="AQ57" s="328" t="s">
        <v>576</v>
      </c>
      <c r="AR57" s="329"/>
      <c r="AS57" s="329"/>
      <c r="AT57" s="330"/>
      <c r="AU57" s="307" t="s">
        <v>576</v>
      </c>
      <c r="AV57" s="307"/>
      <c r="AW57" s="307"/>
      <c r="AX57" s="308"/>
      <c r="AY57">
        <f t="shared" si="2"/>
        <v>1</v>
      </c>
    </row>
    <row r="58" spans="1:51" ht="23.25" customHeight="1" x14ac:dyDescent="0.15">
      <c r="A58" s="428" t="s">
        <v>232</v>
      </c>
      <c r="B58" s="429"/>
      <c r="C58" s="429"/>
      <c r="D58" s="429"/>
      <c r="E58" s="429"/>
      <c r="F58" s="430"/>
      <c r="G58" s="431" t="s">
        <v>578</v>
      </c>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3"/>
      <c r="AY58">
        <f t="shared" si="2"/>
        <v>1</v>
      </c>
    </row>
    <row r="59" spans="1:51" ht="23.25" customHeight="1" x14ac:dyDescent="0.15">
      <c r="A59" s="360"/>
      <c r="B59" s="361"/>
      <c r="C59" s="361"/>
      <c r="D59" s="361"/>
      <c r="E59" s="361"/>
      <c r="F59" s="362"/>
      <c r="G59" s="434"/>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6"/>
      <c r="AY59">
        <f t="shared" si="2"/>
        <v>1</v>
      </c>
    </row>
    <row r="60" spans="1:51" ht="18.75" customHeight="1" x14ac:dyDescent="0.15">
      <c r="A60" s="437" t="s">
        <v>212</v>
      </c>
      <c r="B60" s="438"/>
      <c r="C60" s="438"/>
      <c r="D60" s="438"/>
      <c r="E60" s="438"/>
      <c r="F60" s="439"/>
      <c r="G60" s="408" t="s">
        <v>135</v>
      </c>
      <c r="H60" s="396"/>
      <c r="I60" s="396"/>
      <c r="J60" s="396"/>
      <c r="K60" s="396"/>
      <c r="L60" s="396"/>
      <c r="M60" s="396"/>
      <c r="N60" s="396"/>
      <c r="O60" s="409"/>
      <c r="P60" s="412" t="s">
        <v>55</v>
      </c>
      <c r="Q60" s="396"/>
      <c r="R60" s="396"/>
      <c r="S60" s="396"/>
      <c r="T60" s="396"/>
      <c r="U60" s="396"/>
      <c r="V60" s="396"/>
      <c r="W60" s="396"/>
      <c r="X60" s="409"/>
      <c r="Y60" s="414"/>
      <c r="Z60" s="415"/>
      <c r="AA60" s="416"/>
      <c r="AB60" s="420" t="s">
        <v>11</v>
      </c>
      <c r="AC60" s="421"/>
      <c r="AD60" s="422"/>
      <c r="AE60" s="427" t="s">
        <v>388</v>
      </c>
      <c r="AF60" s="427"/>
      <c r="AG60" s="427"/>
      <c r="AH60" s="427"/>
      <c r="AI60" s="427" t="s">
        <v>540</v>
      </c>
      <c r="AJ60" s="427"/>
      <c r="AK60" s="427"/>
      <c r="AL60" s="427"/>
      <c r="AM60" s="427" t="s">
        <v>356</v>
      </c>
      <c r="AN60" s="427"/>
      <c r="AO60" s="427"/>
      <c r="AP60" s="427"/>
      <c r="AQ60" s="393" t="s">
        <v>166</v>
      </c>
      <c r="AR60" s="394"/>
      <c r="AS60" s="394"/>
      <c r="AT60" s="395"/>
      <c r="AU60" s="396" t="s">
        <v>125</v>
      </c>
      <c r="AV60" s="396"/>
      <c r="AW60" s="396"/>
      <c r="AX60" s="397"/>
      <c r="AY60">
        <f>COUNTA($G$62)</f>
        <v>1</v>
      </c>
    </row>
    <row r="61" spans="1:51" ht="18.75" customHeight="1" x14ac:dyDescent="0.15">
      <c r="A61" s="440"/>
      <c r="B61" s="441"/>
      <c r="C61" s="441"/>
      <c r="D61" s="441"/>
      <c r="E61" s="441"/>
      <c r="F61" s="442"/>
      <c r="G61" s="410"/>
      <c r="H61" s="326"/>
      <c r="I61" s="326"/>
      <c r="J61" s="326"/>
      <c r="K61" s="326"/>
      <c r="L61" s="326"/>
      <c r="M61" s="326"/>
      <c r="N61" s="326"/>
      <c r="O61" s="411"/>
      <c r="P61" s="413"/>
      <c r="Q61" s="326"/>
      <c r="R61" s="326"/>
      <c r="S61" s="326"/>
      <c r="T61" s="326"/>
      <c r="U61" s="326"/>
      <c r="V61" s="326"/>
      <c r="W61" s="326"/>
      <c r="X61" s="411"/>
      <c r="Y61" s="417"/>
      <c r="Z61" s="418"/>
      <c r="AA61" s="419"/>
      <c r="AB61" s="341"/>
      <c r="AC61" s="423"/>
      <c r="AD61" s="424"/>
      <c r="AE61" s="427"/>
      <c r="AF61" s="427"/>
      <c r="AG61" s="427"/>
      <c r="AH61" s="427"/>
      <c r="AI61" s="427"/>
      <c r="AJ61" s="427"/>
      <c r="AK61" s="427"/>
      <c r="AL61" s="427"/>
      <c r="AM61" s="427"/>
      <c r="AN61" s="427"/>
      <c r="AO61" s="427"/>
      <c r="AP61" s="427"/>
      <c r="AQ61" s="373" t="s">
        <v>576</v>
      </c>
      <c r="AR61" s="374"/>
      <c r="AS61" s="375" t="s">
        <v>167</v>
      </c>
      <c r="AT61" s="376"/>
      <c r="AU61" s="377">
        <v>8</v>
      </c>
      <c r="AV61" s="377"/>
      <c r="AW61" s="326" t="s">
        <v>162</v>
      </c>
      <c r="AX61" s="327"/>
      <c r="AY61">
        <f t="shared" ref="AY61:AY66" si="3">$AY$60</f>
        <v>1</v>
      </c>
    </row>
    <row r="62" spans="1:51" ht="35.1" customHeight="1" x14ac:dyDescent="0.15">
      <c r="A62" s="443"/>
      <c r="B62" s="441"/>
      <c r="C62" s="441"/>
      <c r="D62" s="441"/>
      <c r="E62" s="441"/>
      <c r="F62" s="442"/>
      <c r="G62" s="309" t="s">
        <v>689</v>
      </c>
      <c r="H62" s="310"/>
      <c r="I62" s="310"/>
      <c r="J62" s="310"/>
      <c r="K62" s="310"/>
      <c r="L62" s="310"/>
      <c r="M62" s="310"/>
      <c r="N62" s="310"/>
      <c r="O62" s="311"/>
      <c r="P62" s="121" t="s">
        <v>666</v>
      </c>
      <c r="Q62" s="121"/>
      <c r="R62" s="121"/>
      <c r="S62" s="121"/>
      <c r="T62" s="121"/>
      <c r="U62" s="121"/>
      <c r="V62" s="121"/>
      <c r="W62" s="121"/>
      <c r="X62" s="122"/>
      <c r="Y62" s="320" t="s">
        <v>12</v>
      </c>
      <c r="Z62" s="321"/>
      <c r="AA62" s="322"/>
      <c r="AB62" s="323" t="s">
        <v>576</v>
      </c>
      <c r="AC62" s="323"/>
      <c r="AD62" s="323"/>
      <c r="AE62" s="324" t="s">
        <v>576</v>
      </c>
      <c r="AF62" s="307"/>
      <c r="AG62" s="307"/>
      <c r="AH62" s="307"/>
      <c r="AI62" s="324" t="s">
        <v>576</v>
      </c>
      <c r="AJ62" s="307"/>
      <c r="AK62" s="307"/>
      <c r="AL62" s="307"/>
      <c r="AM62" s="324" t="s">
        <v>576</v>
      </c>
      <c r="AN62" s="307"/>
      <c r="AO62" s="307"/>
      <c r="AP62" s="307"/>
      <c r="AQ62" s="328" t="s">
        <v>576</v>
      </c>
      <c r="AR62" s="329"/>
      <c r="AS62" s="329"/>
      <c r="AT62" s="330"/>
      <c r="AU62" s="307" t="s">
        <v>576</v>
      </c>
      <c r="AV62" s="307"/>
      <c r="AW62" s="307"/>
      <c r="AX62" s="308"/>
      <c r="AY62">
        <f t="shared" si="3"/>
        <v>1</v>
      </c>
    </row>
    <row r="63" spans="1:51" ht="35.1" customHeight="1" x14ac:dyDescent="0.15">
      <c r="A63" s="444"/>
      <c r="B63" s="445"/>
      <c r="C63" s="445"/>
      <c r="D63" s="445"/>
      <c r="E63" s="445"/>
      <c r="F63" s="446"/>
      <c r="G63" s="312"/>
      <c r="H63" s="313"/>
      <c r="I63" s="313"/>
      <c r="J63" s="313"/>
      <c r="K63" s="313"/>
      <c r="L63" s="313"/>
      <c r="M63" s="313"/>
      <c r="N63" s="313"/>
      <c r="O63" s="314"/>
      <c r="P63" s="318"/>
      <c r="Q63" s="318"/>
      <c r="R63" s="318"/>
      <c r="S63" s="318"/>
      <c r="T63" s="318"/>
      <c r="U63" s="318"/>
      <c r="V63" s="318"/>
      <c r="W63" s="318"/>
      <c r="X63" s="319"/>
      <c r="Y63" s="204" t="s">
        <v>50</v>
      </c>
      <c r="Z63" s="205"/>
      <c r="AA63" s="234"/>
      <c r="AB63" s="378" t="s">
        <v>662</v>
      </c>
      <c r="AC63" s="378"/>
      <c r="AD63" s="378"/>
      <c r="AE63" s="324" t="s">
        <v>576</v>
      </c>
      <c r="AF63" s="307"/>
      <c r="AG63" s="307"/>
      <c r="AH63" s="307"/>
      <c r="AI63" s="324" t="s">
        <v>576</v>
      </c>
      <c r="AJ63" s="307"/>
      <c r="AK63" s="307"/>
      <c r="AL63" s="307"/>
      <c r="AM63" s="324" t="s">
        <v>576</v>
      </c>
      <c r="AN63" s="307"/>
      <c r="AO63" s="307"/>
      <c r="AP63" s="307"/>
      <c r="AQ63" s="328" t="s">
        <v>576</v>
      </c>
      <c r="AR63" s="329"/>
      <c r="AS63" s="329"/>
      <c r="AT63" s="330"/>
      <c r="AU63" s="307">
        <v>710000</v>
      </c>
      <c r="AV63" s="307"/>
      <c r="AW63" s="307"/>
      <c r="AX63" s="308"/>
      <c r="AY63">
        <f t="shared" si="3"/>
        <v>1</v>
      </c>
    </row>
    <row r="64" spans="1:51" ht="35.1" customHeight="1" x14ac:dyDescent="0.15">
      <c r="A64" s="443"/>
      <c r="B64" s="441"/>
      <c r="C64" s="441"/>
      <c r="D64" s="441"/>
      <c r="E64" s="441"/>
      <c r="F64" s="442"/>
      <c r="G64" s="315"/>
      <c r="H64" s="316"/>
      <c r="I64" s="316"/>
      <c r="J64" s="316"/>
      <c r="K64" s="316"/>
      <c r="L64" s="316"/>
      <c r="M64" s="316"/>
      <c r="N64" s="316"/>
      <c r="O64" s="317"/>
      <c r="P64" s="124"/>
      <c r="Q64" s="124"/>
      <c r="R64" s="124"/>
      <c r="S64" s="124"/>
      <c r="T64" s="124"/>
      <c r="U64" s="124"/>
      <c r="V64" s="124"/>
      <c r="W64" s="124"/>
      <c r="X64" s="125"/>
      <c r="Y64" s="204" t="s">
        <v>13</v>
      </c>
      <c r="Z64" s="205"/>
      <c r="AA64" s="234"/>
      <c r="AB64" s="325" t="s">
        <v>14</v>
      </c>
      <c r="AC64" s="325"/>
      <c r="AD64" s="325"/>
      <c r="AE64" s="324" t="s">
        <v>576</v>
      </c>
      <c r="AF64" s="307"/>
      <c r="AG64" s="307"/>
      <c r="AH64" s="307"/>
      <c r="AI64" s="324" t="s">
        <v>576</v>
      </c>
      <c r="AJ64" s="307"/>
      <c r="AK64" s="307"/>
      <c r="AL64" s="307"/>
      <c r="AM64" s="324" t="s">
        <v>576</v>
      </c>
      <c r="AN64" s="307"/>
      <c r="AO64" s="307"/>
      <c r="AP64" s="307"/>
      <c r="AQ64" s="328" t="s">
        <v>576</v>
      </c>
      <c r="AR64" s="329"/>
      <c r="AS64" s="329"/>
      <c r="AT64" s="330"/>
      <c r="AU64" s="307" t="s">
        <v>576</v>
      </c>
      <c r="AV64" s="307"/>
      <c r="AW64" s="307"/>
      <c r="AX64" s="308"/>
      <c r="AY64">
        <f t="shared" si="3"/>
        <v>1</v>
      </c>
    </row>
    <row r="65" spans="1:51" ht="23.25" customHeight="1" x14ac:dyDescent="0.15">
      <c r="A65" s="428" t="s">
        <v>232</v>
      </c>
      <c r="B65" s="429"/>
      <c r="C65" s="429"/>
      <c r="D65" s="429"/>
      <c r="E65" s="429"/>
      <c r="F65" s="430"/>
      <c r="G65" s="431" t="s">
        <v>578</v>
      </c>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3"/>
      <c r="AY65">
        <f t="shared" si="3"/>
        <v>1</v>
      </c>
    </row>
    <row r="66" spans="1:51" ht="23.25" customHeight="1" x14ac:dyDescent="0.15">
      <c r="A66" s="360"/>
      <c r="B66" s="361"/>
      <c r="C66" s="361"/>
      <c r="D66" s="361"/>
      <c r="E66" s="361"/>
      <c r="F66" s="362"/>
      <c r="G66" s="434"/>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6"/>
      <c r="AY66">
        <f t="shared" si="3"/>
        <v>1</v>
      </c>
    </row>
    <row r="67" spans="1:51" ht="18.75" customHeight="1" thickBot="1" x14ac:dyDescent="0.2">
      <c r="A67" s="437" t="s">
        <v>545</v>
      </c>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9" t="s">
        <v>209</v>
      </c>
      <c r="AP67" s="490"/>
      <c r="AQ67" s="490"/>
      <c r="AR67" s="74" t="s">
        <v>579</v>
      </c>
      <c r="AS67" s="489"/>
      <c r="AT67" s="490"/>
      <c r="AU67" s="490"/>
      <c r="AV67" s="490"/>
      <c r="AW67" s="490"/>
      <c r="AX67" s="491"/>
      <c r="AY67">
        <f>COUNTIF($AR$67,"☑")</f>
        <v>1</v>
      </c>
    </row>
    <row r="68" spans="1:51" ht="45" customHeight="1" x14ac:dyDescent="0.15">
      <c r="A68" s="479" t="s">
        <v>254</v>
      </c>
      <c r="B68" s="480"/>
      <c r="C68" s="482" t="s">
        <v>168</v>
      </c>
      <c r="D68" s="480"/>
      <c r="E68" s="483" t="s">
        <v>181</v>
      </c>
      <c r="F68" s="484"/>
      <c r="G68" s="485" t="s">
        <v>639</v>
      </c>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486"/>
      <c r="AV68" s="486"/>
      <c r="AW68" s="486"/>
      <c r="AX68" s="487"/>
    </row>
    <row r="69" spans="1:51" ht="32.25" customHeight="1" x14ac:dyDescent="0.15">
      <c r="A69" s="481"/>
      <c r="B69" s="472"/>
      <c r="C69" s="471"/>
      <c r="D69" s="472"/>
      <c r="E69" s="473" t="s">
        <v>180</v>
      </c>
      <c r="F69" s="430"/>
      <c r="G69" s="120" t="s">
        <v>640</v>
      </c>
      <c r="H69" s="121"/>
      <c r="I69" s="121"/>
      <c r="J69" s="121"/>
      <c r="K69" s="121"/>
      <c r="L69" s="121"/>
      <c r="M69" s="121"/>
      <c r="N69" s="121"/>
      <c r="O69" s="121"/>
      <c r="P69" s="121"/>
      <c r="Q69" s="121"/>
      <c r="R69" s="121"/>
      <c r="S69" s="121"/>
      <c r="T69" s="121"/>
      <c r="U69" s="121"/>
      <c r="V69" s="122"/>
      <c r="W69" s="460" t="s">
        <v>551</v>
      </c>
      <c r="X69" s="461"/>
      <c r="Y69" s="461"/>
      <c r="Z69" s="461"/>
      <c r="AA69" s="462"/>
      <c r="AB69" s="463" t="s">
        <v>638</v>
      </c>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5"/>
    </row>
    <row r="70" spans="1:51" ht="21" customHeight="1" x14ac:dyDescent="0.15">
      <c r="A70" s="481"/>
      <c r="B70" s="472"/>
      <c r="C70" s="471"/>
      <c r="D70" s="472"/>
      <c r="E70" s="475"/>
      <c r="F70" s="362"/>
      <c r="G70" s="123"/>
      <c r="H70" s="124"/>
      <c r="I70" s="124"/>
      <c r="J70" s="124"/>
      <c r="K70" s="124"/>
      <c r="L70" s="124"/>
      <c r="M70" s="124"/>
      <c r="N70" s="124"/>
      <c r="O70" s="124"/>
      <c r="P70" s="124"/>
      <c r="Q70" s="124"/>
      <c r="R70" s="124"/>
      <c r="S70" s="124"/>
      <c r="T70" s="124"/>
      <c r="U70" s="124"/>
      <c r="V70" s="125"/>
      <c r="W70" s="466" t="s">
        <v>552</v>
      </c>
      <c r="X70" s="467"/>
      <c r="Y70" s="467"/>
      <c r="Z70" s="467"/>
      <c r="AA70" s="468"/>
      <c r="AB70" s="463" t="s">
        <v>641</v>
      </c>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5"/>
    </row>
    <row r="71" spans="1:51" ht="34.5" customHeight="1" x14ac:dyDescent="0.15">
      <c r="A71" s="481"/>
      <c r="B71" s="472"/>
      <c r="C71" s="469" t="s">
        <v>563</v>
      </c>
      <c r="D71" s="470"/>
      <c r="E71" s="473" t="s">
        <v>250</v>
      </c>
      <c r="F71" s="430"/>
      <c r="G71" s="450" t="s">
        <v>171</v>
      </c>
      <c r="H71" s="451"/>
      <c r="I71" s="451"/>
      <c r="J71" s="476" t="s">
        <v>692</v>
      </c>
      <c r="K71" s="477"/>
      <c r="L71" s="477"/>
      <c r="M71" s="477"/>
      <c r="N71" s="477"/>
      <c r="O71" s="477"/>
      <c r="P71" s="477"/>
      <c r="Q71" s="477"/>
      <c r="R71" s="477"/>
      <c r="S71" s="477"/>
      <c r="T71" s="478"/>
      <c r="U71" s="448" t="s">
        <v>692</v>
      </c>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c r="AY71" s="64"/>
    </row>
    <row r="72" spans="1:51" ht="34.5" customHeight="1" x14ac:dyDescent="0.15">
      <c r="A72" s="481"/>
      <c r="B72" s="472"/>
      <c r="C72" s="471"/>
      <c r="D72" s="472"/>
      <c r="E72" s="474"/>
      <c r="F72" s="359"/>
      <c r="G72" s="450" t="s">
        <v>564</v>
      </c>
      <c r="H72" s="451"/>
      <c r="I72" s="451"/>
      <c r="J72" s="451"/>
      <c r="K72" s="451"/>
      <c r="L72" s="451"/>
      <c r="M72" s="451"/>
      <c r="N72" s="451"/>
      <c r="O72" s="451"/>
      <c r="P72" s="451"/>
      <c r="Q72" s="451"/>
      <c r="R72" s="451"/>
      <c r="S72" s="451"/>
      <c r="T72" s="451"/>
      <c r="U72" s="447" t="s">
        <v>692</v>
      </c>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c r="AY72" s="64"/>
    </row>
    <row r="73" spans="1:51" ht="34.5" customHeight="1" thickBot="1" x14ac:dyDescent="0.2">
      <c r="A73" s="481"/>
      <c r="B73" s="472"/>
      <c r="C73" s="471"/>
      <c r="D73" s="472"/>
      <c r="E73" s="475"/>
      <c r="F73" s="362"/>
      <c r="G73" s="450" t="s">
        <v>552</v>
      </c>
      <c r="H73" s="451"/>
      <c r="I73" s="451"/>
      <c r="J73" s="451"/>
      <c r="K73" s="451"/>
      <c r="L73" s="451"/>
      <c r="M73" s="451"/>
      <c r="N73" s="451"/>
      <c r="O73" s="451"/>
      <c r="P73" s="451"/>
      <c r="Q73" s="451"/>
      <c r="R73" s="451"/>
      <c r="S73" s="451"/>
      <c r="T73" s="451"/>
      <c r="U73" s="126" t="s">
        <v>692</v>
      </c>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64"/>
    </row>
    <row r="74" spans="1:51" ht="27" customHeight="1" x14ac:dyDescent="0.15">
      <c r="A74" s="452" t="s">
        <v>44</v>
      </c>
      <c r="B74" s="453"/>
      <c r="C74" s="453"/>
      <c r="D74" s="453"/>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4"/>
    </row>
    <row r="75" spans="1:51" ht="27" customHeight="1" x14ac:dyDescent="0.15">
      <c r="A75" s="5"/>
      <c r="B75" s="6"/>
      <c r="C75" s="455" t="s">
        <v>29</v>
      </c>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7"/>
      <c r="AD75" s="456" t="s">
        <v>33</v>
      </c>
      <c r="AE75" s="456"/>
      <c r="AF75" s="456"/>
      <c r="AG75" s="458" t="s">
        <v>28</v>
      </c>
      <c r="AH75" s="456"/>
      <c r="AI75" s="456"/>
      <c r="AJ75" s="456"/>
      <c r="AK75" s="456"/>
      <c r="AL75" s="456"/>
      <c r="AM75" s="456"/>
      <c r="AN75" s="456"/>
      <c r="AO75" s="456"/>
      <c r="AP75" s="456"/>
      <c r="AQ75" s="456"/>
      <c r="AR75" s="456"/>
      <c r="AS75" s="456"/>
      <c r="AT75" s="456"/>
      <c r="AU75" s="456"/>
      <c r="AV75" s="456"/>
      <c r="AW75" s="456"/>
      <c r="AX75" s="459"/>
    </row>
    <row r="76" spans="1:51" ht="54" customHeight="1" x14ac:dyDescent="0.15">
      <c r="A76" s="525" t="s">
        <v>130</v>
      </c>
      <c r="B76" s="526"/>
      <c r="C76" s="531" t="s">
        <v>131</v>
      </c>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532"/>
      <c r="AC76" s="533"/>
      <c r="AD76" s="534" t="s">
        <v>595</v>
      </c>
      <c r="AE76" s="535"/>
      <c r="AF76" s="535"/>
      <c r="AG76" s="536" t="s">
        <v>678</v>
      </c>
      <c r="AH76" s="537"/>
      <c r="AI76" s="537"/>
      <c r="AJ76" s="537"/>
      <c r="AK76" s="537"/>
      <c r="AL76" s="537"/>
      <c r="AM76" s="537"/>
      <c r="AN76" s="537"/>
      <c r="AO76" s="537"/>
      <c r="AP76" s="537"/>
      <c r="AQ76" s="537"/>
      <c r="AR76" s="537"/>
      <c r="AS76" s="537"/>
      <c r="AT76" s="537"/>
      <c r="AU76" s="537"/>
      <c r="AV76" s="537"/>
      <c r="AW76" s="537"/>
      <c r="AX76" s="538"/>
    </row>
    <row r="77" spans="1:51" ht="54" customHeight="1" x14ac:dyDescent="0.15">
      <c r="A77" s="527"/>
      <c r="B77" s="528"/>
      <c r="C77" s="539" t="s">
        <v>34</v>
      </c>
      <c r="D77" s="54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0"/>
      <c r="AC77" s="541"/>
      <c r="AD77" s="515" t="s">
        <v>595</v>
      </c>
      <c r="AE77" s="516"/>
      <c r="AF77" s="516"/>
      <c r="AG77" s="542" t="s">
        <v>679</v>
      </c>
      <c r="AH77" s="543"/>
      <c r="AI77" s="543"/>
      <c r="AJ77" s="543"/>
      <c r="AK77" s="543"/>
      <c r="AL77" s="543"/>
      <c r="AM77" s="543"/>
      <c r="AN77" s="543"/>
      <c r="AO77" s="543"/>
      <c r="AP77" s="543"/>
      <c r="AQ77" s="543"/>
      <c r="AR77" s="543"/>
      <c r="AS77" s="543"/>
      <c r="AT77" s="543"/>
      <c r="AU77" s="543"/>
      <c r="AV77" s="543"/>
      <c r="AW77" s="543"/>
      <c r="AX77" s="544"/>
    </row>
    <row r="78" spans="1:51" ht="54" customHeight="1" x14ac:dyDescent="0.15">
      <c r="A78" s="529"/>
      <c r="B78" s="530"/>
      <c r="C78" s="545" t="s">
        <v>132</v>
      </c>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7"/>
      <c r="AD78" s="548" t="s">
        <v>595</v>
      </c>
      <c r="AE78" s="549"/>
      <c r="AF78" s="549"/>
      <c r="AG78" s="506" t="s">
        <v>680</v>
      </c>
      <c r="AH78" s="318"/>
      <c r="AI78" s="318"/>
      <c r="AJ78" s="318"/>
      <c r="AK78" s="318"/>
      <c r="AL78" s="318"/>
      <c r="AM78" s="318"/>
      <c r="AN78" s="318"/>
      <c r="AO78" s="318"/>
      <c r="AP78" s="318"/>
      <c r="AQ78" s="318"/>
      <c r="AR78" s="318"/>
      <c r="AS78" s="318"/>
      <c r="AT78" s="318"/>
      <c r="AU78" s="318"/>
      <c r="AV78" s="318"/>
      <c r="AW78" s="318"/>
      <c r="AX78" s="507"/>
    </row>
    <row r="79" spans="1:51" ht="27" customHeight="1" x14ac:dyDescent="0.15">
      <c r="A79" s="104" t="s">
        <v>36</v>
      </c>
      <c r="B79" s="492"/>
      <c r="C79" s="498" t="s">
        <v>38</v>
      </c>
      <c r="D79" s="499"/>
      <c r="E79" s="500"/>
      <c r="F79" s="500"/>
      <c r="G79" s="500"/>
      <c r="H79" s="500"/>
      <c r="I79" s="500"/>
      <c r="J79" s="500"/>
      <c r="K79" s="500"/>
      <c r="L79" s="500"/>
      <c r="M79" s="500"/>
      <c r="N79" s="500"/>
      <c r="O79" s="500"/>
      <c r="P79" s="500"/>
      <c r="Q79" s="500"/>
      <c r="R79" s="500"/>
      <c r="S79" s="500"/>
      <c r="T79" s="500"/>
      <c r="U79" s="500"/>
      <c r="V79" s="500"/>
      <c r="W79" s="500"/>
      <c r="X79" s="500"/>
      <c r="Y79" s="500"/>
      <c r="Z79" s="500"/>
      <c r="AA79" s="500"/>
      <c r="AB79" s="500"/>
      <c r="AC79" s="501"/>
      <c r="AD79" s="502" t="s">
        <v>595</v>
      </c>
      <c r="AE79" s="503"/>
      <c r="AF79" s="503"/>
      <c r="AG79" s="504" t="s">
        <v>647</v>
      </c>
      <c r="AH79" s="121"/>
      <c r="AI79" s="121"/>
      <c r="AJ79" s="121"/>
      <c r="AK79" s="121"/>
      <c r="AL79" s="121"/>
      <c r="AM79" s="121"/>
      <c r="AN79" s="121"/>
      <c r="AO79" s="121"/>
      <c r="AP79" s="121"/>
      <c r="AQ79" s="121"/>
      <c r="AR79" s="121"/>
      <c r="AS79" s="121"/>
      <c r="AT79" s="121"/>
      <c r="AU79" s="121"/>
      <c r="AV79" s="121"/>
      <c r="AW79" s="121"/>
      <c r="AX79" s="505"/>
    </row>
    <row r="80" spans="1:51" ht="35.25" customHeight="1" x14ac:dyDescent="0.15">
      <c r="A80" s="493"/>
      <c r="B80" s="494"/>
      <c r="C80" s="508"/>
      <c r="D80" s="509"/>
      <c r="E80" s="512" t="s">
        <v>233</v>
      </c>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4"/>
      <c r="AD80" s="515" t="s">
        <v>644</v>
      </c>
      <c r="AE80" s="516"/>
      <c r="AF80" s="517"/>
      <c r="AG80" s="506"/>
      <c r="AH80" s="318"/>
      <c r="AI80" s="318"/>
      <c r="AJ80" s="318"/>
      <c r="AK80" s="318"/>
      <c r="AL80" s="318"/>
      <c r="AM80" s="318"/>
      <c r="AN80" s="318"/>
      <c r="AO80" s="318"/>
      <c r="AP80" s="318"/>
      <c r="AQ80" s="318"/>
      <c r="AR80" s="318"/>
      <c r="AS80" s="318"/>
      <c r="AT80" s="318"/>
      <c r="AU80" s="318"/>
      <c r="AV80" s="318"/>
      <c r="AW80" s="318"/>
      <c r="AX80" s="507"/>
    </row>
    <row r="81" spans="1:50" ht="26.25" customHeight="1" x14ac:dyDescent="0.15">
      <c r="A81" s="493"/>
      <c r="B81" s="494"/>
      <c r="C81" s="510"/>
      <c r="D81" s="511"/>
      <c r="E81" s="518" t="s">
        <v>200</v>
      </c>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20"/>
      <c r="AD81" s="521" t="s">
        <v>645</v>
      </c>
      <c r="AE81" s="522"/>
      <c r="AF81" s="522"/>
      <c r="AG81" s="506"/>
      <c r="AH81" s="318"/>
      <c r="AI81" s="318"/>
      <c r="AJ81" s="318"/>
      <c r="AK81" s="318"/>
      <c r="AL81" s="318"/>
      <c r="AM81" s="318"/>
      <c r="AN81" s="318"/>
      <c r="AO81" s="318"/>
      <c r="AP81" s="318"/>
      <c r="AQ81" s="318"/>
      <c r="AR81" s="318"/>
      <c r="AS81" s="318"/>
      <c r="AT81" s="318"/>
      <c r="AU81" s="318"/>
      <c r="AV81" s="318"/>
      <c r="AW81" s="318"/>
      <c r="AX81" s="507"/>
    </row>
    <row r="82" spans="1:50" ht="26.25" customHeight="1" x14ac:dyDescent="0.15">
      <c r="A82" s="493"/>
      <c r="B82" s="495"/>
      <c r="C82" s="523" t="s">
        <v>39</v>
      </c>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61" t="s">
        <v>595</v>
      </c>
      <c r="AE82" s="562"/>
      <c r="AF82" s="562"/>
      <c r="AG82" s="563" t="s">
        <v>648</v>
      </c>
      <c r="AH82" s="564"/>
      <c r="AI82" s="564"/>
      <c r="AJ82" s="564"/>
      <c r="AK82" s="564"/>
      <c r="AL82" s="564"/>
      <c r="AM82" s="564"/>
      <c r="AN82" s="564"/>
      <c r="AO82" s="564"/>
      <c r="AP82" s="564"/>
      <c r="AQ82" s="564"/>
      <c r="AR82" s="564"/>
      <c r="AS82" s="564"/>
      <c r="AT82" s="564"/>
      <c r="AU82" s="564"/>
      <c r="AV82" s="564"/>
      <c r="AW82" s="564"/>
      <c r="AX82" s="565"/>
    </row>
    <row r="83" spans="1:50" ht="26.25" customHeight="1" x14ac:dyDescent="0.15">
      <c r="A83" s="493"/>
      <c r="B83" s="495"/>
      <c r="C83" s="559" t="s">
        <v>133</v>
      </c>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15" t="s">
        <v>595</v>
      </c>
      <c r="AE83" s="516"/>
      <c r="AF83" s="516"/>
      <c r="AG83" s="542" t="s">
        <v>649</v>
      </c>
      <c r="AH83" s="543"/>
      <c r="AI83" s="543"/>
      <c r="AJ83" s="543"/>
      <c r="AK83" s="543"/>
      <c r="AL83" s="543"/>
      <c r="AM83" s="543"/>
      <c r="AN83" s="543"/>
      <c r="AO83" s="543"/>
      <c r="AP83" s="543"/>
      <c r="AQ83" s="543"/>
      <c r="AR83" s="543"/>
      <c r="AS83" s="543"/>
      <c r="AT83" s="543"/>
      <c r="AU83" s="543"/>
      <c r="AV83" s="543"/>
      <c r="AW83" s="543"/>
      <c r="AX83" s="544"/>
    </row>
    <row r="84" spans="1:50" ht="26.25" customHeight="1" x14ac:dyDescent="0.15">
      <c r="A84" s="493"/>
      <c r="B84" s="495"/>
      <c r="C84" s="559" t="s">
        <v>35</v>
      </c>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15" t="s">
        <v>646</v>
      </c>
      <c r="AE84" s="516"/>
      <c r="AF84" s="516"/>
      <c r="AG84" s="542" t="s">
        <v>255</v>
      </c>
      <c r="AH84" s="543"/>
      <c r="AI84" s="543"/>
      <c r="AJ84" s="543"/>
      <c r="AK84" s="543"/>
      <c r="AL84" s="543"/>
      <c r="AM84" s="543"/>
      <c r="AN84" s="543"/>
      <c r="AO84" s="543"/>
      <c r="AP84" s="543"/>
      <c r="AQ84" s="543"/>
      <c r="AR84" s="543"/>
      <c r="AS84" s="543"/>
      <c r="AT84" s="543"/>
      <c r="AU84" s="543"/>
      <c r="AV84" s="543"/>
      <c r="AW84" s="543"/>
      <c r="AX84" s="544"/>
    </row>
    <row r="85" spans="1:50" ht="34.5" customHeight="1" x14ac:dyDescent="0.15">
      <c r="A85" s="493"/>
      <c r="B85" s="495"/>
      <c r="C85" s="559" t="s">
        <v>40</v>
      </c>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60"/>
      <c r="AD85" s="515" t="s">
        <v>595</v>
      </c>
      <c r="AE85" s="516"/>
      <c r="AF85" s="516"/>
      <c r="AG85" s="542" t="s">
        <v>650</v>
      </c>
      <c r="AH85" s="543"/>
      <c r="AI85" s="543"/>
      <c r="AJ85" s="543"/>
      <c r="AK85" s="543"/>
      <c r="AL85" s="543"/>
      <c r="AM85" s="543"/>
      <c r="AN85" s="543"/>
      <c r="AO85" s="543"/>
      <c r="AP85" s="543"/>
      <c r="AQ85" s="543"/>
      <c r="AR85" s="543"/>
      <c r="AS85" s="543"/>
      <c r="AT85" s="543"/>
      <c r="AU85" s="543"/>
      <c r="AV85" s="543"/>
      <c r="AW85" s="543"/>
      <c r="AX85" s="544"/>
    </row>
    <row r="86" spans="1:50" ht="26.25" customHeight="1" x14ac:dyDescent="0.15">
      <c r="A86" s="493"/>
      <c r="B86" s="495"/>
      <c r="C86" s="559" t="s">
        <v>210</v>
      </c>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60"/>
      <c r="AD86" s="548" t="s">
        <v>646</v>
      </c>
      <c r="AE86" s="549"/>
      <c r="AF86" s="549"/>
      <c r="AG86" s="542" t="s">
        <v>255</v>
      </c>
      <c r="AH86" s="543"/>
      <c r="AI86" s="543"/>
      <c r="AJ86" s="543"/>
      <c r="AK86" s="543"/>
      <c r="AL86" s="543"/>
      <c r="AM86" s="543"/>
      <c r="AN86" s="543"/>
      <c r="AO86" s="543"/>
      <c r="AP86" s="543"/>
      <c r="AQ86" s="543"/>
      <c r="AR86" s="543"/>
      <c r="AS86" s="543"/>
      <c r="AT86" s="543"/>
      <c r="AU86" s="543"/>
      <c r="AV86" s="543"/>
      <c r="AW86" s="543"/>
      <c r="AX86" s="544"/>
    </row>
    <row r="87" spans="1:50" ht="26.25" customHeight="1" x14ac:dyDescent="0.15">
      <c r="A87" s="493"/>
      <c r="B87" s="495"/>
      <c r="C87" s="550" t="s">
        <v>211</v>
      </c>
      <c r="D87" s="551"/>
      <c r="E87" s="551"/>
      <c r="F87" s="551"/>
      <c r="G87" s="551"/>
      <c r="H87" s="551"/>
      <c r="I87" s="551"/>
      <c r="J87" s="551"/>
      <c r="K87" s="551"/>
      <c r="L87" s="551"/>
      <c r="M87" s="551"/>
      <c r="N87" s="551"/>
      <c r="O87" s="551"/>
      <c r="P87" s="551"/>
      <c r="Q87" s="551"/>
      <c r="R87" s="551"/>
      <c r="S87" s="551"/>
      <c r="T87" s="551"/>
      <c r="U87" s="551"/>
      <c r="V87" s="551"/>
      <c r="W87" s="551"/>
      <c r="X87" s="551"/>
      <c r="Y87" s="551"/>
      <c r="Z87" s="551"/>
      <c r="AA87" s="551"/>
      <c r="AB87" s="551"/>
      <c r="AC87" s="552"/>
      <c r="AD87" s="515" t="s">
        <v>595</v>
      </c>
      <c r="AE87" s="516"/>
      <c r="AF87" s="517"/>
      <c r="AG87" s="542" t="s">
        <v>651</v>
      </c>
      <c r="AH87" s="543"/>
      <c r="AI87" s="543"/>
      <c r="AJ87" s="543"/>
      <c r="AK87" s="543"/>
      <c r="AL87" s="543"/>
      <c r="AM87" s="543"/>
      <c r="AN87" s="543"/>
      <c r="AO87" s="543"/>
      <c r="AP87" s="543"/>
      <c r="AQ87" s="543"/>
      <c r="AR87" s="543"/>
      <c r="AS87" s="543"/>
      <c r="AT87" s="543"/>
      <c r="AU87" s="543"/>
      <c r="AV87" s="543"/>
      <c r="AW87" s="543"/>
      <c r="AX87" s="544"/>
    </row>
    <row r="88" spans="1:50" ht="26.25" customHeight="1" x14ac:dyDescent="0.15">
      <c r="A88" s="496"/>
      <c r="B88" s="497"/>
      <c r="C88" s="553" t="s">
        <v>202</v>
      </c>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5"/>
      <c r="AD88" s="556" t="s">
        <v>646</v>
      </c>
      <c r="AE88" s="557"/>
      <c r="AF88" s="558"/>
      <c r="AG88" s="542" t="s">
        <v>255</v>
      </c>
      <c r="AH88" s="543"/>
      <c r="AI88" s="543"/>
      <c r="AJ88" s="543"/>
      <c r="AK88" s="543"/>
      <c r="AL88" s="543"/>
      <c r="AM88" s="543"/>
      <c r="AN88" s="543"/>
      <c r="AO88" s="543"/>
      <c r="AP88" s="543"/>
      <c r="AQ88" s="543"/>
      <c r="AR88" s="543"/>
      <c r="AS88" s="543"/>
      <c r="AT88" s="543"/>
      <c r="AU88" s="543"/>
      <c r="AV88" s="543"/>
      <c r="AW88" s="543"/>
      <c r="AX88" s="544"/>
    </row>
    <row r="89" spans="1:50" ht="75" customHeight="1" x14ac:dyDescent="0.15">
      <c r="A89" s="104" t="s">
        <v>37</v>
      </c>
      <c r="B89" s="568"/>
      <c r="C89" s="569" t="s">
        <v>203</v>
      </c>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1"/>
      <c r="AD89" s="561" t="s">
        <v>646</v>
      </c>
      <c r="AE89" s="562"/>
      <c r="AF89" s="572"/>
      <c r="AG89" s="563" t="s">
        <v>652</v>
      </c>
      <c r="AH89" s="564"/>
      <c r="AI89" s="564"/>
      <c r="AJ89" s="564"/>
      <c r="AK89" s="564"/>
      <c r="AL89" s="564"/>
      <c r="AM89" s="564"/>
      <c r="AN89" s="564"/>
      <c r="AO89" s="564"/>
      <c r="AP89" s="564"/>
      <c r="AQ89" s="564"/>
      <c r="AR89" s="564"/>
      <c r="AS89" s="564"/>
      <c r="AT89" s="564"/>
      <c r="AU89" s="564"/>
      <c r="AV89" s="564"/>
      <c r="AW89" s="564"/>
      <c r="AX89" s="565"/>
    </row>
    <row r="90" spans="1:50" ht="35.25" customHeight="1" x14ac:dyDescent="0.15">
      <c r="A90" s="493"/>
      <c r="B90" s="495"/>
      <c r="C90" s="573" t="s">
        <v>42</v>
      </c>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5"/>
      <c r="AD90" s="576" t="s">
        <v>595</v>
      </c>
      <c r="AE90" s="577"/>
      <c r="AF90" s="577"/>
      <c r="AG90" s="542" t="s">
        <v>653</v>
      </c>
      <c r="AH90" s="543"/>
      <c r="AI90" s="543"/>
      <c r="AJ90" s="543"/>
      <c r="AK90" s="543"/>
      <c r="AL90" s="543"/>
      <c r="AM90" s="543"/>
      <c r="AN90" s="543"/>
      <c r="AO90" s="543"/>
      <c r="AP90" s="543"/>
      <c r="AQ90" s="543"/>
      <c r="AR90" s="543"/>
      <c r="AS90" s="543"/>
      <c r="AT90" s="543"/>
      <c r="AU90" s="543"/>
      <c r="AV90" s="543"/>
      <c r="AW90" s="543"/>
      <c r="AX90" s="544"/>
    </row>
    <row r="91" spans="1:50" ht="27" customHeight="1" x14ac:dyDescent="0.15">
      <c r="A91" s="493"/>
      <c r="B91" s="495"/>
      <c r="C91" s="559" t="s">
        <v>169</v>
      </c>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15" t="s">
        <v>595</v>
      </c>
      <c r="AE91" s="516"/>
      <c r="AF91" s="516"/>
      <c r="AG91" s="542" t="s">
        <v>654</v>
      </c>
      <c r="AH91" s="543"/>
      <c r="AI91" s="543"/>
      <c r="AJ91" s="543"/>
      <c r="AK91" s="543"/>
      <c r="AL91" s="543"/>
      <c r="AM91" s="543"/>
      <c r="AN91" s="543"/>
      <c r="AO91" s="543"/>
      <c r="AP91" s="543"/>
      <c r="AQ91" s="543"/>
      <c r="AR91" s="543"/>
      <c r="AS91" s="543"/>
      <c r="AT91" s="543"/>
      <c r="AU91" s="543"/>
      <c r="AV91" s="543"/>
      <c r="AW91" s="543"/>
      <c r="AX91" s="544"/>
    </row>
    <row r="92" spans="1:50" ht="27" customHeight="1" x14ac:dyDescent="0.15">
      <c r="A92" s="496"/>
      <c r="B92" s="497"/>
      <c r="C92" s="559" t="s">
        <v>41</v>
      </c>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c r="AD92" s="515" t="s">
        <v>595</v>
      </c>
      <c r="AE92" s="516"/>
      <c r="AF92" s="516"/>
      <c r="AG92" s="566" t="s">
        <v>655</v>
      </c>
      <c r="AH92" s="124"/>
      <c r="AI92" s="124"/>
      <c r="AJ92" s="124"/>
      <c r="AK92" s="124"/>
      <c r="AL92" s="124"/>
      <c r="AM92" s="124"/>
      <c r="AN92" s="124"/>
      <c r="AO92" s="124"/>
      <c r="AP92" s="124"/>
      <c r="AQ92" s="124"/>
      <c r="AR92" s="124"/>
      <c r="AS92" s="124"/>
      <c r="AT92" s="124"/>
      <c r="AU92" s="124"/>
      <c r="AV92" s="124"/>
      <c r="AW92" s="124"/>
      <c r="AX92" s="567"/>
    </row>
    <row r="93" spans="1:50" ht="41.25" customHeight="1" x14ac:dyDescent="0.15">
      <c r="A93" s="578" t="s">
        <v>54</v>
      </c>
      <c r="B93" s="579"/>
      <c r="C93" s="582" t="s">
        <v>134</v>
      </c>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499"/>
      <c r="AD93" s="502" t="s">
        <v>595</v>
      </c>
      <c r="AE93" s="503"/>
      <c r="AF93" s="584"/>
      <c r="AG93" s="504" t="s">
        <v>681</v>
      </c>
      <c r="AH93" s="121"/>
      <c r="AI93" s="121"/>
      <c r="AJ93" s="121"/>
      <c r="AK93" s="121"/>
      <c r="AL93" s="121"/>
      <c r="AM93" s="121"/>
      <c r="AN93" s="121"/>
      <c r="AO93" s="121"/>
      <c r="AP93" s="121"/>
      <c r="AQ93" s="121"/>
      <c r="AR93" s="121"/>
      <c r="AS93" s="121"/>
      <c r="AT93" s="121"/>
      <c r="AU93" s="121"/>
      <c r="AV93" s="121"/>
      <c r="AW93" s="121"/>
      <c r="AX93" s="505"/>
    </row>
    <row r="94" spans="1:50" ht="19.7" customHeight="1" x14ac:dyDescent="0.15">
      <c r="A94" s="580"/>
      <c r="B94" s="581"/>
      <c r="C94" s="88" t="s">
        <v>0</v>
      </c>
      <c r="D94" s="89"/>
      <c r="E94" s="89"/>
      <c r="F94" s="89"/>
      <c r="G94" s="89"/>
      <c r="H94" s="89"/>
      <c r="I94" s="89"/>
      <c r="J94" s="89"/>
      <c r="K94" s="89"/>
      <c r="L94" s="89"/>
      <c r="M94" s="89"/>
      <c r="N94" s="89"/>
      <c r="O94" s="85" t="s">
        <v>569</v>
      </c>
      <c r="P94" s="86"/>
      <c r="Q94" s="86"/>
      <c r="R94" s="86"/>
      <c r="S94" s="86"/>
      <c r="T94" s="86"/>
      <c r="U94" s="86"/>
      <c r="V94" s="86"/>
      <c r="W94" s="86"/>
      <c r="X94" s="86"/>
      <c r="Y94" s="86"/>
      <c r="Z94" s="86"/>
      <c r="AA94" s="86"/>
      <c r="AB94" s="86"/>
      <c r="AC94" s="86"/>
      <c r="AD94" s="86"/>
      <c r="AE94" s="86"/>
      <c r="AF94" s="87"/>
      <c r="AG94" s="506"/>
      <c r="AH94" s="318"/>
      <c r="AI94" s="318"/>
      <c r="AJ94" s="318"/>
      <c r="AK94" s="318"/>
      <c r="AL94" s="318"/>
      <c r="AM94" s="318"/>
      <c r="AN94" s="318"/>
      <c r="AO94" s="318"/>
      <c r="AP94" s="318"/>
      <c r="AQ94" s="318"/>
      <c r="AR94" s="318"/>
      <c r="AS94" s="318"/>
      <c r="AT94" s="318"/>
      <c r="AU94" s="318"/>
      <c r="AV94" s="318"/>
      <c r="AW94" s="318"/>
      <c r="AX94" s="507"/>
    </row>
    <row r="95" spans="1:50" ht="24.75" customHeight="1" x14ac:dyDescent="0.15">
      <c r="A95" s="580"/>
      <c r="B95" s="581"/>
      <c r="C95" s="76">
        <v>2022</v>
      </c>
      <c r="D95" s="77"/>
      <c r="E95" s="78" t="s">
        <v>571</v>
      </c>
      <c r="F95" s="78"/>
      <c r="G95" s="78"/>
      <c r="H95" s="79">
        <v>21</v>
      </c>
      <c r="I95" s="79"/>
      <c r="J95" s="80">
        <v>92</v>
      </c>
      <c r="K95" s="80"/>
      <c r="L95" s="80"/>
      <c r="M95" s="79"/>
      <c r="N95" s="81"/>
      <c r="O95" s="82" t="s">
        <v>587</v>
      </c>
      <c r="P95" s="83"/>
      <c r="Q95" s="83"/>
      <c r="R95" s="83"/>
      <c r="S95" s="83"/>
      <c r="T95" s="83"/>
      <c r="U95" s="83"/>
      <c r="V95" s="83"/>
      <c r="W95" s="83"/>
      <c r="X95" s="83"/>
      <c r="Y95" s="83"/>
      <c r="Z95" s="83"/>
      <c r="AA95" s="83"/>
      <c r="AB95" s="83"/>
      <c r="AC95" s="83"/>
      <c r="AD95" s="83"/>
      <c r="AE95" s="83"/>
      <c r="AF95" s="84"/>
      <c r="AG95" s="506"/>
      <c r="AH95" s="318"/>
      <c r="AI95" s="318"/>
      <c r="AJ95" s="318"/>
      <c r="AK95" s="318"/>
      <c r="AL95" s="318"/>
      <c r="AM95" s="318"/>
      <c r="AN95" s="318"/>
      <c r="AO95" s="318"/>
      <c r="AP95" s="318"/>
      <c r="AQ95" s="318"/>
      <c r="AR95" s="318"/>
      <c r="AS95" s="318"/>
      <c r="AT95" s="318"/>
      <c r="AU95" s="318"/>
      <c r="AV95" s="318"/>
      <c r="AW95" s="318"/>
      <c r="AX95" s="507"/>
    </row>
    <row r="96" spans="1:50" ht="67.5" customHeight="1" x14ac:dyDescent="0.15">
      <c r="A96" s="104" t="s">
        <v>45</v>
      </c>
      <c r="B96" s="105"/>
      <c r="C96" s="108" t="s">
        <v>49</v>
      </c>
      <c r="D96" s="109"/>
      <c r="E96" s="109"/>
      <c r="F96" s="110"/>
      <c r="G96" s="111" t="s">
        <v>690</v>
      </c>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2"/>
    </row>
    <row r="97" spans="1:52" ht="67.5" customHeight="1" thickBot="1" x14ac:dyDescent="0.2">
      <c r="A97" s="106"/>
      <c r="B97" s="107"/>
      <c r="C97" s="113" t="s">
        <v>53</v>
      </c>
      <c r="D97" s="114"/>
      <c r="E97" s="114"/>
      <c r="F97" s="115"/>
      <c r="G97" s="116" t="s">
        <v>691</v>
      </c>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7"/>
    </row>
    <row r="98" spans="1:52" ht="24" customHeight="1" x14ac:dyDescent="0.15">
      <c r="A98" s="91" t="s">
        <v>30</v>
      </c>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3"/>
    </row>
    <row r="99" spans="1:52" ht="67.5" customHeight="1" thickBot="1" x14ac:dyDescent="0.2">
      <c r="A99" s="94" t="s">
        <v>693</v>
      </c>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6"/>
    </row>
    <row r="100" spans="1:52" ht="24.75" customHeight="1" x14ac:dyDescent="0.15">
      <c r="A100" s="97" t="s">
        <v>31</v>
      </c>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row>
    <row r="101" spans="1:52" ht="67.5" customHeight="1" thickBot="1" x14ac:dyDescent="0.2">
      <c r="A101" s="100" t="s">
        <v>129</v>
      </c>
      <c r="B101" s="101"/>
      <c r="C101" s="101"/>
      <c r="D101" s="101"/>
      <c r="E101" s="102"/>
      <c r="F101" s="103" t="s">
        <v>695</v>
      </c>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6"/>
    </row>
    <row r="102" spans="1:52" ht="24.75" customHeight="1" x14ac:dyDescent="0.15">
      <c r="A102" s="97" t="s">
        <v>43</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9"/>
    </row>
    <row r="103" spans="1:52" ht="66" customHeight="1" thickBot="1" x14ac:dyDescent="0.2">
      <c r="A103" s="100" t="s">
        <v>129</v>
      </c>
      <c r="B103" s="101"/>
      <c r="C103" s="101"/>
      <c r="D103" s="101"/>
      <c r="E103" s="102"/>
      <c r="F103" s="589" t="s">
        <v>696</v>
      </c>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0"/>
      <c r="AL103" s="590"/>
      <c r="AM103" s="590"/>
      <c r="AN103" s="590"/>
      <c r="AO103" s="590"/>
      <c r="AP103" s="590"/>
      <c r="AQ103" s="590"/>
      <c r="AR103" s="590"/>
      <c r="AS103" s="590"/>
      <c r="AT103" s="590"/>
      <c r="AU103" s="590"/>
      <c r="AV103" s="590"/>
      <c r="AW103" s="590"/>
      <c r="AX103" s="591"/>
    </row>
    <row r="104" spans="1:52" ht="24.75" customHeight="1" x14ac:dyDescent="0.15">
      <c r="A104" s="592" t="s">
        <v>32</v>
      </c>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3"/>
      <c r="AQ104" s="593"/>
      <c r="AR104" s="593"/>
      <c r="AS104" s="593"/>
      <c r="AT104" s="593"/>
      <c r="AU104" s="593"/>
      <c r="AV104" s="593"/>
      <c r="AW104" s="593"/>
      <c r="AX104" s="594"/>
    </row>
    <row r="105" spans="1:52" ht="67.5" customHeight="1" thickBot="1" x14ac:dyDescent="0.2">
      <c r="A105" s="595" t="s">
        <v>692</v>
      </c>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8"/>
    </row>
    <row r="106" spans="1:52" ht="24.75" customHeight="1" x14ac:dyDescent="0.15">
      <c r="A106" s="596" t="s">
        <v>213</v>
      </c>
      <c r="B106" s="597"/>
      <c r="C106" s="597"/>
      <c r="D106" s="597"/>
      <c r="E106" s="597"/>
      <c r="F106" s="597"/>
      <c r="G106" s="597"/>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7"/>
      <c r="AL106" s="597"/>
      <c r="AM106" s="597"/>
      <c r="AN106" s="597"/>
      <c r="AO106" s="597"/>
      <c r="AP106" s="597"/>
      <c r="AQ106" s="597"/>
      <c r="AR106" s="597"/>
      <c r="AS106" s="597"/>
      <c r="AT106" s="597"/>
      <c r="AU106" s="597"/>
      <c r="AV106" s="597"/>
      <c r="AW106" s="597"/>
      <c r="AX106" s="598"/>
      <c r="AZ106" s="10"/>
    </row>
    <row r="107" spans="1:52" ht="24.75" customHeight="1" x14ac:dyDescent="0.15">
      <c r="A107" s="599" t="s">
        <v>248</v>
      </c>
      <c r="B107" s="600"/>
      <c r="C107" s="600"/>
      <c r="D107" s="601"/>
      <c r="E107" s="585" t="s">
        <v>576</v>
      </c>
      <c r="F107" s="586"/>
      <c r="G107" s="586"/>
      <c r="H107" s="586"/>
      <c r="I107" s="586"/>
      <c r="J107" s="586"/>
      <c r="K107" s="586"/>
      <c r="L107" s="586"/>
      <c r="M107" s="586"/>
      <c r="N107" s="586"/>
      <c r="O107" s="586"/>
      <c r="P107" s="587"/>
      <c r="Q107" s="585"/>
      <c r="R107" s="586"/>
      <c r="S107" s="586"/>
      <c r="T107" s="586"/>
      <c r="U107" s="586"/>
      <c r="V107" s="586"/>
      <c r="W107" s="586"/>
      <c r="X107" s="586"/>
      <c r="Y107" s="586"/>
      <c r="Z107" s="586"/>
      <c r="AA107" s="586"/>
      <c r="AB107" s="587"/>
      <c r="AC107" s="585"/>
      <c r="AD107" s="586"/>
      <c r="AE107" s="586"/>
      <c r="AF107" s="586"/>
      <c r="AG107" s="586"/>
      <c r="AH107" s="586"/>
      <c r="AI107" s="586"/>
      <c r="AJ107" s="586"/>
      <c r="AK107" s="586"/>
      <c r="AL107" s="586"/>
      <c r="AM107" s="586"/>
      <c r="AN107" s="587"/>
      <c r="AO107" s="585"/>
      <c r="AP107" s="586"/>
      <c r="AQ107" s="586"/>
      <c r="AR107" s="586"/>
      <c r="AS107" s="586"/>
      <c r="AT107" s="586"/>
      <c r="AU107" s="586"/>
      <c r="AV107" s="586"/>
      <c r="AW107" s="586"/>
      <c r="AX107" s="588"/>
      <c r="AY107" s="68"/>
    </row>
    <row r="108" spans="1:52" ht="24.75" customHeight="1" x14ac:dyDescent="0.15">
      <c r="A108" s="118" t="s">
        <v>247</v>
      </c>
      <c r="B108" s="118"/>
      <c r="C108" s="118"/>
      <c r="D108" s="118"/>
      <c r="E108" s="585" t="s">
        <v>588</v>
      </c>
      <c r="F108" s="586"/>
      <c r="G108" s="586"/>
      <c r="H108" s="586"/>
      <c r="I108" s="586"/>
      <c r="J108" s="586"/>
      <c r="K108" s="586"/>
      <c r="L108" s="586"/>
      <c r="M108" s="586"/>
      <c r="N108" s="586"/>
      <c r="O108" s="586"/>
      <c r="P108" s="587"/>
      <c r="Q108" s="585"/>
      <c r="R108" s="586"/>
      <c r="S108" s="586"/>
      <c r="T108" s="586"/>
      <c r="U108" s="586"/>
      <c r="V108" s="586"/>
      <c r="W108" s="586"/>
      <c r="X108" s="586"/>
      <c r="Y108" s="586"/>
      <c r="Z108" s="586"/>
      <c r="AA108" s="586"/>
      <c r="AB108" s="587"/>
      <c r="AC108" s="585"/>
      <c r="AD108" s="586"/>
      <c r="AE108" s="586"/>
      <c r="AF108" s="586"/>
      <c r="AG108" s="586"/>
      <c r="AH108" s="586"/>
      <c r="AI108" s="586"/>
      <c r="AJ108" s="586"/>
      <c r="AK108" s="586"/>
      <c r="AL108" s="586"/>
      <c r="AM108" s="586"/>
      <c r="AN108" s="587"/>
      <c r="AO108" s="585"/>
      <c r="AP108" s="586"/>
      <c r="AQ108" s="586"/>
      <c r="AR108" s="586"/>
      <c r="AS108" s="586"/>
      <c r="AT108" s="586"/>
      <c r="AU108" s="586"/>
      <c r="AV108" s="586"/>
      <c r="AW108" s="586"/>
      <c r="AX108" s="588"/>
    </row>
    <row r="109" spans="1:52" ht="24.75" customHeight="1" x14ac:dyDescent="0.15">
      <c r="A109" s="118" t="s">
        <v>246</v>
      </c>
      <c r="B109" s="118"/>
      <c r="C109" s="118"/>
      <c r="D109" s="118"/>
      <c r="E109" s="585" t="s">
        <v>589</v>
      </c>
      <c r="F109" s="586"/>
      <c r="G109" s="586"/>
      <c r="H109" s="586"/>
      <c r="I109" s="586"/>
      <c r="J109" s="586"/>
      <c r="K109" s="586"/>
      <c r="L109" s="586"/>
      <c r="M109" s="586"/>
      <c r="N109" s="586"/>
      <c r="O109" s="586"/>
      <c r="P109" s="587"/>
      <c r="Q109" s="585"/>
      <c r="R109" s="586"/>
      <c r="S109" s="586"/>
      <c r="T109" s="586"/>
      <c r="U109" s="586"/>
      <c r="V109" s="586"/>
      <c r="W109" s="586"/>
      <c r="X109" s="586"/>
      <c r="Y109" s="586"/>
      <c r="Z109" s="586"/>
      <c r="AA109" s="586"/>
      <c r="AB109" s="587"/>
      <c r="AC109" s="585"/>
      <c r="AD109" s="586"/>
      <c r="AE109" s="586"/>
      <c r="AF109" s="586"/>
      <c r="AG109" s="586"/>
      <c r="AH109" s="586"/>
      <c r="AI109" s="586"/>
      <c r="AJ109" s="586"/>
      <c r="AK109" s="586"/>
      <c r="AL109" s="586"/>
      <c r="AM109" s="586"/>
      <c r="AN109" s="587"/>
      <c r="AO109" s="585"/>
      <c r="AP109" s="586"/>
      <c r="AQ109" s="586"/>
      <c r="AR109" s="586"/>
      <c r="AS109" s="586"/>
      <c r="AT109" s="586"/>
      <c r="AU109" s="586"/>
      <c r="AV109" s="586"/>
      <c r="AW109" s="586"/>
      <c r="AX109" s="588"/>
    </row>
    <row r="110" spans="1:52" ht="24.75" customHeight="1" x14ac:dyDescent="0.15">
      <c r="A110" s="118" t="s">
        <v>245</v>
      </c>
      <c r="B110" s="118"/>
      <c r="C110" s="118"/>
      <c r="D110" s="118"/>
      <c r="E110" s="585" t="s">
        <v>590</v>
      </c>
      <c r="F110" s="586"/>
      <c r="G110" s="586"/>
      <c r="H110" s="586"/>
      <c r="I110" s="586"/>
      <c r="J110" s="586"/>
      <c r="K110" s="586"/>
      <c r="L110" s="586"/>
      <c r="M110" s="586"/>
      <c r="N110" s="586"/>
      <c r="O110" s="586"/>
      <c r="P110" s="587"/>
      <c r="Q110" s="585"/>
      <c r="R110" s="586"/>
      <c r="S110" s="586"/>
      <c r="T110" s="586"/>
      <c r="U110" s="586"/>
      <c r="V110" s="586"/>
      <c r="W110" s="586"/>
      <c r="X110" s="586"/>
      <c r="Y110" s="586"/>
      <c r="Z110" s="586"/>
      <c r="AA110" s="586"/>
      <c r="AB110" s="587"/>
      <c r="AC110" s="585"/>
      <c r="AD110" s="586"/>
      <c r="AE110" s="586"/>
      <c r="AF110" s="586"/>
      <c r="AG110" s="586"/>
      <c r="AH110" s="586"/>
      <c r="AI110" s="586"/>
      <c r="AJ110" s="586"/>
      <c r="AK110" s="586"/>
      <c r="AL110" s="586"/>
      <c r="AM110" s="586"/>
      <c r="AN110" s="587"/>
      <c r="AO110" s="585"/>
      <c r="AP110" s="586"/>
      <c r="AQ110" s="586"/>
      <c r="AR110" s="586"/>
      <c r="AS110" s="586"/>
      <c r="AT110" s="586"/>
      <c r="AU110" s="586"/>
      <c r="AV110" s="586"/>
      <c r="AW110" s="586"/>
      <c r="AX110" s="588"/>
    </row>
    <row r="111" spans="1:52" ht="24.75" customHeight="1" x14ac:dyDescent="0.15">
      <c r="A111" s="118" t="s">
        <v>244</v>
      </c>
      <c r="B111" s="118"/>
      <c r="C111" s="118"/>
      <c r="D111" s="118"/>
      <c r="E111" s="585" t="s">
        <v>591</v>
      </c>
      <c r="F111" s="586"/>
      <c r="G111" s="586"/>
      <c r="H111" s="586"/>
      <c r="I111" s="586"/>
      <c r="J111" s="586"/>
      <c r="K111" s="586"/>
      <c r="L111" s="586"/>
      <c r="M111" s="586"/>
      <c r="N111" s="586"/>
      <c r="O111" s="586"/>
      <c r="P111" s="587"/>
      <c r="Q111" s="585"/>
      <c r="R111" s="586"/>
      <c r="S111" s="586"/>
      <c r="T111" s="586"/>
      <c r="U111" s="586"/>
      <c r="V111" s="586"/>
      <c r="W111" s="586"/>
      <c r="X111" s="586"/>
      <c r="Y111" s="586"/>
      <c r="Z111" s="586"/>
      <c r="AA111" s="586"/>
      <c r="AB111" s="587"/>
      <c r="AC111" s="585"/>
      <c r="AD111" s="586"/>
      <c r="AE111" s="586"/>
      <c r="AF111" s="586"/>
      <c r="AG111" s="586"/>
      <c r="AH111" s="586"/>
      <c r="AI111" s="586"/>
      <c r="AJ111" s="586"/>
      <c r="AK111" s="586"/>
      <c r="AL111" s="586"/>
      <c r="AM111" s="586"/>
      <c r="AN111" s="587"/>
      <c r="AO111" s="585"/>
      <c r="AP111" s="586"/>
      <c r="AQ111" s="586"/>
      <c r="AR111" s="586"/>
      <c r="AS111" s="586"/>
      <c r="AT111" s="586"/>
      <c r="AU111" s="586"/>
      <c r="AV111" s="586"/>
      <c r="AW111" s="586"/>
      <c r="AX111" s="588"/>
    </row>
    <row r="112" spans="1:52" ht="24.75" customHeight="1" x14ac:dyDescent="0.15">
      <c r="A112" s="118" t="s">
        <v>243</v>
      </c>
      <c r="B112" s="118"/>
      <c r="C112" s="118"/>
      <c r="D112" s="118"/>
      <c r="E112" s="585" t="s">
        <v>592</v>
      </c>
      <c r="F112" s="586"/>
      <c r="G112" s="586"/>
      <c r="H112" s="586"/>
      <c r="I112" s="586"/>
      <c r="J112" s="586"/>
      <c r="K112" s="586"/>
      <c r="L112" s="586"/>
      <c r="M112" s="586"/>
      <c r="N112" s="586"/>
      <c r="O112" s="586"/>
      <c r="P112" s="587"/>
      <c r="Q112" s="585"/>
      <c r="R112" s="586"/>
      <c r="S112" s="586"/>
      <c r="T112" s="586"/>
      <c r="U112" s="586"/>
      <c r="V112" s="586"/>
      <c r="W112" s="586"/>
      <c r="X112" s="586"/>
      <c r="Y112" s="586"/>
      <c r="Z112" s="586"/>
      <c r="AA112" s="586"/>
      <c r="AB112" s="587"/>
      <c r="AC112" s="585"/>
      <c r="AD112" s="586"/>
      <c r="AE112" s="586"/>
      <c r="AF112" s="586"/>
      <c r="AG112" s="586"/>
      <c r="AH112" s="586"/>
      <c r="AI112" s="586"/>
      <c r="AJ112" s="586"/>
      <c r="AK112" s="586"/>
      <c r="AL112" s="586"/>
      <c r="AM112" s="586"/>
      <c r="AN112" s="587"/>
      <c r="AO112" s="585"/>
      <c r="AP112" s="586"/>
      <c r="AQ112" s="586"/>
      <c r="AR112" s="586"/>
      <c r="AS112" s="586"/>
      <c r="AT112" s="586"/>
      <c r="AU112" s="586"/>
      <c r="AV112" s="586"/>
      <c r="AW112" s="586"/>
      <c r="AX112" s="588"/>
    </row>
    <row r="113" spans="1:50" ht="24.75" customHeight="1" x14ac:dyDescent="0.15">
      <c r="A113" s="118" t="s">
        <v>242</v>
      </c>
      <c r="B113" s="118"/>
      <c r="C113" s="118"/>
      <c r="D113" s="118"/>
      <c r="E113" s="585" t="s">
        <v>593</v>
      </c>
      <c r="F113" s="586"/>
      <c r="G113" s="586"/>
      <c r="H113" s="586"/>
      <c r="I113" s="586"/>
      <c r="J113" s="586"/>
      <c r="K113" s="586"/>
      <c r="L113" s="586"/>
      <c r="M113" s="586"/>
      <c r="N113" s="586"/>
      <c r="O113" s="586"/>
      <c r="P113" s="587"/>
      <c r="Q113" s="585"/>
      <c r="R113" s="586"/>
      <c r="S113" s="586"/>
      <c r="T113" s="586"/>
      <c r="U113" s="586"/>
      <c r="V113" s="586"/>
      <c r="W113" s="586"/>
      <c r="X113" s="586"/>
      <c r="Y113" s="586"/>
      <c r="Z113" s="586"/>
      <c r="AA113" s="586"/>
      <c r="AB113" s="587"/>
      <c r="AC113" s="585"/>
      <c r="AD113" s="586"/>
      <c r="AE113" s="586"/>
      <c r="AF113" s="586"/>
      <c r="AG113" s="586"/>
      <c r="AH113" s="586"/>
      <c r="AI113" s="586"/>
      <c r="AJ113" s="586"/>
      <c r="AK113" s="586"/>
      <c r="AL113" s="586"/>
      <c r="AM113" s="586"/>
      <c r="AN113" s="587"/>
      <c r="AO113" s="585"/>
      <c r="AP113" s="586"/>
      <c r="AQ113" s="586"/>
      <c r="AR113" s="586"/>
      <c r="AS113" s="586"/>
      <c r="AT113" s="586"/>
      <c r="AU113" s="586"/>
      <c r="AV113" s="586"/>
      <c r="AW113" s="586"/>
      <c r="AX113" s="588"/>
    </row>
    <row r="114" spans="1:50" ht="24.75" customHeight="1" x14ac:dyDescent="0.15">
      <c r="A114" s="118" t="s">
        <v>241</v>
      </c>
      <c r="B114" s="118"/>
      <c r="C114" s="118"/>
      <c r="D114" s="118"/>
      <c r="E114" s="585" t="s">
        <v>594</v>
      </c>
      <c r="F114" s="586"/>
      <c r="G114" s="586"/>
      <c r="H114" s="586"/>
      <c r="I114" s="586"/>
      <c r="J114" s="586"/>
      <c r="K114" s="586"/>
      <c r="L114" s="586"/>
      <c r="M114" s="586"/>
      <c r="N114" s="586"/>
      <c r="O114" s="586"/>
      <c r="P114" s="587"/>
      <c r="Q114" s="585"/>
      <c r="R114" s="586"/>
      <c r="S114" s="586"/>
      <c r="T114" s="586"/>
      <c r="U114" s="586"/>
      <c r="V114" s="586"/>
      <c r="W114" s="586"/>
      <c r="X114" s="586"/>
      <c r="Y114" s="586"/>
      <c r="Z114" s="586"/>
      <c r="AA114" s="586"/>
      <c r="AB114" s="587"/>
      <c r="AC114" s="585"/>
      <c r="AD114" s="586"/>
      <c r="AE114" s="586"/>
      <c r="AF114" s="586"/>
      <c r="AG114" s="586"/>
      <c r="AH114" s="586"/>
      <c r="AI114" s="586"/>
      <c r="AJ114" s="586"/>
      <c r="AK114" s="586"/>
      <c r="AL114" s="586"/>
      <c r="AM114" s="586"/>
      <c r="AN114" s="587"/>
      <c r="AO114" s="585"/>
      <c r="AP114" s="586"/>
      <c r="AQ114" s="586"/>
      <c r="AR114" s="586"/>
      <c r="AS114" s="586"/>
      <c r="AT114" s="586"/>
      <c r="AU114" s="586"/>
      <c r="AV114" s="586"/>
      <c r="AW114" s="586"/>
      <c r="AX114" s="588"/>
    </row>
    <row r="115" spans="1:50" ht="24.75" customHeight="1" x14ac:dyDescent="0.15">
      <c r="A115" s="118" t="s">
        <v>388</v>
      </c>
      <c r="B115" s="118"/>
      <c r="C115" s="118"/>
      <c r="D115" s="118"/>
      <c r="E115" s="604" t="s">
        <v>571</v>
      </c>
      <c r="F115" s="605"/>
      <c r="G115" s="605"/>
      <c r="H115" s="71" t="str">
        <f>IF(E115="","","-")</f>
        <v>-</v>
      </c>
      <c r="I115" s="605"/>
      <c r="J115" s="605"/>
      <c r="K115" s="71" t="str">
        <f>IF(I115="","","-")</f>
        <v/>
      </c>
      <c r="L115" s="90">
        <v>68</v>
      </c>
      <c r="M115" s="90"/>
      <c r="N115" s="71" t="str">
        <f>IF(O115="","","-")</f>
        <v/>
      </c>
      <c r="O115" s="602"/>
      <c r="P115" s="603"/>
      <c r="Q115" s="604"/>
      <c r="R115" s="605"/>
      <c r="S115" s="605"/>
      <c r="T115" s="71" t="str">
        <f>IF(Q115="","","-")</f>
        <v/>
      </c>
      <c r="U115" s="605"/>
      <c r="V115" s="605"/>
      <c r="W115" s="71" t="str">
        <f>IF(U115="","","-")</f>
        <v/>
      </c>
      <c r="X115" s="90"/>
      <c r="Y115" s="90"/>
      <c r="Z115" s="71" t="str">
        <f>IF(AA115="","","-")</f>
        <v/>
      </c>
      <c r="AA115" s="602"/>
      <c r="AB115" s="603"/>
      <c r="AC115" s="604"/>
      <c r="AD115" s="605"/>
      <c r="AE115" s="605"/>
      <c r="AF115" s="71" t="str">
        <f>IF(AC115="","","-")</f>
        <v/>
      </c>
      <c r="AG115" s="605"/>
      <c r="AH115" s="605"/>
      <c r="AI115" s="71" t="str">
        <f>IF(AG115="","","-")</f>
        <v/>
      </c>
      <c r="AJ115" s="90"/>
      <c r="AK115" s="90"/>
      <c r="AL115" s="71" t="str">
        <f>IF(AM115="","","-")</f>
        <v/>
      </c>
      <c r="AM115" s="602"/>
      <c r="AN115" s="603"/>
      <c r="AO115" s="604"/>
      <c r="AP115" s="605"/>
      <c r="AQ115" s="71" t="str">
        <f>IF(AO115="","","-")</f>
        <v/>
      </c>
      <c r="AR115" s="605"/>
      <c r="AS115" s="605"/>
      <c r="AT115" s="71" t="str">
        <f>IF(AR115="","","-")</f>
        <v/>
      </c>
      <c r="AU115" s="90"/>
      <c r="AV115" s="90"/>
      <c r="AW115" s="71" t="str">
        <f>IF(AX115="","","-")</f>
        <v/>
      </c>
      <c r="AX115" s="73"/>
    </row>
    <row r="116" spans="1:50" ht="24.75" customHeight="1" x14ac:dyDescent="0.15">
      <c r="A116" s="118" t="s">
        <v>560</v>
      </c>
      <c r="B116" s="118"/>
      <c r="C116" s="118"/>
      <c r="D116" s="118"/>
      <c r="E116" s="604" t="s">
        <v>571</v>
      </c>
      <c r="F116" s="605"/>
      <c r="G116" s="605"/>
      <c r="H116" s="71"/>
      <c r="I116" s="605"/>
      <c r="J116" s="605"/>
      <c r="K116" s="71"/>
      <c r="L116" s="90">
        <v>67</v>
      </c>
      <c r="M116" s="90"/>
      <c r="N116" s="71" t="str">
        <f>IF(O116="","","-")</f>
        <v/>
      </c>
      <c r="O116" s="602"/>
      <c r="P116" s="603"/>
      <c r="Q116" s="604"/>
      <c r="R116" s="605"/>
      <c r="S116" s="605"/>
      <c r="T116" s="71" t="str">
        <f>IF(Q116="","","-")</f>
        <v/>
      </c>
      <c r="U116" s="605"/>
      <c r="V116" s="605"/>
      <c r="W116" s="71" t="str">
        <f>IF(U116="","","-")</f>
        <v/>
      </c>
      <c r="X116" s="90"/>
      <c r="Y116" s="90"/>
      <c r="Z116" s="71" t="str">
        <f>IF(AA116="","","-")</f>
        <v/>
      </c>
      <c r="AA116" s="602"/>
      <c r="AB116" s="603"/>
      <c r="AC116" s="604"/>
      <c r="AD116" s="605"/>
      <c r="AE116" s="605"/>
      <c r="AF116" s="71" t="str">
        <f>IF(AC116="","","-")</f>
        <v/>
      </c>
      <c r="AG116" s="605"/>
      <c r="AH116" s="605"/>
      <c r="AI116" s="71" t="str">
        <f>IF(AG116="","","-")</f>
        <v/>
      </c>
      <c r="AJ116" s="90"/>
      <c r="AK116" s="90"/>
      <c r="AL116" s="71" t="str">
        <f>IF(AM116="","","-")</f>
        <v/>
      </c>
      <c r="AM116" s="602"/>
      <c r="AN116" s="603"/>
      <c r="AO116" s="604"/>
      <c r="AP116" s="605"/>
      <c r="AQ116" s="71" t="str">
        <f>IF(AO116="","","-")</f>
        <v/>
      </c>
      <c r="AR116" s="605"/>
      <c r="AS116" s="605"/>
      <c r="AT116" s="71" t="str">
        <f>IF(AR116="","","-")</f>
        <v/>
      </c>
      <c r="AU116" s="90"/>
      <c r="AV116" s="90"/>
      <c r="AW116" s="71" t="str">
        <f>IF(AX116="","","-")</f>
        <v/>
      </c>
      <c r="AX116" s="73"/>
    </row>
    <row r="117" spans="1:50" ht="24.75" customHeight="1" x14ac:dyDescent="0.15">
      <c r="A117" s="118" t="s">
        <v>356</v>
      </c>
      <c r="B117" s="118"/>
      <c r="C117" s="118"/>
      <c r="D117" s="118"/>
      <c r="E117" s="607">
        <v>2021</v>
      </c>
      <c r="F117" s="119"/>
      <c r="G117" s="605" t="s">
        <v>596</v>
      </c>
      <c r="H117" s="605"/>
      <c r="I117" s="605"/>
      <c r="J117" s="119">
        <v>20</v>
      </c>
      <c r="K117" s="119"/>
      <c r="L117" s="90">
        <v>78</v>
      </c>
      <c r="M117" s="90"/>
      <c r="N117" s="90"/>
      <c r="O117" s="119"/>
      <c r="P117" s="119"/>
      <c r="Q117" s="607"/>
      <c r="R117" s="119"/>
      <c r="S117" s="605"/>
      <c r="T117" s="605"/>
      <c r="U117" s="605"/>
      <c r="V117" s="119"/>
      <c r="W117" s="119"/>
      <c r="X117" s="90"/>
      <c r="Y117" s="90"/>
      <c r="Z117" s="90"/>
      <c r="AA117" s="119"/>
      <c r="AB117" s="606"/>
      <c r="AC117" s="607"/>
      <c r="AD117" s="119"/>
      <c r="AE117" s="605"/>
      <c r="AF117" s="605"/>
      <c r="AG117" s="605"/>
      <c r="AH117" s="119"/>
      <c r="AI117" s="119"/>
      <c r="AJ117" s="90"/>
      <c r="AK117" s="90"/>
      <c r="AL117" s="90"/>
      <c r="AM117" s="119"/>
      <c r="AN117" s="606"/>
      <c r="AO117" s="607"/>
      <c r="AP117" s="119"/>
      <c r="AQ117" s="605"/>
      <c r="AR117" s="605"/>
      <c r="AS117" s="605"/>
      <c r="AT117" s="119"/>
      <c r="AU117" s="119"/>
      <c r="AV117" s="90"/>
      <c r="AW117" s="90"/>
      <c r="AX117" s="73"/>
    </row>
    <row r="118" spans="1:50" ht="28.35" customHeight="1" x14ac:dyDescent="0.15">
      <c r="A118" s="228" t="s">
        <v>235</v>
      </c>
      <c r="B118" s="229"/>
      <c r="C118" s="229"/>
      <c r="D118" s="229"/>
      <c r="E118" s="229"/>
      <c r="F118" s="230"/>
      <c r="G118" s="58" t="s">
        <v>562</v>
      </c>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8"/>
    </row>
    <row r="119" spans="1:50" ht="28.35" customHeight="1" x14ac:dyDescent="0.15">
      <c r="A119" s="228"/>
      <c r="B119" s="229"/>
      <c r="C119" s="229"/>
      <c r="D119" s="229"/>
      <c r="E119" s="229"/>
      <c r="F119" s="230"/>
      <c r="G119" s="36"/>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8"/>
    </row>
    <row r="120" spans="1:50" ht="28.35" customHeight="1" x14ac:dyDescent="0.15">
      <c r="A120" s="228"/>
      <c r="B120" s="229"/>
      <c r="C120" s="229"/>
      <c r="D120" s="229"/>
      <c r="E120" s="229"/>
      <c r="F120" s="230"/>
      <c r="G120" s="36"/>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8"/>
    </row>
    <row r="121" spans="1:50" ht="28.35" customHeight="1" x14ac:dyDescent="0.15">
      <c r="A121" s="228"/>
      <c r="B121" s="229"/>
      <c r="C121" s="229"/>
      <c r="D121" s="229"/>
      <c r="E121" s="229"/>
      <c r="F121" s="230"/>
      <c r="G121" s="36"/>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8"/>
    </row>
    <row r="122" spans="1:50" ht="27.75" customHeight="1" x14ac:dyDescent="0.15">
      <c r="A122" s="228"/>
      <c r="B122" s="229"/>
      <c r="C122" s="229"/>
      <c r="D122" s="229"/>
      <c r="E122" s="229"/>
      <c r="F122" s="230"/>
      <c r="G122" s="36"/>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8"/>
    </row>
    <row r="123" spans="1:50" ht="28.35" customHeight="1" x14ac:dyDescent="0.15">
      <c r="A123" s="228"/>
      <c r="B123" s="229"/>
      <c r="C123" s="229"/>
      <c r="D123" s="229"/>
      <c r="E123" s="229"/>
      <c r="F123" s="230"/>
      <c r="G123" s="36"/>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8"/>
    </row>
    <row r="124" spans="1:50" ht="28.35" customHeight="1" x14ac:dyDescent="0.15">
      <c r="A124" s="228"/>
      <c r="B124" s="229"/>
      <c r="C124" s="229"/>
      <c r="D124" s="229"/>
      <c r="E124" s="229"/>
      <c r="F124" s="230"/>
      <c r="G124" s="36"/>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8"/>
    </row>
    <row r="125" spans="1:50" ht="27.75" customHeight="1" x14ac:dyDescent="0.15">
      <c r="A125" s="228"/>
      <c r="B125" s="229"/>
      <c r="C125" s="229"/>
      <c r="D125" s="229"/>
      <c r="E125" s="229"/>
      <c r="F125" s="230"/>
      <c r="G125" s="36"/>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8"/>
    </row>
    <row r="126" spans="1:50" ht="28.35" customHeight="1" x14ac:dyDescent="0.15">
      <c r="A126" s="228"/>
      <c r="B126" s="229"/>
      <c r="C126" s="229"/>
      <c r="D126" s="229"/>
      <c r="E126" s="229"/>
      <c r="F126" s="230"/>
      <c r="G126" s="36"/>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8"/>
    </row>
    <row r="127" spans="1:50" ht="28.35" customHeight="1" x14ac:dyDescent="0.15">
      <c r="A127" s="228"/>
      <c r="B127" s="229"/>
      <c r="C127" s="229"/>
      <c r="D127" s="229"/>
      <c r="E127" s="229"/>
      <c r="F127" s="230"/>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8"/>
    </row>
    <row r="128" spans="1:50" ht="28.35" customHeight="1" x14ac:dyDescent="0.15">
      <c r="A128" s="228"/>
      <c r="B128" s="229"/>
      <c r="C128" s="229"/>
      <c r="D128" s="229"/>
      <c r="E128" s="229"/>
      <c r="F128" s="230"/>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8"/>
    </row>
    <row r="129" spans="1:51" ht="28.35" customHeight="1" x14ac:dyDescent="0.15">
      <c r="A129" s="228"/>
      <c r="B129" s="229"/>
      <c r="C129" s="229"/>
      <c r="D129" s="229"/>
      <c r="E129" s="229"/>
      <c r="F129" s="230"/>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8"/>
    </row>
    <row r="130" spans="1:51" ht="28.35" customHeight="1" x14ac:dyDescent="0.15">
      <c r="A130" s="228"/>
      <c r="B130" s="229"/>
      <c r="C130" s="229"/>
      <c r="D130" s="229"/>
      <c r="E130" s="229"/>
      <c r="F130" s="230"/>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8"/>
    </row>
    <row r="131" spans="1:51" ht="27.75" customHeight="1" x14ac:dyDescent="0.15">
      <c r="A131" s="228"/>
      <c r="B131" s="229"/>
      <c r="C131" s="229"/>
      <c r="D131" s="229"/>
      <c r="E131" s="229"/>
      <c r="F131" s="230"/>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8"/>
    </row>
    <row r="132" spans="1:51" ht="28.35" customHeight="1" x14ac:dyDescent="0.15">
      <c r="A132" s="228"/>
      <c r="B132" s="229"/>
      <c r="C132" s="229"/>
      <c r="D132" s="229"/>
      <c r="E132" s="229"/>
      <c r="F132" s="230"/>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8"/>
    </row>
    <row r="133" spans="1:51" ht="28.35" customHeight="1" thickBot="1" x14ac:dyDescent="0.2">
      <c r="A133" s="228"/>
      <c r="B133" s="229"/>
      <c r="C133" s="229"/>
      <c r="D133" s="229"/>
      <c r="E133" s="229"/>
      <c r="F133" s="230"/>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8"/>
    </row>
    <row r="134" spans="1:51" ht="24.75" customHeight="1" x14ac:dyDescent="0.15">
      <c r="A134" s="608" t="s">
        <v>237</v>
      </c>
      <c r="B134" s="609"/>
      <c r="C134" s="609"/>
      <c r="D134" s="609"/>
      <c r="E134" s="609"/>
      <c r="F134" s="610"/>
      <c r="G134" s="614" t="s">
        <v>599</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603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7"/>
    </row>
    <row r="135" spans="1:51" ht="24.75" customHeight="1" x14ac:dyDescent="0.15">
      <c r="A135" s="611"/>
      <c r="B135" s="612"/>
      <c r="C135" s="612"/>
      <c r="D135" s="612"/>
      <c r="E135" s="612"/>
      <c r="F135" s="613"/>
      <c r="G135" s="108" t="s">
        <v>15</v>
      </c>
      <c r="H135" s="618"/>
      <c r="I135" s="618"/>
      <c r="J135" s="618"/>
      <c r="K135" s="618"/>
      <c r="L135" s="619" t="s">
        <v>16</v>
      </c>
      <c r="M135" s="618"/>
      <c r="N135" s="618"/>
      <c r="O135" s="618"/>
      <c r="P135" s="618"/>
      <c r="Q135" s="618"/>
      <c r="R135" s="618"/>
      <c r="S135" s="618"/>
      <c r="T135" s="618"/>
      <c r="U135" s="618"/>
      <c r="V135" s="618"/>
      <c r="W135" s="618"/>
      <c r="X135" s="620"/>
      <c r="Y135" s="631" t="s">
        <v>17</v>
      </c>
      <c r="Z135" s="632"/>
      <c r="AA135" s="632"/>
      <c r="AB135" s="633"/>
      <c r="AC135" s="108" t="s">
        <v>15</v>
      </c>
      <c r="AD135" s="618"/>
      <c r="AE135" s="618"/>
      <c r="AF135" s="618"/>
      <c r="AG135" s="618"/>
      <c r="AH135" s="619" t="s">
        <v>16</v>
      </c>
      <c r="AI135" s="618"/>
      <c r="AJ135" s="618"/>
      <c r="AK135" s="618"/>
      <c r="AL135" s="618"/>
      <c r="AM135" s="618"/>
      <c r="AN135" s="618"/>
      <c r="AO135" s="618"/>
      <c r="AP135" s="618"/>
      <c r="AQ135" s="618"/>
      <c r="AR135" s="618"/>
      <c r="AS135" s="618"/>
      <c r="AT135" s="620"/>
      <c r="AU135" s="631" t="s">
        <v>17</v>
      </c>
      <c r="AV135" s="632"/>
      <c r="AW135" s="632"/>
      <c r="AX135" s="634"/>
    </row>
    <row r="136" spans="1:51" ht="24.75" customHeight="1" x14ac:dyDescent="0.15">
      <c r="A136" s="611"/>
      <c r="B136" s="612"/>
      <c r="C136" s="612"/>
      <c r="D136" s="612"/>
      <c r="E136" s="612"/>
      <c r="F136" s="613"/>
      <c r="G136" s="635" t="s">
        <v>600</v>
      </c>
      <c r="H136" s="636"/>
      <c r="I136" s="636"/>
      <c r="J136" s="636"/>
      <c r="K136" s="637"/>
      <c r="L136" s="638" t="s">
        <v>601</v>
      </c>
      <c r="M136" s="639"/>
      <c r="N136" s="639"/>
      <c r="O136" s="639"/>
      <c r="P136" s="639"/>
      <c r="Q136" s="639"/>
      <c r="R136" s="639"/>
      <c r="S136" s="639"/>
      <c r="T136" s="639"/>
      <c r="U136" s="639"/>
      <c r="V136" s="639"/>
      <c r="W136" s="639"/>
      <c r="X136" s="640"/>
      <c r="Y136" s="641">
        <v>98</v>
      </c>
      <c r="Z136" s="642"/>
      <c r="AA136" s="642"/>
      <c r="AB136" s="643"/>
      <c r="AC136" s="635" t="s">
        <v>600</v>
      </c>
      <c r="AD136" s="636"/>
      <c r="AE136" s="636"/>
      <c r="AF136" s="636"/>
      <c r="AG136" s="637"/>
      <c r="AH136" s="638" t="s">
        <v>601</v>
      </c>
      <c r="AI136" s="639"/>
      <c r="AJ136" s="639"/>
      <c r="AK136" s="639"/>
      <c r="AL136" s="639"/>
      <c r="AM136" s="639"/>
      <c r="AN136" s="639"/>
      <c r="AO136" s="639"/>
      <c r="AP136" s="639"/>
      <c r="AQ136" s="639"/>
      <c r="AR136" s="639"/>
      <c r="AS136" s="639"/>
      <c r="AT136" s="640"/>
      <c r="AU136" s="641">
        <v>56</v>
      </c>
      <c r="AV136" s="642"/>
      <c r="AW136" s="642"/>
      <c r="AX136" s="644"/>
    </row>
    <row r="137" spans="1:51" ht="24.75" customHeight="1" x14ac:dyDescent="0.15">
      <c r="A137" s="611"/>
      <c r="B137" s="612"/>
      <c r="C137" s="612"/>
      <c r="D137" s="612"/>
      <c r="E137" s="612"/>
      <c r="F137" s="613"/>
      <c r="G137" s="621" t="s">
        <v>600</v>
      </c>
      <c r="H137" s="622"/>
      <c r="I137" s="622"/>
      <c r="J137" s="622"/>
      <c r="K137" s="623"/>
      <c r="L137" s="624" t="s">
        <v>602</v>
      </c>
      <c r="M137" s="625"/>
      <c r="N137" s="625"/>
      <c r="O137" s="625"/>
      <c r="P137" s="625"/>
      <c r="Q137" s="625"/>
      <c r="R137" s="625"/>
      <c r="S137" s="625"/>
      <c r="T137" s="625"/>
      <c r="U137" s="625"/>
      <c r="V137" s="625"/>
      <c r="W137" s="625"/>
      <c r="X137" s="626"/>
      <c r="Y137" s="627">
        <v>74</v>
      </c>
      <c r="Z137" s="628"/>
      <c r="AA137" s="628"/>
      <c r="AB137" s="629"/>
      <c r="AC137" s="621"/>
      <c r="AD137" s="622"/>
      <c r="AE137" s="622"/>
      <c r="AF137" s="622"/>
      <c r="AG137" s="623"/>
      <c r="AH137" s="624"/>
      <c r="AI137" s="625"/>
      <c r="AJ137" s="625"/>
      <c r="AK137" s="625"/>
      <c r="AL137" s="625"/>
      <c r="AM137" s="625"/>
      <c r="AN137" s="625"/>
      <c r="AO137" s="625"/>
      <c r="AP137" s="625"/>
      <c r="AQ137" s="625"/>
      <c r="AR137" s="625"/>
      <c r="AS137" s="625"/>
      <c r="AT137" s="626"/>
      <c r="AU137" s="627"/>
      <c r="AV137" s="628"/>
      <c r="AW137" s="628"/>
      <c r="AX137" s="630"/>
    </row>
    <row r="138" spans="1:51" ht="24.75" customHeight="1" thickBot="1" x14ac:dyDescent="0.2">
      <c r="A138" s="611"/>
      <c r="B138" s="612"/>
      <c r="C138" s="612"/>
      <c r="D138" s="612"/>
      <c r="E138" s="612"/>
      <c r="F138" s="613"/>
      <c r="G138" s="645" t="s">
        <v>18</v>
      </c>
      <c r="H138" s="646"/>
      <c r="I138" s="646"/>
      <c r="J138" s="646"/>
      <c r="K138" s="646"/>
      <c r="L138" s="647"/>
      <c r="M138" s="648"/>
      <c r="N138" s="648"/>
      <c r="O138" s="648"/>
      <c r="P138" s="648"/>
      <c r="Q138" s="648"/>
      <c r="R138" s="648"/>
      <c r="S138" s="648"/>
      <c r="T138" s="648"/>
      <c r="U138" s="648"/>
      <c r="V138" s="648"/>
      <c r="W138" s="648"/>
      <c r="X138" s="649"/>
      <c r="Y138" s="650">
        <f>SUM(Y136:AB137)</f>
        <v>172</v>
      </c>
      <c r="Z138" s="651"/>
      <c r="AA138" s="651"/>
      <c r="AB138" s="652"/>
      <c r="AC138" s="645" t="s">
        <v>18</v>
      </c>
      <c r="AD138" s="646"/>
      <c r="AE138" s="646"/>
      <c r="AF138" s="646"/>
      <c r="AG138" s="646"/>
      <c r="AH138" s="647"/>
      <c r="AI138" s="648"/>
      <c r="AJ138" s="648"/>
      <c r="AK138" s="648"/>
      <c r="AL138" s="648"/>
      <c r="AM138" s="648"/>
      <c r="AN138" s="648"/>
      <c r="AO138" s="648"/>
      <c r="AP138" s="648"/>
      <c r="AQ138" s="648"/>
      <c r="AR138" s="648"/>
      <c r="AS138" s="648"/>
      <c r="AT138" s="649"/>
      <c r="AU138" s="650">
        <f>SUM(AU136:AX137)</f>
        <v>56</v>
      </c>
      <c r="AV138" s="651"/>
      <c r="AW138" s="651"/>
      <c r="AX138" s="653"/>
    </row>
    <row r="139" spans="1:51" ht="24.75" customHeight="1" x14ac:dyDescent="0.15">
      <c r="A139" s="611"/>
      <c r="B139" s="612"/>
      <c r="C139" s="612"/>
      <c r="D139" s="612"/>
      <c r="E139" s="612"/>
      <c r="F139" s="613"/>
      <c r="G139" s="614" t="s">
        <v>604</v>
      </c>
      <c r="H139" s="615"/>
      <c r="I139" s="615"/>
      <c r="J139" s="615"/>
      <c r="K139" s="615"/>
      <c r="L139" s="615"/>
      <c r="M139" s="615"/>
      <c r="N139" s="615"/>
      <c r="O139" s="615"/>
      <c r="P139" s="615"/>
      <c r="Q139" s="615"/>
      <c r="R139" s="615"/>
      <c r="S139" s="615"/>
      <c r="T139" s="615"/>
      <c r="U139" s="615"/>
      <c r="V139" s="615"/>
      <c r="W139" s="615"/>
      <c r="X139" s="615"/>
      <c r="Y139" s="615"/>
      <c r="Z139" s="615"/>
      <c r="AA139" s="615"/>
      <c r="AB139" s="616"/>
      <c r="AC139" s="614" t="s">
        <v>610</v>
      </c>
      <c r="AD139" s="615"/>
      <c r="AE139" s="615"/>
      <c r="AF139" s="615"/>
      <c r="AG139" s="615"/>
      <c r="AH139" s="615"/>
      <c r="AI139" s="615"/>
      <c r="AJ139" s="615"/>
      <c r="AK139" s="615"/>
      <c r="AL139" s="615"/>
      <c r="AM139" s="615"/>
      <c r="AN139" s="615"/>
      <c r="AO139" s="615"/>
      <c r="AP139" s="615"/>
      <c r="AQ139" s="615"/>
      <c r="AR139" s="615"/>
      <c r="AS139" s="615"/>
      <c r="AT139" s="615"/>
      <c r="AU139" s="615"/>
      <c r="AV139" s="615"/>
      <c r="AW139" s="615"/>
      <c r="AX139" s="617"/>
      <c r="AY139">
        <f>COUNTA($G$141,$AC$141)</f>
        <v>2</v>
      </c>
    </row>
    <row r="140" spans="1:51" ht="24.75" customHeight="1" x14ac:dyDescent="0.15">
      <c r="A140" s="611"/>
      <c r="B140" s="612"/>
      <c r="C140" s="612"/>
      <c r="D140" s="612"/>
      <c r="E140" s="612"/>
      <c r="F140" s="613"/>
      <c r="G140" s="108" t="s">
        <v>15</v>
      </c>
      <c r="H140" s="618"/>
      <c r="I140" s="618"/>
      <c r="J140" s="618"/>
      <c r="K140" s="618"/>
      <c r="L140" s="619" t="s">
        <v>16</v>
      </c>
      <c r="M140" s="618"/>
      <c r="N140" s="618"/>
      <c r="O140" s="618"/>
      <c r="P140" s="618"/>
      <c r="Q140" s="618"/>
      <c r="R140" s="618"/>
      <c r="S140" s="618"/>
      <c r="T140" s="618"/>
      <c r="U140" s="618"/>
      <c r="V140" s="618"/>
      <c r="W140" s="618"/>
      <c r="X140" s="620"/>
      <c r="Y140" s="631" t="s">
        <v>17</v>
      </c>
      <c r="Z140" s="632"/>
      <c r="AA140" s="632"/>
      <c r="AB140" s="633"/>
      <c r="AC140" s="108" t="s">
        <v>15</v>
      </c>
      <c r="AD140" s="618"/>
      <c r="AE140" s="618"/>
      <c r="AF140" s="618"/>
      <c r="AG140" s="618"/>
      <c r="AH140" s="619" t="s">
        <v>16</v>
      </c>
      <c r="AI140" s="618"/>
      <c r="AJ140" s="618"/>
      <c r="AK140" s="618"/>
      <c r="AL140" s="618"/>
      <c r="AM140" s="618"/>
      <c r="AN140" s="618"/>
      <c r="AO140" s="618"/>
      <c r="AP140" s="618"/>
      <c r="AQ140" s="618"/>
      <c r="AR140" s="618"/>
      <c r="AS140" s="618"/>
      <c r="AT140" s="620"/>
      <c r="AU140" s="631" t="s">
        <v>17</v>
      </c>
      <c r="AV140" s="632"/>
      <c r="AW140" s="632"/>
      <c r="AX140" s="634"/>
      <c r="AY140">
        <f t="shared" ref="AY140:AY151" si="4">$AY$139</f>
        <v>2</v>
      </c>
    </row>
    <row r="141" spans="1:51" ht="24.75" customHeight="1" x14ac:dyDescent="0.15">
      <c r="A141" s="611"/>
      <c r="B141" s="612"/>
      <c r="C141" s="612"/>
      <c r="D141" s="612"/>
      <c r="E141" s="612"/>
      <c r="F141" s="613"/>
      <c r="G141" s="635" t="s">
        <v>600</v>
      </c>
      <c r="H141" s="636"/>
      <c r="I141" s="636"/>
      <c r="J141" s="636"/>
      <c r="K141" s="637"/>
      <c r="L141" s="638" t="s">
        <v>624</v>
      </c>
      <c r="M141" s="639"/>
      <c r="N141" s="639"/>
      <c r="O141" s="639"/>
      <c r="P141" s="639"/>
      <c r="Q141" s="639"/>
      <c r="R141" s="639"/>
      <c r="S141" s="639"/>
      <c r="T141" s="639"/>
      <c r="U141" s="639"/>
      <c r="V141" s="639"/>
      <c r="W141" s="639"/>
      <c r="X141" s="640"/>
      <c r="Y141" s="641">
        <v>189</v>
      </c>
      <c r="Z141" s="642"/>
      <c r="AA141" s="642"/>
      <c r="AB141" s="643"/>
      <c r="AC141" s="635" t="s">
        <v>600</v>
      </c>
      <c r="AD141" s="636"/>
      <c r="AE141" s="636"/>
      <c r="AF141" s="636"/>
      <c r="AG141" s="637"/>
      <c r="AH141" s="638" t="s">
        <v>629</v>
      </c>
      <c r="AI141" s="639"/>
      <c r="AJ141" s="639"/>
      <c r="AK141" s="639"/>
      <c r="AL141" s="639"/>
      <c r="AM141" s="639"/>
      <c r="AN141" s="639"/>
      <c r="AO141" s="639"/>
      <c r="AP141" s="639"/>
      <c r="AQ141" s="639"/>
      <c r="AR141" s="639"/>
      <c r="AS141" s="639"/>
      <c r="AT141" s="640"/>
      <c r="AU141" s="641">
        <v>150</v>
      </c>
      <c r="AV141" s="642"/>
      <c r="AW141" s="642"/>
      <c r="AX141" s="644"/>
      <c r="AY141">
        <f t="shared" si="4"/>
        <v>2</v>
      </c>
    </row>
    <row r="142" spans="1:51" ht="24.75" customHeight="1" x14ac:dyDescent="0.15">
      <c r="A142" s="611"/>
      <c r="B142" s="612"/>
      <c r="C142" s="612"/>
      <c r="D142" s="612"/>
      <c r="E142" s="612"/>
      <c r="F142" s="613"/>
      <c r="G142" s="621" t="s">
        <v>600</v>
      </c>
      <c r="H142" s="622"/>
      <c r="I142" s="622"/>
      <c r="J142" s="622"/>
      <c r="K142" s="623"/>
      <c r="L142" s="624" t="s">
        <v>625</v>
      </c>
      <c r="M142" s="625"/>
      <c r="N142" s="625"/>
      <c r="O142" s="625"/>
      <c r="P142" s="625"/>
      <c r="Q142" s="625"/>
      <c r="R142" s="625"/>
      <c r="S142" s="625"/>
      <c r="T142" s="625"/>
      <c r="U142" s="625"/>
      <c r="V142" s="625"/>
      <c r="W142" s="625"/>
      <c r="X142" s="626"/>
      <c r="Y142" s="627">
        <v>183</v>
      </c>
      <c r="Z142" s="628"/>
      <c r="AA142" s="628"/>
      <c r="AB142" s="629"/>
      <c r="AC142" s="621" t="s">
        <v>716</v>
      </c>
      <c r="AD142" s="622"/>
      <c r="AE142" s="622"/>
      <c r="AF142" s="622"/>
      <c r="AG142" s="623"/>
      <c r="AH142" s="624" t="s">
        <v>716</v>
      </c>
      <c r="AI142" s="625"/>
      <c r="AJ142" s="625"/>
      <c r="AK142" s="625"/>
      <c r="AL142" s="625"/>
      <c r="AM142" s="625"/>
      <c r="AN142" s="625"/>
      <c r="AO142" s="625"/>
      <c r="AP142" s="625"/>
      <c r="AQ142" s="625"/>
      <c r="AR142" s="625"/>
      <c r="AS142" s="625"/>
      <c r="AT142" s="626"/>
      <c r="AU142" s="627" t="s">
        <v>716</v>
      </c>
      <c r="AV142" s="628"/>
      <c r="AW142" s="628"/>
      <c r="AX142" s="630"/>
      <c r="AY142">
        <f t="shared" si="4"/>
        <v>2</v>
      </c>
    </row>
    <row r="143" spans="1:51" ht="24.75" customHeight="1" x14ac:dyDescent="0.15">
      <c r="A143" s="611"/>
      <c r="B143" s="612"/>
      <c r="C143" s="612"/>
      <c r="D143" s="612"/>
      <c r="E143" s="612"/>
      <c r="F143" s="613"/>
      <c r="G143" s="621" t="s">
        <v>600</v>
      </c>
      <c r="H143" s="622"/>
      <c r="I143" s="622"/>
      <c r="J143" s="622"/>
      <c r="K143" s="623"/>
      <c r="L143" s="624" t="s">
        <v>605</v>
      </c>
      <c r="M143" s="625"/>
      <c r="N143" s="625"/>
      <c r="O143" s="625"/>
      <c r="P143" s="625"/>
      <c r="Q143" s="625"/>
      <c r="R143" s="625"/>
      <c r="S143" s="625"/>
      <c r="T143" s="625"/>
      <c r="U143" s="625"/>
      <c r="V143" s="625"/>
      <c r="W143" s="625"/>
      <c r="X143" s="626"/>
      <c r="Y143" s="627">
        <v>169</v>
      </c>
      <c r="Z143" s="628"/>
      <c r="AA143" s="628"/>
      <c r="AB143" s="629"/>
      <c r="AC143" s="621" t="s">
        <v>716</v>
      </c>
      <c r="AD143" s="622"/>
      <c r="AE143" s="622"/>
      <c r="AF143" s="622"/>
      <c r="AG143" s="623"/>
      <c r="AH143" s="624" t="s">
        <v>716</v>
      </c>
      <c r="AI143" s="625"/>
      <c r="AJ143" s="625"/>
      <c r="AK143" s="625"/>
      <c r="AL143" s="625"/>
      <c r="AM143" s="625"/>
      <c r="AN143" s="625"/>
      <c r="AO143" s="625"/>
      <c r="AP143" s="625"/>
      <c r="AQ143" s="625"/>
      <c r="AR143" s="625"/>
      <c r="AS143" s="625"/>
      <c r="AT143" s="626"/>
      <c r="AU143" s="627" t="s">
        <v>716</v>
      </c>
      <c r="AV143" s="628"/>
      <c r="AW143" s="628"/>
      <c r="AX143" s="630"/>
      <c r="AY143">
        <f t="shared" si="4"/>
        <v>2</v>
      </c>
    </row>
    <row r="144" spans="1:51" ht="24.75" customHeight="1" x14ac:dyDescent="0.15">
      <c r="A144" s="611"/>
      <c r="B144" s="612"/>
      <c r="C144" s="612"/>
      <c r="D144" s="612"/>
      <c r="E144" s="612"/>
      <c r="F144" s="613"/>
      <c r="G144" s="621" t="s">
        <v>600</v>
      </c>
      <c r="H144" s="622"/>
      <c r="I144" s="622"/>
      <c r="J144" s="622"/>
      <c r="K144" s="623"/>
      <c r="L144" s="624" t="s">
        <v>626</v>
      </c>
      <c r="M144" s="625"/>
      <c r="N144" s="625"/>
      <c r="O144" s="625"/>
      <c r="P144" s="625"/>
      <c r="Q144" s="625"/>
      <c r="R144" s="625"/>
      <c r="S144" s="625"/>
      <c r="T144" s="625"/>
      <c r="U144" s="625"/>
      <c r="V144" s="625"/>
      <c r="W144" s="625"/>
      <c r="X144" s="626"/>
      <c r="Y144" s="627">
        <v>99</v>
      </c>
      <c r="Z144" s="628"/>
      <c r="AA144" s="628"/>
      <c r="AB144" s="629"/>
      <c r="AC144" s="621" t="s">
        <v>716</v>
      </c>
      <c r="AD144" s="622"/>
      <c r="AE144" s="622"/>
      <c r="AF144" s="622"/>
      <c r="AG144" s="623"/>
      <c r="AH144" s="624" t="s">
        <v>716</v>
      </c>
      <c r="AI144" s="625"/>
      <c r="AJ144" s="625"/>
      <c r="AK144" s="625"/>
      <c r="AL144" s="625"/>
      <c r="AM144" s="625"/>
      <c r="AN144" s="625"/>
      <c r="AO144" s="625"/>
      <c r="AP144" s="625"/>
      <c r="AQ144" s="625"/>
      <c r="AR144" s="625"/>
      <c r="AS144" s="625"/>
      <c r="AT144" s="626"/>
      <c r="AU144" s="627" t="s">
        <v>716</v>
      </c>
      <c r="AV144" s="628"/>
      <c r="AW144" s="628"/>
      <c r="AX144" s="630"/>
      <c r="AY144">
        <f t="shared" si="4"/>
        <v>2</v>
      </c>
    </row>
    <row r="145" spans="1:51" ht="24.75" customHeight="1" x14ac:dyDescent="0.15">
      <c r="A145" s="611"/>
      <c r="B145" s="612"/>
      <c r="C145" s="612"/>
      <c r="D145" s="612"/>
      <c r="E145" s="612"/>
      <c r="F145" s="613"/>
      <c r="G145" s="621" t="s">
        <v>600</v>
      </c>
      <c r="H145" s="622"/>
      <c r="I145" s="622"/>
      <c r="J145" s="622"/>
      <c r="K145" s="623"/>
      <c r="L145" s="624" t="s">
        <v>606</v>
      </c>
      <c r="M145" s="625"/>
      <c r="N145" s="625"/>
      <c r="O145" s="625"/>
      <c r="P145" s="625"/>
      <c r="Q145" s="625"/>
      <c r="R145" s="625"/>
      <c r="S145" s="625"/>
      <c r="T145" s="625"/>
      <c r="U145" s="625"/>
      <c r="V145" s="625"/>
      <c r="W145" s="625"/>
      <c r="X145" s="626"/>
      <c r="Y145" s="627">
        <v>92</v>
      </c>
      <c r="Z145" s="628"/>
      <c r="AA145" s="628"/>
      <c r="AB145" s="629"/>
      <c r="AC145" s="654" t="s">
        <v>716</v>
      </c>
      <c r="AD145" s="622"/>
      <c r="AE145" s="622"/>
      <c r="AF145" s="622"/>
      <c r="AG145" s="623"/>
      <c r="AH145" s="624" t="s">
        <v>716</v>
      </c>
      <c r="AI145" s="625"/>
      <c r="AJ145" s="625"/>
      <c r="AK145" s="625"/>
      <c r="AL145" s="625"/>
      <c r="AM145" s="625"/>
      <c r="AN145" s="625"/>
      <c r="AO145" s="625"/>
      <c r="AP145" s="625"/>
      <c r="AQ145" s="625"/>
      <c r="AR145" s="625"/>
      <c r="AS145" s="625"/>
      <c r="AT145" s="626"/>
      <c r="AU145" s="627" t="s">
        <v>716</v>
      </c>
      <c r="AV145" s="628"/>
      <c r="AW145" s="628"/>
      <c r="AX145" s="630"/>
      <c r="AY145">
        <f t="shared" si="4"/>
        <v>2</v>
      </c>
    </row>
    <row r="146" spans="1:51" ht="24.75" customHeight="1" x14ac:dyDescent="0.15">
      <c r="A146" s="611"/>
      <c r="B146" s="612"/>
      <c r="C146" s="612"/>
      <c r="D146" s="612"/>
      <c r="E146" s="612"/>
      <c r="F146" s="613"/>
      <c r="G146" s="621" t="s">
        <v>600</v>
      </c>
      <c r="H146" s="622"/>
      <c r="I146" s="622"/>
      <c r="J146" s="622"/>
      <c r="K146" s="623"/>
      <c r="L146" s="624" t="s">
        <v>627</v>
      </c>
      <c r="M146" s="625"/>
      <c r="N146" s="625"/>
      <c r="O146" s="625"/>
      <c r="P146" s="625"/>
      <c r="Q146" s="625"/>
      <c r="R146" s="625"/>
      <c r="S146" s="625"/>
      <c r="T146" s="625"/>
      <c r="U146" s="625"/>
      <c r="V146" s="625"/>
      <c r="W146" s="625"/>
      <c r="X146" s="626"/>
      <c r="Y146" s="627">
        <v>55</v>
      </c>
      <c r="Z146" s="628"/>
      <c r="AA146" s="628"/>
      <c r="AB146" s="629"/>
      <c r="AC146" s="654" t="s">
        <v>716</v>
      </c>
      <c r="AD146" s="622"/>
      <c r="AE146" s="622"/>
      <c r="AF146" s="622"/>
      <c r="AG146" s="623"/>
      <c r="AH146" s="624" t="s">
        <v>716</v>
      </c>
      <c r="AI146" s="625"/>
      <c r="AJ146" s="625"/>
      <c r="AK146" s="625"/>
      <c r="AL146" s="625"/>
      <c r="AM146" s="625"/>
      <c r="AN146" s="625"/>
      <c r="AO146" s="625"/>
      <c r="AP146" s="625"/>
      <c r="AQ146" s="625"/>
      <c r="AR146" s="625"/>
      <c r="AS146" s="625"/>
      <c r="AT146" s="626"/>
      <c r="AU146" s="627" t="s">
        <v>716</v>
      </c>
      <c r="AV146" s="628"/>
      <c r="AW146" s="628"/>
      <c r="AX146" s="630"/>
      <c r="AY146">
        <f t="shared" si="4"/>
        <v>2</v>
      </c>
    </row>
    <row r="147" spans="1:51" ht="24.75" customHeight="1" x14ac:dyDescent="0.15">
      <c r="A147" s="611"/>
      <c r="B147" s="612"/>
      <c r="C147" s="612"/>
      <c r="D147" s="612"/>
      <c r="E147" s="612"/>
      <c r="F147" s="613"/>
      <c r="G147" s="621" t="s">
        <v>600</v>
      </c>
      <c r="H147" s="622"/>
      <c r="I147" s="622"/>
      <c r="J147" s="622"/>
      <c r="K147" s="623"/>
      <c r="L147" s="624" t="s">
        <v>628</v>
      </c>
      <c r="M147" s="625"/>
      <c r="N147" s="625"/>
      <c r="O147" s="625"/>
      <c r="P147" s="625"/>
      <c r="Q147" s="625"/>
      <c r="R147" s="625"/>
      <c r="S147" s="625"/>
      <c r="T147" s="625"/>
      <c r="U147" s="625"/>
      <c r="V147" s="625"/>
      <c r="W147" s="625"/>
      <c r="X147" s="626"/>
      <c r="Y147" s="627">
        <v>46</v>
      </c>
      <c r="Z147" s="628"/>
      <c r="AA147" s="628"/>
      <c r="AB147" s="629"/>
      <c r="AC147" s="654" t="s">
        <v>716</v>
      </c>
      <c r="AD147" s="622"/>
      <c r="AE147" s="622"/>
      <c r="AF147" s="622"/>
      <c r="AG147" s="623"/>
      <c r="AH147" s="624" t="s">
        <v>716</v>
      </c>
      <c r="AI147" s="625"/>
      <c r="AJ147" s="625"/>
      <c r="AK147" s="625"/>
      <c r="AL147" s="625"/>
      <c r="AM147" s="625"/>
      <c r="AN147" s="625"/>
      <c r="AO147" s="625"/>
      <c r="AP147" s="625"/>
      <c r="AQ147" s="625"/>
      <c r="AR147" s="625"/>
      <c r="AS147" s="625"/>
      <c r="AT147" s="626"/>
      <c r="AU147" s="627" t="s">
        <v>716</v>
      </c>
      <c r="AV147" s="628"/>
      <c r="AW147" s="628"/>
      <c r="AX147" s="630"/>
      <c r="AY147">
        <f t="shared" si="4"/>
        <v>2</v>
      </c>
    </row>
    <row r="148" spans="1:51" ht="24.75" customHeight="1" x14ac:dyDescent="0.15">
      <c r="A148" s="611"/>
      <c r="B148" s="612"/>
      <c r="C148" s="612"/>
      <c r="D148" s="612"/>
      <c r="E148" s="612"/>
      <c r="F148" s="613"/>
      <c r="G148" s="621" t="s">
        <v>600</v>
      </c>
      <c r="H148" s="622"/>
      <c r="I148" s="622"/>
      <c r="J148" s="622"/>
      <c r="K148" s="623"/>
      <c r="L148" s="624" t="s">
        <v>607</v>
      </c>
      <c r="M148" s="625"/>
      <c r="N148" s="625"/>
      <c r="O148" s="625"/>
      <c r="P148" s="625"/>
      <c r="Q148" s="625"/>
      <c r="R148" s="625"/>
      <c r="S148" s="625"/>
      <c r="T148" s="625"/>
      <c r="U148" s="625"/>
      <c r="V148" s="625"/>
      <c r="W148" s="625"/>
      <c r="X148" s="626"/>
      <c r="Y148" s="627">
        <v>44</v>
      </c>
      <c r="Z148" s="628"/>
      <c r="AA148" s="628"/>
      <c r="AB148" s="629"/>
      <c r="AC148" s="654" t="s">
        <v>716</v>
      </c>
      <c r="AD148" s="622"/>
      <c r="AE148" s="622"/>
      <c r="AF148" s="622"/>
      <c r="AG148" s="623"/>
      <c r="AH148" s="624" t="s">
        <v>716</v>
      </c>
      <c r="AI148" s="625"/>
      <c r="AJ148" s="625"/>
      <c r="AK148" s="625"/>
      <c r="AL148" s="625"/>
      <c r="AM148" s="625"/>
      <c r="AN148" s="625"/>
      <c r="AO148" s="625"/>
      <c r="AP148" s="625"/>
      <c r="AQ148" s="625"/>
      <c r="AR148" s="625"/>
      <c r="AS148" s="625"/>
      <c r="AT148" s="626"/>
      <c r="AU148" s="627" t="s">
        <v>716</v>
      </c>
      <c r="AV148" s="628"/>
      <c r="AW148" s="628"/>
      <c r="AX148" s="630"/>
      <c r="AY148">
        <f t="shared" si="4"/>
        <v>2</v>
      </c>
    </row>
    <row r="149" spans="1:51" ht="24.75" customHeight="1" x14ac:dyDescent="0.15">
      <c r="A149" s="611"/>
      <c r="B149" s="612"/>
      <c r="C149" s="612"/>
      <c r="D149" s="612"/>
      <c r="E149" s="612"/>
      <c r="F149" s="613"/>
      <c r="G149" s="621" t="s">
        <v>600</v>
      </c>
      <c r="H149" s="622"/>
      <c r="I149" s="622"/>
      <c r="J149" s="622"/>
      <c r="K149" s="623"/>
      <c r="L149" s="624" t="s">
        <v>608</v>
      </c>
      <c r="M149" s="625"/>
      <c r="N149" s="625"/>
      <c r="O149" s="625"/>
      <c r="P149" s="625"/>
      <c r="Q149" s="625"/>
      <c r="R149" s="625"/>
      <c r="S149" s="625"/>
      <c r="T149" s="625"/>
      <c r="U149" s="625"/>
      <c r="V149" s="625"/>
      <c r="W149" s="625"/>
      <c r="X149" s="626"/>
      <c r="Y149" s="627">
        <v>36</v>
      </c>
      <c r="Z149" s="628"/>
      <c r="AA149" s="628"/>
      <c r="AB149" s="629"/>
      <c r="AC149" s="654" t="s">
        <v>716</v>
      </c>
      <c r="AD149" s="622"/>
      <c r="AE149" s="622"/>
      <c r="AF149" s="622"/>
      <c r="AG149" s="623"/>
      <c r="AH149" s="624" t="s">
        <v>716</v>
      </c>
      <c r="AI149" s="625"/>
      <c r="AJ149" s="625"/>
      <c r="AK149" s="625"/>
      <c r="AL149" s="625"/>
      <c r="AM149" s="625"/>
      <c r="AN149" s="625"/>
      <c r="AO149" s="625"/>
      <c r="AP149" s="625"/>
      <c r="AQ149" s="625"/>
      <c r="AR149" s="625"/>
      <c r="AS149" s="625"/>
      <c r="AT149" s="626"/>
      <c r="AU149" s="627" t="s">
        <v>716</v>
      </c>
      <c r="AV149" s="628"/>
      <c r="AW149" s="628"/>
      <c r="AX149" s="630"/>
      <c r="AY149">
        <f t="shared" si="4"/>
        <v>2</v>
      </c>
    </row>
    <row r="150" spans="1:51" ht="24.75" customHeight="1" x14ac:dyDescent="0.15">
      <c r="A150" s="611"/>
      <c r="B150" s="612"/>
      <c r="C150" s="612"/>
      <c r="D150" s="612"/>
      <c r="E150" s="612"/>
      <c r="F150" s="613"/>
      <c r="G150" s="621" t="s">
        <v>600</v>
      </c>
      <c r="H150" s="622"/>
      <c r="I150" s="622"/>
      <c r="J150" s="622"/>
      <c r="K150" s="623"/>
      <c r="L150" s="624" t="s">
        <v>609</v>
      </c>
      <c r="M150" s="625"/>
      <c r="N150" s="625"/>
      <c r="O150" s="625"/>
      <c r="P150" s="625"/>
      <c r="Q150" s="625"/>
      <c r="R150" s="625"/>
      <c r="S150" s="625"/>
      <c r="T150" s="625"/>
      <c r="U150" s="625"/>
      <c r="V150" s="625"/>
      <c r="W150" s="625"/>
      <c r="X150" s="626"/>
      <c r="Y150" s="627">
        <v>14</v>
      </c>
      <c r="Z150" s="628"/>
      <c r="AA150" s="628"/>
      <c r="AB150" s="629"/>
      <c r="AC150" s="654" t="s">
        <v>716</v>
      </c>
      <c r="AD150" s="622"/>
      <c r="AE150" s="622"/>
      <c r="AF150" s="622"/>
      <c r="AG150" s="623"/>
      <c r="AH150" s="624" t="s">
        <v>716</v>
      </c>
      <c r="AI150" s="625"/>
      <c r="AJ150" s="625"/>
      <c r="AK150" s="625"/>
      <c r="AL150" s="625"/>
      <c r="AM150" s="625"/>
      <c r="AN150" s="625"/>
      <c r="AO150" s="625"/>
      <c r="AP150" s="625"/>
      <c r="AQ150" s="625"/>
      <c r="AR150" s="625"/>
      <c r="AS150" s="625"/>
      <c r="AT150" s="626"/>
      <c r="AU150" s="655" t="s">
        <v>716</v>
      </c>
      <c r="AV150" s="656"/>
      <c r="AW150" s="656"/>
      <c r="AX150" s="657"/>
      <c r="AY150">
        <f t="shared" si="4"/>
        <v>2</v>
      </c>
    </row>
    <row r="151" spans="1:51" ht="24.75" customHeight="1" x14ac:dyDescent="0.15">
      <c r="A151" s="611"/>
      <c r="B151" s="612"/>
      <c r="C151" s="612"/>
      <c r="D151" s="612"/>
      <c r="E151" s="612"/>
      <c r="F151" s="613"/>
      <c r="G151" s="645" t="s">
        <v>18</v>
      </c>
      <c r="H151" s="646"/>
      <c r="I151" s="646"/>
      <c r="J151" s="646"/>
      <c r="K151" s="646"/>
      <c r="L151" s="647"/>
      <c r="M151" s="648"/>
      <c r="N151" s="648"/>
      <c r="O151" s="648"/>
      <c r="P151" s="648"/>
      <c r="Q151" s="648"/>
      <c r="R151" s="648"/>
      <c r="S151" s="648"/>
      <c r="T151" s="648"/>
      <c r="U151" s="648"/>
      <c r="V151" s="648"/>
      <c r="W151" s="648"/>
      <c r="X151" s="649"/>
      <c r="Y151" s="650">
        <f>SUM(Y141:AB150)</f>
        <v>927</v>
      </c>
      <c r="Z151" s="651"/>
      <c r="AA151" s="651"/>
      <c r="AB151" s="652"/>
      <c r="AC151" s="645" t="s">
        <v>18</v>
      </c>
      <c r="AD151" s="646"/>
      <c r="AE151" s="646"/>
      <c r="AF151" s="646"/>
      <c r="AG151" s="646"/>
      <c r="AH151" s="647"/>
      <c r="AI151" s="648"/>
      <c r="AJ151" s="648"/>
      <c r="AK151" s="648"/>
      <c r="AL151" s="648"/>
      <c r="AM151" s="648"/>
      <c r="AN151" s="648"/>
      <c r="AO151" s="648"/>
      <c r="AP151" s="648"/>
      <c r="AQ151" s="648"/>
      <c r="AR151" s="648"/>
      <c r="AS151" s="648"/>
      <c r="AT151" s="649"/>
      <c r="AU151" s="650">
        <f>SUM(AU141:AX150)</f>
        <v>150</v>
      </c>
      <c r="AV151" s="651"/>
      <c r="AW151" s="651"/>
      <c r="AX151" s="653"/>
      <c r="AY151">
        <f t="shared" si="4"/>
        <v>2</v>
      </c>
    </row>
    <row r="152" spans="1:51" ht="24.75" customHeight="1" x14ac:dyDescent="0.15">
      <c r="A152" s="4"/>
      <c r="B152" s="4"/>
      <c r="C152" s="4"/>
      <c r="D152" s="4"/>
      <c r="E152" s="4"/>
      <c r="F152" s="4"/>
      <c r="G152" s="7"/>
      <c r="H152" s="7"/>
      <c r="I152" s="7"/>
      <c r="J152" s="7"/>
      <c r="K152" s="7"/>
      <c r="L152" s="3"/>
      <c r="M152" s="7"/>
      <c r="N152" s="7"/>
      <c r="O152" s="7"/>
      <c r="P152" s="7"/>
      <c r="Q152" s="7"/>
      <c r="R152" s="7"/>
      <c r="S152" s="7"/>
      <c r="T152" s="7"/>
      <c r="U152" s="7"/>
      <c r="V152" s="7"/>
      <c r="W152" s="7"/>
      <c r="X152" s="7"/>
      <c r="Y152" s="8"/>
      <c r="Z152" s="8"/>
      <c r="AA152" s="8"/>
      <c r="AB152" s="8"/>
      <c r="AC152" s="7"/>
      <c r="AD152" s="7"/>
      <c r="AE152" s="7"/>
      <c r="AF152" s="7"/>
      <c r="AG152" s="7"/>
      <c r="AH152" s="3"/>
      <c r="AI152" s="7"/>
      <c r="AJ152" s="7"/>
      <c r="AK152" s="7"/>
      <c r="AL152" s="7"/>
      <c r="AM152" s="7"/>
      <c r="AN152" s="7"/>
      <c r="AO152" s="7"/>
      <c r="AP152" s="7"/>
      <c r="AQ152" s="7"/>
      <c r="AR152" s="7"/>
      <c r="AS152" s="7"/>
      <c r="AT152" s="7"/>
      <c r="AU152" s="8"/>
      <c r="AV152" s="8"/>
      <c r="AW152" s="8"/>
      <c r="AX152" s="8"/>
    </row>
    <row r="153" spans="1:51" ht="24.75" customHeight="1" x14ac:dyDescent="0.15"/>
    <row r="154" spans="1:51" ht="24.75" customHeight="1" x14ac:dyDescent="0.15">
      <c r="A154" s="9"/>
      <c r="B154" s="1" t="s">
        <v>26</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spans="1:51" ht="24.75" customHeight="1" x14ac:dyDescent="0.15">
      <c r="A155" s="9"/>
      <c r="B155" s="39" t="s">
        <v>217</v>
      </c>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spans="1:51" ht="59.25" customHeight="1" x14ac:dyDescent="0.15">
      <c r="A156" s="658"/>
      <c r="B156" s="658"/>
      <c r="C156" s="658" t="s">
        <v>24</v>
      </c>
      <c r="D156" s="658"/>
      <c r="E156" s="658"/>
      <c r="F156" s="658"/>
      <c r="G156" s="658"/>
      <c r="H156" s="658"/>
      <c r="I156" s="658"/>
      <c r="J156" s="659" t="s">
        <v>183</v>
      </c>
      <c r="K156" s="118"/>
      <c r="L156" s="118"/>
      <c r="M156" s="118"/>
      <c r="N156" s="118"/>
      <c r="O156" s="118"/>
      <c r="P156" s="427" t="s">
        <v>25</v>
      </c>
      <c r="Q156" s="427"/>
      <c r="R156" s="427"/>
      <c r="S156" s="427"/>
      <c r="T156" s="427"/>
      <c r="U156" s="427"/>
      <c r="V156" s="427"/>
      <c r="W156" s="427"/>
      <c r="X156" s="427"/>
      <c r="Y156" s="660" t="s">
        <v>182</v>
      </c>
      <c r="Z156" s="661"/>
      <c r="AA156" s="661"/>
      <c r="AB156" s="661"/>
      <c r="AC156" s="659" t="s">
        <v>208</v>
      </c>
      <c r="AD156" s="659"/>
      <c r="AE156" s="659"/>
      <c r="AF156" s="659"/>
      <c r="AG156" s="659"/>
      <c r="AH156" s="660" t="s">
        <v>222</v>
      </c>
      <c r="AI156" s="658"/>
      <c r="AJ156" s="658"/>
      <c r="AK156" s="658"/>
      <c r="AL156" s="658" t="s">
        <v>19</v>
      </c>
      <c r="AM156" s="658"/>
      <c r="AN156" s="658"/>
      <c r="AO156" s="662"/>
      <c r="AP156" s="663" t="s">
        <v>184</v>
      </c>
      <c r="AQ156" s="663"/>
      <c r="AR156" s="663"/>
      <c r="AS156" s="663"/>
      <c r="AT156" s="663"/>
      <c r="AU156" s="663"/>
      <c r="AV156" s="663"/>
      <c r="AW156" s="663"/>
      <c r="AX156" s="663"/>
    </row>
    <row r="157" spans="1:51" ht="30" customHeight="1" x14ac:dyDescent="0.15">
      <c r="A157" s="664">
        <v>1</v>
      </c>
      <c r="B157" s="664">
        <v>1</v>
      </c>
      <c r="C157" s="665" t="s">
        <v>611</v>
      </c>
      <c r="D157" s="666"/>
      <c r="E157" s="666"/>
      <c r="F157" s="666"/>
      <c r="G157" s="666"/>
      <c r="H157" s="666"/>
      <c r="I157" s="666"/>
      <c r="J157" s="667">
        <v>5000020473154</v>
      </c>
      <c r="K157" s="668"/>
      <c r="L157" s="668"/>
      <c r="M157" s="668"/>
      <c r="N157" s="668"/>
      <c r="O157" s="668"/>
      <c r="P157" s="669" t="s">
        <v>612</v>
      </c>
      <c r="Q157" s="670"/>
      <c r="R157" s="670"/>
      <c r="S157" s="670"/>
      <c r="T157" s="670"/>
      <c r="U157" s="670"/>
      <c r="V157" s="670"/>
      <c r="W157" s="670"/>
      <c r="X157" s="670"/>
      <c r="Y157" s="671">
        <v>172</v>
      </c>
      <c r="Z157" s="672"/>
      <c r="AA157" s="672"/>
      <c r="AB157" s="673"/>
      <c r="AC157" s="674" t="s">
        <v>613</v>
      </c>
      <c r="AD157" s="675"/>
      <c r="AE157" s="675"/>
      <c r="AF157" s="675"/>
      <c r="AG157" s="675"/>
      <c r="AH157" s="676" t="s">
        <v>255</v>
      </c>
      <c r="AI157" s="677"/>
      <c r="AJ157" s="677"/>
      <c r="AK157" s="677"/>
      <c r="AL157" s="678" t="s">
        <v>255</v>
      </c>
      <c r="AM157" s="679"/>
      <c r="AN157" s="679"/>
      <c r="AO157" s="680"/>
      <c r="AP157" s="681" t="s">
        <v>255</v>
      </c>
      <c r="AQ157" s="681"/>
      <c r="AR157" s="681"/>
      <c r="AS157" s="681"/>
      <c r="AT157" s="681"/>
      <c r="AU157" s="681"/>
      <c r="AV157" s="681"/>
      <c r="AW157" s="681"/>
      <c r="AX157" s="681"/>
    </row>
    <row r="158" spans="1:51" ht="24.75" customHeight="1" x14ac:dyDescent="0.15">
      <c r="A158" s="44"/>
      <c r="B158" s="44"/>
      <c r="C158" s="44"/>
      <c r="D158" s="44"/>
      <c r="E158" s="44"/>
      <c r="F158" s="44"/>
      <c r="G158" s="44"/>
      <c r="H158" s="44"/>
      <c r="I158" s="44"/>
      <c r="J158" s="45"/>
      <c r="K158" s="45"/>
      <c r="L158" s="45"/>
      <c r="M158" s="45"/>
      <c r="N158" s="45"/>
      <c r="O158" s="45"/>
      <c r="P158" s="46"/>
      <c r="Q158" s="46"/>
      <c r="R158" s="46"/>
      <c r="S158" s="46"/>
      <c r="T158" s="46"/>
      <c r="U158" s="46"/>
      <c r="V158" s="46"/>
      <c r="W158" s="46"/>
      <c r="X158" s="46"/>
      <c r="Y158" s="47"/>
      <c r="Z158" s="47"/>
      <c r="AA158" s="47"/>
      <c r="AB158" s="47"/>
      <c r="AC158" s="47"/>
      <c r="AD158" s="47"/>
      <c r="AE158" s="47"/>
      <c r="AF158" s="47"/>
      <c r="AG158" s="47"/>
      <c r="AH158" s="47"/>
      <c r="AI158" s="47"/>
      <c r="AJ158" s="47"/>
      <c r="AK158" s="47"/>
      <c r="AL158" s="47"/>
      <c r="AM158" s="47"/>
      <c r="AN158" s="47"/>
      <c r="AO158" s="47"/>
      <c r="AP158" s="46"/>
      <c r="AQ158" s="46"/>
      <c r="AR158" s="46"/>
      <c r="AS158" s="46"/>
      <c r="AT158" s="46"/>
      <c r="AU158" s="46"/>
      <c r="AV158" s="46"/>
      <c r="AW158" s="46"/>
      <c r="AX158" s="46"/>
      <c r="AY158">
        <f>COUNTA($C$161)</f>
        <v>1</v>
      </c>
    </row>
    <row r="159" spans="1:51" ht="24.75" customHeight="1" x14ac:dyDescent="0.15">
      <c r="A159" s="44"/>
      <c r="B159" s="48" t="s">
        <v>164</v>
      </c>
      <c r="C159" s="44"/>
      <c r="D159" s="44"/>
      <c r="E159" s="44"/>
      <c r="F159" s="44"/>
      <c r="G159" s="44"/>
      <c r="H159" s="44"/>
      <c r="I159" s="44"/>
      <c r="J159" s="44"/>
      <c r="K159" s="44"/>
      <c r="L159" s="44"/>
      <c r="M159" s="44"/>
      <c r="N159" s="44"/>
      <c r="O159" s="44"/>
      <c r="P159" s="49"/>
      <c r="Q159" s="49"/>
      <c r="R159" s="49"/>
      <c r="S159" s="49"/>
      <c r="T159" s="49"/>
      <c r="U159" s="49"/>
      <c r="V159" s="49"/>
      <c r="W159" s="49"/>
      <c r="X159" s="49"/>
      <c r="Y159" s="50"/>
      <c r="Z159" s="50"/>
      <c r="AA159" s="50"/>
      <c r="AB159" s="50"/>
      <c r="AC159" s="50"/>
      <c r="AD159" s="50"/>
      <c r="AE159" s="50"/>
      <c r="AF159" s="50"/>
      <c r="AG159" s="50"/>
      <c r="AH159" s="50"/>
      <c r="AI159" s="50"/>
      <c r="AJ159" s="50"/>
      <c r="AK159" s="50"/>
      <c r="AL159" s="50"/>
      <c r="AM159" s="50"/>
      <c r="AN159" s="50"/>
      <c r="AO159" s="50"/>
      <c r="AP159" s="49"/>
      <c r="AQ159" s="49"/>
      <c r="AR159" s="49"/>
      <c r="AS159" s="49"/>
      <c r="AT159" s="49"/>
      <c r="AU159" s="49"/>
      <c r="AV159" s="49"/>
      <c r="AW159" s="49"/>
      <c r="AX159" s="49"/>
      <c r="AY159">
        <f>$AY$158</f>
        <v>1</v>
      </c>
    </row>
    <row r="160" spans="1:51" ht="59.25" customHeight="1" x14ac:dyDescent="0.15">
      <c r="A160" s="658"/>
      <c r="B160" s="658"/>
      <c r="C160" s="658" t="s">
        <v>24</v>
      </c>
      <c r="D160" s="658"/>
      <c r="E160" s="658"/>
      <c r="F160" s="658"/>
      <c r="G160" s="658"/>
      <c r="H160" s="658"/>
      <c r="I160" s="658"/>
      <c r="J160" s="659" t="s">
        <v>183</v>
      </c>
      <c r="K160" s="118"/>
      <c r="L160" s="118"/>
      <c r="M160" s="118"/>
      <c r="N160" s="118"/>
      <c r="O160" s="118"/>
      <c r="P160" s="427" t="s">
        <v>25</v>
      </c>
      <c r="Q160" s="427"/>
      <c r="R160" s="427"/>
      <c r="S160" s="427"/>
      <c r="T160" s="427"/>
      <c r="U160" s="427"/>
      <c r="V160" s="427"/>
      <c r="W160" s="427"/>
      <c r="X160" s="427"/>
      <c r="Y160" s="660" t="s">
        <v>182</v>
      </c>
      <c r="Z160" s="661"/>
      <c r="AA160" s="661"/>
      <c r="AB160" s="661"/>
      <c r="AC160" s="659" t="s">
        <v>208</v>
      </c>
      <c r="AD160" s="659"/>
      <c r="AE160" s="659"/>
      <c r="AF160" s="659"/>
      <c r="AG160" s="659"/>
      <c r="AH160" s="660" t="s">
        <v>222</v>
      </c>
      <c r="AI160" s="658"/>
      <c r="AJ160" s="658"/>
      <c r="AK160" s="658"/>
      <c r="AL160" s="658" t="s">
        <v>19</v>
      </c>
      <c r="AM160" s="658"/>
      <c r="AN160" s="658"/>
      <c r="AO160" s="662"/>
      <c r="AP160" s="663" t="s">
        <v>184</v>
      </c>
      <c r="AQ160" s="663"/>
      <c r="AR160" s="663"/>
      <c r="AS160" s="663"/>
      <c r="AT160" s="663"/>
      <c r="AU160" s="663"/>
      <c r="AV160" s="663"/>
      <c r="AW160" s="663"/>
      <c r="AX160" s="663"/>
      <c r="AY160">
        <f>$AY$158</f>
        <v>1</v>
      </c>
    </row>
    <row r="161" spans="1:51" ht="30" customHeight="1" x14ac:dyDescent="0.15">
      <c r="A161" s="664">
        <v>1</v>
      </c>
      <c r="B161" s="664">
        <v>1</v>
      </c>
      <c r="C161" s="665" t="s">
        <v>698</v>
      </c>
      <c r="D161" s="666"/>
      <c r="E161" s="666"/>
      <c r="F161" s="666"/>
      <c r="G161" s="666"/>
      <c r="H161" s="666"/>
      <c r="I161" s="666"/>
      <c r="J161" s="667">
        <v>7360002020391</v>
      </c>
      <c r="K161" s="668"/>
      <c r="L161" s="668"/>
      <c r="M161" s="668"/>
      <c r="N161" s="668"/>
      <c r="O161" s="668"/>
      <c r="P161" s="682" t="s">
        <v>682</v>
      </c>
      <c r="Q161" s="683"/>
      <c r="R161" s="683"/>
      <c r="S161" s="683"/>
      <c r="T161" s="683"/>
      <c r="U161" s="683"/>
      <c r="V161" s="683"/>
      <c r="W161" s="683"/>
      <c r="X161" s="683"/>
      <c r="Y161" s="671">
        <v>56</v>
      </c>
      <c r="Z161" s="672"/>
      <c r="AA161" s="672"/>
      <c r="AB161" s="673"/>
      <c r="AC161" s="684" t="s">
        <v>226</v>
      </c>
      <c r="AD161" s="684"/>
      <c r="AE161" s="684"/>
      <c r="AF161" s="684"/>
      <c r="AG161" s="684"/>
      <c r="AH161" s="685">
        <v>12</v>
      </c>
      <c r="AI161" s="686"/>
      <c r="AJ161" s="686"/>
      <c r="AK161" s="686"/>
      <c r="AL161" s="678">
        <v>98.2</v>
      </c>
      <c r="AM161" s="679"/>
      <c r="AN161" s="679"/>
      <c r="AO161" s="680"/>
      <c r="AP161" s="681" t="s">
        <v>576</v>
      </c>
      <c r="AQ161" s="681"/>
      <c r="AR161" s="681"/>
      <c r="AS161" s="681"/>
      <c r="AT161" s="681"/>
      <c r="AU161" s="681"/>
      <c r="AV161" s="681"/>
      <c r="AW161" s="681"/>
      <c r="AX161" s="681"/>
      <c r="AY161">
        <f>$AY$158</f>
        <v>1</v>
      </c>
    </row>
    <row r="162" spans="1:51" ht="30" customHeight="1" x14ac:dyDescent="0.15">
      <c r="A162" s="664">
        <v>2</v>
      </c>
      <c r="B162" s="664">
        <v>1</v>
      </c>
      <c r="C162" s="665" t="s">
        <v>699</v>
      </c>
      <c r="D162" s="666"/>
      <c r="E162" s="666"/>
      <c r="F162" s="666"/>
      <c r="G162" s="666"/>
      <c r="H162" s="666"/>
      <c r="I162" s="666"/>
      <c r="J162" s="667">
        <v>1360001012412</v>
      </c>
      <c r="K162" s="668"/>
      <c r="L162" s="668"/>
      <c r="M162" s="668"/>
      <c r="N162" s="668"/>
      <c r="O162" s="668"/>
      <c r="P162" s="682" t="s">
        <v>683</v>
      </c>
      <c r="Q162" s="683"/>
      <c r="R162" s="683"/>
      <c r="S162" s="683"/>
      <c r="T162" s="683"/>
      <c r="U162" s="683"/>
      <c r="V162" s="683"/>
      <c r="W162" s="683"/>
      <c r="X162" s="683"/>
      <c r="Y162" s="671">
        <v>54</v>
      </c>
      <c r="Z162" s="672"/>
      <c r="AA162" s="672"/>
      <c r="AB162" s="673"/>
      <c r="AC162" s="684" t="s">
        <v>226</v>
      </c>
      <c r="AD162" s="684"/>
      <c r="AE162" s="684"/>
      <c r="AF162" s="684"/>
      <c r="AG162" s="684"/>
      <c r="AH162" s="685">
        <v>12</v>
      </c>
      <c r="AI162" s="686"/>
      <c r="AJ162" s="686"/>
      <c r="AK162" s="686"/>
      <c r="AL162" s="678">
        <v>97.9</v>
      </c>
      <c r="AM162" s="679"/>
      <c r="AN162" s="679"/>
      <c r="AO162" s="680"/>
      <c r="AP162" s="681" t="s">
        <v>576</v>
      </c>
      <c r="AQ162" s="681"/>
      <c r="AR162" s="681"/>
      <c r="AS162" s="681"/>
      <c r="AT162" s="681"/>
      <c r="AU162" s="681"/>
      <c r="AV162" s="681"/>
      <c r="AW162" s="681"/>
      <c r="AX162" s="681"/>
      <c r="AY162">
        <f>COUNTA($C$162)</f>
        <v>1</v>
      </c>
    </row>
    <row r="163" spans="1:51" ht="30" customHeight="1" x14ac:dyDescent="0.15">
      <c r="A163" s="664">
        <v>3</v>
      </c>
      <c r="B163" s="664">
        <v>1</v>
      </c>
      <c r="C163" s="665" t="s">
        <v>700</v>
      </c>
      <c r="D163" s="666"/>
      <c r="E163" s="666"/>
      <c r="F163" s="666"/>
      <c r="G163" s="666"/>
      <c r="H163" s="666"/>
      <c r="I163" s="666"/>
      <c r="J163" s="667">
        <v>1360002020109</v>
      </c>
      <c r="K163" s="668"/>
      <c r="L163" s="668"/>
      <c r="M163" s="668"/>
      <c r="N163" s="668"/>
      <c r="O163" s="668"/>
      <c r="P163" s="682" t="s">
        <v>683</v>
      </c>
      <c r="Q163" s="683"/>
      <c r="R163" s="683"/>
      <c r="S163" s="683"/>
      <c r="T163" s="683"/>
      <c r="U163" s="683"/>
      <c r="V163" s="683"/>
      <c r="W163" s="683"/>
      <c r="X163" s="683"/>
      <c r="Y163" s="671">
        <v>30</v>
      </c>
      <c r="Z163" s="672"/>
      <c r="AA163" s="672"/>
      <c r="AB163" s="673"/>
      <c r="AC163" s="684" t="s">
        <v>226</v>
      </c>
      <c r="AD163" s="684"/>
      <c r="AE163" s="684"/>
      <c r="AF163" s="684"/>
      <c r="AG163" s="684"/>
      <c r="AH163" s="685">
        <v>12</v>
      </c>
      <c r="AI163" s="686"/>
      <c r="AJ163" s="686"/>
      <c r="AK163" s="686"/>
      <c r="AL163" s="678">
        <v>98.3</v>
      </c>
      <c r="AM163" s="679"/>
      <c r="AN163" s="679"/>
      <c r="AO163" s="680"/>
      <c r="AP163" s="681" t="s">
        <v>576</v>
      </c>
      <c r="AQ163" s="681"/>
      <c r="AR163" s="681"/>
      <c r="AS163" s="681"/>
      <c r="AT163" s="681"/>
      <c r="AU163" s="681"/>
      <c r="AV163" s="681"/>
      <c r="AW163" s="681"/>
      <c r="AX163" s="681"/>
      <c r="AY163">
        <f>COUNTA($C$163)</f>
        <v>1</v>
      </c>
    </row>
    <row r="164" spans="1:51" ht="30" customHeight="1" x14ac:dyDescent="0.15">
      <c r="A164" s="664">
        <v>4</v>
      </c>
      <c r="B164" s="664">
        <v>1</v>
      </c>
      <c r="C164" s="665" t="s">
        <v>701</v>
      </c>
      <c r="D164" s="666"/>
      <c r="E164" s="666"/>
      <c r="F164" s="666"/>
      <c r="G164" s="666"/>
      <c r="H164" s="666"/>
      <c r="I164" s="666"/>
      <c r="J164" s="667">
        <v>9360002020381</v>
      </c>
      <c r="K164" s="668"/>
      <c r="L164" s="668"/>
      <c r="M164" s="668"/>
      <c r="N164" s="668"/>
      <c r="O164" s="668"/>
      <c r="P164" s="682" t="s">
        <v>683</v>
      </c>
      <c r="Q164" s="683"/>
      <c r="R164" s="683"/>
      <c r="S164" s="683"/>
      <c r="T164" s="683"/>
      <c r="U164" s="683"/>
      <c r="V164" s="683"/>
      <c r="W164" s="683"/>
      <c r="X164" s="683"/>
      <c r="Y164" s="671">
        <v>13</v>
      </c>
      <c r="Z164" s="672"/>
      <c r="AA164" s="672"/>
      <c r="AB164" s="673"/>
      <c r="AC164" s="684" t="s">
        <v>226</v>
      </c>
      <c r="AD164" s="684"/>
      <c r="AE164" s="684"/>
      <c r="AF164" s="684"/>
      <c r="AG164" s="684"/>
      <c r="AH164" s="685">
        <v>12</v>
      </c>
      <c r="AI164" s="686"/>
      <c r="AJ164" s="686"/>
      <c r="AK164" s="686"/>
      <c r="AL164" s="678">
        <v>97.6</v>
      </c>
      <c r="AM164" s="679"/>
      <c r="AN164" s="679"/>
      <c r="AO164" s="680"/>
      <c r="AP164" s="681" t="s">
        <v>576</v>
      </c>
      <c r="AQ164" s="681"/>
      <c r="AR164" s="681"/>
      <c r="AS164" s="681"/>
      <c r="AT164" s="681"/>
      <c r="AU164" s="681"/>
      <c r="AV164" s="681"/>
      <c r="AW164" s="681"/>
      <c r="AX164" s="681"/>
      <c r="AY164">
        <f>COUNTA($C$164)</f>
        <v>1</v>
      </c>
    </row>
    <row r="165" spans="1:51" ht="30" customHeight="1" x14ac:dyDescent="0.15">
      <c r="A165" s="664">
        <v>5</v>
      </c>
      <c r="B165" s="664">
        <v>1</v>
      </c>
      <c r="C165" s="665" t="s">
        <v>702</v>
      </c>
      <c r="D165" s="666"/>
      <c r="E165" s="666"/>
      <c r="F165" s="666"/>
      <c r="G165" s="666"/>
      <c r="H165" s="666"/>
      <c r="I165" s="666"/>
      <c r="J165" s="667">
        <v>2360002020405</v>
      </c>
      <c r="K165" s="668"/>
      <c r="L165" s="668"/>
      <c r="M165" s="668"/>
      <c r="N165" s="668"/>
      <c r="O165" s="668"/>
      <c r="P165" s="682" t="s">
        <v>682</v>
      </c>
      <c r="Q165" s="683"/>
      <c r="R165" s="683"/>
      <c r="S165" s="683"/>
      <c r="T165" s="683"/>
      <c r="U165" s="683"/>
      <c r="V165" s="683"/>
      <c r="W165" s="683"/>
      <c r="X165" s="683"/>
      <c r="Y165" s="671">
        <v>11</v>
      </c>
      <c r="Z165" s="672"/>
      <c r="AA165" s="672"/>
      <c r="AB165" s="673"/>
      <c r="AC165" s="684" t="s">
        <v>226</v>
      </c>
      <c r="AD165" s="684"/>
      <c r="AE165" s="684"/>
      <c r="AF165" s="684"/>
      <c r="AG165" s="684"/>
      <c r="AH165" s="685">
        <v>8</v>
      </c>
      <c r="AI165" s="686"/>
      <c r="AJ165" s="686"/>
      <c r="AK165" s="686"/>
      <c r="AL165" s="678">
        <v>98.6</v>
      </c>
      <c r="AM165" s="679"/>
      <c r="AN165" s="679"/>
      <c r="AO165" s="680"/>
      <c r="AP165" s="681" t="s">
        <v>576</v>
      </c>
      <c r="AQ165" s="681"/>
      <c r="AR165" s="681"/>
      <c r="AS165" s="681"/>
      <c r="AT165" s="681"/>
      <c r="AU165" s="681"/>
      <c r="AV165" s="681"/>
      <c r="AW165" s="681"/>
      <c r="AX165" s="681"/>
      <c r="AY165">
        <f>COUNTA($C$165)</f>
        <v>1</v>
      </c>
    </row>
    <row r="166" spans="1:51" ht="30" customHeight="1" x14ac:dyDescent="0.15">
      <c r="A166" s="664">
        <v>6</v>
      </c>
      <c r="B166" s="664">
        <v>1</v>
      </c>
      <c r="C166" s="665" t="s">
        <v>703</v>
      </c>
      <c r="D166" s="666"/>
      <c r="E166" s="666"/>
      <c r="F166" s="666"/>
      <c r="G166" s="666"/>
      <c r="H166" s="666"/>
      <c r="I166" s="666"/>
      <c r="J166" s="667">
        <v>5360001002351</v>
      </c>
      <c r="K166" s="668"/>
      <c r="L166" s="668"/>
      <c r="M166" s="668"/>
      <c r="N166" s="668"/>
      <c r="O166" s="668"/>
      <c r="P166" s="682" t="s">
        <v>683</v>
      </c>
      <c r="Q166" s="683"/>
      <c r="R166" s="683"/>
      <c r="S166" s="683"/>
      <c r="T166" s="683"/>
      <c r="U166" s="683"/>
      <c r="V166" s="683"/>
      <c r="W166" s="683"/>
      <c r="X166" s="683"/>
      <c r="Y166" s="671">
        <v>3</v>
      </c>
      <c r="Z166" s="672"/>
      <c r="AA166" s="672"/>
      <c r="AB166" s="673"/>
      <c r="AC166" s="684" t="s">
        <v>226</v>
      </c>
      <c r="AD166" s="684"/>
      <c r="AE166" s="684"/>
      <c r="AF166" s="684"/>
      <c r="AG166" s="684"/>
      <c r="AH166" s="685">
        <v>7</v>
      </c>
      <c r="AI166" s="686"/>
      <c r="AJ166" s="686"/>
      <c r="AK166" s="686"/>
      <c r="AL166" s="678">
        <v>95.3</v>
      </c>
      <c r="AM166" s="679"/>
      <c r="AN166" s="679"/>
      <c r="AO166" s="680"/>
      <c r="AP166" s="681" t="s">
        <v>576</v>
      </c>
      <c r="AQ166" s="681"/>
      <c r="AR166" s="681"/>
      <c r="AS166" s="681"/>
      <c r="AT166" s="681"/>
      <c r="AU166" s="681"/>
      <c r="AV166" s="681"/>
      <c r="AW166" s="681"/>
      <c r="AX166" s="681"/>
      <c r="AY166">
        <f>COUNTA($C$166)</f>
        <v>1</v>
      </c>
    </row>
    <row r="167" spans="1:51" ht="45" customHeight="1" x14ac:dyDescent="0.15">
      <c r="A167" s="664">
        <v>7</v>
      </c>
      <c r="B167" s="664">
        <v>1</v>
      </c>
      <c r="C167" s="665" t="s">
        <v>694</v>
      </c>
      <c r="D167" s="666"/>
      <c r="E167" s="666"/>
      <c r="F167" s="666"/>
      <c r="G167" s="666"/>
      <c r="H167" s="666"/>
      <c r="I167" s="666"/>
      <c r="J167" s="667" t="s">
        <v>576</v>
      </c>
      <c r="K167" s="668"/>
      <c r="L167" s="668"/>
      <c r="M167" s="668"/>
      <c r="N167" s="668"/>
      <c r="O167" s="668"/>
      <c r="P167" s="682" t="s">
        <v>715</v>
      </c>
      <c r="Q167" s="683"/>
      <c r="R167" s="683"/>
      <c r="S167" s="683"/>
      <c r="T167" s="683"/>
      <c r="U167" s="683"/>
      <c r="V167" s="683"/>
      <c r="W167" s="683"/>
      <c r="X167" s="683"/>
      <c r="Y167" s="671">
        <v>0.9</v>
      </c>
      <c r="Z167" s="672"/>
      <c r="AA167" s="672"/>
      <c r="AB167" s="673"/>
      <c r="AC167" s="684" t="s">
        <v>72</v>
      </c>
      <c r="AD167" s="684"/>
      <c r="AE167" s="684"/>
      <c r="AF167" s="684"/>
      <c r="AG167" s="684"/>
      <c r="AH167" s="676" t="s">
        <v>255</v>
      </c>
      <c r="AI167" s="677"/>
      <c r="AJ167" s="677"/>
      <c r="AK167" s="677"/>
      <c r="AL167" s="678" t="s">
        <v>255</v>
      </c>
      <c r="AM167" s="679"/>
      <c r="AN167" s="679"/>
      <c r="AO167" s="680"/>
      <c r="AP167" s="681" t="s">
        <v>255</v>
      </c>
      <c r="AQ167" s="681"/>
      <c r="AR167" s="681"/>
      <c r="AS167" s="681"/>
      <c r="AT167" s="681"/>
      <c r="AU167" s="681"/>
      <c r="AV167" s="681"/>
      <c r="AW167" s="681"/>
      <c r="AX167" s="681"/>
      <c r="AY167">
        <f>COUNTA($C$167)</f>
        <v>1</v>
      </c>
    </row>
    <row r="168" spans="1:51" ht="45" customHeight="1" x14ac:dyDescent="0.15">
      <c r="A168" s="664">
        <v>8</v>
      </c>
      <c r="B168" s="664">
        <v>1</v>
      </c>
      <c r="C168" s="665" t="s">
        <v>704</v>
      </c>
      <c r="D168" s="666"/>
      <c r="E168" s="666"/>
      <c r="F168" s="666"/>
      <c r="G168" s="666"/>
      <c r="H168" s="666"/>
      <c r="I168" s="666"/>
      <c r="J168" s="667">
        <v>5360005000062</v>
      </c>
      <c r="K168" s="668"/>
      <c r="L168" s="668"/>
      <c r="M168" s="668"/>
      <c r="N168" s="668"/>
      <c r="O168" s="668"/>
      <c r="P168" s="682" t="s">
        <v>682</v>
      </c>
      <c r="Q168" s="683"/>
      <c r="R168" s="683"/>
      <c r="S168" s="683"/>
      <c r="T168" s="683"/>
      <c r="U168" s="683"/>
      <c r="V168" s="683"/>
      <c r="W168" s="683"/>
      <c r="X168" s="683"/>
      <c r="Y168" s="671">
        <v>0.4</v>
      </c>
      <c r="Z168" s="672"/>
      <c r="AA168" s="672"/>
      <c r="AB168" s="673"/>
      <c r="AC168" s="684" t="s">
        <v>231</v>
      </c>
      <c r="AD168" s="684"/>
      <c r="AE168" s="684"/>
      <c r="AF168" s="684"/>
      <c r="AG168" s="684"/>
      <c r="AH168" s="685">
        <v>1</v>
      </c>
      <c r="AI168" s="686"/>
      <c r="AJ168" s="686"/>
      <c r="AK168" s="686"/>
      <c r="AL168" s="678">
        <v>100</v>
      </c>
      <c r="AM168" s="679"/>
      <c r="AN168" s="679"/>
      <c r="AO168" s="680"/>
      <c r="AP168" s="681" t="s">
        <v>576</v>
      </c>
      <c r="AQ168" s="681"/>
      <c r="AR168" s="681"/>
      <c r="AS168" s="681"/>
      <c r="AT168" s="681"/>
      <c r="AU168" s="681"/>
      <c r="AV168" s="681"/>
      <c r="AW168" s="681"/>
      <c r="AX168" s="681"/>
      <c r="AY168">
        <f>COUNTA($C$168)</f>
        <v>1</v>
      </c>
    </row>
    <row r="169" spans="1:51" ht="45" customHeight="1" x14ac:dyDescent="0.15">
      <c r="A169" s="664">
        <v>9</v>
      </c>
      <c r="B169" s="664">
        <v>1</v>
      </c>
      <c r="C169" s="665" t="s">
        <v>704</v>
      </c>
      <c r="D169" s="666"/>
      <c r="E169" s="666"/>
      <c r="F169" s="666"/>
      <c r="G169" s="666"/>
      <c r="H169" s="666"/>
      <c r="I169" s="666"/>
      <c r="J169" s="667">
        <v>5360005000062</v>
      </c>
      <c r="K169" s="668"/>
      <c r="L169" s="668"/>
      <c r="M169" s="668"/>
      <c r="N169" s="668"/>
      <c r="O169" s="668"/>
      <c r="P169" s="682" t="s">
        <v>682</v>
      </c>
      <c r="Q169" s="683"/>
      <c r="R169" s="683"/>
      <c r="S169" s="683"/>
      <c r="T169" s="683"/>
      <c r="U169" s="683"/>
      <c r="V169" s="683"/>
      <c r="W169" s="683"/>
      <c r="X169" s="683"/>
      <c r="Y169" s="671">
        <v>6.0000000000000001E-3</v>
      </c>
      <c r="Z169" s="672"/>
      <c r="AA169" s="672"/>
      <c r="AB169" s="673"/>
      <c r="AC169" s="684" t="s">
        <v>231</v>
      </c>
      <c r="AD169" s="684"/>
      <c r="AE169" s="684"/>
      <c r="AF169" s="684"/>
      <c r="AG169" s="684"/>
      <c r="AH169" s="685">
        <v>1</v>
      </c>
      <c r="AI169" s="686"/>
      <c r="AJ169" s="686"/>
      <c r="AK169" s="686"/>
      <c r="AL169" s="678">
        <v>100</v>
      </c>
      <c r="AM169" s="679"/>
      <c r="AN169" s="679"/>
      <c r="AO169" s="680"/>
      <c r="AP169" s="681" t="s">
        <v>576</v>
      </c>
      <c r="AQ169" s="681"/>
      <c r="AR169" s="681"/>
      <c r="AS169" s="681"/>
      <c r="AT169" s="681"/>
      <c r="AU169" s="681"/>
      <c r="AV169" s="681"/>
      <c r="AW169" s="681"/>
      <c r="AX169" s="681"/>
      <c r="AY169">
        <f>COUNTA($C$169)</f>
        <v>1</v>
      </c>
    </row>
    <row r="170" spans="1:51" ht="45" customHeight="1" x14ac:dyDescent="0.15">
      <c r="A170" s="664">
        <v>10</v>
      </c>
      <c r="B170" s="664">
        <v>1</v>
      </c>
      <c r="C170" s="665" t="s">
        <v>704</v>
      </c>
      <c r="D170" s="666"/>
      <c r="E170" s="666"/>
      <c r="F170" s="666"/>
      <c r="G170" s="666"/>
      <c r="H170" s="666"/>
      <c r="I170" s="666"/>
      <c r="J170" s="667">
        <v>5360005000062</v>
      </c>
      <c r="K170" s="668"/>
      <c r="L170" s="668"/>
      <c r="M170" s="668"/>
      <c r="N170" s="668"/>
      <c r="O170" s="668"/>
      <c r="P170" s="682" t="s">
        <v>682</v>
      </c>
      <c r="Q170" s="683"/>
      <c r="R170" s="683"/>
      <c r="S170" s="683"/>
      <c r="T170" s="683"/>
      <c r="U170" s="683"/>
      <c r="V170" s="683"/>
      <c r="W170" s="683"/>
      <c r="X170" s="683"/>
      <c r="Y170" s="671">
        <v>4.0000000000000001E-3</v>
      </c>
      <c r="Z170" s="672"/>
      <c r="AA170" s="672"/>
      <c r="AB170" s="673"/>
      <c r="AC170" s="684" t="s">
        <v>231</v>
      </c>
      <c r="AD170" s="684"/>
      <c r="AE170" s="684"/>
      <c r="AF170" s="684"/>
      <c r="AG170" s="684"/>
      <c r="AH170" s="685">
        <v>1</v>
      </c>
      <c r="AI170" s="686"/>
      <c r="AJ170" s="686"/>
      <c r="AK170" s="686"/>
      <c r="AL170" s="678">
        <v>100</v>
      </c>
      <c r="AM170" s="679"/>
      <c r="AN170" s="679"/>
      <c r="AO170" s="680"/>
      <c r="AP170" s="681" t="s">
        <v>576</v>
      </c>
      <c r="AQ170" s="681"/>
      <c r="AR170" s="681"/>
      <c r="AS170" s="681"/>
      <c r="AT170" s="681"/>
      <c r="AU170" s="681"/>
      <c r="AV170" s="681"/>
      <c r="AW170" s="681"/>
      <c r="AX170" s="681"/>
      <c r="AY170">
        <f>COUNTA($C$170)</f>
        <v>1</v>
      </c>
    </row>
    <row r="171" spans="1:51" ht="24.75" customHeight="1" x14ac:dyDescent="0.15">
      <c r="A171" s="51"/>
      <c r="B171" s="51"/>
      <c r="C171" s="51"/>
      <c r="D171" s="51"/>
      <c r="E171" s="51"/>
      <c r="F171" s="51"/>
      <c r="G171" s="51"/>
      <c r="H171" s="51"/>
      <c r="I171" s="51"/>
      <c r="J171" s="51"/>
      <c r="K171" s="51"/>
      <c r="L171" s="51"/>
      <c r="M171" s="51"/>
      <c r="N171" s="51"/>
      <c r="O171" s="51"/>
      <c r="P171" s="52"/>
      <c r="Q171" s="52"/>
      <c r="R171" s="52"/>
      <c r="S171" s="52"/>
      <c r="T171" s="52"/>
      <c r="U171" s="52"/>
      <c r="V171" s="52"/>
      <c r="W171" s="52"/>
      <c r="X171" s="52"/>
      <c r="Y171" s="53"/>
      <c r="Z171" s="53"/>
      <c r="AA171" s="53"/>
      <c r="AB171" s="53"/>
      <c r="AC171" s="53"/>
      <c r="AD171" s="53"/>
      <c r="AE171" s="53"/>
      <c r="AF171" s="53"/>
      <c r="AG171" s="53"/>
      <c r="AH171" s="53"/>
      <c r="AI171" s="53"/>
      <c r="AJ171" s="53"/>
      <c r="AK171" s="53"/>
      <c r="AL171" s="53"/>
      <c r="AM171" s="53"/>
      <c r="AN171" s="53"/>
      <c r="AO171" s="53"/>
      <c r="AP171" s="52"/>
      <c r="AQ171" s="52"/>
      <c r="AR171" s="52"/>
      <c r="AS171" s="52"/>
      <c r="AT171" s="52"/>
      <c r="AU171" s="52"/>
      <c r="AV171" s="52"/>
      <c r="AW171" s="52"/>
      <c r="AX171" s="52"/>
      <c r="AY171">
        <f>COUNTA($C$174)</f>
        <v>1</v>
      </c>
    </row>
    <row r="172" spans="1:51" ht="24.75" customHeight="1" x14ac:dyDescent="0.15">
      <c r="A172" s="44"/>
      <c r="B172" s="48" t="s">
        <v>201</v>
      </c>
      <c r="C172" s="44"/>
      <c r="D172" s="44"/>
      <c r="E172" s="44"/>
      <c r="F172" s="44"/>
      <c r="G172" s="44"/>
      <c r="H172" s="44"/>
      <c r="I172" s="44"/>
      <c r="J172" s="44"/>
      <c r="K172" s="44"/>
      <c r="L172" s="44"/>
      <c r="M172" s="44"/>
      <c r="N172" s="44"/>
      <c r="O172" s="44"/>
      <c r="P172" s="49"/>
      <c r="Q172" s="49"/>
      <c r="R172" s="49"/>
      <c r="S172" s="49"/>
      <c r="T172" s="49"/>
      <c r="U172" s="49"/>
      <c r="V172" s="49"/>
      <c r="W172" s="49"/>
      <c r="X172" s="49"/>
      <c r="Y172" s="50"/>
      <c r="Z172" s="50"/>
      <c r="AA172" s="50"/>
      <c r="AB172" s="50"/>
      <c r="AC172" s="50"/>
      <c r="AD172" s="50"/>
      <c r="AE172" s="50"/>
      <c r="AF172" s="50"/>
      <c r="AG172" s="50"/>
      <c r="AH172" s="50"/>
      <c r="AI172" s="50"/>
      <c r="AJ172" s="50"/>
      <c r="AK172" s="50"/>
      <c r="AL172" s="50"/>
      <c r="AM172" s="50"/>
      <c r="AN172" s="50"/>
      <c r="AO172" s="50"/>
      <c r="AP172" s="49"/>
      <c r="AQ172" s="49"/>
      <c r="AR172" s="49"/>
      <c r="AS172" s="49"/>
      <c r="AT172" s="49"/>
      <c r="AU172" s="49"/>
      <c r="AV172" s="49"/>
      <c r="AW172" s="49"/>
      <c r="AX172" s="49"/>
      <c r="AY172">
        <f>$AY$171</f>
        <v>1</v>
      </c>
    </row>
    <row r="173" spans="1:51" ht="59.25" customHeight="1" x14ac:dyDescent="0.15">
      <c r="A173" s="658"/>
      <c r="B173" s="658"/>
      <c r="C173" s="658" t="s">
        <v>24</v>
      </c>
      <c r="D173" s="658"/>
      <c r="E173" s="658"/>
      <c r="F173" s="658"/>
      <c r="G173" s="658"/>
      <c r="H173" s="658"/>
      <c r="I173" s="658"/>
      <c r="J173" s="659" t="s">
        <v>183</v>
      </c>
      <c r="K173" s="118"/>
      <c r="L173" s="118"/>
      <c r="M173" s="118"/>
      <c r="N173" s="118"/>
      <c r="O173" s="118"/>
      <c r="P173" s="427" t="s">
        <v>25</v>
      </c>
      <c r="Q173" s="427"/>
      <c r="R173" s="427"/>
      <c r="S173" s="427"/>
      <c r="T173" s="427"/>
      <c r="U173" s="427"/>
      <c r="V173" s="427"/>
      <c r="W173" s="427"/>
      <c r="X173" s="427"/>
      <c r="Y173" s="660" t="s">
        <v>182</v>
      </c>
      <c r="Z173" s="661"/>
      <c r="AA173" s="661"/>
      <c r="AB173" s="661"/>
      <c r="AC173" s="659" t="s">
        <v>208</v>
      </c>
      <c r="AD173" s="659"/>
      <c r="AE173" s="659"/>
      <c r="AF173" s="659"/>
      <c r="AG173" s="659"/>
      <c r="AH173" s="660" t="s">
        <v>222</v>
      </c>
      <c r="AI173" s="658"/>
      <c r="AJ173" s="658"/>
      <c r="AK173" s="658"/>
      <c r="AL173" s="658" t="s">
        <v>19</v>
      </c>
      <c r="AM173" s="658"/>
      <c r="AN173" s="658"/>
      <c r="AO173" s="662"/>
      <c r="AP173" s="663" t="s">
        <v>184</v>
      </c>
      <c r="AQ173" s="663"/>
      <c r="AR173" s="663"/>
      <c r="AS173" s="663"/>
      <c r="AT173" s="663"/>
      <c r="AU173" s="663"/>
      <c r="AV173" s="663"/>
      <c r="AW173" s="663"/>
      <c r="AX173" s="663"/>
      <c r="AY173">
        <f>$AY$171</f>
        <v>1</v>
      </c>
    </row>
    <row r="174" spans="1:51" ht="30" customHeight="1" x14ac:dyDescent="0.15">
      <c r="A174" s="664">
        <v>1</v>
      </c>
      <c r="B174" s="664">
        <v>1</v>
      </c>
      <c r="C174" s="665" t="s">
        <v>630</v>
      </c>
      <c r="D174" s="666"/>
      <c r="E174" s="666"/>
      <c r="F174" s="666"/>
      <c r="G174" s="666"/>
      <c r="H174" s="666"/>
      <c r="I174" s="666"/>
      <c r="J174" s="667">
        <v>3000020473081</v>
      </c>
      <c r="K174" s="668"/>
      <c r="L174" s="668"/>
      <c r="M174" s="668"/>
      <c r="N174" s="668"/>
      <c r="O174" s="668"/>
      <c r="P174" s="669" t="s">
        <v>612</v>
      </c>
      <c r="Q174" s="670"/>
      <c r="R174" s="670"/>
      <c r="S174" s="670"/>
      <c r="T174" s="670"/>
      <c r="U174" s="670"/>
      <c r="V174" s="670"/>
      <c r="W174" s="670"/>
      <c r="X174" s="670"/>
      <c r="Y174" s="671">
        <v>927</v>
      </c>
      <c r="Z174" s="672"/>
      <c r="AA174" s="672"/>
      <c r="AB174" s="673"/>
      <c r="AC174" s="674" t="s">
        <v>613</v>
      </c>
      <c r="AD174" s="675"/>
      <c r="AE174" s="675"/>
      <c r="AF174" s="675"/>
      <c r="AG174" s="675"/>
      <c r="AH174" s="676" t="s">
        <v>255</v>
      </c>
      <c r="AI174" s="677"/>
      <c r="AJ174" s="677"/>
      <c r="AK174" s="677"/>
      <c r="AL174" s="678" t="s">
        <v>255</v>
      </c>
      <c r="AM174" s="679"/>
      <c r="AN174" s="679"/>
      <c r="AO174" s="680"/>
      <c r="AP174" s="681" t="s">
        <v>255</v>
      </c>
      <c r="AQ174" s="681"/>
      <c r="AR174" s="681"/>
      <c r="AS174" s="681"/>
      <c r="AT174" s="681"/>
      <c r="AU174" s="681"/>
      <c r="AV174" s="681"/>
      <c r="AW174" s="681"/>
      <c r="AX174" s="681"/>
      <c r="AY174">
        <f>$AY$171</f>
        <v>1</v>
      </c>
    </row>
    <row r="175" spans="1:51" ht="30" customHeight="1" x14ac:dyDescent="0.15">
      <c r="A175" s="664">
        <v>2</v>
      </c>
      <c r="B175" s="664">
        <v>1</v>
      </c>
      <c r="C175" s="665" t="s">
        <v>631</v>
      </c>
      <c r="D175" s="666"/>
      <c r="E175" s="666"/>
      <c r="F175" s="666"/>
      <c r="G175" s="666"/>
      <c r="H175" s="666"/>
      <c r="I175" s="666"/>
      <c r="J175" s="667">
        <v>1000020470007</v>
      </c>
      <c r="K175" s="668"/>
      <c r="L175" s="668"/>
      <c r="M175" s="668"/>
      <c r="N175" s="668"/>
      <c r="O175" s="668"/>
      <c r="P175" s="669" t="s">
        <v>612</v>
      </c>
      <c r="Q175" s="670"/>
      <c r="R175" s="670"/>
      <c r="S175" s="670"/>
      <c r="T175" s="670"/>
      <c r="U175" s="670"/>
      <c r="V175" s="670"/>
      <c r="W175" s="670"/>
      <c r="X175" s="670"/>
      <c r="Y175" s="671">
        <v>648</v>
      </c>
      <c r="Z175" s="672"/>
      <c r="AA175" s="672"/>
      <c r="AB175" s="673"/>
      <c r="AC175" s="674" t="s">
        <v>613</v>
      </c>
      <c r="AD175" s="675"/>
      <c r="AE175" s="675"/>
      <c r="AF175" s="675"/>
      <c r="AG175" s="675"/>
      <c r="AH175" s="676" t="s">
        <v>255</v>
      </c>
      <c r="AI175" s="677"/>
      <c r="AJ175" s="677"/>
      <c r="AK175" s="677"/>
      <c r="AL175" s="678" t="s">
        <v>255</v>
      </c>
      <c r="AM175" s="679"/>
      <c r="AN175" s="679"/>
      <c r="AO175" s="680"/>
      <c r="AP175" s="681" t="s">
        <v>255</v>
      </c>
      <c r="AQ175" s="681"/>
      <c r="AR175" s="681"/>
      <c r="AS175" s="681"/>
      <c r="AT175" s="681"/>
      <c r="AU175" s="681"/>
      <c r="AV175" s="681"/>
      <c r="AW175" s="681"/>
      <c r="AX175" s="681"/>
      <c r="AY175">
        <f>COUNTA($C$175)</f>
        <v>1</v>
      </c>
    </row>
    <row r="176" spans="1:51" ht="30" customHeight="1" x14ac:dyDescent="0.15">
      <c r="A176" s="664">
        <v>3</v>
      </c>
      <c r="B176" s="664">
        <v>1</v>
      </c>
      <c r="C176" s="665" t="s">
        <v>632</v>
      </c>
      <c r="D176" s="666"/>
      <c r="E176" s="666"/>
      <c r="F176" s="666"/>
      <c r="G176" s="666"/>
      <c r="H176" s="666"/>
      <c r="I176" s="666"/>
      <c r="J176" s="667">
        <v>5000020473146</v>
      </c>
      <c r="K176" s="668"/>
      <c r="L176" s="668"/>
      <c r="M176" s="668"/>
      <c r="N176" s="668"/>
      <c r="O176" s="668"/>
      <c r="P176" s="669" t="s">
        <v>612</v>
      </c>
      <c r="Q176" s="670"/>
      <c r="R176" s="670"/>
      <c r="S176" s="670"/>
      <c r="T176" s="670"/>
      <c r="U176" s="670"/>
      <c r="V176" s="670"/>
      <c r="W176" s="670"/>
      <c r="X176" s="670"/>
      <c r="Y176" s="671">
        <v>364</v>
      </c>
      <c r="Z176" s="672"/>
      <c r="AA176" s="672"/>
      <c r="AB176" s="673"/>
      <c r="AC176" s="674" t="s">
        <v>613</v>
      </c>
      <c r="AD176" s="675"/>
      <c r="AE176" s="675"/>
      <c r="AF176" s="675"/>
      <c r="AG176" s="675"/>
      <c r="AH176" s="676" t="s">
        <v>255</v>
      </c>
      <c r="AI176" s="677"/>
      <c r="AJ176" s="677"/>
      <c r="AK176" s="677"/>
      <c r="AL176" s="678" t="s">
        <v>255</v>
      </c>
      <c r="AM176" s="679"/>
      <c r="AN176" s="679"/>
      <c r="AO176" s="680"/>
      <c r="AP176" s="681" t="s">
        <v>255</v>
      </c>
      <c r="AQ176" s="681"/>
      <c r="AR176" s="681"/>
      <c r="AS176" s="681"/>
      <c r="AT176" s="681"/>
      <c r="AU176" s="681"/>
      <c r="AV176" s="681"/>
      <c r="AW176" s="681"/>
      <c r="AX176" s="681"/>
      <c r="AY176">
        <f>COUNTA($C$176)</f>
        <v>1</v>
      </c>
    </row>
    <row r="177" spans="1:51" ht="30" customHeight="1" x14ac:dyDescent="0.15">
      <c r="A177" s="664">
        <v>4</v>
      </c>
      <c r="B177" s="664">
        <v>1</v>
      </c>
      <c r="C177" s="665" t="s">
        <v>633</v>
      </c>
      <c r="D177" s="666"/>
      <c r="E177" s="666"/>
      <c r="F177" s="666"/>
      <c r="G177" s="666"/>
      <c r="H177" s="666"/>
      <c r="I177" s="666"/>
      <c r="J177" s="667">
        <v>5000020473014</v>
      </c>
      <c r="K177" s="668"/>
      <c r="L177" s="668"/>
      <c r="M177" s="668"/>
      <c r="N177" s="668"/>
      <c r="O177" s="668"/>
      <c r="P177" s="669" t="s">
        <v>612</v>
      </c>
      <c r="Q177" s="670"/>
      <c r="R177" s="670"/>
      <c r="S177" s="670"/>
      <c r="T177" s="670"/>
      <c r="U177" s="670"/>
      <c r="V177" s="670"/>
      <c r="W177" s="670"/>
      <c r="X177" s="670"/>
      <c r="Y177" s="671">
        <v>202</v>
      </c>
      <c r="Z177" s="672"/>
      <c r="AA177" s="672"/>
      <c r="AB177" s="673"/>
      <c r="AC177" s="674" t="s">
        <v>613</v>
      </c>
      <c r="AD177" s="675"/>
      <c r="AE177" s="675"/>
      <c r="AF177" s="675"/>
      <c r="AG177" s="675"/>
      <c r="AH177" s="676" t="s">
        <v>255</v>
      </c>
      <c r="AI177" s="677"/>
      <c r="AJ177" s="677"/>
      <c r="AK177" s="677"/>
      <c r="AL177" s="678" t="s">
        <v>255</v>
      </c>
      <c r="AM177" s="679"/>
      <c r="AN177" s="679"/>
      <c r="AO177" s="680"/>
      <c r="AP177" s="681" t="s">
        <v>255</v>
      </c>
      <c r="AQ177" s="681"/>
      <c r="AR177" s="681"/>
      <c r="AS177" s="681"/>
      <c r="AT177" s="681"/>
      <c r="AU177" s="681"/>
      <c r="AV177" s="681"/>
      <c r="AW177" s="681"/>
      <c r="AX177" s="681"/>
      <c r="AY177">
        <f>COUNTA($C$177)</f>
        <v>1</v>
      </c>
    </row>
    <row r="178" spans="1:51" ht="30" customHeight="1" x14ac:dyDescent="0.15">
      <c r="A178" s="664">
        <v>5</v>
      </c>
      <c r="B178" s="664">
        <v>1</v>
      </c>
      <c r="C178" s="665" t="s">
        <v>634</v>
      </c>
      <c r="D178" s="666"/>
      <c r="E178" s="666"/>
      <c r="F178" s="666"/>
      <c r="G178" s="666"/>
      <c r="H178" s="666"/>
      <c r="I178" s="666"/>
      <c r="J178" s="667">
        <v>7000020473111</v>
      </c>
      <c r="K178" s="668"/>
      <c r="L178" s="668"/>
      <c r="M178" s="668"/>
      <c r="N178" s="668"/>
      <c r="O178" s="668"/>
      <c r="P178" s="669" t="s">
        <v>612</v>
      </c>
      <c r="Q178" s="670"/>
      <c r="R178" s="670"/>
      <c r="S178" s="670"/>
      <c r="T178" s="670"/>
      <c r="U178" s="670"/>
      <c r="V178" s="670"/>
      <c r="W178" s="670"/>
      <c r="X178" s="670"/>
      <c r="Y178" s="671">
        <v>201</v>
      </c>
      <c r="Z178" s="672"/>
      <c r="AA178" s="672"/>
      <c r="AB178" s="673"/>
      <c r="AC178" s="674" t="s">
        <v>613</v>
      </c>
      <c r="AD178" s="675"/>
      <c r="AE178" s="675"/>
      <c r="AF178" s="675"/>
      <c r="AG178" s="675"/>
      <c r="AH178" s="676" t="s">
        <v>255</v>
      </c>
      <c r="AI178" s="677"/>
      <c r="AJ178" s="677"/>
      <c r="AK178" s="677"/>
      <c r="AL178" s="678" t="s">
        <v>255</v>
      </c>
      <c r="AM178" s="679"/>
      <c r="AN178" s="679"/>
      <c r="AO178" s="680"/>
      <c r="AP178" s="681" t="s">
        <v>255</v>
      </c>
      <c r="AQ178" s="681"/>
      <c r="AR178" s="681"/>
      <c r="AS178" s="681"/>
      <c r="AT178" s="681"/>
      <c r="AU178" s="681"/>
      <c r="AV178" s="681"/>
      <c r="AW178" s="681"/>
      <c r="AX178" s="681"/>
      <c r="AY178">
        <f>COUNTA($C$178)</f>
        <v>1</v>
      </c>
    </row>
    <row r="179" spans="1:51" ht="30" customHeight="1" x14ac:dyDescent="0.15">
      <c r="A179" s="664">
        <v>6</v>
      </c>
      <c r="B179" s="664">
        <v>1</v>
      </c>
      <c r="C179" s="665" t="s">
        <v>635</v>
      </c>
      <c r="D179" s="666"/>
      <c r="E179" s="666"/>
      <c r="F179" s="666"/>
      <c r="G179" s="666"/>
      <c r="H179" s="666"/>
      <c r="I179" s="666"/>
      <c r="J179" s="667">
        <v>3000020473065</v>
      </c>
      <c r="K179" s="668"/>
      <c r="L179" s="668"/>
      <c r="M179" s="668"/>
      <c r="N179" s="668"/>
      <c r="O179" s="668"/>
      <c r="P179" s="669" t="s">
        <v>612</v>
      </c>
      <c r="Q179" s="670"/>
      <c r="R179" s="670"/>
      <c r="S179" s="670"/>
      <c r="T179" s="670"/>
      <c r="U179" s="670"/>
      <c r="V179" s="670"/>
      <c r="W179" s="670"/>
      <c r="X179" s="670"/>
      <c r="Y179" s="671">
        <v>104</v>
      </c>
      <c r="Z179" s="672"/>
      <c r="AA179" s="672"/>
      <c r="AB179" s="673"/>
      <c r="AC179" s="674" t="s">
        <v>613</v>
      </c>
      <c r="AD179" s="675"/>
      <c r="AE179" s="675"/>
      <c r="AF179" s="675"/>
      <c r="AG179" s="675"/>
      <c r="AH179" s="676" t="s">
        <v>255</v>
      </c>
      <c r="AI179" s="677"/>
      <c r="AJ179" s="677"/>
      <c r="AK179" s="677"/>
      <c r="AL179" s="678" t="s">
        <v>255</v>
      </c>
      <c r="AM179" s="679"/>
      <c r="AN179" s="679"/>
      <c r="AO179" s="680"/>
      <c r="AP179" s="681" t="s">
        <v>255</v>
      </c>
      <c r="AQ179" s="681"/>
      <c r="AR179" s="681"/>
      <c r="AS179" s="681"/>
      <c r="AT179" s="681"/>
      <c r="AU179" s="681"/>
      <c r="AV179" s="681"/>
      <c r="AW179" s="681"/>
      <c r="AX179" s="681"/>
      <c r="AY179">
        <f>COUNTA($C$179)</f>
        <v>1</v>
      </c>
    </row>
    <row r="180" spans="1:51" ht="30" customHeight="1" x14ac:dyDescent="0.15">
      <c r="A180" s="664">
        <v>7</v>
      </c>
      <c r="B180" s="664">
        <v>1</v>
      </c>
      <c r="C180" s="665" t="s">
        <v>636</v>
      </c>
      <c r="D180" s="666"/>
      <c r="E180" s="666"/>
      <c r="F180" s="666"/>
      <c r="G180" s="666"/>
      <c r="H180" s="666"/>
      <c r="I180" s="666"/>
      <c r="J180" s="667">
        <v>4000020473031</v>
      </c>
      <c r="K180" s="668"/>
      <c r="L180" s="668"/>
      <c r="M180" s="668"/>
      <c r="N180" s="668"/>
      <c r="O180" s="668"/>
      <c r="P180" s="669" t="s">
        <v>612</v>
      </c>
      <c r="Q180" s="670"/>
      <c r="R180" s="670"/>
      <c r="S180" s="670"/>
      <c r="T180" s="670"/>
      <c r="U180" s="670"/>
      <c r="V180" s="670"/>
      <c r="W180" s="670"/>
      <c r="X180" s="670"/>
      <c r="Y180" s="671">
        <v>58</v>
      </c>
      <c r="Z180" s="672"/>
      <c r="AA180" s="672"/>
      <c r="AB180" s="673"/>
      <c r="AC180" s="674" t="s">
        <v>613</v>
      </c>
      <c r="AD180" s="675"/>
      <c r="AE180" s="675"/>
      <c r="AF180" s="675"/>
      <c r="AG180" s="675"/>
      <c r="AH180" s="676" t="s">
        <v>255</v>
      </c>
      <c r="AI180" s="677"/>
      <c r="AJ180" s="677"/>
      <c r="AK180" s="677"/>
      <c r="AL180" s="678" t="s">
        <v>255</v>
      </c>
      <c r="AM180" s="679"/>
      <c r="AN180" s="679"/>
      <c r="AO180" s="680"/>
      <c r="AP180" s="681" t="s">
        <v>255</v>
      </c>
      <c r="AQ180" s="681"/>
      <c r="AR180" s="681"/>
      <c r="AS180" s="681"/>
      <c r="AT180" s="681"/>
      <c r="AU180" s="681"/>
      <c r="AV180" s="681"/>
      <c r="AW180" s="681"/>
      <c r="AX180" s="681"/>
      <c r="AY180">
        <f>COUNTA($C$180)</f>
        <v>1</v>
      </c>
    </row>
    <row r="181" spans="1:51" ht="30" customHeight="1" x14ac:dyDescent="0.15">
      <c r="A181" s="664">
        <v>8</v>
      </c>
      <c r="B181" s="664">
        <v>1</v>
      </c>
      <c r="C181" s="665" t="s">
        <v>637</v>
      </c>
      <c r="D181" s="666"/>
      <c r="E181" s="666"/>
      <c r="F181" s="666"/>
      <c r="G181" s="666"/>
      <c r="H181" s="666"/>
      <c r="I181" s="666"/>
      <c r="J181" s="667">
        <v>1000020472093</v>
      </c>
      <c r="K181" s="668"/>
      <c r="L181" s="668"/>
      <c r="M181" s="668"/>
      <c r="N181" s="668"/>
      <c r="O181" s="668"/>
      <c r="P181" s="669" t="s">
        <v>612</v>
      </c>
      <c r="Q181" s="670"/>
      <c r="R181" s="670"/>
      <c r="S181" s="670"/>
      <c r="T181" s="670"/>
      <c r="U181" s="670"/>
      <c r="V181" s="670"/>
      <c r="W181" s="670"/>
      <c r="X181" s="670"/>
      <c r="Y181" s="671">
        <v>51</v>
      </c>
      <c r="Z181" s="672"/>
      <c r="AA181" s="672"/>
      <c r="AB181" s="673"/>
      <c r="AC181" s="674" t="s">
        <v>613</v>
      </c>
      <c r="AD181" s="675"/>
      <c r="AE181" s="675"/>
      <c r="AF181" s="675"/>
      <c r="AG181" s="675"/>
      <c r="AH181" s="676" t="s">
        <v>255</v>
      </c>
      <c r="AI181" s="677"/>
      <c r="AJ181" s="677"/>
      <c r="AK181" s="677"/>
      <c r="AL181" s="678" t="s">
        <v>255</v>
      </c>
      <c r="AM181" s="679"/>
      <c r="AN181" s="679"/>
      <c r="AO181" s="680"/>
      <c r="AP181" s="681" t="s">
        <v>255</v>
      </c>
      <c r="AQ181" s="681"/>
      <c r="AR181" s="681"/>
      <c r="AS181" s="681"/>
      <c r="AT181" s="681"/>
      <c r="AU181" s="681"/>
      <c r="AV181" s="681"/>
      <c r="AW181" s="681"/>
      <c r="AX181" s="681"/>
      <c r="AY181">
        <f>COUNTA($C$181)</f>
        <v>1</v>
      </c>
    </row>
    <row r="182" spans="1:51" ht="24.75" customHeight="1" x14ac:dyDescent="0.15">
      <c r="A182" s="51"/>
      <c r="B182" s="51"/>
      <c r="C182" s="51"/>
      <c r="D182" s="51"/>
      <c r="E182" s="51"/>
      <c r="F182" s="51"/>
      <c r="G182" s="51"/>
      <c r="H182" s="51"/>
      <c r="I182" s="51"/>
      <c r="J182" s="51"/>
      <c r="K182" s="51"/>
      <c r="L182" s="51"/>
      <c r="M182" s="51"/>
      <c r="N182" s="51"/>
      <c r="O182" s="51"/>
      <c r="P182" s="52"/>
      <c r="Q182" s="52"/>
      <c r="R182" s="52"/>
      <c r="S182" s="52"/>
      <c r="T182" s="52"/>
      <c r="U182" s="52"/>
      <c r="V182" s="52"/>
      <c r="W182" s="52"/>
      <c r="X182" s="52"/>
      <c r="Y182" s="53"/>
      <c r="Z182" s="53"/>
      <c r="AA182" s="53"/>
      <c r="AB182" s="53"/>
      <c r="AC182" s="53"/>
      <c r="AD182" s="53"/>
      <c r="AE182" s="53"/>
      <c r="AF182" s="53"/>
      <c r="AG182" s="53"/>
      <c r="AH182" s="53"/>
      <c r="AI182" s="53"/>
      <c r="AJ182" s="53"/>
      <c r="AK182" s="53"/>
      <c r="AL182" s="53"/>
      <c r="AM182" s="53"/>
      <c r="AN182" s="53"/>
      <c r="AO182" s="53"/>
      <c r="AP182" s="52"/>
      <c r="AQ182" s="52"/>
      <c r="AR182" s="52"/>
      <c r="AS182" s="52"/>
      <c r="AT182" s="52"/>
      <c r="AU182" s="52"/>
      <c r="AV182" s="52"/>
      <c r="AW182" s="52"/>
      <c r="AX182" s="52"/>
      <c r="AY182">
        <f>COUNTA($C$185)</f>
        <v>1</v>
      </c>
    </row>
    <row r="183" spans="1:51" ht="24.75" customHeight="1" x14ac:dyDescent="0.15">
      <c r="A183" s="44"/>
      <c r="B183" s="48" t="s">
        <v>165</v>
      </c>
      <c r="C183" s="44"/>
      <c r="D183" s="44"/>
      <c r="E183" s="44"/>
      <c r="F183" s="44"/>
      <c r="G183" s="44"/>
      <c r="H183" s="44"/>
      <c r="I183" s="44"/>
      <c r="J183" s="44"/>
      <c r="K183" s="44"/>
      <c r="L183" s="44"/>
      <c r="M183" s="44"/>
      <c r="N183" s="44"/>
      <c r="O183" s="44"/>
      <c r="P183" s="49"/>
      <c r="Q183" s="49"/>
      <c r="R183" s="49"/>
      <c r="S183" s="49"/>
      <c r="T183" s="49"/>
      <c r="U183" s="49"/>
      <c r="V183" s="49"/>
      <c r="W183" s="49"/>
      <c r="X183" s="49"/>
      <c r="Y183" s="50"/>
      <c r="Z183" s="50"/>
      <c r="AA183" s="50"/>
      <c r="AB183" s="50"/>
      <c r="AC183" s="50"/>
      <c r="AD183" s="50"/>
      <c r="AE183" s="50"/>
      <c r="AF183" s="50"/>
      <c r="AG183" s="50"/>
      <c r="AH183" s="50"/>
      <c r="AI183" s="50"/>
      <c r="AJ183" s="50"/>
      <c r="AK183" s="50"/>
      <c r="AL183" s="50"/>
      <c r="AM183" s="50"/>
      <c r="AN183" s="50"/>
      <c r="AO183" s="50"/>
      <c r="AP183" s="49"/>
      <c r="AQ183" s="49"/>
      <c r="AR183" s="49"/>
      <c r="AS183" s="49"/>
      <c r="AT183" s="49"/>
      <c r="AU183" s="49"/>
      <c r="AV183" s="49"/>
      <c r="AW183" s="49"/>
      <c r="AX183" s="49"/>
      <c r="AY183">
        <f>$AY$182</f>
        <v>1</v>
      </c>
    </row>
    <row r="184" spans="1:51" ht="59.25" customHeight="1" x14ac:dyDescent="0.15">
      <c r="A184" s="658"/>
      <c r="B184" s="658"/>
      <c r="C184" s="658" t="s">
        <v>24</v>
      </c>
      <c r="D184" s="658"/>
      <c r="E184" s="658"/>
      <c r="F184" s="658"/>
      <c r="G184" s="658"/>
      <c r="H184" s="658"/>
      <c r="I184" s="658"/>
      <c r="J184" s="659" t="s">
        <v>183</v>
      </c>
      <c r="K184" s="118"/>
      <c r="L184" s="118"/>
      <c r="M184" s="118"/>
      <c r="N184" s="118"/>
      <c r="O184" s="118"/>
      <c r="P184" s="427" t="s">
        <v>25</v>
      </c>
      <c r="Q184" s="427"/>
      <c r="R184" s="427"/>
      <c r="S184" s="427"/>
      <c r="T184" s="427"/>
      <c r="U184" s="427"/>
      <c r="V184" s="427"/>
      <c r="W184" s="427"/>
      <c r="X184" s="427"/>
      <c r="Y184" s="660" t="s">
        <v>182</v>
      </c>
      <c r="Z184" s="661"/>
      <c r="AA184" s="661"/>
      <c r="AB184" s="661"/>
      <c r="AC184" s="659" t="s">
        <v>208</v>
      </c>
      <c r="AD184" s="659"/>
      <c r="AE184" s="659"/>
      <c r="AF184" s="659"/>
      <c r="AG184" s="659"/>
      <c r="AH184" s="660" t="s">
        <v>222</v>
      </c>
      <c r="AI184" s="658"/>
      <c r="AJ184" s="658"/>
      <c r="AK184" s="658"/>
      <c r="AL184" s="658" t="s">
        <v>19</v>
      </c>
      <c r="AM184" s="658"/>
      <c r="AN184" s="658"/>
      <c r="AO184" s="662"/>
      <c r="AP184" s="663" t="s">
        <v>184</v>
      </c>
      <c r="AQ184" s="663"/>
      <c r="AR184" s="663"/>
      <c r="AS184" s="663"/>
      <c r="AT184" s="663"/>
      <c r="AU184" s="663"/>
      <c r="AV184" s="663"/>
      <c r="AW184" s="663"/>
      <c r="AX184" s="663"/>
      <c r="AY184">
        <f>$AY$182</f>
        <v>1</v>
      </c>
    </row>
    <row r="185" spans="1:51" ht="30" customHeight="1" x14ac:dyDescent="0.15">
      <c r="A185" s="664">
        <v>1</v>
      </c>
      <c r="B185" s="664">
        <v>1</v>
      </c>
      <c r="C185" s="690" t="s">
        <v>705</v>
      </c>
      <c r="D185" s="666"/>
      <c r="E185" s="666"/>
      <c r="F185" s="666"/>
      <c r="G185" s="666"/>
      <c r="H185" s="666"/>
      <c r="I185" s="666"/>
      <c r="J185" s="691">
        <v>6360002020558</v>
      </c>
      <c r="K185" s="668"/>
      <c r="L185" s="668"/>
      <c r="M185" s="668"/>
      <c r="N185" s="668"/>
      <c r="O185" s="668"/>
      <c r="P185" s="692" t="s">
        <v>614</v>
      </c>
      <c r="Q185" s="683"/>
      <c r="R185" s="683"/>
      <c r="S185" s="683"/>
      <c r="T185" s="683"/>
      <c r="U185" s="683"/>
      <c r="V185" s="683"/>
      <c r="W185" s="683"/>
      <c r="X185" s="683"/>
      <c r="Y185" s="693">
        <v>150</v>
      </c>
      <c r="Z185" s="694"/>
      <c r="AA185" s="694"/>
      <c r="AB185" s="695"/>
      <c r="AC185" s="674" t="s">
        <v>226</v>
      </c>
      <c r="AD185" s="675"/>
      <c r="AE185" s="675"/>
      <c r="AF185" s="675"/>
      <c r="AG185" s="675"/>
      <c r="AH185" s="696">
        <v>2</v>
      </c>
      <c r="AI185" s="686"/>
      <c r="AJ185" s="686"/>
      <c r="AK185" s="686"/>
      <c r="AL185" s="687">
        <v>99.08</v>
      </c>
      <c r="AM185" s="688"/>
      <c r="AN185" s="688"/>
      <c r="AO185" s="689"/>
      <c r="AP185" s="681" t="s">
        <v>255</v>
      </c>
      <c r="AQ185" s="681"/>
      <c r="AR185" s="681"/>
      <c r="AS185" s="681"/>
      <c r="AT185" s="681"/>
      <c r="AU185" s="681"/>
      <c r="AV185" s="681"/>
      <c r="AW185" s="681"/>
      <c r="AX185" s="681"/>
      <c r="AY185">
        <f>$AY$182</f>
        <v>1</v>
      </c>
    </row>
    <row r="186" spans="1:51" ht="30" customHeight="1" x14ac:dyDescent="0.15">
      <c r="A186" s="664">
        <v>2</v>
      </c>
      <c r="B186" s="664">
        <v>1</v>
      </c>
      <c r="C186" s="690" t="s">
        <v>706</v>
      </c>
      <c r="D186" s="666"/>
      <c r="E186" s="666"/>
      <c r="F186" s="666"/>
      <c r="G186" s="666"/>
      <c r="H186" s="666"/>
      <c r="I186" s="666"/>
      <c r="J186" s="691">
        <v>2360002017161</v>
      </c>
      <c r="K186" s="668"/>
      <c r="L186" s="668"/>
      <c r="M186" s="668"/>
      <c r="N186" s="668"/>
      <c r="O186" s="668"/>
      <c r="P186" s="692" t="s">
        <v>615</v>
      </c>
      <c r="Q186" s="683"/>
      <c r="R186" s="683"/>
      <c r="S186" s="683"/>
      <c r="T186" s="683"/>
      <c r="U186" s="683"/>
      <c r="V186" s="683"/>
      <c r="W186" s="683"/>
      <c r="X186" s="683"/>
      <c r="Y186" s="693">
        <v>135</v>
      </c>
      <c r="Z186" s="694"/>
      <c r="AA186" s="694"/>
      <c r="AB186" s="695"/>
      <c r="AC186" s="674" t="s">
        <v>225</v>
      </c>
      <c r="AD186" s="675"/>
      <c r="AE186" s="675"/>
      <c r="AF186" s="675"/>
      <c r="AG186" s="675"/>
      <c r="AH186" s="696">
        <v>11</v>
      </c>
      <c r="AI186" s="686"/>
      <c r="AJ186" s="686"/>
      <c r="AK186" s="686"/>
      <c r="AL186" s="687">
        <v>91.6</v>
      </c>
      <c r="AM186" s="688"/>
      <c r="AN186" s="688"/>
      <c r="AO186" s="689"/>
      <c r="AP186" s="681" t="s">
        <v>255</v>
      </c>
      <c r="AQ186" s="681"/>
      <c r="AR186" s="681"/>
      <c r="AS186" s="681"/>
      <c r="AT186" s="681"/>
      <c r="AU186" s="681"/>
      <c r="AV186" s="681"/>
      <c r="AW186" s="681"/>
      <c r="AX186" s="681"/>
      <c r="AY186">
        <f>COUNTA($C$186)</f>
        <v>1</v>
      </c>
    </row>
    <row r="187" spans="1:51" ht="44.45" customHeight="1" x14ac:dyDescent="0.15">
      <c r="A187" s="664">
        <v>3</v>
      </c>
      <c r="B187" s="664">
        <v>1</v>
      </c>
      <c r="C187" s="690" t="s">
        <v>707</v>
      </c>
      <c r="D187" s="666"/>
      <c r="E187" s="666"/>
      <c r="F187" s="666"/>
      <c r="G187" s="666"/>
      <c r="H187" s="666"/>
      <c r="I187" s="666"/>
      <c r="J187" s="691">
        <v>3360001012162</v>
      </c>
      <c r="K187" s="668"/>
      <c r="L187" s="668"/>
      <c r="M187" s="668"/>
      <c r="N187" s="668"/>
      <c r="O187" s="668"/>
      <c r="P187" s="692" t="s">
        <v>615</v>
      </c>
      <c r="Q187" s="683"/>
      <c r="R187" s="683"/>
      <c r="S187" s="683"/>
      <c r="T187" s="683"/>
      <c r="U187" s="683"/>
      <c r="V187" s="683"/>
      <c r="W187" s="683"/>
      <c r="X187" s="683"/>
      <c r="Y187" s="693">
        <v>120</v>
      </c>
      <c r="Z187" s="694"/>
      <c r="AA187" s="694"/>
      <c r="AB187" s="695"/>
      <c r="AC187" s="674" t="s">
        <v>225</v>
      </c>
      <c r="AD187" s="675"/>
      <c r="AE187" s="675"/>
      <c r="AF187" s="675"/>
      <c r="AG187" s="675"/>
      <c r="AH187" s="696">
        <v>9</v>
      </c>
      <c r="AI187" s="686"/>
      <c r="AJ187" s="686"/>
      <c r="AK187" s="686"/>
      <c r="AL187" s="687">
        <v>92.7</v>
      </c>
      <c r="AM187" s="688"/>
      <c r="AN187" s="688"/>
      <c r="AO187" s="689"/>
      <c r="AP187" s="681" t="s">
        <v>255</v>
      </c>
      <c r="AQ187" s="681"/>
      <c r="AR187" s="681"/>
      <c r="AS187" s="681"/>
      <c r="AT187" s="681"/>
      <c r="AU187" s="681"/>
      <c r="AV187" s="681"/>
      <c r="AW187" s="681"/>
      <c r="AX187" s="681"/>
      <c r="AY187">
        <f>COUNTA($C$187)</f>
        <v>1</v>
      </c>
    </row>
    <row r="188" spans="1:51" ht="30" customHeight="1" x14ac:dyDescent="0.15">
      <c r="A188" s="664">
        <v>4</v>
      </c>
      <c r="B188" s="664">
        <v>1</v>
      </c>
      <c r="C188" s="665" t="s">
        <v>708</v>
      </c>
      <c r="D188" s="666" t="s">
        <v>616</v>
      </c>
      <c r="E188" s="666" t="s">
        <v>616</v>
      </c>
      <c r="F188" s="666" t="s">
        <v>616</v>
      </c>
      <c r="G188" s="666" t="s">
        <v>616</v>
      </c>
      <c r="H188" s="666" t="s">
        <v>616</v>
      </c>
      <c r="I188" s="666" t="s">
        <v>616</v>
      </c>
      <c r="J188" s="691">
        <v>6360002020203</v>
      </c>
      <c r="K188" s="668"/>
      <c r="L188" s="668"/>
      <c r="M188" s="668"/>
      <c r="N188" s="668"/>
      <c r="O188" s="668"/>
      <c r="P188" s="692" t="s">
        <v>617</v>
      </c>
      <c r="Q188" s="683"/>
      <c r="R188" s="683"/>
      <c r="S188" s="683"/>
      <c r="T188" s="683"/>
      <c r="U188" s="683"/>
      <c r="V188" s="683"/>
      <c r="W188" s="683"/>
      <c r="X188" s="683"/>
      <c r="Y188" s="693">
        <v>99</v>
      </c>
      <c r="Z188" s="694">
        <v>123282000</v>
      </c>
      <c r="AA188" s="694">
        <v>123282000</v>
      </c>
      <c r="AB188" s="695">
        <v>123282000</v>
      </c>
      <c r="AC188" s="674" t="s">
        <v>226</v>
      </c>
      <c r="AD188" s="675"/>
      <c r="AE188" s="675"/>
      <c r="AF188" s="675"/>
      <c r="AG188" s="675"/>
      <c r="AH188" s="696">
        <v>10</v>
      </c>
      <c r="AI188" s="686"/>
      <c r="AJ188" s="686"/>
      <c r="AK188" s="686"/>
      <c r="AL188" s="687">
        <v>99</v>
      </c>
      <c r="AM188" s="688"/>
      <c r="AN188" s="688"/>
      <c r="AO188" s="689"/>
      <c r="AP188" s="681" t="s">
        <v>255</v>
      </c>
      <c r="AQ188" s="681"/>
      <c r="AR188" s="681"/>
      <c r="AS188" s="681"/>
      <c r="AT188" s="681"/>
      <c r="AU188" s="681"/>
      <c r="AV188" s="681"/>
      <c r="AW188" s="681"/>
      <c r="AX188" s="681"/>
      <c r="AY188">
        <f>COUNTA($C$188)</f>
        <v>1</v>
      </c>
    </row>
    <row r="189" spans="1:51" ht="51.75" customHeight="1" x14ac:dyDescent="0.15">
      <c r="A189" s="664">
        <v>5</v>
      </c>
      <c r="B189" s="664">
        <v>1</v>
      </c>
      <c r="C189" s="665" t="s">
        <v>709</v>
      </c>
      <c r="D189" s="666"/>
      <c r="E189" s="666"/>
      <c r="F189" s="666"/>
      <c r="G189" s="666"/>
      <c r="H189" s="666"/>
      <c r="I189" s="666"/>
      <c r="J189" s="691">
        <v>6360001014841</v>
      </c>
      <c r="K189" s="668"/>
      <c r="L189" s="668"/>
      <c r="M189" s="668"/>
      <c r="N189" s="668"/>
      <c r="O189" s="668"/>
      <c r="P189" s="692" t="s">
        <v>618</v>
      </c>
      <c r="Q189" s="683"/>
      <c r="R189" s="683"/>
      <c r="S189" s="683"/>
      <c r="T189" s="683"/>
      <c r="U189" s="683"/>
      <c r="V189" s="683"/>
      <c r="W189" s="683"/>
      <c r="X189" s="683"/>
      <c r="Y189" s="693">
        <v>95</v>
      </c>
      <c r="Z189" s="694"/>
      <c r="AA189" s="694"/>
      <c r="AB189" s="695"/>
      <c r="AC189" s="674" t="s">
        <v>226</v>
      </c>
      <c r="AD189" s="675"/>
      <c r="AE189" s="675"/>
      <c r="AF189" s="675"/>
      <c r="AG189" s="675"/>
      <c r="AH189" s="696">
        <v>10</v>
      </c>
      <c r="AI189" s="686"/>
      <c r="AJ189" s="686"/>
      <c r="AK189" s="686"/>
      <c r="AL189" s="687">
        <v>91.6</v>
      </c>
      <c r="AM189" s="688"/>
      <c r="AN189" s="688"/>
      <c r="AO189" s="689"/>
      <c r="AP189" s="681" t="s">
        <v>255</v>
      </c>
      <c r="AQ189" s="681"/>
      <c r="AR189" s="681"/>
      <c r="AS189" s="681"/>
      <c r="AT189" s="681"/>
      <c r="AU189" s="681"/>
      <c r="AV189" s="681"/>
      <c r="AW189" s="681"/>
      <c r="AX189" s="681"/>
      <c r="AY189">
        <f>COUNTA($C$189)</f>
        <v>1</v>
      </c>
    </row>
    <row r="190" spans="1:51" ht="30" customHeight="1" x14ac:dyDescent="0.15">
      <c r="A190" s="664">
        <v>6</v>
      </c>
      <c r="B190" s="664">
        <v>1</v>
      </c>
      <c r="C190" s="690" t="s">
        <v>710</v>
      </c>
      <c r="D190" s="666"/>
      <c r="E190" s="666"/>
      <c r="F190" s="666"/>
      <c r="G190" s="666"/>
      <c r="H190" s="666"/>
      <c r="I190" s="666"/>
      <c r="J190" s="691">
        <v>2360002020289</v>
      </c>
      <c r="K190" s="668"/>
      <c r="L190" s="668"/>
      <c r="M190" s="668"/>
      <c r="N190" s="668"/>
      <c r="O190" s="668"/>
      <c r="P190" s="683" t="s">
        <v>619</v>
      </c>
      <c r="Q190" s="683" t="s">
        <v>619</v>
      </c>
      <c r="R190" s="683" t="s">
        <v>619</v>
      </c>
      <c r="S190" s="683" t="s">
        <v>619</v>
      </c>
      <c r="T190" s="683" t="s">
        <v>619</v>
      </c>
      <c r="U190" s="683" t="s">
        <v>619</v>
      </c>
      <c r="V190" s="683" t="s">
        <v>619</v>
      </c>
      <c r="W190" s="683" t="s">
        <v>619</v>
      </c>
      <c r="X190" s="683" t="s">
        <v>619</v>
      </c>
      <c r="Y190" s="693">
        <v>91</v>
      </c>
      <c r="Z190" s="694"/>
      <c r="AA190" s="694"/>
      <c r="AB190" s="695"/>
      <c r="AC190" s="674" t="s">
        <v>226</v>
      </c>
      <c r="AD190" s="675"/>
      <c r="AE190" s="675"/>
      <c r="AF190" s="675"/>
      <c r="AG190" s="675"/>
      <c r="AH190" s="696">
        <v>10</v>
      </c>
      <c r="AI190" s="686"/>
      <c r="AJ190" s="686"/>
      <c r="AK190" s="686"/>
      <c r="AL190" s="687">
        <v>97.94</v>
      </c>
      <c r="AM190" s="688"/>
      <c r="AN190" s="688"/>
      <c r="AO190" s="689"/>
      <c r="AP190" s="681" t="s">
        <v>255</v>
      </c>
      <c r="AQ190" s="681"/>
      <c r="AR190" s="681"/>
      <c r="AS190" s="681"/>
      <c r="AT190" s="681"/>
      <c r="AU190" s="681"/>
      <c r="AV190" s="681"/>
      <c r="AW190" s="681"/>
      <c r="AX190" s="681"/>
      <c r="AY190">
        <f>COUNTA($C$190)</f>
        <v>1</v>
      </c>
    </row>
    <row r="191" spans="1:51" ht="30" customHeight="1" x14ac:dyDescent="0.15">
      <c r="A191" s="664">
        <v>7</v>
      </c>
      <c r="B191" s="664">
        <v>1</v>
      </c>
      <c r="C191" s="690" t="s">
        <v>711</v>
      </c>
      <c r="D191" s="666"/>
      <c r="E191" s="666"/>
      <c r="F191" s="666"/>
      <c r="G191" s="666"/>
      <c r="H191" s="666"/>
      <c r="I191" s="666"/>
      <c r="J191" s="691">
        <v>4360002020527</v>
      </c>
      <c r="K191" s="668"/>
      <c r="L191" s="668"/>
      <c r="M191" s="668"/>
      <c r="N191" s="668"/>
      <c r="O191" s="668"/>
      <c r="P191" s="692" t="s">
        <v>620</v>
      </c>
      <c r="Q191" s="683"/>
      <c r="R191" s="683"/>
      <c r="S191" s="683"/>
      <c r="T191" s="683"/>
      <c r="U191" s="683"/>
      <c r="V191" s="683"/>
      <c r="W191" s="683"/>
      <c r="X191" s="683"/>
      <c r="Y191" s="703">
        <v>85</v>
      </c>
      <c r="Z191" s="694"/>
      <c r="AA191" s="694"/>
      <c r="AB191" s="695"/>
      <c r="AC191" s="674" t="s">
        <v>226</v>
      </c>
      <c r="AD191" s="675"/>
      <c r="AE191" s="675"/>
      <c r="AF191" s="675"/>
      <c r="AG191" s="675"/>
      <c r="AH191" s="696">
        <v>10</v>
      </c>
      <c r="AI191" s="686"/>
      <c r="AJ191" s="686"/>
      <c r="AK191" s="686"/>
      <c r="AL191" s="687">
        <v>91.7</v>
      </c>
      <c r="AM191" s="688"/>
      <c r="AN191" s="688"/>
      <c r="AO191" s="689"/>
      <c r="AP191" s="681" t="s">
        <v>255</v>
      </c>
      <c r="AQ191" s="681"/>
      <c r="AR191" s="681"/>
      <c r="AS191" s="681"/>
      <c r="AT191" s="681"/>
      <c r="AU191" s="681"/>
      <c r="AV191" s="681"/>
      <c r="AW191" s="681"/>
      <c r="AX191" s="681"/>
      <c r="AY191">
        <f>COUNTA($C$191)</f>
        <v>1</v>
      </c>
    </row>
    <row r="192" spans="1:51" ht="30" customHeight="1" x14ac:dyDescent="0.15">
      <c r="A192" s="664">
        <v>8</v>
      </c>
      <c r="B192" s="664">
        <v>1</v>
      </c>
      <c r="C192" s="697" t="s">
        <v>712</v>
      </c>
      <c r="D192" s="698"/>
      <c r="E192" s="698"/>
      <c r="F192" s="698"/>
      <c r="G192" s="698"/>
      <c r="H192" s="698"/>
      <c r="I192" s="699"/>
      <c r="J192" s="691">
        <v>1360002020117</v>
      </c>
      <c r="K192" s="668"/>
      <c r="L192" s="668"/>
      <c r="M192" s="668"/>
      <c r="N192" s="668"/>
      <c r="O192" s="668"/>
      <c r="P192" s="700" t="s">
        <v>621</v>
      </c>
      <c r="Q192" s="701"/>
      <c r="R192" s="701"/>
      <c r="S192" s="701"/>
      <c r="T192" s="701"/>
      <c r="U192" s="701"/>
      <c r="V192" s="701"/>
      <c r="W192" s="701"/>
      <c r="X192" s="702"/>
      <c r="Y192" s="693">
        <v>78</v>
      </c>
      <c r="Z192" s="694"/>
      <c r="AA192" s="694"/>
      <c r="AB192" s="695"/>
      <c r="AC192" s="674" t="s">
        <v>226</v>
      </c>
      <c r="AD192" s="675"/>
      <c r="AE192" s="675"/>
      <c r="AF192" s="675"/>
      <c r="AG192" s="675"/>
      <c r="AH192" s="696">
        <v>9</v>
      </c>
      <c r="AI192" s="686"/>
      <c r="AJ192" s="686"/>
      <c r="AK192" s="686"/>
      <c r="AL192" s="687">
        <v>91.8</v>
      </c>
      <c r="AM192" s="688"/>
      <c r="AN192" s="688"/>
      <c r="AO192" s="689"/>
      <c r="AP192" s="681" t="s">
        <v>255</v>
      </c>
      <c r="AQ192" s="681"/>
      <c r="AR192" s="681"/>
      <c r="AS192" s="681"/>
      <c r="AT192" s="681"/>
      <c r="AU192" s="681"/>
      <c r="AV192" s="681"/>
      <c r="AW192" s="681"/>
      <c r="AX192" s="681"/>
      <c r="AY192">
        <f>COUNTA($C$192)</f>
        <v>1</v>
      </c>
    </row>
    <row r="193" spans="1:51" ht="30" customHeight="1" x14ac:dyDescent="0.15">
      <c r="A193" s="664">
        <v>9</v>
      </c>
      <c r="B193" s="664">
        <v>1</v>
      </c>
      <c r="C193" s="697" t="s">
        <v>713</v>
      </c>
      <c r="D193" s="698"/>
      <c r="E193" s="698"/>
      <c r="F193" s="698"/>
      <c r="G193" s="698"/>
      <c r="H193" s="698"/>
      <c r="I193" s="699"/>
      <c r="J193" s="691">
        <v>8360001005319</v>
      </c>
      <c r="K193" s="668"/>
      <c r="L193" s="668"/>
      <c r="M193" s="668"/>
      <c r="N193" s="668"/>
      <c r="O193" s="668"/>
      <c r="P193" s="692" t="s">
        <v>615</v>
      </c>
      <c r="Q193" s="683"/>
      <c r="R193" s="683"/>
      <c r="S193" s="683"/>
      <c r="T193" s="683"/>
      <c r="U193" s="683"/>
      <c r="V193" s="683"/>
      <c r="W193" s="683"/>
      <c r="X193" s="683"/>
      <c r="Y193" s="693">
        <v>76</v>
      </c>
      <c r="Z193" s="694"/>
      <c r="AA193" s="694"/>
      <c r="AB193" s="695"/>
      <c r="AC193" s="674" t="s">
        <v>225</v>
      </c>
      <c r="AD193" s="675"/>
      <c r="AE193" s="675"/>
      <c r="AF193" s="675"/>
      <c r="AG193" s="675"/>
      <c r="AH193" s="696">
        <v>6</v>
      </c>
      <c r="AI193" s="686"/>
      <c r="AJ193" s="686"/>
      <c r="AK193" s="686"/>
      <c r="AL193" s="687">
        <v>91.8</v>
      </c>
      <c r="AM193" s="688"/>
      <c r="AN193" s="688"/>
      <c r="AO193" s="689"/>
      <c r="AP193" s="681" t="s">
        <v>255</v>
      </c>
      <c r="AQ193" s="681"/>
      <c r="AR193" s="681"/>
      <c r="AS193" s="681"/>
      <c r="AT193" s="681"/>
      <c r="AU193" s="681"/>
      <c r="AV193" s="681"/>
      <c r="AW193" s="681"/>
      <c r="AX193" s="681"/>
      <c r="AY193">
        <f>COUNTA($C$193)</f>
        <v>1</v>
      </c>
    </row>
    <row r="194" spans="1:51" ht="30" customHeight="1" x14ac:dyDescent="0.15">
      <c r="A194" s="664">
        <v>10</v>
      </c>
      <c r="B194" s="664">
        <v>1</v>
      </c>
      <c r="C194" s="665" t="s">
        <v>714</v>
      </c>
      <c r="D194" s="666" t="s">
        <v>622</v>
      </c>
      <c r="E194" s="666" t="s">
        <v>622</v>
      </c>
      <c r="F194" s="666" t="s">
        <v>622</v>
      </c>
      <c r="G194" s="666" t="s">
        <v>622</v>
      </c>
      <c r="H194" s="666" t="s">
        <v>622</v>
      </c>
      <c r="I194" s="666" t="s">
        <v>622</v>
      </c>
      <c r="J194" s="691">
        <v>1360002020182</v>
      </c>
      <c r="K194" s="668"/>
      <c r="L194" s="668"/>
      <c r="M194" s="668"/>
      <c r="N194" s="668"/>
      <c r="O194" s="668"/>
      <c r="P194" s="683" t="s">
        <v>623</v>
      </c>
      <c r="Q194" s="683" t="s">
        <v>623</v>
      </c>
      <c r="R194" s="683" t="s">
        <v>623</v>
      </c>
      <c r="S194" s="683" t="s">
        <v>623</v>
      </c>
      <c r="T194" s="683" t="s">
        <v>623</v>
      </c>
      <c r="U194" s="683" t="s">
        <v>623</v>
      </c>
      <c r="V194" s="683" t="s">
        <v>623</v>
      </c>
      <c r="W194" s="683" t="s">
        <v>623</v>
      </c>
      <c r="X194" s="683" t="s">
        <v>623</v>
      </c>
      <c r="Y194" s="693">
        <v>72</v>
      </c>
      <c r="Z194" s="694">
        <v>90191200</v>
      </c>
      <c r="AA194" s="694">
        <v>90191200</v>
      </c>
      <c r="AB194" s="695">
        <v>90191200</v>
      </c>
      <c r="AC194" s="674" t="s">
        <v>226</v>
      </c>
      <c r="AD194" s="675"/>
      <c r="AE194" s="675"/>
      <c r="AF194" s="675"/>
      <c r="AG194" s="675"/>
      <c r="AH194" s="696">
        <v>10</v>
      </c>
      <c r="AI194" s="686"/>
      <c r="AJ194" s="686"/>
      <c r="AK194" s="686"/>
      <c r="AL194" s="687">
        <v>98.73</v>
      </c>
      <c r="AM194" s="688"/>
      <c r="AN194" s="688"/>
      <c r="AO194" s="689"/>
      <c r="AP194" s="681" t="s">
        <v>255</v>
      </c>
      <c r="AQ194" s="681"/>
      <c r="AR194" s="681"/>
      <c r="AS194" s="681"/>
      <c r="AT194" s="681"/>
      <c r="AU194" s="681"/>
      <c r="AV194" s="681"/>
      <c r="AW194" s="681"/>
      <c r="AX194" s="681"/>
      <c r="AY194">
        <f>COUNTA($C$194)</f>
        <v>1</v>
      </c>
    </row>
    <row r="195" spans="1:51" ht="24.75" customHeight="1" x14ac:dyDescent="0.1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54"/>
      <c r="AM195" s="54"/>
      <c r="AN195" s="54"/>
      <c r="AO195" s="54"/>
      <c r="AP195" s="54"/>
      <c r="AQ195" s="54"/>
      <c r="AR195" s="54"/>
      <c r="AS195" s="54"/>
      <c r="AT195" s="54"/>
      <c r="AU195" s="54"/>
      <c r="AV195" s="54"/>
      <c r="AW195" s="54"/>
      <c r="AX195" s="54"/>
    </row>
  </sheetData>
  <sheetProtection formatRows="0"/>
  <dataConsolidate link="1"/>
  <mergeCells count="951">
    <mergeCell ref="AM63:AP63"/>
    <mergeCell ref="AQ63:AT63"/>
    <mergeCell ref="AU63:AX63"/>
    <mergeCell ref="G62:O64"/>
    <mergeCell ref="AR115:AS115"/>
    <mergeCell ref="AU115:AV115"/>
    <mergeCell ref="E117:F117"/>
    <mergeCell ref="G117:I117"/>
    <mergeCell ref="J117:K117"/>
    <mergeCell ref="Q117:R117"/>
    <mergeCell ref="S117:U117"/>
    <mergeCell ref="V117:W117"/>
    <mergeCell ref="AC117:AD117"/>
    <mergeCell ref="AE117:AG117"/>
    <mergeCell ref="AH117:AI117"/>
    <mergeCell ref="AQ117:AS117"/>
    <mergeCell ref="E115:G115"/>
    <mergeCell ref="I115:J115"/>
    <mergeCell ref="L115:M115"/>
    <mergeCell ref="O115:P115"/>
    <mergeCell ref="Q115:S115"/>
    <mergeCell ref="U115:V115"/>
    <mergeCell ref="X115:Y115"/>
    <mergeCell ref="AB41:AD41"/>
    <mergeCell ref="AE41:AH41"/>
    <mergeCell ref="AI41:AL41"/>
    <mergeCell ref="AM57:AP57"/>
    <mergeCell ref="AQ57:AT57"/>
    <mergeCell ref="AU57:AX57"/>
    <mergeCell ref="A58:F59"/>
    <mergeCell ref="G58:AX59"/>
    <mergeCell ref="AE53:AH54"/>
    <mergeCell ref="AI53:AL54"/>
    <mergeCell ref="AM53:AP54"/>
    <mergeCell ref="AQ53:AT53"/>
    <mergeCell ref="AL194:AO194"/>
    <mergeCell ref="AP194:AX194"/>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191:B191"/>
    <mergeCell ref="C191:I191"/>
    <mergeCell ref="J191:O191"/>
    <mergeCell ref="P191:X191"/>
    <mergeCell ref="Y191:AB191"/>
    <mergeCell ref="AC191:AG191"/>
    <mergeCell ref="AH191:AK191"/>
    <mergeCell ref="AL191:AO191"/>
    <mergeCell ref="A188:B188"/>
    <mergeCell ref="C188:I188"/>
    <mergeCell ref="J188:O188"/>
    <mergeCell ref="P188:X188"/>
    <mergeCell ref="Y188:AB188"/>
    <mergeCell ref="AC188:AG188"/>
    <mergeCell ref="AH188:AK188"/>
    <mergeCell ref="AL188:AO188"/>
    <mergeCell ref="AP188:AX188"/>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L190:AO190"/>
    <mergeCell ref="AP190:AX190"/>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L186:AO186"/>
    <mergeCell ref="AP186:AX186"/>
    <mergeCell ref="A187:B187"/>
    <mergeCell ref="C187:I187"/>
    <mergeCell ref="J187:O187"/>
    <mergeCell ref="P187:X187"/>
    <mergeCell ref="Y187:AB187"/>
    <mergeCell ref="AC187:AG187"/>
    <mergeCell ref="AH187:AK187"/>
    <mergeCell ref="AL187:AO187"/>
    <mergeCell ref="AP187:AX187"/>
    <mergeCell ref="A184:B184"/>
    <mergeCell ref="C184:I184"/>
    <mergeCell ref="J184:O184"/>
    <mergeCell ref="P184:X184"/>
    <mergeCell ref="Y184:AB184"/>
    <mergeCell ref="AC184:AG184"/>
    <mergeCell ref="AH184:AK184"/>
    <mergeCell ref="AL184:AO184"/>
    <mergeCell ref="AP184:AX184"/>
    <mergeCell ref="AH181:AK181"/>
    <mergeCell ref="AL181:AO181"/>
    <mergeCell ref="AP181:AX181"/>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179:B179"/>
    <mergeCell ref="C179:I179"/>
    <mergeCell ref="J179:O179"/>
    <mergeCell ref="P179:X179"/>
    <mergeCell ref="Y179:AB179"/>
    <mergeCell ref="AC179:AG179"/>
    <mergeCell ref="AH179:AK179"/>
    <mergeCell ref="AL179:AO179"/>
    <mergeCell ref="A176:B176"/>
    <mergeCell ref="C176:I176"/>
    <mergeCell ref="J176:O176"/>
    <mergeCell ref="P176:X176"/>
    <mergeCell ref="Y176:AB176"/>
    <mergeCell ref="AC176:AG176"/>
    <mergeCell ref="AH176:AK176"/>
    <mergeCell ref="AL176:AO176"/>
    <mergeCell ref="AP176:AX176"/>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L178:AO178"/>
    <mergeCell ref="AP178:AX178"/>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L174:AO174"/>
    <mergeCell ref="AP174:AX174"/>
    <mergeCell ref="A175:B175"/>
    <mergeCell ref="C175:I175"/>
    <mergeCell ref="J175:O175"/>
    <mergeCell ref="P175:X175"/>
    <mergeCell ref="Y175:AB175"/>
    <mergeCell ref="AC175:AG175"/>
    <mergeCell ref="AH175:AK175"/>
    <mergeCell ref="AL175:AO175"/>
    <mergeCell ref="AP175:AX175"/>
    <mergeCell ref="A170:B170"/>
    <mergeCell ref="C170:I170"/>
    <mergeCell ref="J170:O170"/>
    <mergeCell ref="P170:X170"/>
    <mergeCell ref="Y170:AB170"/>
    <mergeCell ref="AC170:AG170"/>
    <mergeCell ref="AH170:AK170"/>
    <mergeCell ref="AL170:AO170"/>
    <mergeCell ref="AP170:AX170"/>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L168:AO168"/>
    <mergeCell ref="AP168:AX168"/>
    <mergeCell ref="A169:B169"/>
    <mergeCell ref="C169:I169"/>
    <mergeCell ref="J169:O169"/>
    <mergeCell ref="P169:X169"/>
    <mergeCell ref="Y169:AB169"/>
    <mergeCell ref="AC169:AG169"/>
    <mergeCell ref="AH169:AK169"/>
    <mergeCell ref="AL169:AO169"/>
    <mergeCell ref="AP169:AX169"/>
    <mergeCell ref="AP165:AX165"/>
    <mergeCell ref="A166:B166"/>
    <mergeCell ref="C166:I166"/>
    <mergeCell ref="J166:O166"/>
    <mergeCell ref="P166:X166"/>
    <mergeCell ref="Y166:AB166"/>
    <mergeCell ref="AC166:AG166"/>
    <mergeCell ref="AH166:AK166"/>
    <mergeCell ref="AL166:AO166"/>
    <mergeCell ref="AP166:AX166"/>
    <mergeCell ref="A165:B165"/>
    <mergeCell ref="C165:I165"/>
    <mergeCell ref="J165:O165"/>
    <mergeCell ref="P165:X165"/>
    <mergeCell ref="Y165:AB165"/>
    <mergeCell ref="AC165:AG165"/>
    <mergeCell ref="AH165:AK165"/>
    <mergeCell ref="AL165:AO165"/>
    <mergeCell ref="A162:B162"/>
    <mergeCell ref="C162:I162"/>
    <mergeCell ref="J162:O162"/>
    <mergeCell ref="P162:X162"/>
    <mergeCell ref="Y162:AB162"/>
    <mergeCell ref="AC162:AG162"/>
    <mergeCell ref="AH162:AK162"/>
    <mergeCell ref="AL162:AO162"/>
    <mergeCell ref="AP162:AX162"/>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L164:AO164"/>
    <mergeCell ref="AP164:AX164"/>
    <mergeCell ref="AL160:AO160"/>
    <mergeCell ref="AP160:AX160"/>
    <mergeCell ref="A161:B161"/>
    <mergeCell ref="C161:I161"/>
    <mergeCell ref="J161:O161"/>
    <mergeCell ref="P161:X161"/>
    <mergeCell ref="Y161:AB161"/>
    <mergeCell ref="AC161:AG161"/>
    <mergeCell ref="AH161:AK161"/>
    <mergeCell ref="AL161:AO161"/>
    <mergeCell ref="A160:B160"/>
    <mergeCell ref="C160:I160"/>
    <mergeCell ref="J160:O160"/>
    <mergeCell ref="P160:X160"/>
    <mergeCell ref="Y160:AB160"/>
    <mergeCell ref="AC160:AG160"/>
    <mergeCell ref="AH160:AK160"/>
    <mergeCell ref="AP161:AX161"/>
    <mergeCell ref="A157:B157"/>
    <mergeCell ref="C157:I157"/>
    <mergeCell ref="J157:O157"/>
    <mergeCell ref="P157:X157"/>
    <mergeCell ref="Y157:AB157"/>
    <mergeCell ref="AC157:AG157"/>
    <mergeCell ref="AH157:AK157"/>
    <mergeCell ref="AL157:AO157"/>
    <mergeCell ref="AP157:AX157"/>
    <mergeCell ref="A156:B156"/>
    <mergeCell ref="C156:I156"/>
    <mergeCell ref="J156:O156"/>
    <mergeCell ref="P156:X156"/>
    <mergeCell ref="Y156:AB156"/>
    <mergeCell ref="AC156:AG156"/>
    <mergeCell ref="AH156:AK156"/>
    <mergeCell ref="AL156:AO156"/>
    <mergeCell ref="AP156:AX156"/>
    <mergeCell ref="G147:K147"/>
    <mergeCell ref="L147:X147"/>
    <mergeCell ref="Y147:AB147"/>
    <mergeCell ref="AC147:AG147"/>
    <mergeCell ref="AH147:AT147"/>
    <mergeCell ref="AU147:AX14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Y135:AB135"/>
    <mergeCell ref="AC135:AG135"/>
    <mergeCell ref="AH135:AT135"/>
    <mergeCell ref="AU135:AX135"/>
    <mergeCell ref="G136:K136"/>
    <mergeCell ref="L136:X136"/>
    <mergeCell ref="Y136:AB136"/>
    <mergeCell ref="AC136:AG136"/>
    <mergeCell ref="AH136:AT136"/>
    <mergeCell ref="AU136:AX136"/>
    <mergeCell ref="AO115:AP115"/>
    <mergeCell ref="AM117:AN117"/>
    <mergeCell ref="AO117:AP117"/>
    <mergeCell ref="A118:F133"/>
    <mergeCell ref="A134:F151"/>
    <mergeCell ref="G134:AB134"/>
    <mergeCell ref="AC134:AX134"/>
    <mergeCell ref="G135:K135"/>
    <mergeCell ref="L135:X135"/>
    <mergeCell ref="AA117:AB117"/>
    <mergeCell ref="AM116:AN116"/>
    <mergeCell ref="AO116:AP116"/>
    <mergeCell ref="AR116:AS116"/>
    <mergeCell ref="AU116:AV116"/>
    <mergeCell ref="A117:D117"/>
    <mergeCell ref="O117:P117"/>
    <mergeCell ref="U116:V116"/>
    <mergeCell ref="X116:Y116"/>
    <mergeCell ref="AA116:AB116"/>
    <mergeCell ref="AC116:AE116"/>
    <mergeCell ref="AG116:AH116"/>
    <mergeCell ref="AJ116:AK116"/>
    <mergeCell ref="A116:D116"/>
    <mergeCell ref="E116:G116"/>
    <mergeCell ref="AO112:AX112"/>
    <mergeCell ref="A113:D113"/>
    <mergeCell ref="E113:P113"/>
    <mergeCell ref="Q113:AB113"/>
    <mergeCell ref="AC113:AN113"/>
    <mergeCell ref="AO113:AX113"/>
    <mergeCell ref="A110:D110"/>
    <mergeCell ref="E110:P110"/>
    <mergeCell ref="Q110:AB110"/>
    <mergeCell ref="AC110:AN110"/>
    <mergeCell ref="AO110:AX110"/>
    <mergeCell ref="A111:D111"/>
    <mergeCell ref="E111:P111"/>
    <mergeCell ref="Q111:AB111"/>
    <mergeCell ref="AC111:AN111"/>
    <mergeCell ref="AO111:AX111"/>
    <mergeCell ref="A93:B95"/>
    <mergeCell ref="C93:AC93"/>
    <mergeCell ref="AD93:AF93"/>
    <mergeCell ref="AG93:AX95"/>
    <mergeCell ref="E108:P108"/>
    <mergeCell ref="Q108:AB108"/>
    <mergeCell ref="AC108:AN108"/>
    <mergeCell ref="AO108:AX108"/>
    <mergeCell ref="A109:D109"/>
    <mergeCell ref="E109:P109"/>
    <mergeCell ref="Q109:AB109"/>
    <mergeCell ref="AC109:AN109"/>
    <mergeCell ref="AO109:AX109"/>
    <mergeCell ref="A103:E103"/>
    <mergeCell ref="F103:AX103"/>
    <mergeCell ref="A104:AX104"/>
    <mergeCell ref="A105:AX105"/>
    <mergeCell ref="A106:AX106"/>
    <mergeCell ref="A107:D107"/>
    <mergeCell ref="E107:P107"/>
    <mergeCell ref="Q107:AB107"/>
    <mergeCell ref="AC107:AN107"/>
    <mergeCell ref="AO107:AX107"/>
    <mergeCell ref="C83:AC83"/>
    <mergeCell ref="AD83:AF83"/>
    <mergeCell ref="AG83:AX83"/>
    <mergeCell ref="C84:AC84"/>
    <mergeCell ref="AD84:AF84"/>
    <mergeCell ref="AG84:AX84"/>
    <mergeCell ref="AG92:AX92"/>
    <mergeCell ref="A89:B92"/>
    <mergeCell ref="C89:AC89"/>
    <mergeCell ref="AD89:AF89"/>
    <mergeCell ref="AG89:AX89"/>
    <mergeCell ref="C90:AC90"/>
    <mergeCell ref="AD90:AF90"/>
    <mergeCell ref="AG90:AX90"/>
    <mergeCell ref="C91:AC91"/>
    <mergeCell ref="AD91:AF91"/>
    <mergeCell ref="AG91:AX91"/>
    <mergeCell ref="C92:AC92"/>
    <mergeCell ref="AD92:AF92"/>
    <mergeCell ref="A76:B78"/>
    <mergeCell ref="C76:AC76"/>
    <mergeCell ref="AD76:AF76"/>
    <mergeCell ref="AG76:AX76"/>
    <mergeCell ref="C77:AC77"/>
    <mergeCell ref="AD77:AF77"/>
    <mergeCell ref="AG77:AX77"/>
    <mergeCell ref="C78:AC78"/>
    <mergeCell ref="AD78:AF78"/>
    <mergeCell ref="AG78:AX78"/>
    <mergeCell ref="A79:B88"/>
    <mergeCell ref="C79:AC79"/>
    <mergeCell ref="AD79:AF79"/>
    <mergeCell ref="AG79:AX81"/>
    <mergeCell ref="C80:D81"/>
    <mergeCell ref="E80:AC80"/>
    <mergeCell ref="AD80:AF80"/>
    <mergeCell ref="E81:AC81"/>
    <mergeCell ref="AD81:AF81"/>
    <mergeCell ref="C82:AC82"/>
    <mergeCell ref="C87:AC87"/>
    <mergeCell ref="AD87:AF87"/>
    <mergeCell ref="AG87:AX87"/>
    <mergeCell ref="C88:AC88"/>
    <mergeCell ref="AD88:AF88"/>
    <mergeCell ref="AG88:AX88"/>
    <mergeCell ref="C85:AC85"/>
    <mergeCell ref="AD85:AF85"/>
    <mergeCell ref="AG85:AX85"/>
    <mergeCell ref="C86:AC86"/>
    <mergeCell ref="AD86:AF86"/>
    <mergeCell ref="AG86:AX86"/>
    <mergeCell ref="AD82:AF82"/>
    <mergeCell ref="AG82:AX82"/>
    <mergeCell ref="A74:AX74"/>
    <mergeCell ref="C75:AC75"/>
    <mergeCell ref="AD75:AF75"/>
    <mergeCell ref="AG75:AX75"/>
    <mergeCell ref="W69:AA69"/>
    <mergeCell ref="AB69:AX69"/>
    <mergeCell ref="W70:AA70"/>
    <mergeCell ref="AB70:AX70"/>
    <mergeCell ref="C71:D73"/>
    <mergeCell ref="E71:F73"/>
    <mergeCell ref="G71:I71"/>
    <mergeCell ref="J71:T71"/>
    <mergeCell ref="U71:AX71"/>
    <mergeCell ref="G72:T72"/>
    <mergeCell ref="A68:B73"/>
    <mergeCell ref="C68:D70"/>
    <mergeCell ref="E68:F68"/>
    <mergeCell ref="G68:AX68"/>
    <mergeCell ref="E69:F70"/>
    <mergeCell ref="AM60:AP61"/>
    <mergeCell ref="AQ60:AT60"/>
    <mergeCell ref="AU60:AX60"/>
    <mergeCell ref="AQ61:AR61"/>
    <mergeCell ref="AS61:AT61"/>
    <mergeCell ref="AU61:AV61"/>
    <mergeCell ref="AW61:AX61"/>
    <mergeCell ref="U72:AX72"/>
    <mergeCell ref="G73:T73"/>
    <mergeCell ref="A67:AN67"/>
    <mergeCell ref="AO67:AQ67"/>
    <mergeCell ref="AS67:AX67"/>
    <mergeCell ref="P62:X64"/>
    <mergeCell ref="AM64:AP64"/>
    <mergeCell ref="AQ64:AT64"/>
    <mergeCell ref="AU64:AX64"/>
    <mergeCell ref="A65:F66"/>
    <mergeCell ref="G65:AX66"/>
    <mergeCell ref="AM62:AP62"/>
    <mergeCell ref="AQ62:AT62"/>
    <mergeCell ref="AU62:AX62"/>
    <mergeCell ref="Y63:AA63"/>
    <mergeCell ref="AB63:AD63"/>
    <mergeCell ref="AE63:AH63"/>
    <mergeCell ref="AI57:AL57"/>
    <mergeCell ref="Y62:AA62"/>
    <mergeCell ref="AB62:AD62"/>
    <mergeCell ref="AE62:AH62"/>
    <mergeCell ref="AI62:AL62"/>
    <mergeCell ref="Y64:AA64"/>
    <mergeCell ref="AB64:AD64"/>
    <mergeCell ref="AE64:AH64"/>
    <mergeCell ref="AI64:AL64"/>
    <mergeCell ref="AE60:AH61"/>
    <mergeCell ref="AI60:AL61"/>
    <mergeCell ref="AI63:AL63"/>
    <mergeCell ref="A60:F64"/>
    <mergeCell ref="G60:O61"/>
    <mergeCell ref="P60:X61"/>
    <mergeCell ref="Y60:AA61"/>
    <mergeCell ref="AB60:AD61"/>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44:F45"/>
    <mergeCell ref="G44:AX45"/>
    <mergeCell ref="A46:F50"/>
    <mergeCell ref="G46:O47"/>
    <mergeCell ref="P46:X47"/>
    <mergeCell ref="Y46:AA47"/>
    <mergeCell ref="AB46:AD47"/>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48:AP48"/>
    <mergeCell ref="AQ48:AT48"/>
    <mergeCell ref="AI50:AL50"/>
    <mergeCell ref="AE46:AH47"/>
    <mergeCell ref="AI46:AL47"/>
    <mergeCell ref="AM46:AP47"/>
    <mergeCell ref="AQ46:AT46"/>
    <mergeCell ref="AU46:AX46"/>
    <mergeCell ref="AQ47:AR47"/>
    <mergeCell ref="AS47:AT47"/>
    <mergeCell ref="AU47:AV47"/>
    <mergeCell ref="AW47:AX47"/>
    <mergeCell ref="AU48:AX48"/>
    <mergeCell ref="A37:F38"/>
    <mergeCell ref="G37:AX38"/>
    <mergeCell ref="A39:F43"/>
    <mergeCell ref="G39:O40"/>
    <mergeCell ref="P39:X40"/>
    <mergeCell ref="Y39:AA40"/>
    <mergeCell ref="AB39:AD40"/>
    <mergeCell ref="AM41:AP41"/>
    <mergeCell ref="AQ41:AT41"/>
    <mergeCell ref="AU41:AX41"/>
    <mergeCell ref="Y42:AA42"/>
    <mergeCell ref="AM42:AP42"/>
    <mergeCell ref="AQ42:AT42"/>
    <mergeCell ref="AU42:AX42"/>
    <mergeCell ref="G41:O43"/>
    <mergeCell ref="P41:X43"/>
    <mergeCell ref="Y43:AA43"/>
    <mergeCell ref="AB43:AD43"/>
    <mergeCell ref="AE43:AH43"/>
    <mergeCell ref="AI43:AL43"/>
    <mergeCell ref="AM43:AP43"/>
    <mergeCell ref="AQ43:AT43"/>
    <mergeCell ref="AU43:AX43"/>
    <mergeCell ref="Y41:AA41"/>
    <mergeCell ref="AI36:AL36"/>
    <mergeCell ref="AE39:AH40"/>
    <mergeCell ref="AI39:AL40"/>
    <mergeCell ref="AM39:AP40"/>
    <mergeCell ref="AQ39:AT39"/>
    <mergeCell ref="AU39:AX39"/>
    <mergeCell ref="AQ40:AR40"/>
    <mergeCell ref="AS40:AT40"/>
    <mergeCell ref="AU40:AV40"/>
    <mergeCell ref="AW40:AX40"/>
    <mergeCell ref="AM36:AP36"/>
    <mergeCell ref="AQ36:AT36"/>
    <mergeCell ref="AU36:AX36"/>
    <mergeCell ref="AE32:AH33"/>
    <mergeCell ref="AI32:AL33"/>
    <mergeCell ref="AM32:AP33"/>
    <mergeCell ref="AM34:AP34"/>
    <mergeCell ref="AQ34:AT34"/>
    <mergeCell ref="AU34:AX34"/>
    <mergeCell ref="Y35:AA35"/>
    <mergeCell ref="AB35:AD35"/>
    <mergeCell ref="AE35:AH35"/>
    <mergeCell ref="AQ33:AR33"/>
    <mergeCell ref="AS33:AT33"/>
    <mergeCell ref="AU33:AV33"/>
    <mergeCell ref="AB42:AD42"/>
    <mergeCell ref="AE42:AH42"/>
    <mergeCell ref="AI42:AL42"/>
    <mergeCell ref="AB50:AD50"/>
    <mergeCell ref="AE50:AH50"/>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69:V70"/>
    <mergeCell ref="U73:AX73"/>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AJ117:AL117"/>
    <mergeCell ref="A98:AX98"/>
    <mergeCell ref="A99:AX99"/>
    <mergeCell ref="A100:AX100"/>
    <mergeCell ref="A101:E101"/>
    <mergeCell ref="F101:AX101"/>
    <mergeCell ref="A102:AX102"/>
    <mergeCell ref="A96:B97"/>
    <mergeCell ref="C96:F96"/>
    <mergeCell ref="G96:AX96"/>
    <mergeCell ref="C97:F97"/>
    <mergeCell ref="G97:AX97"/>
    <mergeCell ref="A108:D108"/>
    <mergeCell ref="AT117:AU117"/>
    <mergeCell ref="AV117:AW117"/>
    <mergeCell ref="A114:D114"/>
    <mergeCell ref="E114:P114"/>
    <mergeCell ref="Q114:AB114"/>
    <mergeCell ref="AC114:AN114"/>
    <mergeCell ref="AO114:AX114"/>
    <mergeCell ref="A115:D115"/>
    <mergeCell ref="A112:D112"/>
    <mergeCell ref="E112:P112"/>
    <mergeCell ref="Q112:AB112"/>
    <mergeCell ref="C95:D95"/>
    <mergeCell ref="E95:G95"/>
    <mergeCell ref="H95:I95"/>
    <mergeCell ref="J95:L95"/>
    <mergeCell ref="M95:N95"/>
    <mergeCell ref="O95:AF95"/>
    <mergeCell ref="O94:AF94"/>
    <mergeCell ref="C94:N94"/>
    <mergeCell ref="X117:Z117"/>
    <mergeCell ref="AC112:AN112"/>
    <mergeCell ref="AA115:AB115"/>
    <mergeCell ref="AC115:AE115"/>
    <mergeCell ref="AG115:AH115"/>
    <mergeCell ref="AJ115:AK115"/>
    <mergeCell ref="AM115:AN115"/>
    <mergeCell ref="I116:J116"/>
    <mergeCell ref="L116:M116"/>
    <mergeCell ref="O116:P116"/>
    <mergeCell ref="Q116:S116"/>
    <mergeCell ref="L117:N117"/>
  </mergeCells>
  <phoneticPr fontId="5"/>
  <conditionalFormatting sqref="P14:AQ14">
    <cfRule type="expression" dxfId="391" priority="1105">
      <formula>IF(RIGHT(TEXT(P14,"0.#"),1)=".",FALSE,TRUE)</formula>
    </cfRule>
    <cfRule type="expression" dxfId="390" priority="1106">
      <formula>IF(RIGHT(TEXT(P14,"0.#"),1)=".",TRUE,FALSE)</formula>
    </cfRule>
  </conditionalFormatting>
  <conditionalFormatting sqref="P18:AX18">
    <cfRule type="expression" dxfId="389" priority="1103">
      <formula>IF(RIGHT(TEXT(P18,"0.#"),1)=".",FALSE,TRUE)</formula>
    </cfRule>
    <cfRule type="expression" dxfId="388" priority="1104">
      <formula>IF(RIGHT(TEXT(P18,"0.#"),1)=".",TRUE,FALSE)</formula>
    </cfRule>
  </conditionalFormatting>
  <conditionalFormatting sqref="Y137">
    <cfRule type="expression" dxfId="387" priority="1101">
      <formula>IF(RIGHT(TEXT(Y137,"0.#"),1)=".",FALSE,TRUE)</formula>
    </cfRule>
    <cfRule type="expression" dxfId="386" priority="1102">
      <formula>IF(RIGHT(TEXT(Y137,"0.#"),1)=".",TRUE,FALSE)</formula>
    </cfRule>
  </conditionalFormatting>
  <conditionalFormatting sqref="Y138">
    <cfRule type="expression" dxfId="385" priority="1099">
      <formula>IF(RIGHT(TEXT(Y138,"0.#"),1)=".",FALSE,TRUE)</formula>
    </cfRule>
    <cfRule type="expression" dxfId="384" priority="1100">
      <formula>IF(RIGHT(TEXT(Y138,"0.#"),1)=".",TRUE,FALSE)</formula>
    </cfRule>
  </conditionalFormatting>
  <conditionalFormatting sqref="Y143:Y150 Y141">
    <cfRule type="expression" dxfId="383" priority="1079">
      <formula>IF(RIGHT(TEXT(Y141,"0.#"),1)=".",FALSE,TRUE)</formula>
    </cfRule>
    <cfRule type="expression" dxfId="382" priority="1080">
      <formula>IF(RIGHT(TEXT(Y141,"0.#"),1)=".",TRUE,FALSE)</formula>
    </cfRule>
  </conditionalFormatting>
  <conditionalFormatting sqref="P15:AX15 P13:AX13 P16:AQ17">
    <cfRule type="expression" dxfId="381" priority="1097">
      <formula>IF(RIGHT(TEXT(P13,"0.#"),1)=".",FALSE,TRUE)</formula>
    </cfRule>
    <cfRule type="expression" dxfId="380" priority="1098">
      <formula>IF(RIGHT(TEXT(P13,"0.#"),1)=".",TRUE,FALSE)</formula>
    </cfRule>
  </conditionalFormatting>
  <conditionalFormatting sqref="P19:AJ19">
    <cfRule type="expression" dxfId="379" priority="1095">
      <formula>IF(RIGHT(TEXT(P19,"0.#"),1)=".",FALSE,TRUE)</formula>
    </cfRule>
    <cfRule type="expression" dxfId="378" priority="1096">
      <formula>IF(RIGHT(TEXT(P19,"0.#"),1)=".",TRUE,FALSE)</formula>
    </cfRule>
  </conditionalFormatting>
  <conditionalFormatting sqref="AE27">
    <cfRule type="expression" dxfId="377" priority="1093">
      <formula>IF(RIGHT(TEXT(AE27,"0.#"),1)=".",FALSE,TRUE)</formula>
    </cfRule>
    <cfRule type="expression" dxfId="376" priority="1094">
      <formula>IF(RIGHT(TEXT(AE27,"0.#"),1)=".",TRUE,FALSE)</formula>
    </cfRule>
  </conditionalFormatting>
  <conditionalFormatting sqref="Y136">
    <cfRule type="expression" dxfId="375" priority="1091">
      <formula>IF(RIGHT(TEXT(Y136,"0.#"),1)=".",FALSE,TRUE)</formula>
    </cfRule>
    <cfRule type="expression" dxfId="374" priority="1092">
      <formula>IF(RIGHT(TEXT(Y136,"0.#"),1)=".",TRUE,FALSE)</formula>
    </cfRule>
  </conditionalFormatting>
  <conditionalFormatting sqref="AU137">
    <cfRule type="expression" dxfId="373" priority="1089">
      <formula>IF(RIGHT(TEXT(AU137,"0.#"),1)=".",FALSE,TRUE)</formula>
    </cfRule>
    <cfRule type="expression" dxfId="372" priority="1090">
      <formula>IF(RIGHT(TEXT(AU137,"0.#"),1)=".",TRUE,FALSE)</formula>
    </cfRule>
  </conditionalFormatting>
  <conditionalFormatting sqref="AU138">
    <cfRule type="expression" dxfId="371" priority="1087">
      <formula>IF(RIGHT(TEXT(AU138,"0.#"),1)=".",FALSE,TRUE)</formula>
    </cfRule>
    <cfRule type="expression" dxfId="370" priority="1088">
      <formula>IF(RIGHT(TEXT(AU138,"0.#"),1)=".",TRUE,FALSE)</formula>
    </cfRule>
  </conditionalFormatting>
  <conditionalFormatting sqref="AU136">
    <cfRule type="expression" dxfId="369" priority="1085">
      <formula>IF(RIGHT(TEXT(AU136,"0.#"),1)=".",FALSE,TRUE)</formula>
    </cfRule>
    <cfRule type="expression" dxfId="368" priority="1086">
      <formula>IF(RIGHT(TEXT(AU136,"0.#"),1)=".",TRUE,FALSE)</formula>
    </cfRule>
  </conditionalFormatting>
  <conditionalFormatting sqref="Y142">
    <cfRule type="expression" dxfId="367" priority="1083">
      <formula>IF(RIGHT(TEXT(Y142,"0.#"),1)=".",FALSE,TRUE)</formula>
    </cfRule>
    <cfRule type="expression" dxfId="366" priority="1084">
      <formula>IF(RIGHT(TEXT(Y142,"0.#"),1)=".",TRUE,FALSE)</formula>
    </cfRule>
  </conditionalFormatting>
  <conditionalFormatting sqref="Y151">
    <cfRule type="expression" dxfId="365" priority="1081">
      <formula>IF(RIGHT(TEXT(Y151,"0.#"),1)=".",FALSE,TRUE)</formula>
    </cfRule>
    <cfRule type="expression" dxfId="364" priority="1082">
      <formula>IF(RIGHT(TEXT(Y151,"0.#"),1)=".",TRUE,FALSE)</formula>
    </cfRule>
  </conditionalFormatting>
  <conditionalFormatting sqref="AU142">
    <cfRule type="expression" dxfId="363" priority="1077">
      <formula>IF(RIGHT(TEXT(AU142,"0.#"),1)=".",FALSE,TRUE)</formula>
    </cfRule>
    <cfRule type="expression" dxfId="362" priority="1078">
      <formula>IF(RIGHT(TEXT(AU142,"0.#"),1)=".",TRUE,FALSE)</formula>
    </cfRule>
  </conditionalFormatting>
  <conditionalFormatting sqref="AU151">
    <cfRule type="expression" dxfId="361" priority="1075">
      <formula>IF(RIGHT(TEXT(AU151,"0.#"),1)=".",FALSE,TRUE)</formula>
    </cfRule>
    <cfRule type="expression" dxfId="360" priority="1076">
      <formula>IF(RIGHT(TEXT(AU151,"0.#"),1)=".",TRUE,FALSE)</formula>
    </cfRule>
  </conditionalFormatting>
  <conditionalFormatting sqref="AU143:AU150 AU141">
    <cfRule type="expression" dxfId="359" priority="1073">
      <formula>IF(RIGHT(TEXT(AU141,"0.#"),1)=".",FALSE,TRUE)</formula>
    </cfRule>
    <cfRule type="expression" dxfId="358" priority="1074">
      <formula>IF(RIGHT(TEXT(AU141,"0.#"),1)=".",TRUE,FALSE)</formula>
    </cfRule>
  </conditionalFormatting>
  <conditionalFormatting sqref="AI27">
    <cfRule type="expression" dxfId="357" priority="1071">
      <formula>IF(RIGHT(TEXT(AI27,"0.#"),1)=".",FALSE,TRUE)</formula>
    </cfRule>
    <cfRule type="expression" dxfId="356" priority="1072">
      <formula>IF(RIGHT(TEXT(AI27,"0.#"),1)=".",TRUE,FALSE)</formula>
    </cfRule>
  </conditionalFormatting>
  <conditionalFormatting sqref="AM27">
    <cfRule type="expression" dxfId="355" priority="1069">
      <formula>IF(RIGHT(TEXT(AM27,"0.#"),1)=".",FALSE,TRUE)</formula>
    </cfRule>
    <cfRule type="expression" dxfId="354" priority="1070">
      <formula>IF(RIGHT(TEXT(AM27,"0.#"),1)=".",TRUE,FALSE)</formula>
    </cfRule>
  </conditionalFormatting>
  <conditionalFormatting sqref="AE28">
    <cfRule type="expression" dxfId="353" priority="1067">
      <formula>IF(RIGHT(TEXT(AE28,"0.#"),1)=".",FALSE,TRUE)</formula>
    </cfRule>
    <cfRule type="expression" dxfId="352" priority="1068">
      <formula>IF(RIGHT(TEXT(AE28,"0.#"),1)=".",TRUE,FALSE)</formula>
    </cfRule>
  </conditionalFormatting>
  <conditionalFormatting sqref="AI28">
    <cfRule type="expression" dxfId="351" priority="1065">
      <formula>IF(RIGHT(TEXT(AI28,"0.#"),1)=".",FALSE,TRUE)</formula>
    </cfRule>
    <cfRule type="expression" dxfId="350" priority="1066">
      <formula>IF(RIGHT(TEXT(AI28,"0.#"),1)=".",TRUE,FALSE)</formula>
    </cfRule>
  </conditionalFormatting>
  <conditionalFormatting sqref="AM28">
    <cfRule type="expression" dxfId="349" priority="1063">
      <formula>IF(RIGHT(TEXT(AM28,"0.#"),1)=".",FALSE,TRUE)</formula>
    </cfRule>
    <cfRule type="expression" dxfId="348" priority="1064">
      <formula>IF(RIGHT(TEXT(AM28,"0.#"),1)=".",TRUE,FALSE)</formula>
    </cfRule>
  </conditionalFormatting>
  <conditionalFormatting sqref="AQ28">
    <cfRule type="expression" dxfId="347" priority="1061">
      <formula>IF(RIGHT(TEXT(AQ28,"0.#"),1)=".",FALSE,TRUE)</formula>
    </cfRule>
    <cfRule type="expression" dxfId="346" priority="1062">
      <formula>IF(RIGHT(TEXT(AQ28,"0.#"),1)=".",TRUE,FALSE)</formula>
    </cfRule>
  </conditionalFormatting>
  <conditionalFormatting sqref="Y157">
    <cfRule type="expression" dxfId="345" priority="1021">
      <formula>IF(RIGHT(TEXT(Y157,"0.#"),1)=".",FALSE,TRUE)</formula>
    </cfRule>
    <cfRule type="expression" dxfId="344" priority="1022">
      <formula>IF(RIGHT(TEXT(Y157,"0.#"),1)=".",TRUE,FALSE)</formula>
    </cfRule>
  </conditionalFormatting>
  <conditionalFormatting sqref="Y176:Y181">
    <cfRule type="expression" dxfId="343" priority="947">
      <formula>IF(RIGHT(TEXT(Y176,"0.#"),1)=".",FALSE,TRUE)</formula>
    </cfRule>
    <cfRule type="expression" dxfId="342" priority="948">
      <formula>IF(RIGHT(TEXT(Y176,"0.#"),1)=".",TRUE,FALSE)</formula>
    </cfRule>
  </conditionalFormatting>
  <conditionalFormatting sqref="Y174:Y175">
    <cfRule type="expression" dxfId="341" priority="941">
      <formula>IF(RIGHT(TEXT(Y174,"0.#"),1)=".",FALSE,TRUE)</formula>
    </cfRule>
    <cfRule type="expression" dxfId="340" priority="942">
      <formula>IF(RIGHT(TEXT(Y174,"0.#"),1)=".",TRUE,FALSE)</formula>
    </cfRule>
  </conditionalFormatting>
  <conditionalFormatting sqref="W23">
    <cfRule type="expression" dxfId="339" priority="1019">
      <formula>IF(RIGHT(TEXT(W23,"0.#"),1)=".",FALSE,TRUE)</formula>
    </cfRule>
    <cfRule type="expression" dxfId="338" priority="1020">
      <formula>IF(RIGHT(TEXT(W23,"0.#"),1)=".",TRUE,FALSE)</formula>
    </cfRule>
  </conditionalFormatting>
  <conditionalFormatting sqref="P23">
    <cfRule type="expression" dxfId="337" priority="1013">
      <formula>IF(RIGHT(TEXT(P23,"0.#"),1)=".",FALSE,TRUE)</formula>
    </cfRule>
    <cfRule type="expression" dxfId="336" priority="1014">
      <formula>IF(RIGHT(TEXT(P23,"0.#"),1)=".",TRUE,FALSE)</formula>
    </cfRule>
  </conditionalFormatting>
  <conditionalFormatting sqref="P24:AC24">
    <cfRule type="expression" dxfId="335" priority="875">
      <formula>IF(RIGHT(TEXT(P24,"0.#"),1)=".",FALSE,TRUE)</formula>
    </cfRule>
    <cfRule type="expression" dxfId="334" priority="876">
      <formula>IF(RIGHT(TEXT(P24,"0.#"),1)=".",TRUE,FALSE)</formula>
    </cfRule>
  </conditionalFormatting>
  <conditionalFormatting sqref="AE34">
    <cfRule type="expression" dxfId="333" priority="873">
      <formula>IF(RIGHT(TEXT(AE34,"0.#"),1)=".",FALSE,TRUE)</formula>
    </cfRule>
    <cfRule type="expression" dxfId="332" priority="874">
      <formula>IF(RIGHT(TEXT(AE34,"0.#"),1)=".",TRUE,FALSE)</formula>
    </cfRule>
  </conditionalFormatting>
  <conditionalFormatting sqref="AQ34:AQ36">
    <cfRule type="expression" dxfId="331" priority="855">
      <formula>IF(RIGHT(TEXT(AQ34,"0.#"),1)=".",FALSE,TRUE)</formula>
    </cfRule>
    <cfRule type="expression" dxfId="330" priority="856">
      <formula>IF(RIGHT(TEXT(AQ34,"0.#"),1)=".",TRUE,FALSE)</formula>
    </cfRule>
  </conditionalFormatting>
  <conditionalFormatting sqref="AU34:AU36">
    <cfRule type="expression" dxfId="329" priority="853">
      <formula>IF(RIGHT(TEXT(AU34,"0.#"),1)=".",FALSE,TRUE)</formula>
    </cfRule>
    <cfRule type="expression" dxfId="328" priority="854">
      <formula>IF(RIGHT(TEXT(AU34,"0.#"),1)=".",TRUE,FALSE)</formula>
    </cfRule>
  </conditionalFormatting>
  <conditionalFormatting sqref="AI36">
    <cfRule type="expression" dxfId="327" priority="867">
      <formula>IF(RIGHT(TEXT(AI36,"0.#"),1)=".",FALSE,TRUE)</formula>
    </cfRule>
    <cfRule type="expression" dxfId="326" priority="868">
      <formula>IF(RIGHT(TEXT(AI36,"0.#"),1)=".",TRUE,FALSE)</formula>
    </cfRule>
  </conditionalFormatting>
  <conditionalFormatting sqref="AE35">
    <cfRule type="expression" dxfId="325" priority="871">
      <formula>IF(RIGHT(TEXT(AE35,"0.#"),1)=".",FALSE,TRUE)</formula>
    </cfRule>
    <cfRule type="expression" dxfId="324" priority="872">
      <formula>IF(RIGHT(TEXT(AE35,"0.#"),1)=".",TRUE,FALSE)</formula>
    </cfRule>
  </conditionalFormatting>
  <conditionalFormatting sqref="AE36">
    <cfRule type="expression" dxfId="323" priority="869">
      <formula>IF(RIGHT(TEXT(AE36,"0.#"),1)=".",FALSE,TRUE)</formula>
    </cfRule>
    <cfRule type="expression" dxfId="322" priority="870">
      <formula>IF(RIGHT(TEXT(AE36,"0.#"),1)=".",TRUE,FALSE)</formula>
    </cfRule>
  </conditionalFormatting>
  <conditionalFormatting sqref="AI34">
    <cfRule type="expression" dxfId="321" priority="863">
      <formula>IF(RIGHT(TEXT(AI34,"0.#"),1)=".",FALSE,TRUE)</formula>
    </cfRule>
    <cfRule type="expression" dxfId="320" priority="864">
      <formula>IF(RIGHT(TEXT(AI34,"0.#"),1)=".",TRUE,FALSE)</formula>
    </cfRule>
  </conditionalFormatting>
  <conditionalFormatting sqref="AI35">
    <cfRule type="expression" dxfId="319" priority="865">
      <formula>IF(RIGHT(TEXT(AI35,"0.#"),1)=".",FALSE,TRUE)</formula>
    </cfRule>
    <cfRule type="expression" dxfId="318" priority="866">
      <formula>IF(RIGHT(TEXT(AI35,"0.#"),1)=".",TRUE,FALSE)</formula>
    </cfRule>
  </conditionalFormatting>
  <conditionalFormatting sqref="AM30">
    <cfRule type="expression" dxfId="317" priority="741">
      <formula>IF(RIGHT(TEXT(AM30,"0.#"),1)=".",FALSE,TRUE)</formula>
    </cfRule>
    <cfRule type="expression" dxfId="316" priority="742">
      <formula>IF(RIGHT(TEXT(AM30,"0.#"),1)=".",TRUE,FALSE)</formula>
    </cfRule>
  </conditionalFormatting>
  <conditionalFormatting sqref="AE31">
    <cfRule type="expression" dxfId="315" priority="739">
      <formula>IF(RIGHT(TEXT(AE31,"0.#"),1)=".",FALSE,TRUE)</formula>
    </cfRule>
    <cfRule type="expression" dxfId="314" priority="740">
      <formula>IF(RIGHT(TEXT(AE31,"0.#"),1)=".",TRUE,FALSE)</formula>
    </cfRule>
  </conditionalFormatting>
  <conditionalFormatting sqref="AI31">
    <cfRule type="expression" dxfId="313" priority="737">
      <formula>IF(RIGHT(TEXT(AI31,"0.#"),1)=".",FALSE,TRUE)</formula>
    </cfRule>
    <cfRule type="expression" dxfId="312" priority="738">
      <formula>IF(RIGHT(TEXT(AI31,"0.#"),1)=".",TRUE,FALSE)</formula>
    </cfRule>
  </conditionalFormatting>
  <conditionalFormatting sqref="AE30 AQ30">
    <cfRule type="expression" dxfId="311" priority="745">
      <formula>IF(RIGHT(TEXT(AE30,"0.#"),1)=".",FALSE,TRUE)</formula>
    </cfRule>
    <cfRule type="expression" dxfId="310" priority="746">
      <formula>IF(RIGHT(TEXT(AE30,"0.#"),1)=".",TRUE,FALSE)</formula>
    </cfRule>
  </conditionalFormatting>
  <conditionalFormatting sqref="AI30">
    <cfRule type="expression" dxfId="309" priority="743">
      <formula>IF(RIGHT(TEXT(AI30,"0.#"),1)=".",FALSE,TRUE)</formula>
    </cfRule>
    <cfRule type="expression" dxfId="308" priority="744">
      <formula>IF(RIGHT(TEXT(AI30,"0.#"),1)=".",TRUE,FALSE)</formula>
    </cfRule>
  </conditionalFormatting>
  <conditionalFormatting sqref="AE41">
    <cfRule type="expression" dxfId="307" priority="697">
      <formula>IF(RIGHT(TEXT(AE41,"0.#"),1)=".",FALSE,TRUE)</formula>
    </cfRule>
    <cfRule type="expression" dxfId="306" priority="698">
      <formula>IF(RIGHT(TEXT(AE41,"0.#"),1)=".",TRUE,FALSE)</formula>
    </cfRule>
  </conditionalFormatting>
  <conditionalFormatting sqref="AE42">
    <cfRule type="expression" dxfId="305" priority="695">
      <formula>IF(RIGHT(TEXT(AE42,"0.#"),1)=".",FALSE,TRUE)</formula>
    </cfRule>
    <cfRule type="expression" dxfId="304" priority="696">
      <formula>IF(RIGHT(TEXT(AE42,"0.#"),1)=".",TRUE,FALSE)</formula>
    </cfRule>
  </conditionalFormatting>
  <conditionalFormatting sqref="AE43">
    <cfRule type="expression" dxfId="303" priority="693">
      <formula>IF(RIGHT(TEXT(AE43,"0.#"),1)=".",FALSE,TRUE)</formula>
    </cfRule>
    <cfRule type="expression" dxfId="302" priority="694">
      <formula>IF(RIGHT(TEXT(AE43,"0.#"),1)=".",TRUE,FALSE)</formula>
    </cfRule>
  </conditionalFormatting>
  <conditionalFormatting sqref="AI43">
    <cfRule type="expression" dxfId="301" priority="691">
      <formula>IF(RIGHT(TEXT(AI43,"0.#"),1)=".",FALSE,TRUE)</formula>
    </cfRule>
    <cfRule type="expression" dxfId="300" priority="692">
      <formula>IF(RIGHT(TEXT(AI43,"0.#"),1)=".",TRUE,FALSE)</formula>
    </cfRule>
  </conditionalFormatting>
  <conditionalFormatting sqref="AI42">
    <cfRule type="expression" dxfId="299" priority="689">
      <formula>IF(RIGHT(TEXT(AI42,"0.#"),1)=".",FALSE,TRUE)</formula>
    </cfRule>
    <cfRule type="expression" dxfId="298" priority="690">
      <formula>IF(RIGHT(TEXT(AI42,"0.#"),1)=".",TRUE,FALSE)</formula>
    </cfRule>
  </conditionalFormatting>
  <conditionalFormatting sqref="AI41">
    <cfRule type="expression" dxfId="297" priority="687">
      <formula>IF(RIGHT(TEXT(AI41,"0.#"),1)=".",FALSE,TRUE)</formula>
    </cfRule>
    <cfRule type="expression" dxfId="296" priority="688">
      <formula>IF(RIGHT(TEXT(AI41,"0.#"),1)=".",TRUE,FALSE)</formula>
    </cfRule>
  </conditionalFormatting>
  <conditionalFormatting sqref="AQ41:AQ43">
    <cfRule type="expression" dxfId="295" priority="679">
      <formula>IF(RIGHT(TEXT(AQ41,"0.#"),1)=".",FALSE,TRUE)</formula>
    </cfRule>
    <cfRule type="expression" dxfId="294" priority="680">
      <formula>IF(RIGHT(TEXT(AQ41,"0.#"),1)=".",TRUE,FALSE)</formula>
    </cfRule>
  </conditionalFormatting>
  <conditionalFormatting sqref="AU41:AU43">
    <cfRule type="expression" dxfId="293" priority="677">
      <formula>IF(RIGHT(TEXT(AU41,"0.#"),1)=".",FALSE,TRUE)</formula>
    </cfRule>
    <cfRule type="expression" dxfId="292" priority="678">
      <formula>IF(RIGHT(TEXT(AU41,"0.#"),1)=".",TRUE,FALSE)</formula>
    </cfRule>
  </conditionalFormatting>
  <conditionalFormatting sqref="AE48">
    <cfRule type="expression" dxfId="291" priority="675">
      <formula>IF(RIGHT(TEXT(AE48,"0.#"),1)=".",FALSE,TRUE)</formula>
    </cfRule>
    <cfRule type="expression" dxfId="290" priority="676">
      <formula>IF(RIGHT(TEXT(AE48,"0.#"),1)=".",TRUE,FALSE)</formula>
    </cfRule>
  </conditionalFormatting>
  <conditionalFormatting sqref="AE49">
    <cfRule type="expression" dxfId="289" priority="673">
      <formula>IF(RIGHT(TEXT(AE49,"0.#"),1)=".",FALSE,TRUE)</formula>
    </cfRule>
    <cfRule type="expression" dxfId="288" priority="674">
      <formula>IF(RIGHT(TEXT(AE49,"0.#"),1)=".",TRUE,FALSE)</formula>
    </cfRule>
  </conditionalFormatting>
  <conditionalFormatting sqref="AE50">
    <cfRule type="expression" dxfId="287" priority="671">
      <formula>IF(RIGHT(TEXT(AE50,"0.#"),1)=".",FALSE,TRUE)</formula>
    </cfRule>
    <cfRule type="expression" dxfId="286" priority="672">
      <formula>IF(RIGHT(TEXT(AE50,"0.#"),1)=".",TRUE,FALSE)</formula>
    </cfRule>
  </conditionalFormatting>
  <conditionalFormatting sqref="AI50">
    <cfRule type="expression" dxfId="285" priority="669">
      <formula>IF(RIGHT(TEXT(AI50,"0.#"),1)=".",FALSE,TRUE)</formula>
    </cfRule>
    <cfRule type="expression" dxfId="284" priority="670">
      <formula>IF(RIGHT(TEXT(AI50,"0.#"),1)=".",TRUE,FALSE)</formula>
    </cfRule>
  </conditionalFormatting>
  <conditionalFormatting sqref="AI49">
    <cfRule type="expression" dxfId="283" priority="667">
      <formula>IF(RIGHT(TEXT(AI49,"0.#"),1)=".",FALSE,TRUE)</formula>
    </cfRule>
    <cfRule type="expression" dxfId="282" priority="668">
      <formula>IF(RIGHT(TEXT(AI49,"0.#"),1)=".",TRUE,FALSE)</formula>
    </cfRule>
  </conditionalFormatting>
  <conditionalFormatting sqref="AI48">
    <cfRule type="expression" dxfId="281" priority="665">
      <formula>IF(RIGHT(TEXT(AI48,"0.#"),1)=".",FALSE,TRUE)</formula>
    </cfRule>
    <cfRule type="expression" dxfId="280" priority="666">
      <formula>IF(RIGHT(TEXT(AI48,"0.#"),1)=".",TRUE,FALSE)</formula>
    </cfRule>
  </conditionalFormatting>
  <conditionalFormatting sqref="AQ48:AQ50">
    <cfRule type="expression" dxfId="279" priority="657">
      <formula>IF(RIGHT(TEXT(AQ48,"0.#"),1)=".",FALSE,TRUE)</formula>
    </cfRule>
    <cfRule type="expression" dxfId="278" priority="658">
      <formula>IF(RIGHT(TEXT(AQ48,"0.#"),1)=".",TRUE,FALSE)</formula>
    </cfRule>
  </conditionalFormatting>
  <conditionalFormatting sqref="AU48:AU50">
    <cfRule type="expression" dxfId="277" priority="655">
      <formula>IF(RIGHT(TEXT(AU48,"0.#"),1)=".",FALSE,TRUE)</formula>
    </cfRule>
    <cfRule type="expression" dxfId="276" priority="656">
      <formula>IF(RIGHT(TEXT(AU48,"0.#"),1)=".",TRUE,FALSE)</formula>
    </cfRule>
  </conditionalFormatting>
  <conditionalFormatting sqref="AE55">
    <cfRule type="expression" dxfId="275" priority="653">
      <formula>IF(RIGHT(TEXT(AE55,"0.#"),1)=".",FALSE,TRUE)</formula>
    </cfRule>
    <cfRule type="expression" dxfId="274" priority="654">
      <formula>IF(RIGHT(TEXT(AE55,"0.#"),1)=".",TRUE,FALSE)</formula>
    </cfRule>
  </conditionalFormatting>
  <conditionalFormatting sqref="AE56">
    <cfRule type="expression" dxfId="273" priority="651">
      <formula>IF(RIGHT(TEXT(AE56,"0.#"),1)=".",FALSE,TRUE)</formula>
    </cfRule>
    <cfRule type="expression" dxfId="272" priority="652">
      <formula>IF(RIGHT(TEXT(AE56,"0.#"),1)=".",TRUE,FALSE)</formula>
    </cfRule>
  </conditionalFormatting>
  <conditionalFormatting sqref="AE57">
    <cfRule type="expression" dxfId="271" priority="649">
      <formula>IF(RIGHT(TEXT(AE57,"0.#"),1)=".",FALSE,TRUE)</formula>
    </cfRule>
    <cfRule type="expression" dxfId="270" priority="650">
      <formula>IF(RIGHT(TEXT(AE57,"0.#"),1)=".",TRUE,FALSE)</formula>
    </cfRule>
  </conditionalFormatting>
  <conditionalFormatting sqref="AI57">
    <cfRule type="expression" dxfId="269" priority="647">
      <formula>IF(RIGHT(TEXT(AI57,"0.#"),1)=".",FALSE,TRUE)</formula>
    </cfRule>
    <cfRule type="expression" dxfId="268" priority="648">
      <formula>IF(RIGHT(TEXT(AI57,"0.#"),1)=".",TRUE,FALSE)</formula>
    </cfRule>
  </conditionalFormatting>
  <conditionalFormatting sqref="AI56">
    <cfRule type="expression" dxfId="267" priority="645">
      <formula>IF(RIGHT(TEXT(AI56,"0.#"),1)=".",FALSE,TRUE)</formula>
    </cfRule>
    <cfRule type="expression" dxfId="266" priority="646">
      <formula>IF(RIGHT(TEXT(AI56,"0.#"),1)=".",TRUE,FALSE)</formula>
    </cfRule>
  </conditionalFormatting>
  <conditionalFormatting sqref="AI55">
    <cfRule type="expression" dxfId="265" priority="643">
      <formula>IF(RIGHT(TEXT(AI55,"0.#"),1)=".",FALSE,TRUE)</formula>
    </cfRule>
    <cfRule type="expression" dxfId="264" priority="644">
      <formula>IF(RIGHT(TEXT(AI55,"0.#"),1)=".",TRUE,FALSE)</formula>
    </cfRule>
  </conditionalFormatting>
  <conditionalFormatting sqref="AQ55:AQ57">
    <cfRule type="expression" dxfId="263" priority="635">
      <formula>IF(RIGHT(TEXT(AQ55,"0.#"),1)=".",FALSE,TRUE)</formula>
    </cfRule>
    <cfRule type="expression" dxfId="262" priority="636">
      <formula>IF(RIGHT(TEXT(AQ55,"0.#"),1)=".",TRUE,FALSE)</formula>
    </cfRule>
  </conditionalFormatting>
  <conditionalFormatting sqref="AU55:AU57">
    <cfRule type="expression" dxfId="261" priority="633">
      <formula>IF(RIGHT(TEXT(AU55,"0.#"),1)=".",FALSE,TRUE)</formula>
    </cfRule>
    <cfRule type="expression" dxfId="260" priority="634">
      <formula>IF(RIGHT(TEXT(AU55,"0.#"),1)=".",TRUE,FALSE)</formula>
    </cfRule>
  </conditionalFormatting>
  <conditionalFormatting sqref="AE62">
    <cfRule type="expression" dxfId="259" priority="631">
      <formula>IF(RIGHT(TEXT(AE62,"0.#"),1)=".",FALSE,TRUE)</formula>
    </cfRule>
    <cfRule type="expression" dxfId="258" priority="632">
      <formula>IF(RIGHT(TEXT(AE62,"0.#"),1)=".",TRUE,FALSE)</formula>
    </cfRule>
  </conditionalFormatting>
  <conditionalFormatting sqref="AE63">
    <cfRule type="expression" dxfId="257" priority="629">
      <formula>IF(RIGHT(TEXT(AE63,"0.#"),1)=".",FALSE,TRUE)</formula>
    </cfRule>
    <cfRule type="expression" dxfId="256" priority="630">
      <formula>IF(RIGHT(TEXT(AE63,"0.#"),1)=".",TRUE,FALSE)</formula>
    </cfRule>
  </conditionalFormatting>
  <conditionalFormatting sqref="AE64">
    <cfRule type="expression" dxfId="255" priority="627">
      <formula>IF(RIGHT(TEXT(AE64,"0.#"),1)=".",FALSE,TRUE)</formula>
    </cfRule>
    <cfRule type="expression" dxfId="254" priority="628">
      <formula>IF(RIGHT(TEXT(AE64,"0.#"),1)=".",TRUE,FALSE)</formula>
    </cfRule>
  </conditionalFormatting>
  <conditionalFormatting sqref="AI64">
    <cfRule type="expression" dxfId="253" priority="625">
      <formula>IF(RIGHT(TEXT(AI64,"0.#"),1)=".",FALSE,TRUE)</formula>
    </cfRule>
    <cfRule type="expression" dxfId="252" priority="626">
      <formula>IF(RIGHT(TEXT(AI64,"0.#"),1)=".",TRUE,FALSE)</formula>
    </cfRule>
  </conditionalFormatting>
  <conditionalFormatting sqref="AI63">
    <cfRule type="expression" dxfId="251" priority="623">
      <formula>IF(RIGHT(TEXT(AI63,"0.#"),1)=".",FALSE,TRUE)</formula>
    </cfRule>
    <cfRule type="expression" dxfId="250" priority="624">
      <formula>IF(RIGHT(TEXT(AI63,"0.#"),1)=".",TRUE,FALSE)</formula>
    </cfRule>
  </conditionalFormatting>
  <conditionalFormatting sqref="AI62">
    <cfRule type="expression" dxfId="249" priority="621">
      <formula>IF(RIGHT(TEXT(AI62,"0.#"),1)=".",FALSE,TRUE)</formula>
    </cfRule>
    <cfRule type="expression" dxfId="248" priority="622">
      <formula>IF(RIGHT(TEXT(AI62,"0.#"),1)=".",TRUE,FALSE)</formula>
    </cfRule>
  </conditionalFormatting>
  <conditionalFormatting sqref="AQ62:AQ64">
    <cfRule type="expression" dxfId="247" priority="613">
      <formula>IF(RIGHT(TEXT(AQ62,"0.#"),1)=".",FALSE,TRUE)</formula>
    </cfRule>
    <cfRule type="expression" dxfId="246" priority="614">
      <formula>IF(RIGHT(TEXT(AQ62,"0.#"),1)=".",TRUE,FALSE)</formula>
    </cfRule>
  </conditionalFormatting>
  <conditionalFormatting sqref="AU62:AU64">
    <cfRule type="expression" dxfId="245" priority="611">
      <formula>IF(RIGHT(TEXT(AU62,"0.#"),1)=".",FALSE,TRUE)</formula>
    </cfRule>
    <cfRule type="expression" dxfId="244" priority="612">
      <formula>IF(RIGHT(TEXT(AU62,"0.#"),1)=".",TRUE,FALSE)</formula>
    </cfRule>
  </conditionalFormatting>
  <conditionalFormatting sqref="AL157:AO157">
    <cfRule type="expression" dxfId="243" priority="197">
      <formula>IF(AND(AL157&gt;=0, RIGHT(TEXT(AL157,"0.#"),1)&lt;&gt;"."),TRUE,FALSE)</formula>
    </cfRule>
    <cfRule type="expression" dxfId="242" priority="198">
      <formula>IF(AND(AL157&gt;=0, RIGHT(TEXT(AL157,"0.#"),1)="."),TRUE,FALSE)</formula>
    </cfRule>
    <cfRule type="expression" dxfId="241" priority="199">
      <formula>IF(AND(AL157&lt;0, RIGHT(TEXT(AL157,"0.#"),1)&lt;&gt;"."),TRUE,FALSE)</formula>
    </cfRule>
    <cfRule type="expression" dxfId="240" priority="200">
      <formula>IF(AND(AL157&lt;0, RIGHT(TEXT(AL157,"0.#"),1)="."),TRUE,FALSE)</formula>
    </cfRule>
  </conditionalFormatting>
  <conditionalFormatting sqref="Y185">
    <cfRule type="expression" dxfId="239" priority="135">
      <formula>IF(RIGHT(TEXT(Y185,"0.#"),1)=".",FALSE,TRUE)</formula>
    </cfRule>
    <cfRule type="expression" dxfId="238" priority="136">
      <formula>IF(RIGHT(TEXT(Y185,"0.#"),1)=".",TRUE,FALSE)</formula>
    </cfRule>
  </conditionalFormatting>
  <conditionalFormatting sqref="Y187">
    <cfRule type="expression" dxfId="237" priority="133">
      <formula>IF(RIGHT(TEXT(Y187,"0.#"),1)=".",FALSE,TRUE)</formula>
    </cfRule>
    <cfRule type="expression" dxfId="236" priority="134">
      <formula>IF(RIGHT(TEXT(Y187,"0.#"),1)=".",TRUE,FALSE)</formula>
    </cfRule>
  </conditionalFormatting>
  <conditionalFormatting sqref="Y186">
    <cfRule type="expression" dxfId="235" priority="131">
      <formula>IF(RIGHT(TEXT(Y186,"0.#"),1)=".",FALSE,TRUE)</formula>
    </cfRule>
    <cfRule type="expression" dxfId="234" priority="132">
      <formula>IF(RIGHT(TEXT(Y186,"0.#"),1)=".",TRUE,FALSE)</formula>
    </cfRule>
  </conditionalFormatting>
  <conditionalFormatting sqref="Y190">
    <cfRule type="expression" dxfId="233" priority="129">
      <formula>IF(RIGHT(TEXT(Y190,"0.#"),1)=".",FALSE,TRUE)</formula>
    </cfRule>
    <cfRule type="expression" dxfId="232" priority="130">
      <formula>IF(RIGHT(TEXT(Y190,"0.#"),1)=".",TRUE,FALSE)</formula>
    </cfRule>
  </conditionalFormatting>
  <conditionalFormatting sqref="Y189">
    <cfRule type="expression" dxfId="231" priority="127">
      <formula>IF(RIGHT(TEXT(Y189,"0.#"),1)=".",FALSE,TRUE)</formula>
    </cfRule>
    <cfRule type="expression" dxfId="230" priority="128">
      <formula>IF(RIGHT(TEXT(Y189,"0.#"),1)=".",TRUE,FALSE)</formula>
    </cfRule>
  </conditionalFormatting>
  <conditionalFormatting sqref="Y191">
    <cfRule type="expression" dxfId="229" priority="125">
      <formula>IF(RIGHT(TEXT(Y191,"0.#"),1)=".",FALSE,TRUE)</formula>
    </cfRule>
    <cfRule type="expression" dxfId="228" priority="126">
      <formula>IF(RIGHT(TEXT(Y191,"0.#"),1)=".",TRUE,FALSE)</formula>
    </cfRule>
  </conditionalFormatting>
  <conditionalFormatting sqref="Y192">
    <cfRule type="expression" dxfId="227" priority="123">
      <formula>IF(RIGHT(TEXT(Y192,"0.#"),1)=".",FALSE,TRUE)</formula>
    </cfRule>
    <cfRule type="expression" dxfId="226" priority="124">
      <formula>IF(RIGHT(TEXT(Y192,"0.#"),1)=".",TRUE,FALSE)</formula>
    </cfRule>
  </conditionalFormatting>
  <conditionalFormatting sqref="Y188">
    <cfRule type="expression" dxfId="225" priority="121">
      <formula>IF(RIGHT(TEXT(Y188,"0.#"),1)=".",FALSE,TRUE)</formula>
    </cfRule>
    <cfRule type="expression" dxfId="224" priority="122">
      <formula>IF(RIGHT(TEXT(Y188,"0.#"),1)=".",TRUE,FALSE)</formula>
    </cfRule>
  </conditionalFormatting>
  <conditionalFormatting sqref="Y193">
    <cfRule type="expression" dxfId="223" priority="119">
      <formula>IF(RIGHT(TEXT(Y193,"0.#"),1)=".",FALSE,TRUE)</formula>
    </cfRule>
    <cfRule type="expression" dxfId="222" priority="120">
      <formula>IF(RIGHT(TEXT(Y193,"0.#"),1)=".",TRUE,FALSE)</formula>
    </cfRule>
  </conditionalFormatting>
  <conditionalFormatting sqref="Y194">
    <cfRule type="expression" dxfId="221" priority="117">
      <formula>IF(RIGHT(TEXT(Y194,"0.#"),1)=".",FALSE,TRUE)</formula>
    </cfRule>
    <cfRule type="expression" dxfId="220" priority="118">
      <formula>IF(RIGHT(TEXT(Y194,"0.#"),1)=".",TRUE,FALSE)</formula>
    </cfRule>
  </conditionalFormatting>
  <conditionalFormatting sqref="AL192:AO192">
    <cfRule type="expression" dxfId="219" priority="113">
      <formula>IF(AND(AL192&gt;=0, RIGHT(TEXT(AL192,"0.#"),1)&lt;&gt;"."),TRUE,FALSE)</formula>
    </cfRule>
    <cfRule type="expression" dxfId="218" priority="114">
      <formula>IF(AND(AL192&gt;=0, RIGHT(TEXT(AL192,"0.#"),1)="."),TRUE,FALSE)</formula>
    </cfRule>
    <cfRule type="expression" dxfId="217" priority="115">
      <formula>IF(AND(AL192&lt;0, RIGHT(TEXT(AL192,"0.#"),1)&lt;&gt;"."),TRUE,FALSE)</formula>
    </cfRule>
    <cfRule type="expression" dxfId="216" priority="116">
      <formula>IF(AND(AL192&lt;0, RIGHT(TEXT(AL192,"0.#"),1)="."),TRUE,FALSE)</formula>
    </cfRule>
  </conditionalFormatting>
  <conditionalFormatting sqref="AL189:AO189">
    <cfRule type="expression" dxfId="215" priority="109">
      <formula>IF(AND(AL189&gt;=0, RIGHT(TEXT(AL189,"0.#"),1)&lt;&gt;"."),TRUE,FALSE)</formula>
    </cfRule>
    <cfRule type="expression" dxfId="214" priority="110">
      <formula>IF(AND(AL189&gt;=0, RIGHT(TEXT(AL189,"0.#"),1)="."),TRUE,FALSE)</formula>
    </cfRule>
    <cfRule type="expression" dxfId="213" priority="111">
      <formula>IF(AND(AL189&lt;0, RIGHT(TEXT(AL189,"0.#"),1)&lt;&gt;"."),TRUE,FALSE)</formula>
    </cfRule>
    <cfRule type="expression" dxfId="212" priority="112">
      <formula>IF(AND(AL189&lt;0, RIGHT(TEXT(AL189,"0.#"),1)="."),TRUE,FALSE)</formula>
    </cfRule>
  </conditionalFormatting>
  <conditionalFormatting sqref="AL191:AO191">
    <cfRule type="expression" dxfId="211" priority="105">
      <formula>IF(AND(AL191&gt;=0, RIGHT(TEXT(AL191,"0.#"),1)&lt;&gt;"."),TRUE,FALSE)</formula>
    </cfRule>
    <cfRule type="expression" dxfId="210" priority="106">
      <formula>IF(AND(AL191&gt;=0, RIGHT(TEXT(AL191,"0.#"),1)="."),TRUE,FALSE)</formula>
    </cfRule>
    <cfRule type="expression" dxfId="209" priority="107">
      <formula>IF(AND(AL191&lt;0, RIGHT(TEXT(AL191,"0.#"),1)&lt;&gt;"."),TRUE,FALSE)</formula>
    </cfRule>
    <cfRule type="expression" dxfId="208" priority="108">
      <formula>IF(AND(AL191&lt;0, RIGHT(TEXT(AL191,"0.#"),1)="."),TRUE,FALSE)</formula>
    </cfRule>
  </conditionalFormatting>
  <conditionalFormatting sqref="AL188:AO188">
    <cfRule type="expression" dxfId="207" priority="101">
      <formula>IF(AND(AL188&gt;=0, RIGHT(TEXT(AL188,"0.#"),1)&lt;&gt;"."),TRUE,FALSE)</formula>
    </cfRule>
    <cfRule type="expression" dxfId="206" priority="102">
      <formula>IF(AND(AL188&gt;=0, RIGHT(TEXT(AL188,"0.#"),1)="."),TRUE,FALSE)</formula>
    </cfRule>
    <cfRule type="expression" dxfId="205" priority="103">
      <formula>IF(AND(AL188&lt;0, RIGHT(TEXT(AL188,"0.#"),1)&lt;&gt;"."),TRUE,FALSE)</formula>
    </cfRule>
    <cfRule type="expression" dxfId="204" priority="104">
      <formula>IF(AND(AL188&lt;0, RIGHT(TEXT(AL188,"0.#"),1)="."),TRUE,FALSE)</formula>
    </cfRule>
  </conditionalFormatting>
  <conditionalFormatting sqref="AL190:AO190">
    <cfRule type="expression" dxfId="203" priority="97">
      <formula>IF(AND(AL190&gt;=0, RIGHT(TEXT(AL190,"0.#"),1)&lt;&gt;"."),TRUE,FALSE)</formula>
    </cfRule>
    <cfRule type="expression" dxfId="202" priority="98">
      <formula>IF(AND(AL190&gt;=0, RIGHT(TEXT(AL190,"0.#"),1)="."),TRUE,FALSE)</formula>
    </cfRule>
    <cfRule type="expression" dxfId="201" priority="99">
      <formula>IF(AND(AL190&lt;0, RIGHT(TEXT(AL190,"0.#"),1)&lt;&gt;"."),TRUE,FALSE)</formula>
    </cfRule>
    <cfRule type="expression" dxfId="200" priority="100">
      <formula>IF(AND(AL190&lt;0, RIGHT(TEXT(AL190,"0.#"),1)="."),TRUE,FALSE)</formula>
    </cfRule>
  </conditionalFormatting>
  <conditionalFormatting sqref="AL186:AO186">
    <cfRule type="expression" dxfId="199" priority="93">
      <formula>IF(AND(AL186&gt;=0, RIGHT(TEXT(AL186,"0.#"),1)&lt;&gt;"."),TRUE,FALSE)</formula>
    </cfRule>
    <cfRule type="expression" dxfId="198" priority="94">
      <formula>IF(AND(AL186&gt;=0, RIGHT(TEXT(AL186,"0.#"),1)="."),TRUE,FALSE)</formula>
    </cfRule>
    <cfRule type="expression" dxfId="197" priority="95">
      <formula>IF(AND(AL186&lt;0, RIGHT(TEXT(AL186,"0.#"),1)&lt;&gt;"."),TRUE,FALSE)</formula>
    </cfRule>
    <cfRule type="expression" dxfId="196" priority="96">
      <formula>IF(AND(AL186&lt;0, RIGHT(TEXT(AL186,"0.#"),1)="."),TRUE,FALSE)</formula>
    </cfRule>
  </conditionalFormatting>
  <conditionalFormatting sqref="AL187:AO187">
    <cfRule type="expression" dxfId="195" priority="89">
      <formula>IF(AND(AL187&gt;=0, RIGHT(TEXT(AL187,"0.#"),1)&lt;&gt;"."),TRUE,FALSE)</formula>
    </cfRule>
    <cfRule type="expression" dxfId="194" priority="90">
      <formula>IF(AND(AL187&gt;=0, RIGHT(TEXT(AL187,"0.#"),1)="."),TRUE,FALSE)</formula>
    </cfRule>
    <cfRule type="expression" dxfId="193" priority="91">
      <formula>IF(AND(AL187&lt;0, RIGHT(TEXT(AL187,"0.#"),1)&lt;&gt;"."),TRUE,FALSE)</formula>
    </cfRule>
    <cfRule type="expression" dxfId="192" priority="92">
      <formula>IF(AND(AL187&lt;0, RIGHT(TEXT(AL187,"0.#"),1)="."),TRUE,FALSE)</formula>
    </cfRule>
  </conditionalFormatting>
  <conditionalFormatting sqref="AL193:AO193">
    <cfRule type="expression" dxfId="191" priority="85">
      <formula>IF(AND(AL193&gt;=0, RIGHT(TEXT(AL193,"0.#"),1)&lt;&gt;"."),TRUE,FALSE)</formula>
    </cfRule>
    <cfRule type="expression" dxfId="190" priority="86">
      <formula>IF(AND(AL193&gt;=0, RIGHT(TEXT(AL193,"0.#"),1)="."),TRUE,FALSE)</formula>
    </cfRule>
    <cfRule type="expression" dxfId="189" priority="87">
      <formula>IF(AND(AL193&lt;0, RIGHT(TEXT(AL193,"0.#"),1)&lt;&gt;"."),TRUE,FALSE)</formula>
    </cfRule>
    <cfRule type="expression" dxfId="188" priority="88">
      <formula>IF(AND(AL193&lt;0, RIGHT(TEXT(AL193,"0.#"),1)="."),TRUE,FALSE)</formula>
    </cfRule>
  </conditionalFormatting>
  <conditionalFormatting sqref="AL185:AO185">
    <cfRule type="expression" dxfId="187" priority="81">
      <formula>IF(AND(AL185&gt;=0, RIGHT(TEXT(AL185,"0.#"),1)&lt;&gt;"."),TRUE,FALSE)</formula>
    </cfRule>
    <cfRule type="expression" dxfId="186" priority="82">
      <formula>IF(AND(AL185&gt;=0, RIGHT(TEXT(AL185,"0.#"),1)="."),TRUE,FALSE)</formula>
    </cfRule>
    <cfRule type="expression" dxfId="185" priority="83">
      <formula>IF(AND(AL185&lt;0, RIGHT(TEXT(AL185,"0.#"),1)&lt;&gt;"."),TRUE,FALSE)</formula>
    </cfRule>
    <cfRule type="expression" dxfId="184" priority="84">
      <formula>IF(AND(AL185&lt;0, RIGHT(TEXT(AL185,"0.#"),1)="."),TRUE,FALSE)</formula>
    </cfRule>
  </conditionalFormatting>
  <conditionalFormatting sqref="AL194:AO194">
    <cfRule type="expression" dxfId="183" priority="77">
      <formula>IF(AND(AL194&gt;=0, RIGHT(TEXT(AL194,"0.#"),1)&lt;&gt;"."),TRUE,FALSE)</formula>
    </cfRule>
    <cfRule type="expression" dxfId="182" priority="78">
      <formula>IF(AND(AL194&gt;=0, RIGHT(TEXT(AL194,"0.#"),1)="."),TRUE,FALSE)</formula>
    </cfRule>
    <cfRule type="expression" dxfId="181" priority="79">
      <formula>IF(AND(AL194&lt;0, RIGHT(TEXT(AL194,"0.#"),1)&lt;&gt;"."),TRUE,FALSE)</formula>
    </cfRule>
    <cfRule type="expression" dxfId="180" priority="80">
      <formula>IF(AND(AL194&lt;0, RIGHT(TEXT(AL194,"0.#"),1)="."),TRUE,FALSE)</formula>
    </cfRule>
  </conditionalFormatting>
  <conditionalFormatting sqref="AL174:AO174">
    <cfRule type="expression" dxfId="179" priority="73">
      <formula>IF(AND(AL174&gt;=0, RIGHT(TEXT(AL174,"0.#"),1)&lt;&gt;"."),TRUE,FALSE)</formula>
    </cfRule>
    <cfRule type="expression" dxfId="178" priority="74">
      <formula>IF(AND(AL174&gt;=0, RIGHT(TEXT(AL174,"0.#"),1)="."),TRUE,FALSE)</formula>
    </cfRule>
    <cfRule type="expression" dxfId="177" priority="75">
      <formula>IF(AND(AL174&lt;0, RIGHT(TEXT(AL174,"0.#"),1)&lt;&gt;"."),TRUE,FALSE)</formula>
    </cfRule>
    <cfRule type="expression" dxfId="176" priority="76">
      <formula>IF(AND(AL174&lt;0, RIGHT(TEXT(AL174,"0.#"),1)="."),TRUE,FALSE)</formula>
    </cfRule>
  </conditionalFormatting>
  <conditionalFormatting sqref="AL175:AO181">
    <cfRule type="expression" dxfId="175" priority="69">
      <formula>IF(AND(AL175&gt;=0, RIGHT(TEXT(AL175,"0.#"),1)&lt;&gt;"."),TRUE,FALSE)</formula>
    </cfRule>
    <cfRule type="expression" dxfId="174" priority="70">
      <formula>IF(AND(AL175&gt;=0, RIGHT(TEXT(AL175,"0.#"),1)="."),TRUE,FALSE)</formula>
    </cfRule>
    <cfRule type="expression" dxfId="173" priority="71">
      <formula>IF(AND(AL175&lt;0, RIGHT(TEXT(AL175,"0.#"),1)&lt;&gt;"."),TRUE,FALSE)</formula>
    </cfRule>
    <cfRule type="expression" dxfId="172" priority="72">
      <formula>IF(AND(AL175&lt;0, RIGHT(TEXT(AL175,"0.#"),1)="."),TRUE,FALSE)</formula>
    </cfRule>
  </conditionalFormatting>
  <conditionalFormatting sqref="AM31">
    <cfRule type="expression" dxfId="171" priority="67">
      <formula>IF(RIGHT(TEXT(AM31,"0.#"),1)=".",FALSE,TRUE)</formula>
    </cfRule>
    <cfRule type="expression" dxfId="170" priority="68">
      <formula>IF(RIGHT(TEXT(AM31,"0.#"),1)=".",TRUE,FALSE)</formula>
    </cfRule>
  </conditionalFormatting>
  <conditionalFormatting sqref="AQ31">
    <cfRule type="expression" dxfId="169" priority="65">
      <formula>IF(RIGHT(TEXT(AQ31,"0.#"),1)=".",FALSE,TRUE)</formula>
    </cfRule>
    <cfRule type="expression" dxfId="168" priority="66">
      <formula>IF(RIGHT(TEXT(AQ31,"0.#"),1)=".",TRUE,FALSE)</formula>
    </cfRule>
  </conditionalFormatting>
  <conditionalFormatting sqref="AQ27">
    <cfRule type="expression" dxfId="167" priority="63">
      <formula>IF(RIGHT(TEXT(AQ27,"0.#"),1)=".",FALSE,TRUE)</formula>
    </cfRule>
    <cfRule type="expression" dxfId="166" priority="64">
      <formula>IF(RIGHT(TEXT(AQ27,"0.#"),1)=".",TRUE,FALSE)</formula>
    </cfRule>
  </conditionalFormatting>
  <conditionalFormatting sqref="AU27">
    <cfRule type="expression" dxfId="165" priority="61">
      <formula>IF(RIGHT(TEXT(AU27,"0.#"),1)=".",FALSE,TRUE)</formula>
    </cfRule>
    <cfRule type="expression" dxfId="164" priority="62">
      <formula>IF(RIGHT(TEXT(AU27,"0.#"),1)=".",TRUE,FALSE)</formula>
    </cfRule>
  </conditionalFormatting>
  <conditionalFormatting sqref="AU28">
    <cfRule type="expression" dxfId="163" priority="59">
      <formula>IF(RIGHT(TEXT(AU28,"0.#"),1)=".",FALSE,TRUE)</formula>
    </cfRule>
    <cfRule type="expression" dxfId="162" priority="60">
      <formula>IF(RIGHT(TEXT(AU28,"0.#"),1)=".",TRUE,FALSE)</formula>
    </cfRule>
  </conditionalFormatting>
  <conditionalFormatting sqref="AM34">
    <cfRule type="expression" dxfId="161" priority="57">
      <formula>IF(RIGHT(TEXT(AM34,"0.#"),1)=".",FALSE,TRUE)</formula>
    </cfRule>
    <cfRule type="expression" dxfId="160" priority="58">
      <formula>IF(RIGHT(TEXT(AM34,"0.#"),1)=".",TRUE,FALSE)</formula>
    </cfRule>
  </conditionalFormatting>
  <conditionalFormatting sqref="AM35">
    <cfRule type="expression" dxfId="159" priority="55">
      <formula>IF(RIGHT(TEXT(AM35,"0.#"),1)=".",FALSE,TRUE)</formula>
    </cfRule>
    <cfRule type="expression" dxfId="158" priority="56">
      <formula>IF(RIGHT(TEXT(AM35,"0.#"),1)=".",TRUE,FALSE)</formula>
    </cfRule>
  </conditionalFormatting>
  <conditionalFormatting sqref="AM36">
    <cfRule type="expression" dxfId="157" priority="53">
      <formula>IF(RIGHT(TEXT(AM36,"0.#"),1)=".",FALSE,TRUE)</formula>
    </cfRule>
    <cfRule type="expression" dxfId="156" priority="54">
      <formula>IF(RIGHT(TEXT(AM36,"0.#"),1)=".",TRUE,FALSE)</formula>
    </cfRule>
  </conditionalFormatting>
  <conditionalFormatting sqref="AM41">
    <cfRule type="expression" dxfId="155" priority="51">
      <formula>IF(RIGHT(TEXT(AM41,"0.#"),1)=".",FALSE,TRUE)</formula>
    </cfRule>
    <cfRule type="expression" dxfId="154" priority="52">
      <formula>IF(RIGHT(TEXT(AM41,"0.#"),1)=".",TRUE,FALSE)</formula>
    </cfRule>
  </conditionalFormatting>
  <conditionalFormatting sqref="AM42">
    <cfRule type="expression" dxfId="153" priority="49">
      <formula>IF(RIGHT(TEXT(AM42,"0.#"),1)=".",FALSE,TRUE)</formula>
    </cfRule>
    <cfRule type="expression" dxfId="152" priority="50">
      <formula>IF(RIGHT(TEXT(AM42,"0.#"),1)=".",TRUE,FALSE)</formula>
    </cfRule>
  </conditionalFormatting>
  <conditionalFormatting sqref="AM43">
    <cfRule type="expression" dxfId="151" priority="47">
      <formula>IF(RIGHT(TEXT(AM43,"0.#"),1)=".",FALSE,TRUE)</formula>
    </cfRule>
    <cfRule type="expression" dxfId="150" priority="48">
      <formula>IF(RIGHT(TEXT(AM43,"0.#"),1)=".",TRUE,FALSE)</formula>
    </cfRule>
  </conditionalFormatting>
  <conditionalFormatting sqref="AM55">
    <cfRule type="expression" dxfId="149" priority="45">
      <formula>IF(RIGHT(TEXT(AM55,"0.#"),1)=".",FALSE,TRUE)</formula>
    </cfRule>
    <cfRule type="expression" dxfId="148" priority="46">
      <formula>IF(RIGHT(TEXT(AM55,"0.#"),1)=".",TRUE,FALSE)</formula>
    </cfRule>
  </conditionalFormatting>
  <conditionalFormatting sqref="AM56">
    <cfRule type="expression" dxfId="147" priority="43">
      <formula>IF(RIGHT(TEXT(AM56,"0.#"),1)=".",FALSE,TRUE)</formula>
    </cfRule>
    <cfRule type="expression" dxfId="146" priority="44">
      <formula>IF(RIGHT(TEXT(AM56,"0.#"),1)=".",TRUE,FALSE)</formula>
    </cfRule>
  </conditionalFormatting>
  <conditionalFormatting sqref="AM57">
    <cfRule type="expression" dxfId="145" priority="41">
      <formula>IF(RIGHT(TEXT(AM57,"0.#"),1)=".",FALSE,TRUE)</formula>
    </cfRule>
    <cfRule type="expression" dxfId="144" priority="42">
      <formula>IF(RIGHT(TEXT(AM57,"0.#"),1)=".",TRUE,FALSE)</formula>
    </cfRule>
  </conditionalFormatting>
  <conditionalFormatting sqref="AM62">
    <cfRule type="expression" dxfId="143" priority="39">
      <formula>IF(RIGHT(TEXT(AM62,"0.#"),1)=".",FALSE,TRUE)</formula>
    </cfRule>
    <cfRule type="expression" dxfId="142" priority="40">
      <formula>IF(RIGHT(TEXT(AM62,"0.#"),1)=".",TRUE,FALSE)</formula>
    </cfRule>
  </conditionalFormatting>
  <conditionalFormatting sqref="AM63">
    <cfRule type="expression" dxfId="141" priority="37">
      <formula>IF(RIGHT(TEXT(AM63,"0.#"),1)=".",FALSE,TRUE)</formula>
    </cfRule>
    <cfRule type="expression" dxfId="140" priority="38">
      <formula>IF(RIGHT(TEXT(AM63,"0.#"),1)=".",TRUE,FALSE)</formula>
    </cfRule>
  </conditionalFormatting>
  <conditionalFormatting sqref="AM64">
    <cfRule type="expression" dxfId="139" priority="35">
      <formula>IF(RIGHT(TEXT(AM64,"0.#"),1)=".",FALSE,TRUE)</formula>
    </cfRule>
    <cfRule type="expression" dxfId="138" priority="36">
      <formula>IF(RIGHT(TEXT(AM64,"0.#"),1)=".",TRUE,FALSE)</formula>
    </cfRule>
  </conditionalFormatting>
  <conditionalFormatting sqref="AM48">
    <cfRule type="expression" dxfId="137" priority="33">
      <formula>IF(RIGHT(TEXT(AM48,"0.#"),1)=".",FALSE,TRUE)</formula>
    </cfRule>
    <cfRule type="expression" dxfId="136" priority="34">
      <formula>IF(RIGHT(TEXT(AM48,"0.#"),1)=".",TRUE,FALSE)</formula>
    </cfRule>
  </conditionalFormatting>
  <conditionalFormatting sqref="AM49">
    <cfRule type="expression" dxfId="135" priority="31">
      <formula>IF(RIGHT(TEXT(AM49,"0.#"),1)=".",FALSE,TRUE)</formula>
    </cfRule>
    <cfRule type="expression" dxfId="134" priority="32">
      <formula>IF(RIGHT(TEXT(AM49,"0.#"),1)=".",TRUE,FALSE)</formula>
    </cfRule>
  </conditionalFormatting>
  <conditionalFormatting sqref="AM50">
    <cfRule type="expression" dxfId="133" priority="29">
      <formula>IF(RIGHT(TEXT(AM50,"0.#"),1)=".",FALSE,TRUE)</formula>
    </cfRule>
    <cfRule type="expression" dxfId="132" priority="30">
      <formula>IF(RIGHT(TEXT(AM50,"0.#"),1)=".",TRUE,FALSE)</formula>
    </cfRule>
  </conditionalFormatting>
  <conditionalFormatting sqref="AL161:AO166">
    <cfRule type="expression" dxfId="131" priority="25">
      <formula>IF(AND(AL161&gt;=0, RIGHT(TEXT(AL161,"0.#"),1)&lt;&gt;"."),TRUE,FALSE)</formula>
    </cfRule>
    <cfRule type="expression" dxfId="130" priority="26">
      <formula>IF(AND(AL161&gt;=0, RIGHT(TEXT(AL161,"0.#"),1)="."),TRUE,FALSE)</formula>
    </cfRule>
    <cfRule type="expression" dxfId="129" priority="27">
      <formula>IF(AND(AL161&lt;0, RIGHT(TEXT(AL161,"0.#"),1)&lt;&gt;"."),TRUE,FALSE)</formula>
    </cfRule>
    <cfRule type="expression" dxfId="128" priority="28">
      <formula>IF(AND(AL161&lt;0, RIGHT(TEXT(AL161,"0.#"),1)="."),TRUE,FALSE)</formula>
    </cfRule>
  </conditionalFormatting>
  <conditionalFormatting sqref="Y161:Y167">
    <cfRule type="expression" dxfId="127" priority="23">
      <formula>IF(RIGHT(TEXT(Y161,"0.#"),1)=".",FALSE,TRUE)</formula>
    </cfRule>
    <cfRule type="expression" dxfId="126" priority="24">
      <formula>IF(RIGHT(TEXT(Y161,"0.#"),1)=".",TRUE,FALSE)</formula>
    </cfRule>
  </conditionalFormatting>
  <conditionalFormatting sqref="AL170:AO170">
    <cfRule type="expression" dxfId="125" priority="19">
      <formula>IF(AND(AL170&gt;=0, RIGHT(TEXT(AL170,"0.#"),1)&lt;&gt;"."),TRUE,FALSE)</formula>
    </cfRule>
    <cfRule type="expression" dxfId="124" priority="20">
      <formula>IF(AND(AL170&gt;=0, RIGHT(TEXT(AL170,"0.#"),1)="."),TRUE,FALSE)</formula>
    </cfRule>
    <cfRule type="expression" dxfId="123" priority="21">
      <formula>IF(AND(AL170&lt;0, RIGHT(TEXT(AL170,"0.#"),1)&lt;&gt;"."),TRUE,FALSE)</formula>
    </cfRule>
    <cfRule type="expression" dxfId="122" priority="22">
      <formula>IF(AND(AL170&lt;0, RIGHT(TEXT(AL170,"0.#"),1)="."),TRUE,FALSE)</formula>
    </cfRule>
  </conditionalFormatting>
  <conditionalFormatting sqref="Y170">
    <cfRule type="expression" dxfId="121" priority="17">
      <formula>IF(RIGHT(TEXT(Y170,"0.#"),1)=".",FALSE,TRUE)</formula>
    </cfRule>
    <cfRule type="expression" dxfId="120" priority="18">
      <formula>IF(RIGHT(TEXT(Y170,"0.#"),1)=".",TRUE,FALSE)</formula>
    </cfRule>
  </conditionalFormatting>
  <conditionalFormatting sqref="AL169:AO169">
    <cfRule type="expression" dxfId="119" priority="13">
      <formula>IF(AND(AL169&gt;=0, RIGHT(TEXT(AL169,"0.#"),1)&lt;&gt;"."),TRUE,FALSE)</formula>
    </cfRule>
    <cfRule type="expression" dxfId="118" priority="14">
      <formula>IF(AND(AL169&gt;=0, RIGHT(TEXT(AL169,"0.#"),1)="."),TRUE,FALSE)</formula>
    </cfRule>
    <cfRule type="expression" dxfId="117" priority="15">
      <formula>IF(AND(AL169&lt;0, RIGHT(TEXT(AL169,"0.#"),1)&lt;&gt;"."),TRUE,FALSE)</formula>
    </cfRule>
    <cfRule type="expression" dxfId="116" priority="16">
      <formula>IF(AND(AL169&lt;0, RIGHT(TEXT(AL169,"0.#"),1)="."),TRUE,FALSE)</formula>
    </cfRule>
  </conditionalFormatting>
  <conditionalFormatting sqref="Y169">
    <cfRule type="expression" dxfId="115" priority="11">
      <formula>IF(RIGHT(TEXT(Y169,"0.#"),1)=".",FALSE,TRUE)</formula>
    </cfRule>
    <cfRule type="expression" dxfId="114" priority="12">
      <formula>IF(RIGHT(TEXT(Y169,"0.#"),1)=".",TRUE,FALSE)</formula>
    </cfRule>
  </conditionalFormatting>
  <conditionalFormatting sqref="AL168:AO168">
    <cfRule type="expression" dxfId="113" priority="7">
      <formula>IF(AND(AL168&gt;=0, RIGHT(TEXT(AL168,"0.#"),1)&lt;&gt;"."),TRUE,FALSE)</formula>
    </cfRule>
    <cfRule type="expression" dxfId="112" priority="8">
      <formula>IF(AND(AL168&gt;=0, RIGHT(TEXT(AL168,"0.#"),1)="."),TRUE,FALSE)</formula>
    </cfRule>
    <cfRule type="expression" dxfId="111" priority="9">
      <formula>IF(AND(AL168&lt;0, RIGHT(TEXT(AL168,"0.#"),1)&lt;&gt;"."),TRUE,FALSE)</formula>
    </cfRule>
    <cfRule type="expression" dxfId="110" priority="10">
      <formula>IF(AND(AL168&lt;0, RIGHT(TEXT(AL168,"0.#"),1)="."),TRUE,FALSE)</formula>
    </cfRule>
  </conditionalFormatting>
  <conditionalFormatting sqref="Y168">
    <cfRule type="expression" dxfId="109" priority="5">
      <formula>IF(RIGHT(TEXT(Y168,"0.#"),1)=".",FALSE,TRUE)</formula>
    </cfRule>
    <cfRule type="expression" dxfId="108" priority="6">
      <formula>IF(RIGHT(TEXT(Y168,"0.#"),1)=".",TRUE,FALSE)</formula>
    </cfRule>
  </conditionalFormatting>
  <conditionalFormatting sqref="AL167:AO167">
    <cfRule type="expression" dxfId="107" priority="1">
      <formula>IF(AND(AL167&gt;=0, RIGHT(TEXT(AL167,"0.#"),1)&lt;&gt;"."),TRUE,FALSE)</formula>
    </cfRule>
    <cfRule type="expression" dxfId="106" priority="2">
      <formula>IF(AND(AL167&gt;=0, RIGHT(TEXT(AL167,"0.#"),1)="."),TRUE,FALSE)</formula>
    </cfRule>
    <cfRule type="expression" dxfId="105" priority="3">
      <formula>IF(AND(AL167&lt;0, RIGHT(TEXT(AL167,"0.#"),1)&lt;&gt;"."),TRUE,FALSE)</formula>
    </cfRule>
    <cfRule type="expression" dxfId="104" priority="4">
      <formula>IF(AND(AL167&lt;0, RIGHT(TEXT(AL167,"0.#"),1)="."),TRUE,FALSE)</formula>
    </cfRule>
  </conditionalFormatting>
  <dataValidations count="17">
    <dataValidation type="whole" allowBlank="1" showInputMessage="1" showErrorMessage="1" sqref="O115:P116 AX115:AX117 AA115:AB116 AM115:AN116">
      <formula1>0</formula1>
      <formula2>99</formula2>
    </dataValidation>
    <dataValidation type="whole" allowBlank="1" showInputMessage="1" showErrorMessage="1" sqref="AJ115:AK116 X115:Y116 AJ117 L115:L117 M115:M116 X117 AU115:AV116 J9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1:E101">
      <formula1>T行政事業レビュー推進チームの所見</formula1>
    </dataValidation>
    <dataValidation type="custom" imeMode="disabled" allowBlank="1" showInputMessage="1" showErrorMessage="1" sqref="AH157:AK157 AH161:AK170 AH174:AK181 AH185:AK194">
      <formula1>OR(AND(MOD(IF(ISNUMBER(AH157), AH157, 0.5),1)=0, 0&lt;=AH157), AH157="-")</formula1>
    </dataValidation>
    <dataValidation type="whole" imeMode="disabled" allowBlank="1" showInputMessage="1" showErrorMessage="1" sqref="AW2:AX2">
      <formula1>0</formula1>
      <formula2>99</formula2>
    </dataValidation>
    <dataValidation type="list" allowBlank="1" showInputMessage="1" showErrorMessage="1" sqref="A103:E103">
      <formula1>T所見を踏まえた改善点</formula1>
    </dataValidation>
    <dataValidation type="list" allowBlank="1" showInputMessage="1" showErrorMessage="1" error="プルダウンリストから選択してください。" sqref="AD80:AF81">
      <formula1>"有,無"</formula1>
    </dataValidation>
    <dataValidation type="list" allowBlank="1" showInputMessage="1" showErrorMessage="1" error="プルダウンリストから選択してください。" sqref="AD76:AF79 AD82:AD93 AE82:AF86 AE88:AF93">
      <formula1>"○,△,×,‐"</formula1>
    </dataValidation>
    <dataValidation type="list" allowBlank="1" showInputMessage="1" showErrorMessage="1" sqref="AR67">
      <formula1>"　, ☑"</formula1>
    </dataValidation>
    <dataValidation type="list" allowBlank="1" showInputMessage="1" showErrorMessage="1" sqref="S5:X5">
      <formula1>T終了年度</formula1>
    </dataValidation>
    <dataValidation type="list" allowBlank="1" showInputMessage="1" showErrorMessage="1" sqref="H95:I95">
      <formula1>T事業番号</formula1>
    </dataValidation>
    <dataValidation type="custom" imeMode="disabled" allowBlank="1" showInputMessage="1" showErrorMessage="1" sqref="AY23 P13:AX13 AR15:AX15 P14:AQ18 AR18:AX18 P19:AJ19 Y136:AB137 AU136:AX137 Y141:AB150 AU141:AX150 Y157:AB157 AL157:AO157 Y161:AB170 AL161:AO170 Y174:AB181 AL174:AO181 Y185:AB194 AL185:AO194 AQ33:AR33 AU33:AX33 AE34:AX36 AE27:AX28 AE30:AX30 AQ40:AR40 AU40:AX40 AE41:AX43 AQ47:AR47 AU47:AX47 AE48:AX50 AQ54:AR54 AU54:AX54 AE55:AX57 AQ61:AR61 AU61:AX61 AE62:AX64 P23:AC24">
      <formula1>OR(ISNUMBER(P13), P13="-")</formula1>
    </dataValidation>
    <dataValidation type="list" allowBlank="1" showInputMessage="1" showErrorMessage="1" sqref="Q117:R117 AC117:AD117 AO117:AP117">
      <formula1>#REF!</formula1>
    </dataValidation>
    <dataValidation type="custom" allowBlank="1" showInputMessage="1" showErrorMessage="1" errorTitle="法人番号チェック" error="法人番号は13桁の数字で入力してください。" sqref="J185:O194 J174:O181 J161:O170 J157:O157">
      <formula1>OR(J157="-",AND(LEN(J157)=13,IFERROR(SEARCH("-",J157),"")="",IFERROR(SEARCH(".",J157),"")="",ISNUMBER(J157)))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1" max="50" man="1"/>
    <brk id="73" max="50" man="1"/>
    <brk id="103" max="50" man="1"/>
    <brk id="133" max="50" man="1"/>
    <brk id="171"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U116:V116 I116:J116 AG116:AH116 AR116:AS116</xm:sqref>
        </x14:dataValidation>
        <x14:dataValidation type="list" allowBlank="1" showInputMessage="1" showErrorMessage="1">
          <x14:formula1>
            <xm:f>入力規則等!$U$40:$U$42</xm:f>
          </x14:formula1>
          <xm:sqref>AG115:AH115 U115:V115 I115:J115 AR115:AS115</xm:sqref>
        </x14:dataValidation>
        <x14:dataValidation type="list" allowBlank="1" showInputMessage="1" showErrorMessage="1">
          <x14:formula1>
            <xm:f>入力規則等!$AG$2:$AG$13</xm:f>
          </x14:formula1>
          <xm:sqref>AC157:AG157 AC161:AG170 AC174:AG181 AC185:AG194</xm:sqref>
        </x14:dataValidation>
        <x14:dataValidation type="list" allowBlank="1" showInputMessage="1" showErrorMessage="1">
          <x14:formula1>
            <xm:f>入力規則等!$AI$2:$AI$8</xm:f>
          </x14:formula1>
          <xm:sqref>J71:T71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AO115:AP116 Q115:S116 AC115:AE116 E115:G116</xm:sqref>
        </x14:dataValidation>
        <x14:dataValidation type="list" allowBlank="1" showInputMessage="1" showErrorMessage="1">
          <x14:formula1>
            <xm:f>入力規則等!$U$48</xm:f>
          </x14:formula1>
          <xm:sqref>E117:F117</xm:sqref>
        </x14:dataValidation>
        <x14:dataValidation type="list" allowBlank="1" showInputMessage="1" showErrorMessage="1">
          <x14:formula1>
            <xm:f>入力規則等!$U$13:$U$35</xm:f>
          </x14:formula1>
          <xm:sqref>AJ2:AM2 E95:G95 AE117:AG117 G117:I117 AQ117:AS117 S117:U117</xm:sqref>
        </x14:dataValidation>
        <x14:dataValidation type="list" allowBlank="1" showInputMessage="1" showErrorMessage="1">
          <x14:formula1>
            <xm:f>入力規則等!$U$56:$U$58</xm:f>
          </x14:formula1>
          <xm:sqref>J117:K117 AT117:AU117 AH117:AI117 V117:W117</xm:sqref>
        </x14:dataValidation>
        <x14:dataValidation type="list" allowBlank="1" showInputMessage="1" showErrorMessage="1">
          <x14:formula1>
            <xm:f>入力規則等!$U$49</xm:f>
          </x14:formula1>
          <xm:sqref>C95:D95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29"/>
  <sheetViews>
    <sheetView view="pageBreakPreview" zoomScale="70" zoomScaleNormal="75" zoomScaleSheetLayoutView="70" zoomScalePageLayoutView="70" workbookViewId="0"/>
  </sheetViews>
  <sheetFormatPr defaultColWidth="9" defaultRowHeight="13.5" x14ac:dyDescent="0.15"/>
  <cols>
    <col min="1" max="49" width="2.625" style="32" customWidth="1"/>
    <col min="50" max="50" width="6.25" style="32" customWidth="1"/>
    <col min="51" max="51" width="16.125" style="32" hidden="1" customWidth="1"/>
    <col min="52" max="57" width="2.25" style="32" customWidth="1"/>
    <col min="58" max="61" width="9" style="32"/>
    <col min="62" max="62" width="27.875" style="32" customWidth="1"/>
    <col min="63" max="63" width="12.25" style="32" customWidth="1"/>
    <col min="64" max="16384" width="9" style="32"/>
  </cols>
  <sheetData>
    <row r="1" spans="1:51" ht="23.25" customHeight="1" x14ac:dyDescent="0.15">
      <c r="AP1" s="33"/>
      <c r="AQ1" s="33"/>
      <c r="AR1" s="33"/>
      <c r="AS1" s="33"/>
      <c r="AT1" s="33"/>
      <c r="AU1" s="33"/>
      <c r="AV1" s="33"/>
      <c r="AW1" s="34"/>
    </row>
    <row r="2" spans="1:51" ht="18.75" customHeight="1" x14ac:dyDescent="0.15">
      <c r="A2" s="401" t="s">
        <v>212</v>
      </c>
      <c r="B2" s="402"/>
      <c r="C2" s="402"/>
      <c r="D2" s="402"/>
      <c r="E2" s="402"/>
      <c r="F2" s="403"/>
      <c r="G2" s="715" t="s">
        <v>135</v>
      </c>
      <c r="H2" s="716"/>
      <c r="I2" s="716"/>
      <c r="J2" s="716"/>
      <c r="K2" s="716"/>
      <c r="L2" s="716"/>
      <c r="M2" s="716"/>
      <c r="N2" s="716"/>
      <c r="O2" s="717"/>
      <c r="P2" s="718" t="s">
        <v>55</v>
      </c>
      <c r="Q2" s="716"/>
      <c r="R2" s="716"/>
      <c r="S2" s="716"/>
      <c r="T2" s="716"/>
      <c r="U2" s="716"/>
      <c r="V2" s="716"/>
      <c r="W2" s="716"/>
      <c r="X2" s="717"/>
      <c r="Y2" s="719"/>
      <c r="Z2" s="648"/>
      <c r="AA2" s="649"/>
      <c r="AB2" s="723" t="s">
        <v>11</v>
      </c>
      <c r="AC2" s="724"/>
      <c r="AD2" s="725"/>
      <c r="AE2" s="744" t="s">
        <v>259</v>
      </c>
      <c r="AF2" s="744"/>
      <c r="AG2" s="744"/>
      <c r="AH2" s="745"/>
      <c r="AI2" s="744" t="s">
        <v>355</v>
      </c>
      <c r="AJ2" s="744"/>
      <c r="AK2" s="744"/>
      <c r="AL2" s="745"/>
      <c r="AM2" s="744" t="s">
        <v>356</v>
      </c>
      <c r="AN2" s="744"/>
      <c r="AO2" s="744"/>
      <c r="AP2" s="745"/>
      <c r="AQ2" s="746" t="s">
        <v>166</v>
      </c>
      <c r="AR2" s="747"/>
      <c r="AS2" s="747"/>
      <c r="AT2" s="748"/>
      <c r="AU2" s="749" t="s">
        <v>125</v>
      </c>
      <c r="AV2" s="749"/>
      <c r="AW2" s="749"/>
      <c r="AX2" s="750"/>
    </row>
    <row r="3" spans="1:51" ht="18.75" customHeight="1" x14ac:dyDescent="0.15">
      <c r="A3" s="401"/>
      <c r="B3" s="402"/>
      <c r="C3" s="402"/>
      <c r="D3" s="402"/>
      <c r="E3" s="402"/>
      <c r="F3" s="403"/>
      <c r="G3" s="410"/>
      <c r="H3" s="326"/>
      <c r="I3" s="326"/>
      <c r="J3" s="326"/>
      <c r="K3" s="326"/>
      <c r="L3" s="326"/>
      <c r="M3" s="326"/>
      <c r="N3" s="326"/>
      <c r="O3" s="411"/>
      <c r="P3" s="413"/>
      <c r="Q3" s="326"/>
      <c r="R3" s="326"/>
      <c r="S3" s="326"/>
      <c r="T3" s="326"/>
      <c r="U3" s="326"/>
      <c r="V3" s="326"/>
      <c r="W3" s="326"/>
      <c r="X3" s="411"/>
      <c r="Y3" s="720"/>
      <c r="Z3" s="721"/>
      <c r="AA3" s="722"/>
      <c r="AB3" s="726"/>
      <c r="AC3" s="342"/>
      <c r="AD3" s="343"/>
      <c r="AE3" s="426"/>
      <c r="AF3" s="426"/>
      <c r="AG3" s="426"/>
      <c r="AH3" s="341"/>
      <c r="AI3" s="426"/>
      <c r="AJ3" s="426"/>
      <c r="AK3" s="426"/>
      <c r="AL3" s="341"/>
      <c r="AM3" s="426"/>
      <c r="AN3" s="426"/>
      <c r="AO3" s="426"/>
      <c r="AP3" s="341"/>
      <c r="AQ3" s="751" t="s">
        <v>576</v>
      </c>
      <c r="AR3" s="377"/>
      <c r="AS3" s="375" t="s">
        <v>167</v>
      </c>
      <c r="AT3" s="376"/>
      <c r="AU3" s="377">
        <v>8</v>
      </c>
      <c r="AV3" s="377"/>
      <c r="AW3" s="326" t="s">
        <v>162</v>
      </c>
      <c r="AX3" s="327"/>
    </row>
    <row r="4" spans="1:51" ht="35.1" customHeight="1" x14ac:dyDescent="0.15">
      <c r="A4" s="404"/>
      <c r="B4" s="402"/>
      <c r="C4" s="402"/>
      <c r="D4" s="402"/>
      <c r="E4" s="402"/>
      <c r="F4" s="403"/>
      <c r="G4" s="309" t="s">
        <v>668</v>
      </c>
      <c r="H4" s="727"/>
      <c r="I4" s="727"/>
      <c r="J4" s="727"/>
      <c r="K4" s="727"/>
      <c r="L4" s="727"/>
      <c r="M4" s="727"/>
      <c r="N4" s="727"/>
      <c r="O4" s="728"/>
      <c r="P4" s="121" t="s">
        <v>669</v>
      </c>
      <c r="Q4" s="297"/>
      <c r="R4" s="297"/>
      <c r="S4" s="297"/>
      <c r="T4" s="297"/>
      <c r="U4" s="297"/>
      <c r="V4" s="297"/>
      <c r="W4" s="297"/>
      <c r="X4" s="298"/>
      <c r="Y4" s="740" t="s">
        <v>12</v>
      </c>
      <c r="Z4" s="741"/>
      <c r="AA4" s="742"/>
      <c r="AB4" s="323" t="s">
        <v>576</v>
      </c>
      <c r="AC4" s="305"/>
      <c r="AD4" s="305"/>
      <c r="AE4" s="324" t="s">
        <v>576</v>
      </c>
      <c r="AF4" s="307"/>
      <c r="AG4" s="307"/>
      <c r="AH4" s="307"/>
      <c r="AI4" s="324" t="s">
        <v>576</v>
      </c>
      <c r="AJ4" s="307"/>
      <c r="AK4" s="307"/>
      <c r="AL4" s="307"/>
      <c r="AM4" s="324" t="s">
        <v>576</v>
      </c>
      <c r="AN4" s="307"/>
      <c r="AO4" s="307"/>
      <c r="AP4" s="307"/>
      <c r="AQ4" s="328" t="s">
        <v>576</v>
      </c>
      <c r="AR4" s="329"/>
      <c r="AS4" s="329"/>
      <c r="AT4" s="330"/>
      <c r="AU4" s="307" t="s">
        <v>576</v>
      </c>
      <c r="AV4" s="307"/>
      <c r="AW4" s="307"/>
      <c r="AX4" s="308"/>
    </row>
    <row r="5" spans="1:51" ht="35.1" customHeight="1" x14ac:dyDescent="0.15">
      <c r="A5" s="405"/>
      <c r="B5" s="406"/>
      <c r="C5" s="406"/>
      <c r="D5" s="406"/>
      <c r="E5" s="406"/>
      <c r="F5" s="407"/>
      <c r="G5" s="729"/>
      <c r="H5" s="730"/>
      <c r="I5" s="730"/>
      <c r="J5" s="730"/>
      <c r="K5" s="730"/>
      <c r="L5" s="730"/>
      <c r="M5" s="730"/>
      <c r="N5" s="730"/>
      <c r="O5" s="731"/>
      <c r="P5" s="735"/>
      <c r="Q5" s="735"/>
      <c r="R5" s="735"/>
      <c r="S5" s="735"/>
      <c r="T5" s="735"/>
      <c r="U5" s="735"/>
      <c r="V5" s="735"/>
      <c r="W5" s="735"/>
      <c r="X5" s="736"/>
      <c r="Y5" s="204" t="s">
        <v>50</v>
      </c>
      <c r="Z5" s="738"/>
      <c r="AA5" s="739"/>
      <c r="AB5" s="378" t="s">
        <v>223</v>
      </c>
      <c r="AC5" s="743"/>
      <c r="AD5" s="743"/>
      <c r="AE5" s="324" t="s">
        <v>576</v>
      </c>
      <c r="AF5" s="307"/>
      <c r="AG5" s="307"/>
      <c r="AH5" s="307"/>
      <c r="AI5" s="324" t="s">
        <v>576</v>
      </c>
      <c r="AJ5" s="307"/>
      <c r="AK5" s="307"/>
      <c r="AL5" s="307"/>
      <c r="AM5" s="324" t="s">
        <v>576</v>
      </c>
      <c r="AN5" s="307"/>
      <c r="AO5" s="307"/>
      <c r="AP5" s="307"/>
      <c r="AQ5" s="328" t="s">
        <v>576</v>
      </c>
      <c r="AR5" s="329"/>
      <c r="AS5" s="329"/>
      <c r="AT5" s="330"/>
      <c r="AU5" s="307">
        <v>12.3</v>
      </c>
      <c r="AV5" s="307"/>
      <c r="AW5" s="307"/>
      <c r="AX5" s="308"/>
    </row>
    <row r="6" spans="1:51" ht="35.1" customHeight="1" x14ac:dyDescent="0.15">
      <c r="A6" s="405"/>
      <c r="B6" s="406"/>
      <c r="C6" s="406"/>
      <c r="D6" s="406"/>
      <c r="E6" s="406"/>
      <c r="F6" s="407"/>
      <c r="G6" s="732"/>
      <c r="H6" s="733"/>
      <c r="I6" s="733"/>
      <c r="J6" s="733"/>
      <c r="K6" s="733"/>
      <c r="L6" s="733"/>
      <c r="M6" s="733"/>
      <c r="N6" s="733"/>
      <c r="O6" s="734"/>
      <c r="P6" s="300"/>
      <c r="Q6" s="300"/>
      <c r="R6" s="300"/>
      <c r="S6" s="300"/>
      <c r="T6" s="300"/>
      <c r="U6" s="300"/>
      <c r="V6" s="300"/>
      <c r="W6" s="300"/>
      <c r="X6" s="301"/>
      <c r="Y6" s="737" t="s">
        <v>13</v>
      </c>
      <c r="Z6" s="738"/>
      <c r="AA6" s="739"/>
      <c r="AB6" s="710" t="s">
        <v>163</v>
      </c>
      <c r="AC6" s="711"/>
      <c r="AD6" s="711"/>
      <c r="AE6" s="324" t="s">
        <v>576</v>
      </c>
      <c r="AF6" s="307"/>
      <c r="AG6" s="307"/>
      <c r="AH6" s="307"/>
      <c r="AI6" s="324" t="s">
        <v>576</v>
      </c>
      <c r="AJ6" s="307"/>
      <c r="AK6" s="307"/>
      <c r="AL6" s="307"/>
      <c r="AM6" s="324" t="s">
        <v>576</v>
      </c>
      <c r="AN6" s="307"/>
      <c r="AO6" s="307"/>
      <c r="AP6" s="307"/>
      <c r="AQ6" s="328" t="s">
        <v>576</v>
      </c>
      <c r="AR6" s="329"/>
      <c r="AS6" s="329"/>
      <c r="AT6" s="330"/>
      <c r="AU6" s="307" t="s">
        <v>576</v>
      </c>
      <c r="AV6" s="307"/>
      <c r="AW6" s="307"/>
      <c r="AX6" s="308"/>
    </row>
    <row r="7" spans="1:51" customFormat="1" ht="23.25" customHeight="1" x14ac:dyDescent="0.15">
      <c r="A7" s="704" t="s">
        <v>232</v>
      </c>
      <c r="B7" s="705"/>
      <c r="C7" s="705"/>
      <c r="D7" s="705"/>
      <c r="E7" s="705"/>
      <c r="F7" s="706"/>
      <c r="G7" s="431" t="s">
        <v>578</v>
      </c>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3"/>
      <c r="AY7" s="32"/>
    </row>
    <row r="8" spans="1:51" customFormat="1" ht="23.25" customHeight="1" x14ac:dyDescent="0.15">
      <c r="A8" s="707"/>
      <c r="B8" s="708"/>
      <c r="C8" s="708"/>
      <c r="D8" s="708"/>
      <c r="E8" s="708"/>
      <c r="F8" s="709"/>
      <c r="G8" s="434"/>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6"/>
      <c r="AY8" s="32"/>
    </row>
    <row r="9" spans="1:51" ht="18.75" customHeight="1" x14ac:dyDescent="0.15">
      <c r="A9" s="401" t="s">
        <v>212</v>
      </c>
      <c r="B9" s="402"/>
      <c r="C9" s="402"/>
      <c r="D9" s="402"/>
      <c r="E9" s="402"/>
      <c r="F9" s="403"/>
      <c r="G9" s="715" t="s">
        <v>135</v>
      </c>
      <c r="H9" s="716"/>
      <c r="I9" s="716"/>
      <c r="J9" s="716"/>
      <c r="K9" s="716"/>
      <c r="L9" s="716"/>
      <c r="M9" s="716"/>
      <c r="N9" s="716"/>
      <c r="O9" s="717"/>
      <c r="P9" s="718" t="s">
        <v>55</v>
      </c>
      <c r="Q9" s="716"/>
      <c r="R9" s="716"/>
      <c r="S9" s="716"/>
      <c r="T9" s="716"/>
      <c r="U9" s="716"/>
      <c r="V9" s="716"/>
      <c r="W9" s="716"/>
      <c r="X9" s="717"/>
      <c r="Y9" s="719"/>
      <c r="Z9" s="648"/>
      <c r="AA9" s="649"/>
      <c r="AB9" s="723" t="s">
        <v>11</v>
      </c>
      <c r="AC9" s="724"/>
      <c r="AD9" s="725"/>
      <c r="AE9" s="744" t="s">
        <v>259</v>
      </c>
      <c r="AF9" s="744"/>
      <c r="AG9" s="744"/>
      <c r="AH9" s="745"/>
      <c r="AI9" s="744" t="s">
        <v>355</v>
      </c>
      <c r="AJ9" s="744"/>
      <c r="AK9" s="744"/>
      <c r="AL9" s="745"/>
      <c r="AM9" s="744" t="s">
        <v>356</v>
      </c>
      <c r="AN9" s="744"/>
      <c r="AO9" s="744"/>
      <c r="AP9" s="745"/>
      <c r="AQ9" s="746" t="s">
        <v>166</v>
      </c>
      <c r="AR9" s="747"/>
      <c r="AS9" s="747"/>
      <c r="AT9" s="748"/>
      <c r="AU9" s="749" t="s">
        <v>125</v>
      </c>
      <c r="AV9" s="749"/>
      <c r="AW9" s="749"/>
      <c r="AX9" s="750"/>
    </row>
    <row r="10" spans="1:51" ht="18.75" customHeight="1" x14ac:dyDescent="0.15">
      <c r="A10" s="401"/>
      <c r="B10" s="402"/>
      <c r="C10" s="402"/>
      <c r="D10" s="402"/>
      <c r="E10" s="402"/>
      <c r="F10" s="403"/>
      <c r="G10" s="410"/>
      <c r="H10" s="326"/>
      <c r="I10" s="326"/>
      <c r="J10" s="326"/>
      <c r="K10" s="326"/>
      <c r="L10" s="326"/>
      <c r="M10" s="326"/>
      <c r="N10" s="326"/>
      <c r="O10" s="411"/>
      <c r="P10" s="413"/>
      <c r="Q10" s="326"/>
      <c r="R10" s="326"/>
      <c r="S10" s="326"/>
      <c r="T10" s="326"/>
      <c r="U10" s="326"/>
      <c r="V10" s="326"/>
      <c r="W10" s="326"/>
      <c r="X10" s="411"/>
      <c r="Y10" s="720"/>
      <c r="Z10" s="721"/>
      <c r="AA10" s="722"/>
      <c r="AB10" s="726"/>
      <c r="AC10" s="342"/>
      <c r="AD10" s="343"/>
      <c r="AE10" s="426"/>
      <c r="AF10" s="426"/>
      <c r="AG10" s="426"/>
      <c r="AH10" s="341"/>
      <c r="AI10" s="426"/>
      <c r="AJ10" s="426"/>
      <c r="AK10" s="426"/>
      <c r="AL10" s="341"/>
      <c r="AM10" s="426"/>
      <c r="AN10" s="426"/>
      <c r="AO10" s="426"/>
      <c r="AP10" s="341"/>
      <c r="AQ10" s="751" t="s">
        <v>576</v>
      </c>
      <c r="AR10" s="377"/>
      <c r="AS10" s="375" t="s">
        <v>167</v>
      </c>
      <c r="AT10" s="376"/>
      <c r="AU10" s="377">
        <v>8</v>
      </c>
      <c r="AV10" s="377"/>
      <c r="AW10" s="326" t="s">
        <v>162</v>
      </c>
      <c r="AX10" s="327"/>
    </row>
    <row r="11" spans="1:51" ht="35.1" customHeight="1" x14ac:dyDescent="0.15">
      <c r="A11" s="404"/>
      <c r="B11" s="402"/>
      <c r="C11" s="402"/>
      <c r="D11" s="402"/>
      <c r="E11" s="402"/>
      <c r="F11" s="403"/>
      <c r="G11" s="309" t="s">
        <v>670</v>
      </c>
      <c r="H11" s="727"/>
      <c r="I11" s="727"/>
      <c r="J11" s="727"/>
      <c r="K11" s="727"/>
      <c r="L11" s="727"/>
      <c r="M11" s="727"/>
      <c r="N11" s="727"/>
      <c r="O11" s="728"/>
      <c r="P11" s="121" t="s">
        <v>671</v>
      </c>
      <c r="Q11" s="297"/>
      <c r="R11" s="297"/>
      <c r="S11" s="297"/>
      <c r="T11" s="297"/>
      <c r="U11" s="297"/>
      <c r="V11" s="297"/>
      <c r="W11" s="297"/>
      <c r="X11" s="298"/>
      <c r="Y11" s="740" t="s">
        <v>12</v>
      </c>
      <c r="Z11" s="741"/>
      <c r="AA11" s="742"/>
      <c r="AB11" s="323" t="s">
        <v>576</v>
      </c>
      <c r="AC11" s="305"/>
      <c r="AD11" s="305"/>
      <c r="AE11" s="324" t="s">
        <v>576</v>
      </c>
      <c r="AF11" s="307"/>
      <c r="AG11" s="307"/>
      <c r="AH11" s="307"/>
      <c r="AI11" s="324" t="s">
        <v>576</v>
      </c>
      <c r="AJ11" s="307"/>
      <c r="AK11" s="307"/>
      <c r="AL11" s="307"/>
      <c r="AM11" s="324" t="s">
        <v>576</v>
      </c>
      <c r="AN11" s="307"/>
      <c r="AO11" s="307"/>
      <c r="AP11" s="307"/>
      <c r="AQ11" s="328" t="s">
        <v>576</v>
      </c>
      <c r="AR11" s="329"/>
      <c r="AS11" s="329"/>
      <c r="AT11" s="330"/>
      <c r="AU11" s="307" t="s">
        <v>576</v>
      </c>
      <c r="AV11" s="307"/>
      <c r="AW11" s="307"/>
      <c r="AX11" s="308"/>
    </row>
    <row r="12" spans="1:51" ht="35.1" customHeight="1" x14ac:dyDescent="0.15">
      <c r="A12" s="405"/>
      <c r="B12" s="406"/>
      <c r="C12" s="406"/>
      <c r="D12" s="406"/>
      <c r="E12" s="406"/>
      <c r="F12" s="407"/>
      <c r="G12" s="729"/>
      <c r="H12" s="730"/>
      <c r="I12" s="730"/>
      <c r="J12" s="730"/>
      <c r="K12" s="730"/>
      <c r="L12" s="730"/>
      <c r="M12" s="730"/>
      <c r="N12" s="730"/>
      <c r="O12" s="731"/>
      <c r="P12" s="735"/>
      <c r="Q12" s="735"/>
      <c r="R12" s="735"/>
      <c r="S12" s="735"/>
      <c r="T12" s="735"/>
      <c r="U12" s="735"/>
      <c r="V12" s="735"/>
      <c r="W12" s="735"/>
      <c r="X12" s="736"/>
      <c r="Y12" s="204" t="s">
        <v>50</v>
      </c>
      <c r="Z12" s="738"/>
      <c r="AA12" s="739"/>
      <c r="AB12" s="378" t="s">
        <v>223</v>
      </c>
      <c r="AC12" s="743"/>
      <c r="AD12" s="743"/>
      <c r="AE12" s="324" t="s">
        <v>576</v>
      </c>
      <c r="AF12" s="307"/>
      <c r="AG12" s="307"/>
      <c r="AH12" s="307"/>
      <c r="AI12" s="324" t="s">
        <v>576</v>
      </c>
      <c r="AJ12" s="307"/>
      <c r="AK12" s="307"/>
      <c r="AL12" s="307"/>
      <c r="AM12" s="324" t="s">
        <v>576</v>
      </c>
      <c r="AN12" s="307"/>
      <c r="AO12" s="307"/>
      <c r="AP12" s="307"/>
      <c r="AQ12" s="328" t="s">
        <v>576</v>
      </c>
      <c r="AR12" s="329"/>
      <c r="AS12" s="329"/>
      <c r="AT12" s="330"/>
      <c r="AU12" s="307">
        <v>100</v>
      </c>
      <c r="AV12" s="307"/>
      <c r="AW12" s="307"/>
      <c r="AX12" s="308"/>
    </row>
    <row r="13" spans="1:51" ht="35.1" customHeight="1" x14ac:dyDescent="0.15">
      <c r="A13" s="712"/>
      <c r="B13" s="713"/>
      <c r="C13" s="713"/>
      <c r="D13" s="713"/>
      <c r="E13" s="713"/>
      <c r="F13" s="714"/>
      <c r="G13" s="732"/>
      <c r="H13" s="733"/>
      <c r="I13" s="733"/>
      <c r="J13" s="733"/>
      <c r="K13" s="733"/>
      <c r="L13" s="733"/>
      <c r="M13" s="733"/>
      <c r="N13" s="733"/>
      <c r="O13" s="734"/>
      <c r="P13" s="300"/>
      <c r="Q13" s="300"/>
      <c r="R13" s="300"/>
      <c r="S13" s="300"/>
      <c r="T13" s="300"/>
      <c r="U13" s="300"/>
      <c r="V13" s="300"/>
      <c r="W13" s="300"/>
      <c r="X13" s="301"/>
      <c r="Y13" s="737" t="s">
        <v>13</v>
      </c>
      <c r="Z13" s="738"/>
      <c r="AA13" s="739"/>
      <c r="AB13" s="710" t="s">
        <v>163</v>
      </c>
      <c r="AC13" s="711"/>
      <c r="AD13" s="711"/>
      <c r="AE13" s="324" t="s">
        <v>576</v>
      </c>
      <c r="AF13" s="307"/>
      <c r="AG13" s="307"/>
      <c r="AH13" s="307"/>
      <c r="AI13" s="324" t="s">
        <v>576</v>
      </c>
      <c r="AJ13" s="307"/>
      <c r="AK13" s="307"/>
      <c r="AL13" s="307"/>
      <c r="AM13" s="324" t="s">
        <v>576</v>
      </c>
      <c r="AN13" s="307"/>
      <c r="AO13" s="307"/>
      <c r="AP13" s="307"/>
      <c r="AQ13" s="328" t="s">
        <v>576</v>
      </c>
      <c r="AR13" s="329"/>
      <c r="AS13" s="329"/>
      <c r="AT13" s="330"/>
      <c r="AU13" s="307" t="s">
        <v>576</v>
      </c>
      <c r="AV13" s="307"/>
      <c r="AW13" s="307"/>
      <c r="AX13" s="308"/>
    </row>
    <row r="14" spans="1:51" customFormat="1" ht="23.25" customHeight="1" x14ac:dyDescent="0.15">
      <c r="A14" s="704" t="s">
        <v>232</v>
      </c>
      <c r="B14" s="705"/>
      <c r="C14" s="705"/>
      <c r="D14" s="705"/>
      <c r="E14" s="705"/>
      <c r="F14" s="706"/>
      <c r="G14" s="431" t="s">
        <v>578</v>
      </c>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3"/>
      <c r="AY14" s="32"/>
    </row>
    <row r="15" spans="1:51" customFormat="1" ht="23.25" customHeight="1" x14ac:dyDescent="0.15">
      <c r="A15" s="707"/>
      <c r="B15" s="708"/>
      <c r="C15" s="708"/>
      <c r="D15" s="708"/>
      <c r="E15" s="708"/>
      <c r="F15" s="709"/>
      <c r="G15" s="434"/>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32"/>
    </row>
    <row r="16" spans="1:51" ht="18.75" customHeight="1" x14ac:dyDescent="0.15">
      <c r="A16" s="401" t="s">
        <v>212</v>
      </c>
      <c r="B16" s="402"/>
      <c r="C16" s="402"/>
      <c r="D16" s="402"/>
      <c r="E16" s="402"/>
      <c r="F16" s="403"/>
      <c r="G16" s="715" t="s">
        <v>135</v>
      </c>
      <c r="H16" s="716"/>
      <c r="I16" s="716"/>
      <c r="J16" s="716"/>
      <c r="K16" s="716"/>
      <c r="L16" s="716"/>
      <c r="M16" s="716"/>
      <c r="N16" s="716"/>
      <c r="O16" s="717"/>
      <c r="P16" s="718" t="s">
        <v>55</v>
      </c>
      <c r="Q16" s="716"/>
      <c r="R16" s="716"/>
      <c r="S16" s="716"/>
      <c r="T16" s="716"/>
      <c r="U16" s="716"/>
      <c r="V16" s="716"/>
      <c r="W16" s="716"/>
      <c r="X16" s="717"/>
      <c r="Y16" s="719"/>
      <c r="Z16" s="648"/>
      <c r="AA16" s="649"/>
      <c r="AB16" s="723" t="s">
        <v>11</v>
      </c>
      <c r="AC16" s="724"/>
      <c r="AD16" s="725"/>
      <c r="AE16" s="744" t="s">
        <v>259</v>
      </c>
      <c r="AF16" s="744"/>
      <c r="AG16" s="744"/>
      <c r="AH16" s="745"/>
      <c r="AI16" s="744" t="s">
        <v>355</v>
      </c>
      <c r="AJ16" s="744"/>
      <c r="AK16" s="744"/>
      <c r="AL16" s="745"/>
      <c r="AM16" s="744" t="s">
        <v>356</v>
      </c>
      <c r="AN16" s="744"/>
      <c r="AO16" s="744"/>
      <c r="AP16" s="745"/>
      <c r="AQ16" s="746" t="s">
        <v>166</v>
      </c>
      <c r="AR16" s="747"/>
      <c r="AS16" s="747"/>
      <c r="AT16" s="748"/>
      <c r="AU16" s="749" t="s">
        <v>125</v>
      </c>
      <c r="AV16" s="749"/>
      <c r="AW16" s="749"/>
      <c r="AX16" s="750"/>
    </row>
    <row r="17" spans="1:51" ht="18.75" customHeight="1" x14ac:dyDescent="0.15">
      <c r="A17" s="401"/>
      <c r="B17" s="402"/>
      <c r="C17" s="402"/>
      <c r="D17" s="402"/>
      <c r="E17" s="402"/>
      <c r="F17" s="403"/>
      <c r="G17" s="410"/>
      <c r="H17" s="326"/>
      <c r="I17" s="326"/>
      <c r="J17" s="326"/>
      <c r="K17" s="326"/>
      <c r="L17" s="326"/>
      <c r="M17" s="326"/>
      <c r="N17" s="326"/>
      <c r="O17" s="411"/>
      <c r="P17" s="413"/>
      <c r="Q17" s="326"/>
      <c r="R17" s="326"/>
      <c r="S17" s="326"/>
      <c r="T17" s="326"/>
      <c r="U17" s="326"/>
      <c r="V17" s="326"/>
      <c r="W17" s="326"/>
      <c r="X17" s="411"/>
      <c r="Y17" s="720"/>
      <c r="Z17" s="721"/>
      <c r="AA17" s="722"/>
      <c r="AB17" s="726"/>
      <c r="AC17" s="342"/>
      <c r="AD17" s="343"/>
      <c r="AE17" s="426"/>
      <c r="AF17" s="426"/>
      <c r="AG17" s="426"/>
      <c r="AH17" s="341"/>
      <c r="AI17" s="426"/>
      <c r="AJ17" s="426"/>
      <c r="AK17" s="426"/>
      <c r="AL17" s="341"/>
      <c r="AM17" s="426"/>
      <c r="AN17" s="426"/>
      <c r="AO17" s="426"/>
      <c r="AP17" s="341"/>
      <c r="AQ17" s="751" t="s">
        <v>576</v>
      </c>
      <c r="AR17" s="377"/>
      <c r="AS17" s="375" t="s">
        <v>167</v>
      </c>
      <c r="AT17" s="376"/>
      <c r="AU17" s="377">
        <v>8</v>
      </c>
      <c r="AV17" s="377"/>
      <c r="AW17" s="326" t="s">
        <v>162</v>
      </c>
      <c r="AX17" s="327"/>
    </row>
    <row r="18" spans="1:51" ht="35.1" customHeight="1" x14ac:dyDescent="0.15">
      <c r="A18" s="404"/>
      <c r="B18" s="402"/>
      <c r="C18" s="402"/>
      <c r="D18" s="402"/>
      <c r="E18" s="402"/>
      <c r="F18" s="403"/>
      <c r="G18" s="309" t="s">
        <v>672</v>
      </c>
      <c r="H18" s="727"/>
      <c r="I18" s="727"/>
      <c r="J18" s="727"/>
      <c r="K18" s="727"/>
      <c r="L18" s="727"/>
      <c r="M18" s="727"/>
      <c r="N18" s="727"/>
      <c r="O18" s="728"/>
      <c r="P18" s="121" t="s">
        <v>673</v>
      </c>
      <c r="Q18" s="297"/>
      <c r="R18" s="297"/>
      <c r="S18" s="297"/>
      <c r="T18" s="297"/>
      <c r="U18" s="297"/>
      <c r="V18" s="297"/>
      <c r="W18" s="297"/>
      <c r="X18" s="298"/>
      <c r="Y18" s="740" t="s">
        <v>12</v>
      </c>
      <c r="Z18" s="741"/>
      <c r="AA18" s="742"/>
      <c r="AB18" s="323" t="s">
        <v>576</v>
      </c>
      <c r="AC18" s="305"/>
      <c r="AD18" s="305"/>
      <c r="AE18" s="324" t="s">
        <v>576</v>
      </c>
      <c r="AF18" s="307"/>
      <c r="AG18" s="307"/>
      <c r="AH18" s="307"/>
      <c r="AI18" s="324" t="s">
        <v>576</v>
      </c>
      <c r="AJ18" s="307"/>
      <c r="AK18" s="307"/>
      <c r="AL18" s="307"/>
      <c r="AM18" s="324" t="s">
        <v>576</v>
      </c>
      <c r="AN18" s="307"/>
      <c r="AO18" s="307"/>
      <c r="AP18" s="307"/>
      <c r="AQ18" s="328" t="s">
        <v>576</v>
      </c>
      <c r="AR18" s="329"/>
      <c r="AS18" s="329"/>
      <c r="AT18" s="330"/>
      <c r="AU18" s="307" t="s">
        <v>576</v>
      </c>
      <c r="AV18" s="307"/>
      <c r="AW18" s="307"/>
      <c r="AX18" s="308"/>
    </row>
    <row r="19" spans="1:51" ht="35.1" customHeight="1" x14ac:dyDescent="0.15">
      <c r="A19" s="405"/>
      <c r="B19" s="406"/>
      <c r="C19" s="406"/>
      <c r="D19" s="406"/>
      <c r="E19" s="406"/>
      <c r="F19" s="407"/>
      <c r="G19" s="729"/>
      <c r="H19" s="730"/>
      <c r="I19" s="730"/>
      <c r="J19" s="730"/>
      <c r="K19" s="730"/>
      <c r="L19" s="730"/>
      <c r="M19" s="730"/>
      <c r="N19" s="730"/>
      <c r="O19" s="731"/>
      <c r="P19" s="735"/>
      <c r="Q19" s="735"/>
      <c r="R19" s="735"/>
      <c r="S19" s="735"/>
      <c r="T19" s="735"/>
      <c r="U19" s="735"/>
      <c r="V19" s="735"/>
      <c r="W19" s="735"/>
      <c r="X19" s="736"/>
      <c r="Y19" s="204" t="s">
        <v>50</v>
      </c>
      <c r="Z19" s="738"/>
      <c r="AA19" s="739"/>
      <c r="AB19" s="378" t="s">
        <v>674</v>
      </c>
      <c r="AC19" s="743"/>
      <c r="AD19" s="743"/>
      <c r="AE19" s="324" t="s">
        <v>576</v>
      </c>
      <c r="AF19" s="307"/>
      <c r="AG19" s="307"/>
      <c r="AH19" s="307"/>
      <c r="AI19" s="324" t="s">
        <v>576</v>
      </c>
      <c r="AJ19" s="307"/>
      <c r="AK19" s="307"/>
      <c r="AL19" s="307"/>
      <c r="AM19" s="324" t="s">
        <v>576</v>
      </c>
      <c r="AN19" s="307"/>
      <c r="AO19" s="307"/>
      <c r="AP19" s="307"/>
      <c r="AQ19" s="328" t="s">
        <v>576</v>
      </c>
      <c r="AR19" s="329"/>
      <c r="AS19" s="329"/>
      <c r="AT19" s="330"/>
      <c r="AU19" s="307">
        <v>8164</v>
      </c>
      <c r="AV19" s="307"/>
      <c r="AW19" s="307"/>
      <c r="AX19" s="308"/>
    </row>
    <row r="20" spans="1:51" ht="35.1" customHeight="1" x14ac:dyDescent="0.15">
      <c r="A20" s="712"/>
      <c r="B20" s="713"/>
      <c r="C20" s="713"/>
      <c r="D20" s="713"/>
      <c r="E20" s="713"/>
      <c r="F20" s="714"/>
      <c r="G20" s="732"/>
      <c r="H20" s="733"/>
      <c r="I20" s="733"/>
      <c r="J20" s="733"/>
      <c r="K20" s="733"/>
      <c r="L20" s="733"/>
      <c r="M20" s="733"/>
      <c r="N20" s="733"/>
      <c r="O20" s="734"/>
      <c r="P20" s="300"/>
      <c r="Q20" s="300"/>
      <c r="R20" s="300"/>
      <c r="S20" s="300"/>
      <c r="T20" s="300"/>
      <c r="U20" s="300"/>
      <c r="V20" s="300"/>
      <c r="W20" s="300"/>
      <c r="X20" s="301"/>
      <c r="Y20" s="737" t="s">
        <v>13</v>
      </c>
      <c r="Z20" s="738"/>
      <c r="AA20" s="739"/>
      <c r="AB20" s="710" t="s">
        <v>163</v>
      </c>
      <c r="AC20" s="711"/>
      <c r="AD20" s="711"/>
      <c r="AE20" s="324" t="s">
        <v>576</v>
      </c>
      <c r="AF20" s="307"/>
      <c r="AG20" s="307"/>
      <c r="AH20" s="307"/>
      <c r="AI20" s="324" t="s">
        <v>576</v>
      </c>
      <c r="AJ20" s="307"/>
      <c r="AK20" s="307"/>
      <c r="AL20" s="307"/>
      <c r="AM20" s="324" t="s">
        <v>576</v>
      </c>
      <c r="AN20" s="307"/>
      <c r="AO20" s="307"/>
      <c r="AP20" s="307"/>
      <c r="AQ20" s="328" t="s">
        <v>576</v>
      </c>
      <c r="AR20" s="329"/>
      <c r="AS20" s="329"/>
      <c r="AT20" s="330"/>
      <c r="AU20" s="307" t="s">
        <v>576</v>
      </c>
      <c r="AV20" s="307"/>
      <c r="AW20" s="307"/>
      <c r="AX20" s="308"/>
    </row>
    <row r="21" spans="1:51" customFormat="1" ht="23.25" customHeight="1" x14ac:dyDescent="0.15">
      <c r="A21" s="704" t="s">
        <v>232</v>
      </c>
      <c r="B21" s="705"/>
      <c r="C21" s="705"/>
      <c r="D21" s="705"/>
      <c r="E21" s="705"/>
      <c r="F21" s="706"/>
      <c r="G21" s="431" t="s">
        <v>578</v>
      </c>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3"/>
      <c r="AY21" s="32"/>
    </row>
    <row r="22" spans="1:51" customFormat="1" ht="23.25" customHeight="1" x14ac:dyDescent="0.15">
      <c r="A22" s="707"/>
      <c r="B22" s="708"/>
      <c r="C22" s="708"/>
      <c r="D22" s="708"/>
      <c r="E22" s="708"/>
      <c r="F22" s="709"/>
      <c r="G22" s="434"/>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6"/>
      <c r="AY22" s="32"/>
    </row>
    <row r="23" spans="1:51" ht="18.75" customHeight="1" x14ac:dyDescent="0.15">
      <c r="A23" s="401" t="s">
        <v>212</v>
      </c>
      <c r="B23" s="402"/>
      <c r="C23" s="402"/>
      <c r="D23" s="402"/>
      <c r="E23" s="402"/>
      <c r="F23" s="403"/>
      <c r="G23" s="715" t="s">
        <v>135</v>
      </c>
      <c r="H23" s="716"/>
      <c r="I23" s="716"/>
      <c r="J23" s="716"/>
      <c r="K23" s="716"/>
      <c r="L23" s="716"/>
      <c r="M23" s="716"/>
      <c r="N23" s="716"/>
      <c r="O23" s="717"/>
      <c r="P23" s="718" t="s">
        <v>55</v>
      </c>
      <c r="Q23" s="716"/>
      <c r="R23" s="716"/>
      <c r="S23" s="716"/>
      <c r="T23" s="716"/>
      <c r="U23" s="716"/>
      <c r="V23" s="716"/>
      <c r="W23" s="716"/>
      <c r="X23" s="717"/>
      <c r="Y23" s="719"/>
      <c r="Z23" s="648"/>
      <c r="AA23" s="649"/>
      <c r="AB23" s="723" t="s">
        <v>11</v>
      </c>
      <c r="AC23" s="724"/>
      <c r="AD23" s="725"/>
      <c r="AE23" s="744" t="s">
        <v>259</v>
      </c>
      <c r="AF23" s="744"/>
      <c r="AG23" s="744"/>
      <c r="AH23" s="745"/>
      <c r="AI23" s="744" t="s">
        <v>355</v>
      </c>
      <c r="AJ23" s="744"/>
      <c r="AK23" s="744"/>
      <c r="AL23" s="745"/>
      <c r="AM23" s="744" t="s">
        <v>356</v>
      </c>
      <c r="AN23" s="744"/>
      <c r="AO23" s="744"/>
      <c r="AP23" s="745"/>
      <c r="AQ23" s="746" t="s">
        <v>166</v>
      </c>
      <c r="AR23" s="747"/>
      <c r="AS23" s="747"/>
      <c r="AT23" s="748"/>
      <c r="AU23" s="749" t="s">
        <v>125</v>
      </c>
      <c r="AV23" s="749"/>
      <c r="AW23" s="749"/>
      <c r="AX23" s="750"/>
    </row>
    <row r="24" spans="1:51" ht="18.75" customHeight="1" x14ac:dyDescent="0.15">
      <c r="A24" s="401"/>
      <c r="B24" s="402"/>
      <c r="C24" s="402"/>
      <c r="D24" s="402"/>
      <c r="E24" s="402"/>
      <c r="F24" s="403"/>
      <c r="G24" s="410"/>
      <c r="H24" s="326"/>
      <c r="I24" s="326"/>
      <c r="J24" s="326"/>
      <c r="K24" s="326"/>
      <c r="L24" s="326"/>
      <c r="M24" s="326"/>
      <c r="N24" s="326"/>
      <c r="O24" s="411"/>
      <c r="P24" s="413"/>
      <c r="Q24" s="326"/>
      <c r="R24" s="326"/>
      <c r="S24" s="326"/>
      <c r="T24" s="326"/>
      <c r="U24" s="326"/>
      <c r="V24" s="326"/>
      <c r="W24" s="326"/>
      <c r="X24" s="411"/>
      <c r="Y24" s="720"/>
      <c r="Z24" s="721"/>
      <c r="AA24" s="722"/>
      <c r="AB24" s="726"/>
      <c r="AC24" s="342"/>
      <c r="AD24" s="343"/>
      <c r="AE24" s="426"/>
      <c r="AF24" s="426"/>
      <c r="AG24" s="426"/>
      <c r="AH24" s="341"/>
      <c r="AI24" s="426"/>
      <c r="AJ24" s="426"/>
      <c r="AK24" s="426"/>
      <c r="AL24" s="341"/>
      <c r="AM24" s="426"/>
      <c r="AN24" s="426"/>
      <c r="AO24" s="426"/>
      <c r="AP24" s="341"/>
      <c r="AQ24" s="751" t="s">
        <v>576</v>
      </c>
      <c r="AR24" s="377"/>
      <c r="AS24" s="375" t="s">
        <v>167</v>
      </c>
      <c r="AT24" s="376"/>
      <c r="AU24" s="377">
        <v>8</v>
      </c>
      <c r="AV24" s="377"/>
      <c r="AW24" s="326" t="s">
        <v>162</v>
      </c>
      <c r="AX24" s="327"/>
    </row>
    <row r="25" spans="1:51" ht="35.1" customHeight="1" x14ac:dyDescent="0.15">
      <c r="A25" s="404"/>
      <c r="B25" s="402"/>
      <c r="C25" s="402"/>
      <c r="D25" s="402"/>
      <c r="E25" s="402"/>
      <c r="F25" s="403"/>
      <c r="G25" s="309" t="s">
        <v>675</v>
      </c>
      <c r="H25" s="727"/>
      <c r="I25" s="727"/>
      <c r="J25" s="727"/>
      <c r="K25" s="727"/>
      <c r="L25" s="727"/>
      <c r="M25" s="727"/>
      <c r="N25" s="727"/>
      <c r="O25" s="728"/>
      <c r="P25" s="121" t="s">
        <v>677</v>
      </c>
      <c r="Q25" s="297"/>
      <c r="R25" s="297"/>
      <c r="S25" s="297"/>
      <c r="T25" s="297"/>
      <c r="U25" s="297"/>
      <c r="V25" s="297"/>
      <c r="W25" s="297"/>
      <c r="X25" s="298"/>
      <c r="Y25" s="740" t="s">
        <v>12</v>
      </c>
      <c r="Z25" s="741"/>
      <c r="AA25" s="742"/>
      <c r="AB25" s="323" t="s">
        <v>576</v>
      </c>
      <c r="AC25" s="305"/>
      <c r="AD25" s="305"/>
      <c r="AE25" s="324" t="s">
        <v>576</v>
      </c>
      <c r="AF25" s="307"/>
      <c r="AG25" s="307"/>
      <c r="AH25" s="307"/>
      <c r="AI25" s="324" t="s">
        <v>576</v>
      </c>
      <c r="AJ25" s="307"/>
      <c r="AK25" s="307"/>
      <c r="AL25" s="307"/>
      <c r="AM25" s="324" t="s">
        <v>576</v>
      </c>
      <c r="AN25" s="307"/>
      <c r="AO25" s="307"/>
      <c r="AP25" s="307"/>
      <c r="AQ25" s="328" t="s">
        <v>576</v>
      </c>
      <c r="AR25" s="329"/>
      <c r="AS25" s="329"/>
      <c r="AT25" s="330"/>
      <c r="AU25" s="307" t="s">
        <v>576</v>
      </c>
      <c r="AV25" s="307"/>
      <c r="AW25" s="307"/>
      <c r="AX25" s="308"/>
    </row>
    <row r="26" spans="1:51" ht="35.1" customHeight="1" x14ac:dyDescent="0.15">
      <c r="A26" s="405"/>
      <c r="B26" s="406"/>
      <c r="C26" s="406"/>
      <c r="D26" s="406"/>
      <c r="E26" s="406"/>
      <c r="F26" s="407"/>
      <c r="G26" s="729"/>
      <c r="H26" s="730"/>
      <c r="I26" s="730"/>
      <c r="J26" s="730"/>
      <c r="K26" s="730"/>
      <c r="L26" s="730"/>
      <c r="M26" s="730"/>
      <c r="N26" s="730"/>
      <c r="O26" s="731"/>
      <c r="P26" s="735"/>
      <c r="Q26" s="735"/>
      <c r="R26" s="735"/>
      <c r="S26" s="735"/>
      <c r="T26" s="735"/>
      <c r="U26" s="735"/>
      <c r="V26" s="735"/>
      <c r="W26" s="735"/>
      <c r="X26" s="736"/>
      <c r="Y26" s="204" t="s">
        <v>50</v>
      </c>
      <c r="Z26" s="738"/>
      <c r="AA26" s="739"/>
      <c r="AB26" s="378" t="s">
        <v>676</v>
      </c>
      <c r="AC26" s="743"/>
      <c r="AD26" s="743"/>
      <c r="AE26" s="324" t="s">
        <v>576</v>
      </c>
      <c r="AF26" s="307"/>
      <c r="AG26" s="307"/>
      <c r="AH26" s="307"/>
      <c r="AI26" s="324" t="s">
        <v>576</v>
      </c>
      <c r="AJ26" s="307"/>
      <c r="AK26" s="307"/>
      <c r="AL26" s="307"/>
      <c r="AM26" s="324" t="s">
        <v>576</v>
      </c>
      <c r="AN26" s="307"/>
      <c r="AO26" s="307"/>
      <c r="AP26" s="307"/>
      <c r="AQ26" s="328" t="s">
        <v>576</v>
      </c>
      <c r="AR26" s="329"/>
      <c r="AS26" s="329"/>
      <c r="AT26" s="330"/>
      <c r="AU26" s="307">
        <v>74</v>
      </c>
      <c r="AV26" s="307"/>
      <c r="AW26" s="307"/>
      <c r="AX26" s="308"/>
    </row>
    <row r="27" spans="1:51" ht="35.1" customHeight="1" x14ac:dyDescent="0.15">
      <c r="A27" s="712"/>
      <c r="B27" s="713"/>
      <c r="C27" s="713"/>
      <c r="D27" s="713"/>
      <c r="E27" s="713"/>
      <c r="F27" s="714"/>
      <c r="G27" s="732"/>
      <c r="H27" s="733"/>
      <c r="I27" s="733"/>
      <c r="J27" s="733"/>
      <c r="K27" s="733"/>
      <c r="L27" s="733"/>
      <c r="M27" s="733"/>
      <c r="N27" s="733"/>
      <c r="O27" s="734"/>
      <c r="P27" s="300"/>
      <c r="Q27" s="300"/>
      <c r="R27" s="300"/>
      <c r="S27" s="300"/>
      <c r="T27" s="300"/>
      <c r="U27" s="300"/>
      <c r="V27" s="300"/>
      <c r="W27" s="300"/>
      <c r="X27" s="301"/>
      <c r="Y27" s="737" t="s">
        <v>13</v>
      </c>
      <c r="Z27" s="738"/>
      <c r="AA27" s="739"/>
      <c r="AB27" s="710" t="s">
        <v>163</v>
      </c>
      <c r="AC27" s="711"/>
      <c r="AD27" s="711"/>
      <c r="AE27" s="324" t="s">
        <v>576</v>
      </c>
      <c r="AF27" s="307"/>
      <c r="AG27" s="307"/>
      <c r="AH27" s="307"/>
      <c r="AI27" s="324" t="s">
        <v>576</v>
      </c>
      <c r="AJ27" s="307"/>
      <c r="AK27" s="307"/>
      <c r="AL27" s="307"/>
      <c r="AM27" s="324" t="s">
        <v>576</v>
      </c>
      <c r="AN27" s="307"/>
      <c r="AO27" s="307"/>
      <c r="AP27" s="307"/>
      <c r="AQ27" s="328" t="s">
        <v>576</v>
      </c>
      <c r="AR27" s="329"/>
      <c r="AS27" s="329"/>
      <c r="AT27" s="330"/>
      <c r="AU27" s="307" t="s">
        <v>576</v>
      </c>
      <c r="AV27" s="307"/>
      <c r="AW27" s="307"/>
      <c r="AX27" s="308"/>
    </row>
    <row r="28" spans="1:51" customFormat="1" ht="23.25" customHeight="1" x14ac:dyDescent="0.15">
      <c r="A28" s="704" t="s">
        <v>232</v>
      </c>
      <c r="B28" s="705"/>
      <c r="C28" s="705"/>
      <c r="D28" s="705"/>
      <c r="E28" s="705"/>
      <c r="F28" s="706"/>
      <c r="G28" s="431" t="s">
        <v>578</v>
      </c>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3"/>
      <c r="AY28" s="32"/>
    </row>
    <row r="29" spans="1:51" customFormat="1" ht="23.25" customHeight="1" x14ac:dyDescent="0.15">
      <c r="A29" s="707"/>
      <c r="B29" s="708"/>
      <c r="C29" s="708"/>
      <c r="D29" s="708"/>
      <c r="E29" s="708"/>
      <c r="F29" s="709"/>
      <c r="G29" s="434"/>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6"/>
      <c r="AY29" s="32"/>
    </row>
  </sheetData>
  <sheetProtection formatRows="0"/>
  <mergeCells count="156">
    <mergeCell ref="AM27:AP27"/>
    <mergeCell ref="AQ27:AT27"/>
    <mergeCell ref="AU27:AX27"/>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Q16:AT16"/>
    <mergeCell ref="AU16:AX16"/>
    <mergeCell ref="AQ17:AR17"/>
    <mergeCell ref="AS17:AT17"/>
    <mergeCell ref="AU17:AV17"/>
    <mergeCell ref="AW17:AX17"/>
    <mergeCell ref="AE13:AH13"/>
    <mergeCell ref="AQ19:AT19"/>
    <mergeCell ref="AU19:AX19"/>
    <mergeCell ref="AQ9:AT9"/>
    <mergeCell ref="AU9:AX9"/>
    <mergeCell ref="AQ10:AR10"/>
    <mergeCell ref="AS10:AT10"/>
    <mergeCell ref="AU10:AV10"/>
    <mergeCell ref="AW10:AX10"/>
    <mergeCell ref="AI13:AL13"/>
    <mergeCell ref="AM13:AP13"/>
    <mergeCell ref="AQ13:AT13"/>
    <mergeCell ref="AU13:AX13"/>
    <mergeCell ref="AE5:AH5"/>
    <mergeCell ref="AI5:AL5"/>
    <mergeCell ref="AM5:AP5"/>
    <mergeCell ref="AQ5:AT5"/>
    <mergeCell ref="AU5:AX5"/>
    <mergeCell ref="AE6:AH6"/>
    <mergeCell ref="AI6:AL6"/>
    <mergeCell ref="AM6:AP6"/>
    <mergeCell ref="AQ6:AT6"/>
    <mergeCell ref="AU6:AX6"/>
    <mergeCell ref="AB4:AD4"/>
    <mergeCell ref="Y2:AA3"/>
    <mergeCell ref="AB2:AD3"/>
    <mergeCell ref="AU3:AV3"/>
    <mergeCell ref="AW3:AX3"/>
    <mergeCell ref="AE2:AH3"/>
    <mergeCell ref="AI2:AL3"/>
    <mergeCell ref="AM2:AP3"/>
    <mergeCell ref="AQ2:AT2"/>
    <mergeCell ref="AU2:AX2"/>
    <mergeCell ref="AQ3:AR3"/>
    <mergeCell ref="AS3:AT3"/>
    <mergeCell ref="AE4:AH4"/>
    <mergeCell ref="AI4:AL4"/>
    <mergeCell ref="AM4:AP4"/>
    <mergeCell ref="AQ4:AT4"/>
    <mergeCell ref="AU4:AX4"/>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16:AD17"/>
    <mergeCell ref="AE18:AH18"/>
    <mergeCell ref="AI18:AL18"/>
    <mergeCell ref="AM18:AP18"/>
    <mergeCell ref="A9:F13"/>
    <mergeCell ref="G9:O10"/>
    <mergeCell ref="P9:X10"/>
    <mergeCell ref="Y9:AA10"/>
    <mergeCell ref="AB9:AD10"/>
    <mergeCell ref="AE11:AH11"/>
    <mergeCell ref="AI11:AL11"/>
    <mergeCell ref="AM11:AP11"/>
    <mergeCell ref="AE12:AH12"/>
    <mergeCell ref="AI12:AL12"/>
    <mergeCell ref="AM12:AP12"/>
    <mergeCell ref="AE9:AH10"/>
    <mergeCell ref="AI9:AL10"/>
    <mergeCell ref="AM9:AP10"/>
    <mergeCell ref="AE16:AH17"/>
    <mergeCell ref="AI16:AL17"/>
    <mergeCell ref="AM16:AP17"/>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14:F15"/>
    <mergeCell ref="G14:AX15"/>
    <mergeCell ref="A21:F22"/>
    <mergeCell ref="G21:AX22"/>
    <mergeCell ref="A28:F29"/>
    <mergeCell ref="G28:AX29"/>
    <mergeCell ref="AB27:AD27"/>
    <mergeCell ref="AE25:AH25"/>
    <mergeCell ref="AI25:AL25"/>
    <mergeCell ref="AM25:AP25"/>
    <mergeCell ref="AQ25:AT25"/>
    <mergeCell ref="AU25:AX25"/>
    <mergeCell ref="AE26:AH26"/>
    <mergeCell ref="AI26:AL26"/>
    <mergeCell ref="AM26:AP26"/>
    <mergeCell ref="AQ26:AT26"/>
    <mergeCell ref="AU26:AX26"/>
    <mergeCell ref="AE27:AH27"/>
    <mergeCell ref="AI27:AL27"/>
    <mergeCell ref="AQ18:AT18"/>
    <mergeCell ref="AU18:AX18"/>
    <mergeCell ref="AE19:AH19"/>
    <mergeCell ref="AI19:AL19"/>
    <mergeCell ref="AM19:AP19"/>
  </mergeCells>
  <phoneticPr fontId="5"/>
  <conditionalFormatting sqref="AE4">
    <cfRule type="expression" dxfId="103" priority="397">
      <formula>IF(RIGHT(TEXT(AE4,"0.#"),1)=".",FALSE,TRUE)</formula>
    </cfRule>
    <cfRule type="expression" dxfId="102" priority="398">
      <formula>IF(RIGHT(TEXT(AE4,"0.#"),1)=".",TRUE,FALSE)</formula>
    </cfRule>
  </conditionalFormatting>
  <conditionalFormatting sqref="AE5">
    <cfRule type="expression" dxfId="101" priority="395">
      <formula>IF(RIGHT(TEXT(AE5,"0.#"),1)=".",FALSE,TRUE)</formula>
    </cfRule>
    <cfRule type="expression" dxfId="100" priority="396">
      <formula>IF(RIGHT(TEXT(AE5,"0.#"),1)=".",TRUE,FALSE)</formula>
    </cfRule>
  </conditionalFormatting>
  <conditionalFormatting sqref="AE6">
    <cfRule type="expression" dxfId="99" priority="393">
      <formula>IF(RIGHT(TEXT(AE6,"0.#"),1)=".",FALSE,TRUE)</formula>
    </cfRule>
    <cfRule type="expression" dxfId="98" priority="394">
      <formula>IF(RIGHT(TEXT(AE6,"0.#"),1)=".",TRUE,FALSE)</formula>
    </cfRule>
  </conditionalFormatting>
  <conditionalFormatting sqref="AI6">
    <cfRule type="expression" dxfId="97" priority="391">
      <formula>IF(RIGHT(TEXT(AI6,"0.#"),1)=".",FALSE,TRUE)</formula>
    </cfRule>
    <cfRule type="expression" dxfId="96" priority="392">
      <formula>IF(RIGHT(TEXT(AI6,"0.#"),1)=".",TRUE,FALSE)</formula>
    </cfRule>
  </conditionalFormatting>
  <conditionalFormatting sqref="AI4">
    <cfRule type="expression" dxfId="95" priority="387">
      <formula>IF(RIGHT(TEXT(AI4,"0.#"),1)=".",FALSE,TRUE)</formula>
    </cfRule>
    <cfRule type="expression" dxfId="94" priority="388">
      <formula>IF(RIGHT(TEXT(AI4,"0.#"),1)=".",TRUE,FALSE)</formula>
    </cfRule>
  </conditionalFormatting>
  <conditionalFormatting sqref="AQ4:AQ6">
    <cfRule type="expression" dxfId="93" priority="379">
      <formula>IF(RIGHT(TEXT(AQ4,"0.#"),1)=".",FALSE,TRUE)</formula>
    </cfRule>
    <cfRule type="expression" dxfId="92" priority="380">
      <formula>IF(RIGHT(TEXT(AQ4,"0.#"),1)=".",TRUE,FALSE)</formula>
    </cfRule>
  </conditionalFormatting>
  <conditionalFormatting sqref="AU4:AU6">
    <cfRule type="expression" dxfId="91" priority="377">
      <formula>IF(RIGHT(TEXT(AU4,"0.#"),1)=".",FALSE,TRUE)</formula>
    </cfRule>
    <cfRule type="expression" dxfId="90" priority="378">
      <formula>IF(RIGHT(TEXT(AU4,"0.#"),1)=".",TRUE,FALSE)</formula>
    </cfRule>
  </conditionalFormatting>
  <conditionalFormatting sqref="AE11">
    <cfRule type="expression" dxfId="89" priority="375">
      <formula>IF(RIGHT(TEXT(AE11,"0.#"),1)=".",FALSE,TRUE)</formula>
    </cfRule>
    <cfRule type="expression" dxfId="88" priority="376">
      <formula>IF(RIGHT(TEXT(AE11,"0.#"),1)=".",TRUE,FALSE)</formula>
    </cfRule>
  </conditionalFormatting>
  <conditionalFormatting sqref="AE12">
    <cfRule type="expression" dxfId="87" priority="373">
      <formula>IF(RIGHT(TEXT(AE12,"0.#"),1)=".",FALSE,TRUE)</formula>
    </cfRule>
    <cfRule type="expression" dxfId="86" priority="374">
      <formula>IF(RIGHT(TEXT(AE12,"0.#"),1)=".",TRUE,FALSE)</formula>
    </cfRule>
  </conditionalFormatting>
  <conditionalFormatting sqref="AE13">
    <cfRule type="expression" dxfId="85" priority="371">
      <formula>IF(RIGHT(TEXT(AE13,"0.#"),1)=".",FALSE,TRUE)</formula>
    </cfRule>
    <cfRule type="expression" dxfId="84" priority="372">
      <formula>IF(RIGHT(TEXT(AE13,"0.#"),1)=".",TRUE,FALSE)</formula>
    </cfRule>
  </conditionalFormatting>
  <conditionalFormatting sqref="AI13">
    <cfRule type="expression" dxfId="83" priority="369">
      <formula>IF(RIGHT(TEXT(AI13,"0.#"),1)=".",FALSE,TRUE)</formula>
    </cfRule>
    <cfRule type="expression" dxfId="82" priority="370">
      <formula>IF(RIGHT(TEXT(AI13,"0.#"),1)=".",TRUE,FALSE)</formula>
    </cfRule>
  </conditionalFormatting>
  <conditionalFormatting sqref="AI12">
    <cfRule type="expression" dxfId="81" priority="367">
      <formula>IF(RIGHT(TEXT(AI12,"0.#"),1)=".",FALSE,TRUE)</formula>
    </cfRule>
    <cfRule type="expression" dxfId="80" priority="368">
      <formula>IF(RIGHT(TEXT(AI12,"0.#"),1)=".",TRUE,FALSE)</formula>
    </cfRule>
  </conditionalFormatting>
  <conditionalFormatting sqref="AI11">
    <cfRule type="expression" dxfId="79" priority="365">
      <formula>IF(RIGHT(TEXT(AI11,"0.#"),1)=".",FALSE,TRUE)</formula>
    </cfRule>
    <cfRule type="expression" dxfId="78" priority="366">
      <formula>IF(RIGHT(TEXT(AI11,"0.#"),1)=".",TRUE,FALSE)</formula>
    </cfRule>
  </conditionalFormatting>
  <conditionalFormatting sqref="AQ11:AQ13">
    <cfRule type="expression" dxfId="77" priority="357">
      <formula>IF(RIGHT(TEXT(AQ11,"0.#"),1)=".",FALSE,TRUE)</formula>
    </cfRule>
    <cfRule type="expression" dxfId="76" priority="358">
      <formula>IF(RIGHT(TEXT(AQ11,"0.#"),1)=".",TRUE,FALSE)</formula>
    </cfRule>
  </conditionalFormatting>
  <conditionalFormatting sqref="AU11:AU13">
    <cfRule type="expression" dxfId="75" priority="355">
      <formula>IF(RIGHT(TEXT(AU11,"0.#"),1)=".",FALSE,TRUE)</formula>
    </cfRule>
    <cfRule type="expression" dxfId="74" priority="356">
      <formula>IF(RIGHT(TEXT(AU11,"0.#"),1)=".",TRUE,FALSE)</formula>
    </cfRule>
  </conditionalFormatting>
  <conditionalFormatting sqref="AU19">
    <cfRule type="expression" dxfId="73" priority="333">
      <formula>IF(RIGHT(TEXT(AU19,"0.#"),1)=".",FALSE,TRUE)</formula>
    </cfRule>
    <cfRule type="expression" dxfId="72" priority="334">
      <formula>IF(RIGHT(TEXT(AU19,"0.#"),1)=".",TRUE,FALSE)</formula>
    </cfRule>
  </conditionalFormatting>
  <conditionalFormatting sqref="AU26">
    <cfRule type="expression" dxfId="71" priority="311">
      <formula>IF(RIGHT(TEXT(AU26,"0.#"),1)=".",FALSE,TRUE)</formula>
    </cfRule>
    <cfRule type="expression" dxfId="70" priority="312">
      <formula>IF(RIGHT(TEXT(AU26,"0.#"),1)=".",TRUE,FALSE)</formula>
    </cfRule>
  </conditionalFormatting>
  <conditionalFormatting sqref="AM4">
    <cfRule type="expression" dxfId="69" priority="69">
      <formula>IF(RIGHT(TEXT(AM4,"0.#"),1)=".",FALSE,TRUE)</formula>
    </cfRule>
    <cfRule type="expression" dxfId="68" priority="70">
      <formula>IF(RIGHT(TEXT(AM4,"0.#"),1)=".",TRUE,FALSE)</formula>
    </cfRule>
  </conditionalFormatting>
  <conditionalFormatting sqref="AI5">
    <cfRule type="expression" dxfId="67" priority="67">
      <formula>IF(RIGHT(TEXT(AI5,"0.#"),1)=".",FALSE,TRUE)</formula>
    </cfRule>
    <cfRule type="expression" dxfId="66" priority="68">
      <formula>IF(RIGHT(TEXT(AI5,"0.#"),1)=".",TRUE,FALSE)</formula>
    </cfRule>
  </conditionalFormatting>
  <conditionalFormatting sqref="AM5">
    <cfRule type="expression" dxfId="65" priority="65">
      <formula>IF(RIGHT(TEXT(AM5,"0.#"),1)=".",FALSE,TRUE)</formula>
    </cfRule>
    <cfRule type="expression" dxfId="64" priority="66">
      <formula>IF(RIGHT(TEXT(AM5,"0.#"),1)=".",TRUE,FALSE)</formula>
    </cfRule>
  </conditionalFormatting>
  <conditionalFormatting sqref="AM6">
    <cfRule type="expression" dxfId="63" priority="63">
      <formula>IF(RIGHT(TEXT(AM6,"0.#"),1)=".",FALSE,TRUE)</formula>
    </cfRule>
    <cfRule type="expression" dxfId="62" priority="64">
      <formula>IF(RIGHT(TEXT(AM6,"0.#"),1)=".",TRUE,FALSE)</formula>
    </cfRule>
  </conditionalFormatting>
  <conditionalFormatting sqref="AM13">
    <cfRule type="expression" dxfId="61" priority="61">
      <formula>IF(RIGHT(TEXT(AM13,"0.#"),1)=".",FALSE,TRUE)</formula>
    </cfRule>
    <cfRule type="expression" dxfId="60" priority="62">
      <formula>IF(RIGHT(TEXT(AM13,"0.#"),1)=".",TRUE,FALSE)</formula>
    </cfRule>
  </conditionalFormatting>
  <conditionalFormatting sqref="AM12">
    <cfRule type="expression" dxfId="59" priority="59">
      <formula>IF(RIGHT(TEXT(AM12,"0.#"),1)=".",FALSE,TRUE)</formula>
    </cfRule>
    <cfRule type="expression" dxfId="58" priority="60">
      <formula>IF(RIGHT(TEXT(AM12,"0.#"),1)=".",TRUE,FALSE)</formula>
    </cfRule>
  </conditionalFormatting>
  <conditionalFormatting sqref="AM11">
    <cfRule type="expression" dxfId="57" priority="57">
      <formula>IF(RIGHT(TEXT(AM11,"0.#"),1)=".",FALSE,TRUE)</formula>
    </cfRule>
    <cfRule type="expression" dxfId="56" priority="58">
      <formula>IF(RIGHT(TEXT(AM11,"0.#"),1)=".",TRUE,FALSE)</formula>
    </cfRule>
  </conditionalFormatting>
  <conditionalFormatting sqref="AE18">
    <cfRule type="expression" dxfId="55" priority="55">
      <formula>IF(RIGHT(TEXT(AE18,"0.#"),1)=".",FALSE,TRUE)</formula>
    </cfRule>
    <cfRule type="expression" dxfId="54" priority="56">
      <formula>IF(RIGHT(TEXT(AE18,"0.#"),1)=".",TRUE,FALSE)</formula>
    </cfRule>
  </conditionalFormatting>
  <conditionalFormatting sqref="AI18">
    <cfRule type="expression" dxfId="53" priority="53">
      <formula>IF(RIGHT(TEXT(AI18,"0.#"),1)=".",FALSE,TRUE)</formula>
    </cfRule>
    <cfRule type="expression" dxfId="52" priority="54">
      <formula>IF(RIGHT(TEXT(AI18,"0.#"),1)=".",TRUE,FALSE)</formula>
    </cfRule>
  </conditionalFormatting>
  <conditionalFormatting sqref="AQ18">
    <cfRule type="expression" dxfId="51" priority="51">
      <formula>IF(RIGHT(TEXT(AQ18,"0.#"),1)=".",FALSE,TRUE)</formula>
    </cfRule>
    <cfRule type="expression" dxfId="50" priority="52">
      <formula>IF(RIGHT(TEXT(AQ18,"0.#"),1)=".",TRUE,FALSE)</formula>
    </cfRule>
  </conditionalFormatting>
  <conditionalFormatting sqref="AU18">
    <cfRule type="expression" dxfId="49" priority="49">
      <formula>IF(RIGHT(TEXT(AU18,"0.#"),1)=".",FALSE,TRUE)</formula>
    </cfRule>
    <cfRule type="expression" dxfId="48" priority="50">
      <formula>IF(RIGHT(TEXT(AU18,"0.#"),1)=".",TRUE,FALSE)</formula>
    </cfRule>
  </conditionalFormatting>
  <conditionalFormatting sqref="AM18">
    <cfRule type="expression" dxfId="47" priority="47">
      <formula>IF(RIGHT(TEXT(AM18,"0.#"),1)=".",FALSE,TRUE)</formula>
    </cfRule>
    <cfRule type="expression" dxfId="46" priority="48">
      <formula>IF(RIGHT(TEXT(AM18,"0.#"),1)=".",TRUE,FALSE)</formula>
    </cfRule>
  </conditionalFormatting>
  <conditionalFormatting sqref="AE19">
    <cfRule type="expression" dxfId="45" priority="45">
      <formula>IF(RIGHT(TEXT(AE19,"0.#"),1)=".",FALSE,TRUE)</formula>
    </cfRule>
    <cfRule type="expression" dxfId="44" priority="46">
      <formula>IF(RIGHT(TEXT(AE19,"0.#"),1)=".",TRUE,FALSE)</formula>
    </cfRule>
  </conditionalFormatting>
  <conditionalFormatting sqref="AI19">
    <cfRule type="expression" dxfId="43" priority="43">
      <formula>IF(RIGHT(TEXT(AI19,"0.#"),1)=".",FALSE,TRUE)</formula>
    </cfRule>
    <cfRule type="expression" dxfId="42" priority="44">
      <formula>IF(RIGHT(TEXT(AI19,"0.#"),1)=".",TRUE,FALSE)</formula>
    </cfRule>
  </conditionalFormatting>
  <conditionalFormatting sqref="AQ19">
    <cfRule type="expression" dxfId="41" priority="41">
      <formula>IF(RIGHT(TEXT(AQ19,"0.#"),1)=".",FALSE,TRUE)</formula>
    </cfRule>
    <cfRule type="expression" dxfId="40" priority="42">
      <formula>IF(RIGHT(TEXT(AQ19,"0.#"),1)=".",TRUE,FALSE)</formula>
    </cfRule>
  </conditionalFormatting>
  <conditionalFormatting sqref="AM19">
    <cfRule type="expression" dxfId="39" priority="39">
      <formula>IF(RIGHT(TEXT(AM19,"0.#"),1)=".",FALSE,TRUE)</formula>
    </cfRule>
    <cfRule type="expression" dxfId="38" priority="40">
      <formula>IF(RIGHT(TEXT(AM19,"0.#"),1)=".",TRUE,FALSE)</formula>
    </cfRule>
  </conditionalFormatting>
  <conditionalFormatting sqref="AE20">
    <cfRule type="expression" dxfId="37" priority="37">
      <formula>IF(RIGHT(TEXT(AE20,"0.#"),1)=".",FALSE,TRUE)</formula>
    </cfRule>
    <cfRule type="expression" dxfId="36" priority="38">
      <formula>IF(RIGHT(TEXT(AE20,"0.#"),1)=".",TRUE,FALSE)</formula>
    </cfRule>
  </conditionalFormatting>
  <conditionalFormatting sqref="AI20">
    <cfRule type="expression" dxfId="35" priority="35">
      <formula>IF(RIGHT(TEXT(AI20,"0.#"),1)=".",FALSE,TRUE)</formula>
    </cfRule>
    <cfRule type="expression" dxfId="34" priority="36">
      <formula>IF(RIGHT(TEXT(AI20,"0.#"),1)=".",TRUE,FALSE)</formula>
    </cfRule>
  </conditionalFormatting>
  <conditionalFormatting sqref="AQ20">
    <cfRule type="expression" dxfId="33" priority="33">
      <formula>IF(RIGHT(TEXT(AQ20,"0.#"),1)=".",FALSE,TRUE)</formula>
    </cfRule>
    <cfRule type="expression" dxfId="32" priority="34">
      <formula>IF(RIGHT(TEXT(AQ20,"0.#"),1)=".",TRUE,FALSE)</formula>
    </cfRule>
  </conditionalFormatting>
  <conditionalFormatting sqref="AU20">
    <cfRule type="expression" dxfId="31" priority="31">
      <formula>IF(RIGHT(TEXT(AU20,"0.#"),1)=".",FALSE,TRUE)</formula>
    </cfRule>
    <cfRule type="expression" dxfId="30" priority="32">
      <formula>IF(RIGHT(TEXT(AU20,"0.#"),1)=".",TRUE,FALSE)</formula>
    </cfRule>
  </conditionalFormatting>
  <conditionalFormatting sqref="AM20">
    <cfRule type="expression" dxfId="29" priority="29">
      <formula>IF(RIGHT(TEXT(AM20,"0.#"),1)=".",FALSE,TRUE)</formula>
    </cfRule>
    <cfRule type="expression" dxfId="28" priority="30">
      <formula>IF(RIGHT(TEXT(AM20,"0.#"),1)=".",TRUE,FALSE)</formula>
    </cfRule>
  </conditionalFormatting>
  <conditionalFormatting sqref="AE25">
    <cfRule type="expression" dxfId="27" priority="27">
      <formula>IF(RIGHT(TEXT(AE25,"0.#"),1)=".",FALSE,TRUE)</formula>
    </cfRule>
    <cfRule type="expression" dxfId="26" priority="28">
      <formula>IF(RIGHT(TEXT(AE25,"0.#"),1)=".",TRUE,FALSE)</formula>
    </cfRule>
  </conditionalFormatting>
  <conditionalFormatting sqref="AI25">
    <cfRule type="expression" dxfId="25" priority="25">
      <formula>IF(RIGHT(TEXT(AI25,"0.#"),1)=".",FALSE,TRUE)</formula>
    </cfRule>
    <cfRule type="expression" dxfId="24" priority="26">
      <formula>IF(RIGHT(TEXT(AI25,"0.#"),1)=".",TRUE,FALSE)</formula>
    </cfRule>
  </conditionalFormatting>
  <conditionalFormatting sqref="AQ25">
    <cfRule type="expression" dxfId="23" priority="23">
      <formula>IF(RIGHT(TEXT(AQ25,"0.#"),1)=".",FALSE,TRUE)</formula>
    </cfRule>
    <cfRule type="expression" dxfId="22" priority="24">
      <formula>IF(RIGHT(TEXT(AQ25,"0.#"),1)=".",TRUE,FALSE)</formula>
    </cfRule>
  </conditionalFormatting>
  <conditionalFormatting sqref="AU25">
    <cfRule type="expression" dxfId="21" priority="21">
      <formula>IF(RIGHT(TEXT(AU25,"0.#"),1)=".",FALSE,TRUE)</formula>
    </cfRule>
    <cfRule type="expression" dxfId="20" priority="22">
      <formula>IF(RIGHT(TEXT(AU25,"0.#"),1)=".",TRUE,FALSE)</formula>
    </cfRule>
  </conditionalFormatting>
  <conditionalFormatting sqref="AM25">
    <cfRule type="expression" dxfId="19" priority="19">
      <formula>IF(RIGHT(TEXT(AM25,"0.#"),1)=".",FALSE,TRUE)</formula>
    </cfRule>
    <cfRule type="expression" dxfId="18" priority="20">
      <formula>IF(RIGHT(TEXT(AM25,"0.#"),1)=".",TRUE,FALSE)</formula>
    </cfRule>
  </conditionalFormatting>
  <conditionalFormatting sqref="AE26">
    <cfRule type="expression" dxfId="17" priority="17">
      <formula>IF(RIGHT(TEXT(AE26,"0.#"),1)=".",FALSE,TRUE)</formula>
    </cfRule>
    <cfRule type="expression" dxfId="16" priority="18">
      <formula>IF(RIGHT(TEXT(AE26,"0.#"),1)=".",TRUE,FALSE)</formula>
    </cfRule>
  </conditionalFormatting>
  <conditionalFormatting sqref="AI26">
    <cfRule type="expression" dxfId="15" priority="15">
      <formula>IF(RIGHT(TEXT(AI26,"0.#"),1)=".",FALSE,TRUE)</formula>
    </cfRule>
    <cfRule type="expression" dxfId="14" priority="16">
      <formula>IF(RIGHT(TEXT(AI26,"0.#"),1)=".",TRUE,FALSE)</formula>
    </cfRule>
  </conditionalFormatting>
  <conditionalFormatting sqref="AQ26">
    <cfRule type="expression" dxfId="13" priority="13">
      <formula>IF(RIGHT(TEXT(AQ26,"0.#"),1)=".",FALSE,TRUE)</formula>
    </cfRule>
    <cfRule type="expression" dxfId="12" priority="14">
      <formula>IF(RIGHT(TEXT(AQ26,"0.#"),1)=".",TRUE,FALSE)</formula>
    </cfRule>
  </conditionalFormatting>
  <conditionalFormatting sqref="AM26">
    <cfRule type="expression" dxfId="11" priority="11">
      <formula>IF(RIGHT(TEXT(AM26,"0.#"),1)=".",FALSE,TRUE)</formula>
    </cfRule>
    <cfRule type="expression" dxfId="10" priority="12">
      <formula>IF(RIGHT(TEXT(AM26,"0.#"),1)=".",TRUE,FALSE)</formula>
    </cfRule>
  </conditionalFormatting>
  <conditionalFormatting sqref="AE27">
    <cfRule type="expression" dxfId="9" priority="9">
      <formula>IF(RIGHT(TEXT(AE27,"0.#"),1)=".",FALSE,TRUE)</formula>
    </cfRule>
    <cfRule type="expression" dxfId="8" priority="10">
      <formula>IF(RIGHT(TEXT(AE27,"0.#"),1)=".",TRUE,FALSE)</formula>
    </cfRule>
  </conditionalFormatting>
  <conditionalFormatting sqref="AI27">
    <cfRule type="expression" dxfId="7" priority="7">
      <formula>IF(RIGHT(TEXT(AI27,"0.#"),1)=".",FALSE,TRUE)</formula>
    </cfRule>
    <cfRule type="expression" dxfId="6" priority="8">
      <formula>IF(RIGHT(TEXT(AI27,"0.#"),1)=".",TRUE,FALSE)</formula>
    </cfRule>
  </conditionalFormatting>
  <conditionalFormatting sqref="AQ27">
    <cfRule type="expression" dxfId="5" priority="5">
      <formula>IF(RIGHT(TEXT(AQ27,"0.#"),1)=".",FALSE,TRUE)</formula>
    </cfRule>
    <cfRule type="expression" dxfId="4" priority="6">
      <formula>IF(RIGHT(TEXT(AQ27,"0.#"),1)=".",TRUE,FALSE)</formula>
    </cfRule>
  </conditionalFormatting>
  <conditionalFormatting sqref="AU27">
    <cfRule type="expression" dxfId="3" priority="3">
      <formula>IF(RIGHT(TEXT(AU27,"0.#"),1)=".",FALSE,TRUE)</formula>
    </cfRule>
    <cfRule type="expression" dxfId="2" priority="4">
      <formula>IF(RIGHT(TEXT(AU27,"0.#"),1)=".",TRUE,FALSE)</formula>
    </cfRule>
  </conditionalFormatting>
  <conditionalFormatting sqref="AM27">
    <cfRule type="expression" dxfId="1" priority="1">
      <formula>IF(RIGHT(TEXT(AM27,"0.#"),1)=".",FALSE,TRUE)</formula>
    </cfRule>
    <cfRule type="expression" dxfId="0" priority="2">
      <formula>IF(RIGHT(TEXT(AM27,"0.#"),1)=".",TRUE,FALSE)</formula>
    </cfRule>
  </conditionalFormatting>
  <dataValidations count="1">
    <dataValidation type="custom" imeMode="disabled" allowBlank="1" showInputMessage="1" showErrorMessage="1" sqref="AW3 AQ3:AQ6 AW10 AW17 AW24 AE4:AE6 AU10:AU13 AU17:AU20 AU24:AU27 AE11:AE13 AE18:AE20 AE25:AE27 AM25:AM27 AM4:AM6 AM11:AM13 AM18:AM20 AI25:AI27 AQ17:AQ20 AQ24:AQ27 AI4:AI6 AI11:AI13 AU3:AU6 AI18:AI20 AQ10:AQ13">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389</v>
      </c>
      <c r="AA1" s="27" t="s">
        <v>74</v>
      </c>
      <c r="AB1" s="27" t="s">
        <v>390</v>
      </c>
      <c r="AC1" s="27" t="s">
        <v>31</v>
      </c>
      <c r="AD1" s="26"/>
      <c r="AE1" s="27" t="s">
        <v>43</v>
      </c>
      <c r="AF1" s="28"/>
      <c r="AG1" s="40" t="s">
        <v>170</v>
      </c>
      <c r="AI1" s="40" t="s">
        <v>173</v>
      </c>
      <c r="AK1" s="40" t="s">
        <v>177</v>
      </c>
      <c r="AM1" s="57"/>
      <c r="AN1" s="57"/>
      <c r="AP1" s="26" t="s">
        <v>215</v>
      </c>
    </row>
    <row r="2" spans="1:42" ht="13.5" customHeight="1" x14ac:dyDescent="0.15">
      <c r="A2" s="14" t="s">
        <v>77</v>
      </c>
      <c r="B2" s="15"/>
      <c r="C2" s="13" t="str">
        <f>IF(B2="","",A2)</f>
        <v/>
      </c>
      <c r="D2" s="13" t="str">
        <f>IF(C2="","",IF(D1&lt;&gt;"",CONCATENATE(D1,"、",C2),C2))</f>
        <v/>
      </c>
      <c r="F2" s="12" t="s">
        <v>64</v>
      </c>
      <c r="G2" s="17" t="s">
        <v>595</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72">
        <v>21</v>
      </c>
      <c r="W2" s="30" t="s">
        <v>161</v>
      </c>
      <c r="Y2" s="30" t="s">
        <v>60</v>
      </c>
      <c r="Z2" s="30" t="s">
        <v>60</v>
      </c>
      <c r="AA2" s="65" t="s">
        <v>258</v>
      </c>
      <c r="AB2" s="65" t="s">
        <v>484</v>
      </c>
      <c r="AC2" s="66" t="s">
        <v>126</v>
      </c>
      <c r="AD2" s="26"/>
      <c r="AE2" s="35" t="s">
        <v>157</v>
      </c>
      <c r="AF2" s="28"/>
      <c r="AG2" s="42" t="s">
        <v>224</v>
      </c>
      <c r="AI2" s="40" t="s">
        <v>255</v>
      </c>
      <c r="AK2" s="40" t="s">
        <v>178</v>
      </c>
      <c r="AM2" s="57"/>
      <c r="AN2" s="57"/>
      <c r="AP2" s="42" t="s">
        <v>224</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515</v>
      </c>
      <c r="W3" s="30" t="s">
        <v>136</v>
      </c>
      <c r="Y3" s="30" t="s">
        <v>61</v>
      </c>
      <c r="Z3" s="30" t="s">
        <v>391</v>
      </c>
      <c r="AA3" s="65" t="s">
        <v>357</v>
      </c>
      <c r="AB3" s="65" t="s">
        <v>485</v>
      </c>
      <c r="AC3" s="66" t="s">
        <v>127</v>
      </c>
      <c r="AD3" s="26"/>
      <c r="AE3" s="35" t="s">
        <v>158</v>
      </c>
      <c r="AF3" s="28"/>
      <c r="AG3" s="42" t="s">
        <v>225</v>
      </c>
      <c r="AI3" s="40" t="s">
        <v>172</v>
      </c>
      <c r="AK3" s="40" t="str">
        <f>CHAR(CODE(AK2)+1)</f>
        <v>B</v>
      </c>
      <c r="AM3" s="57"/>
      <c r="AN3" s="57"/>
      <c r="AP3" s="42" t="s">
        <v>225</v>
      </c>
    </row>
    <row r="4" spans="1:42" ht="13.5" customHeight="1" x14ac:dyDescent="0.15">
      <c r="A4" s="14" t="s">
        <v>79</v>
      </c>
      <c r="B4" s="15" t="s">
        <v>595</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595</v>
      </c>
      <c r="R4" s="13" t="str">
        <f t="shared" si="3"/>
        <v>補助</v>
      </c>
      <c r="S4" s="13" t="str">
        <f t="shared" si="4"/>
        <v>補助</v>
      </c>
      <c r="T4" s="13"/>
      <c r="U4" s="30" t="s">
        <v>568</v>
      </c>
      <c r="W4" s="30" t="s">
        <v>137</v>
      </c>
      <c r="Y4" s="30" t="s">
        <v>264</v>
      </c>
      <c r="Z4" s="30" t="s">
        <v>392</v>
      </c>
      <c r="AA4" s="65" t="s">
        <v>358</v>
      </c>
      <c r="AB4" s="65" t="s">
        <v>486</v>
      </c>
      <c r="AC4" s="65" t="s">
        <v>128</v>
      </c>
      <c r="AD4" s="26"/>
      <c r="AE4" s="35" t="s">
        <v>159</v>
      </c>
      <c r="AF4" s="28"/>
      <c r="AG4" s="42" t="s">
        <v>226</v>
      </c>
      <c r="AI4" s="40" t="s">
        <v>174</v>
      </c>
      <c r="AK4" s="40" t="str">
        <f t="shared" ref="AK4:AK49" si="7">CHAR(CODE(AK3)+1)</f>
        <v>C</v>
      </c>
      <c r="AM4" s="57"/>
      <c r="AN4" s="57"/>
      <c r="AP4" s="42" t="s">
        <v>226</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539</v>
      </c>
      <c r="Y5" s="30" t="s">
        <v>265</v>
      </c>
      <c r="Z5" s="30" t="s">
        <v>393</v>
      </c>
      <c r="AA5" s="65" t="s">
        <v>359</v>
      </c>
      <c r="AB5" s="65" t="s">
        <v>487</v>
      </c>
      <c r="AC5" s="65" t="s">
        <v>160</v>
      </c>
      <c r="AD5" s="29"/>
      <c r="AE5" s="35" t="s">
        <v>236</v>
      </c>
      <c r="AF5" s="28"/>
      <c r="AG5" s="42" t="s">
        <v>227</v>
      </c>
      <c r="AI5" s="40" t="s">
        <v>262</v>
      </c>
      <c r="AK5" s="40" t="str">
        <f t="shared" si="7"/>
        <v>D</v>
      </c>
      <c r="AP5" s="42" t="s">
        <v>227</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t="s">
        <v>595</v>
      </c>
      <c r="M6" s="13" t="str">
        <f t="shared" si="2"/>
        <v>公共事業</v>
      </c>
      <c r="N6" s="13" t="str">
        <f t="shared" si="6"/>
        <v>公共事業</v>
      </c>
      <c r="O6" s="13"/>
      <c r="P6" s="12" t="s">
        <v>70</v>
      </c>
      <c r="Q6" s="17"/>
      <c r="R6" s="13" t="str">
        <f t="shared" si="3"/>
        <v/>
      </c>
      <c r="S6" s="13" t="str">
        <f t="shared" si="4"/>
        <v>補助</v>
      </c>
      <c r="T6" s="13"/>
      <c r="U6" s="30" t="s">
        <v>238</v>
      </c>
      <c r="W6" s="30" t="s">
        <v>541</v>
      </c>
      <c r="Y6" s="30" t="s">
        <v>266</v>
      </c>
      <c r="Z6" s="30" t="s">
        <v>394</v>
      </c>
      <c r="AA6" s="65" t="s">
        <v>360</v>
      </c>
      <c r="AB6" s="65" t="s">
        <v>488</v>
      </c>
      <c r="AC6" s="65" t="s">
        <v>129</v>
      </c>
      <c r="AD6" s="29"/>
      <c r="AE6" s="35" t="s">
        <v>234</v>
      </c>
      <c r="AF6" s="28"/>
      <c r="AG6" s="42" t="s">
        <v>228</v>
      </c>
      <c r="AI6" s="40" t="s">
        <v>263</v>
      </c>
      <c r="AK6" s="40" t="str">
        <f>CHAR(CODE(AK5)+1)</f>
        <v>E</v>
      </c>
      <c r="AP6" s="42" t="s">
        <v>228</v>
      </c>
    </row>
    <row r="7" spans="1:42" ht="13.5" customHeight="1" x14ac:dyDescent="0.15">
      <c r="A7" s="14" t="s">
        <v>82</v>
      </c>
      <c r="B7" s="15"/>
      <c r="C7" s="13" t="str">
        <f t="shared" si="0"/>
        <v/>
      </c>
      <c r="D7" s="13" t="str">
        <f t="shared" si="8"/>
        <v>沖縄振興</v>
      </c>
      <c r="F7" s="18" t="s">
        <v>185</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補助</v>
      </c>
      <c r="T7" s="13"/>
      <c r="U7" s="30"/>
      <c r="W7" s="30" t="s">
        <v>138</v>
      </c>
      <c r="Y7" s="30" t="s">
        <v>267</v>
      </c>
      <c r="Z7" s="30" t="s">
        <v>395</v>
      </c>
      <c r="AA7" s="65" t="s">
        <v>361</v>
      </c>
      <c r="AB7" s="65" t="s">
        <v>489</v>
      </c>
      <c r="AC7" s="29"/>
      <c r="AD7" s="29"/>
      <c r="AE7" s="30" t="s">
        <v>129</v>
      </c>
      <c r="AF7" s="28"/>
      <c r="AG7" s="42" t="s">
        <v>229</v>
      </c>
      <c r="AH7" s="60"/>
      <c r="AI7" s="42" t="s">
        <v>251</v>
      </c>
      <c r="AK7" s="40" t="str">
        <f>CHAR(CODE(AK6)+1)</f>
        <v>F</v>
      </c>
      <c r="AP7" s="42" t="s">
        <v>229</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補助</v>
      </c>
      <c r="T8" s="13"/>
      <c r="U8" s="30" t="s">
        <v>260</v>
      </c>
      <c r="W8" s="30" t="s">
        <v>139</v>
      </c>
      <c r="Y8" s="30" t="s">
        <v>268</v>
      </c>
      <c r="Z8" s="30" t="s">
        <v>396</v>
      </c>
      <c r="AA8" s="65" t="s">
        <v>362</v>
      </c>
      <c r="AB8" s="65" t="s">
        <v>490</v>
      </c>
      <c r="AC8" s="29"/>
      <c r="AD8" s="29"/>
      <c r="AE8" s="29"/>
      <c r="AF8" s="28"/>
      <c r="AG8" s="42" t="s">
        <v>230</v>
      </c>
      <c r="AI8" s="40" t="s">
        <v>252</v>
      </c>
      <c r="AK8" s="40" t="str">
        <f t="shared" si="7"/>
        <v>G</v>
      </c>
      <c r="AP8" s="42" t="s">
        <v>230</v>
      </c>
    </row>
    <row r="9" spans="1:42" ht="13.5" customHeight="1" x14ac:dyDescent="0.15">
      <c r="A9" s="14" t="s">
        <v>84</v>
      </c>
      <c r="B9" s="15"/>
      <c r="C9" s="13" t="str">
        <f t="shared" si="0"/>
        <v/>
      </c>
      <c r="D9" s="13" t="str">
        <f t="shared" si="8"/>
        <v>沖縄振興</v>
      </c>
      <c r="F9" s="18" t="s">
        <v>186</v>
      </c>
      <c r="G9" s="17"/>
      <c r="H9" s="13" t="str">
        <f t="shared" si="1"/>
        <v/>
      </c>
      <c r="I9" s="13" t="str">
        <f t="shared" si="5"/>
        <v>一般会計</v>
      </c>
      <c r="K9" s="14" t="s">
        <v>101</v>
      </c>
      <c r="L9" s="15"/>
      <c r="M9" s="13" t="str">
        <f t="shared" si="2"/>
        <v/>
      </c>
      <c r="N9" s="13" t="str">
        <f t="shared" si="6"/>
        <v>公共事業</v>
      </c>
      <c r="O9" s="13"/>
      <c r="P9" s="13"/>
      <c r="Q9" s="19"/>
      <c r="T9" s="13"/>
      <c r="U9" s="30" t="s">
        <v>261</v>
      </c>
      <c r="W9" s="30" t="s">
        <v>140</v>
      </c>
      <c r="Y9" s="30" t="s">
        <v>269</v>
      </c>
      <c r="Z9" s="30" t="s">
        <v>397</v>
      </c>
      <c r="AA9" s="65" t="s">
        <v>363</v>
      </c>
      <c r="AB9" s="65" t="s">
        <v>491</v>
      </c>
      <c r="AC9" s="29"/>
      <c r="AD9" s="29"/>
      <c r="AE9" s="29"/>
      <c r="AF9" s="28"/>
      <c r="AG9" s="42" t="s">
        <v>231</v>
      </c>
      <c r="AI9" s="56"/>
      <c r="AK9" s="40" t="str">
        <f t="shared" si="7"/>
        <v>H</v>
      </c>
      <c r="AP9" s="42" t="s">
        <v>231</v>
      </c>
    </row>
    <row r="10" spans="1:42" ht="13.5" customHeight="1" x14ac:dyDescent="0.15">
      <c r="A10" s="14" t="s">
        <v>204</v>
      </c>
      <c r="B10" s="15"/>
      <c r="C10" s="13" t="str">
        <f t="shared" si="0"/>
        <v/>
      </c>
      <c r="D10" s="13" t="str">
        <f t="shared" si="8"/>
        <v>沖縄振興</v>
      </c>
      <c r="F10" s="18" t="s">
        <v>108</v>
      </c>
      <c r="G10" s="17"/>
      <c r="H10" s="13" t="str">
        <f t="shared" si="1"/>
        <v/>
      </c>
      <c r="I10" s="13" t="str">
        <f t="shared" si="5"/>
        <v>一般会計</v>
      </c>
      <c r="K10" s="14" t="s">
        <v>205</v>
      </c>
      <c r="L10" s="15"/>
      <c r="M10" s="13" t="str">
        <f t="shared" si="2"/>
        <v/>
      </c>
      <c r="N10" s="13" t="str">
        <f t="shared" si="6"/>
        <v>公共事業</v>
      </c>
      <c r="O10" s="13"/>
      <c r="P10" s="13" t="str">
        <f>S8</f>
        <v>補助</v>
      </c>
      <c r="Q10" s="19"/>
      <c r="T10" s="13"/>
      <c r="W10" s="30" t="s">
        <v>141</v>
      </c>
      <c r="Y10" s="30" t="s">
        <v>270</v>
      </c>
      <c r="Z10" s="30" t="s">
        <v>398</v>
      </c>
      <c r="AA10" s="65" t="s">
        <v>364</v>
      </c>
      <c r="AB10" s="65" t="s">
        <v>492</v>
      </c>
      <c r="AC10" s="29"/>
      <c r="AD10" s="29"/>
      <c r="AE10" s="29"/>
      <c r="AF10" s="28"/>
      <c r="AG10" s="42" t="s">
        <v>218</v>
      </c>
      <c r="AK10" s="40" t="str">
        <f t="shared" si="7"/>
        <v>I</v>
      </c>
      <c r="AP10" s="40" t="s">
        <v>216</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0" t="s">
        <v>565</v>
      </c>
      <c r="Y11" s="30" t="s">
        <v>271</v>
      </c>
      <c r="Z11" s="30" t="s">
        <v>399</v>
      </c>
      <c r="AA11" s="65" t="s">
        <v>365</v>
      </c>
      <c r="AB11" s="65" t="s">
        <v>493</v>
      </c>
      <c r="AC11" s="29"/>
      <c r="AD11" s="29"/>
      <c r="AE11" s="29"/>
      <c r="AF11" s="28"/>
      <c r="AG11" s="40" t="s">
        <v>221</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516</v>
      </c>
      <c r="W12" s="30" t="s">
        <v>142</v>
      </c>
      <c r="Y12" s="30" t="s">
        <v>272</v>
      </c>
      <c r="Z12" s="30" t="s">
        <v>400</v>
      </c>
      <c r="AA12" s="65" t="s">
        <v>366</v>
      </c>
      <c r="AB12" s="65" t="s">
        <v>494</v>
      </c>
      <c r="AC12" s="29"/>
      <c r="AD12" s="29"/>
      <c r="AE12" s="29"/>
      <c r="AF12" s="28"/>
      <c r="AG12" s="40" t="s">
        <v>219</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公共事業</v>
      </c>
      <c r="L13" s="13"/>
      <c r="O13" s="13"/>
      <c r="P13" s="13"/>
      <c r="Q13" s="19"/>
      <c r="T13" s="13"/>
      <c r="U13" s="30" t="s">
        <v>161</v>
      </c>
      <c r="W13" s="30" t="s">
        <v>143</v>
      </c>
      <c r="Y13" s="30" t="s">
        <v>273</v>
      </c>
      <c r="Z13" s="30" t="s">
        <v>401</v>
      </c>
      <c r="AA13" s="65" t="s">
        <v>367</v>
      </c>
      <c r="AB13" s="65" t="s">
        <v>495</v>
      </c>
      <c r="AC13" s="29"/>
      <c r="AD13" s="29"/>
      <c r="AE13" s="29"/>
      <c r="AF13" s="28"/>
      <c r="AG13" s="40" t="s">
        <v>220</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517</v>
      </c>
      <c r="W14" s="30" t="s">
        <v>144</v>
      </c>
      <c r="Y14" s="30" t="s">
        <v>274</v>
      </c>
      <c r="Z14" s="30" t="s">
        <v>402</v>
      </c>
      <c r="AA14" s="65" t="s">
        <v>368</v>
      </c>
      <c r="AB14" s="65" t="s">
        <v>496</v>
      </c>
      <c r="AC14" s="29"/>
      <c r="AD14" s="29"/>
      <c r="AE14" s="29"/>
      <c r="AF14" s="28"/>
      <c r="AG14" s="56"/>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518</v>
      </c>
      <c r="W15" s="30" t="s">
        <v>145</v>
      </c>
      <c r="Y15" s="30" t="s">
        <v>275</v>
      </c>
      <c r="Z15" s="30" t="s">
        <v>403</v>
      </c>
      <c r="AA15" s="65" t="s">
        <v>369</v>
      </c>
      <c r="AB15" s="65" t="s">
        <v>497</v>
      </c>
      <c r="AC15" s="29"/>
      <c r="AD15" s="29"/>
      <c r="AE15" s="29"/>
      <c r="AF15" s="28"/>
      <c r="AG15" s="57"/>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519</v>
      </c>
      <c r="W16" s="30" t="s">
        <v>146</v>
      </c>
      <c r="Y16" s="30" t="s">
        <v>276</v>
      </c>
      <c r="Z16" s="30" t="s">
        <v>404</v>
      </c>
      <c r="AA16" s="65" t="s">
        <v>370</v>
      </c>
      <c r="AB16" s="65" t="s">
        <v>498</v>
      </c>
      <c r="AC16" s="29"/>
      <c r="AD16" s="29"/>
      <c r="AE16" s="29"/>
      <c r="AF16" s="28"/>
      <c r="AG16" s="57"/>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537</v>
      </c>
      <c r="W17" s="30" t="s">
        <v>147</v>
      </c>
      <c r="Y17" s="30" t="s">
        <v>277</v>
      </c>
      <c r="Z17" s="30" t="s">
        <v>405</v>
      </c>
      <c r="AA17" s="65" t="s">
        <v>371</v>
      </c>
      <c r="AB17" s="65" t="s">
        <v>499</v>
      </c>
      <c r="AC17" s="29"/>
      <c r="AD17" s="29"/>
      <c r="AE17" s="29"/>
      <c r="AF17" s="28"/>
      <c r="AG17" s="57"/>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520</v>
      </c>
      <c r="W18" s="30" t="s">
        <v>148</v>
      </c>
      <c r="Y18" s="30" t="s">
        <v>278</v>
      </c>
      <c r="Z18" s="30" t="s">
        <v>406</v>
      </c>
      <c r="AA18" s="65" t="s">
        <v>372</v>
      </c>
      <c r="AB18" s="65" t="s">
        <v>500</v>
      </c>
      <c r="AC18" s="29"/>
      <c r="AD18" s="29"/>
      <c r="AE18" s="29"/>
      <c r="AF18" s="28"/>
      <c r="AK18" s="40" t="str">
        <f t="shared" si="7"/>
        <v>Q</v>
      </c>
    </row>
    <row r="19" spans="1:37" ht="13.5" customHeight="1" x14ac:dyDescent="0.15">
      <c r="A19" s="14" t="s">
        <v>196</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521</v>
      </c>
      <c r="W19" s="30" t="s">
        <v>149</v>
      </c>
      <c r="Y19" s="30" t="s">
        <v>279</v>
      </c>
      <c r="Z19" s="30" t="s">
        <v>407</v>
      </c>
      <c r="AA19" s="65" t="s">
        <v>373</v>
      </c>
      <c r="AB19" s="65" t="s">
        <v>501</v>
      </c>
      <c r="AC19" s="29"/>
      <c r="AD19" s="29"/>
      <c r="AE19" s="29"/>
      <c r="AF19" s="28"/>
      <c r="AK19" s="40" t="str">
        <f t="shared" si="7"/>
        <v>R</v>
      </c>
    </row>
    <row r="20" spans="1:37" ht="13.5" customHeight="1" x14ac:dyDescent="0.15">
      <c r="A20" s="14" t="s">
        <v>197</v>
      </c>
      <c r="B20" s="15"/>
      <c r="C20" s="13" t="str">
        <f t="shared" si="9"/>
        <v/>
      </c>
      <c r="D20" s="13" t="str">
        <f t="shared" si="8"/>
        <v>沖縄振興</v>
      </c>
      <c r="F20" s="18" t="s">
        <v>195</v>
      </c>
      <c r="G20" s="17"/>
      <c r="H20" s="13" t="str">
        <f t="shared" si="1"/>
        <v/>
      </c>
      <c r="I20" s="13" t="str">
        <f t="shared" si="5"/>
        <v>一般会計</v>
      </c>
      <c r="K20" s="13"/>
      <c r="L20" s="13"/>
      <c r="O20" s="13"/>
      <c r="P20" s="13"/>
      <c r="Q20" s="19"/>
      <c r="T20" s="13"/>
      <c r="U20" s="30" t="s">
        <v>522</v>
      </c>
      <c r="W20" s="30" t="s">
        <v>150</v>
      </c>
      <c r="Y20" s="30" t="s">
        <v>280</v>
      </c>
      <c r="Z20" s="30" t="s">
        <v>408</v>
      </c>
      <c r="AA20" s="65" t="s">
        <v>374</v>
      </c>
      <c r="AB20" s="65" t="s">
        <v>502</v>
      </c>
      <c r="AC20" s="29"/>
      <c r="AD20" s="29"/>
      <c r="AE20" s="29"/>
      <c r="AF20" s="28"/>
      <c r="AK20" s="40" t="str">
        <f t="shared" si="7"/>
        <v>S</v>
      </c>
    </row>
    <row r="21" spans="1:37" ht="13.5" customHeight="1" x14ac:dyDescent="0.15">
      <c r="A21" s="14" t="s">
        <v>198</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523</v>
      </c>
      <c r="W21" s="30" t="s">
        <v>151</v>
      </c>
      <c r="Y21" s="30" t="s">
        <v>281</v>
      </c>
      <c r="Z21" s="30" t="s">
        <v>409</v>
      </c>
      <c r="AA21" s="65" t="s">
        <v>375</v>
      </c>
      <c r="AB21" s="65" t="s">
        <v>503</v>
      </c>
      <c r="AC21" s="29"/>
      <c r="AD21" s="29"/>
      <c r="AE21" s="29"/>
      <c r="AF21" s="28"/>
      <c r="AK21" s="40" t="str">
        <f t="shared" si="7"/>
        <v>T</v>
      </c>
    </row>
    <row r="22" spans="1:37" ht="13.5" customHeight="1" x14ac:dyDescent="0.15">
      <c r="A22" s="14" t="s">
        <v>199</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567</v>
      </c>
      <c r="W22" s="30" t="s">
        <v>152</v>
      </c>
      <c r="Y22" s="30" t="s">
        <v>282</v>
      </c>
      <c r="Z22" s="30" t="s">
        <v>410</v>
      </c>
      <c r="AA22" s="65" t="s">
        <v>376</v>
      </c>
      <c r="AB22" s="65" t="s">
        <v>504</v>
      </c>
      <c r="AC22" s="29"/>
      <c r="AD22" s="29"/>
      <c r="AE22" s="29"/>
      <c r="AF22" s="28"/>
      <c r="AK22" s="40" t="str">
        <f t="shared" si="7"/>
        <v>U</v>
      </c>
    </row>
    <row r="23" spans="1:37" ht="13.5" customHeight="1" x14ac:dyDescent="0.15">
      <c r="A23" s="63" t="s">
        <v>253</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524</v>
      </c>
      <c r="W23" s="30" t="s">
        <v>153</v>
      </c>
      <c r="Y23" s="30" t="s">
        <v>283</v>
      </c>
      <c r="Z23" s="30" t="s">
        <v>411</v>
      </c>
      <c r="AA23" s="65" t="s">
        <v>377</v>
      </c>
      <c r="AB23" s="65" t="s">
        <v>505</v>
      </c>
      <c r="AC23" s="29"/>
      <c r="AD23" s="29"/>
      <c r="AE23" s="29"/>
      <c r="AF23" s="28"/>
      <c r="AK23" s="40" t="str">
        <f t="shared" si="7"/>
        <v>V</v>
      </c>
    </row>
    <row r="24" spans="1:37" ht="13.5" customHeight="1" x14ac:dyDescent="0.15">
      <c r="A24" s="75"/>
      <c r="B24" s="61"/>
      <c r="F24" s="18" t="s">
        <v>256</v>
      </c>
      <c r="G24" s="17"/>
      <c r="H24" s="13" t="str">
        <f t="shared" si="1"/>
        <v/>
      </c>
      <c r="I24" s="13" t="str">
        <f t="shared" si="5"/>
        <v>一般会計</v>
      </c>
      <c r="K24" s="13"/>
      <c r="L24" s="13"/>
      <c r="O24" s="13"/>
      <c r="P24" s="13"/>
      <c r="Q24" s="19"/>
      <c r="T24" s="13"/>
      <c r="U24" s="30" t="s">
        <v>525</v>
      </c>
      <c r="W24" s="30" t="s">
        <v>154</v>
      </c>
      <c r="Y24" s="30" t="s">
        <v>284</v>
      </c>
      <c r="Z24" s="30" t="s">
        <v>412</v>
      </c>
      <c r="AA24" s="65" t="s">
        <v>378</v>
      </c>
      <c r="AB24" s="65" t="s">
        <v>506</v>
      </c>
      <c r="AC24" s="29"/>
      <c r="AD24" s="29"/>
      <c r="AE24" s="29"/>
      <c r="AF24" s="28"/>
      <c r="AK24" s="40" t="str">
        <f>CHAR(CODE(AK23)+1)</f>
        <v>W</v>
      </c>
    </row>
    <row r="25" spans="1:37" ht="13.5" customHeight="1" x14ac:dyDescent="0.15">
      <c r="A25" s="62"/>
      <c r="B25" s="61"/>
      <c r="F25" s="18" t="s">
        <v>121</v>
      </c>
      <c r="G25" s="17"/>
      <c r="H25" s="13" t="str">
        <f t="shared" si="1"/>
        <v/>
      </c>
      <c r="I25" s="13" t="str">
        <f t="shared" si="5"/>
        <v>一般会計</v>
      </c>
      <c r="K25" s="13"/>
      <c r="L25" s="13"/>
      <c r="O25" s="13"/>
      <c r="P25" s="13"/>
      <c r="Q25" s="19"/>
      <c r="T25" s="13"/>
      <c r="U25" s="30" t="s">
        <v>526</v>
      </c>
      <c r="W25" s="55"/>
      <c r="Y25" s="30" t="s">
        <v>285</v>
      </c>
      <c r="Z25" s="30" t="s">
        <v>413</v>
      </c>
      <c r="AA25" s="65" t="s">
        <v>379</v>
      </c>
      <c r="AB25" s="65" t="s">
        <v>507</v>
      </c>
      <c r="AC25" s="29"/>
      <c r="AD25" s="29"/>
      <c r="AE25" s="29"/>
      <c r="AF25" s="28"/>
      <c r="AK25" s="40" t="str">
        <f t="shared" si="7"/>
        <v>X</v>
      </c>
    </row>
    <row r="26" spans="1:37" ht="13.5" customHeight="1" x14ac:dyDescent="0.15">
      <c r="A26" s="62"/>
      <c r="B26" s="61"/>
      <c r="F26" s="18" t="s">
        <v>122</v>
      </c>
      <c r="G26" s="17"/>
      <c r="H26" s="13" t="str">
        <f t="shared" si="1"/>
        <v/>
      </c>
      <c r="I26" s="13" t="str">
        <f t="shared" si="5"/>
        <v>一般会計</v>
      </c>
      <c r="K26" s="13"/>
      <c r="L26" s="13"/>
      <c r="O26" s="13"/>
      <c r="P26" s="13"/>
      <c r="Q26" s="19"/>
      <c r="T26" s="13"/>
      <c r="U26" s="30" t="s">
        <v>527</v>
      </c>
      <c r="Y26" s="30" t="s">
        <v>286</v>
      </c>
      <c r="Z26" s="30" t="s">
        <v>414</v>
      </c>
      <c r="AA26" s="65" t="s">
        <v>380</v>
      </c>
      <c r="AB26" s="65" t="s">
        <v>508</v>
      </c>
      <c r="AC26" s="29"/>
      <c r="AD26" s="29"/>
      <c r="AE26" s="29"/>
      <c r="AF26" s="28"/>
      <c r="AK26" s="40"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528</v>
      </c>
      <c r="Y27" s="30" t="s">
        <v>287</v>
      </c>
      <c r="Z27" s="30" t="s">
        <v>415</v>
      </c>
      <c r="AA27" s="65" t="s">
        <v>381</v>
      </c>
      <c r="AB27" s="65" t="s">
        <v>509</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529</v>
      </c>
      <c r="Y28" s="30" t="s">
        <v>288</v>
      </c>
      <c r="Z28" s="30" t="s">
        <v>416</v>
      </c>
      <c r="AA28" s="65" t="s">
        <v>382</v>
      </c>
      <c r="AB28" s="65" t="s">
        <v>510</v>
      </c>
      <c r="AC28" s="29"/>
      <c r="AD28" s="29"/>
      <c r="AE28" s="29"/>
      <c r="AF28" s="28"/>
      <c r="AK28" s="40" t="s">
        <v>179</v>
      </c>
    </row>
    <row r="29" spans="1:37" ht="13.5" customHeight="1" x14ac:dyDescent="0.15">
      <c r="A29" s="13"/>
      <c r="B29" s="13"/>
      <c r="F29" s="18" t="s">
        <v>187</v>
      </c>
      <c r="G29" s="17"/>
      <c r="H29" s="13" t="str">
        <f t="shared" si="1"/>
        <v/>
      </c>
      <c r="I29" s="13" t="str">
        <f t="shared" si="5"/>
        <v>一般会計</v>
      </c>
      <c r="K29" s="13"/>
      <c r="L29" s="13"/>
      <c r="O29" s="13"/>
      <c r="P29" s="13"/>
      <c r="Q29" s="19"/>
      <c r="T29" s="13"/>
      <c r="U29" s="30" t="s">
        <v>530</v>
      </c>
      <c r="Y29" s="30" t="s">
        <v>289</v>
      </c>
      <c r="Z29" s="30" t="s">
        <v>417</v>
      </c>
      <c r="AA29" s="65" t="s">
        <v>383</v>
      </c>
      <c r="AB29" s="65" t="s">
        <v>511</v>
      </c>
      <c r="AC29" s="29"/>
      <c r="AD29" s="29"/>
      <c r="AE29" s="29"/>
      <c r="AF29" s="28"/>
      <c r="AK29" s="40" t="str">
        <f t="shared" si="7"/>
        <v>b</v>
      </c>
    </row>
    <row r="30" spans="1:37" ht="13.5" customHeight="1" x14ac:dyDescent="0.15">
      <c r="A30" s="13"/>
      <c r="B30" s="13"/>
      <c r="F30" s="18" t="s">
        <v>188</v>
      </c>
      <c r="G30" s="17"/>
      <c r="H30" s="13" t="str">
        <f t="shared" si="1"/>
        <v/>
      </c>
      <c r="I30" s="13" t="str">
        <f t="shared" si="5"/>
        <v>一般会計</v>
      </c>
      <c r="K30" s="13"/>
      <c r="L30" s="13"/>
      <c r="O30" s="13"/>
      <c r="P30" s="13"/>
      <c r="Q30" s="19"/>
      <c r="T30" s="13"/>
      <c r="U30" s="30" t="s">
        <v>531</v>
      </c>
      <c r="Y30" s="30" t="s">
        <v>290</v>
      </c>
      <c r="Z30" s="30" t="s">
        <v>418</v>
      </c>
      <c r="AA30" s="65" t="s">
        <v>384</v>
      </c>
      <c r="AB30" s="65" t="s">
        <v>512</v>
      </c>
      <c r="AC30" s="29"/>
      <c r="AD30" s="29"/>
      <c r="AE30" s="29"/>
      <c r="AF30" s="28"/>
      <c r="AK30" s="40" t="str">
        <f t="shared" si="7"/>
        <v>c</v>
      </c>
    </row>
    <row r="31" spans="1:37" ht="13.5" customHeight="1" x14ac:dyDescent="0.15">
      <c r="A31" s="13"/>
      <c r="B31" s="13"/>
      <c r="F31" s="18" t="s">
        <v>189</v>
      </c>
      <c r="G31" s="17"/>
      <c r="H31" s="13" t="str">
        <f t="shared" si="1"/>
        <v/>
      </c>
      <c r="I31" s="13" t="str">
        <f t="shared" si="5"/>
        <v>一般会計</v>
      </c>
      <c r="K31" s="13"/>
      <c r="L31" s="13"/>
      <c r="O31" s="13"/>
      <c r="P31" s="13"/>
      <c r="Q31" s="19"/>
      <c r="T31" s="13"/>
      <c r="U31" s="30" t="s">
        <v>532</v>
      </c>
      <c r="Y31" s="30" t="s">
        <v>291</v>
      </c>
      <c r="Z31" s="30" t="s">
        <v>419</v>
      </c>
      <c r="AA31" s="65" t="s">
        <v>385</v>
      </c>
      <c r="AB31" s="65" t="s">
        <v>513</v>
      </c>
      <c r="AC31" s="29"/>
      <c r="AD31" s="29"/>
      <c r="AE31" s="29"/>
      <c r="AF31" s="28"/>
      <c r="AK31" s="40" t="str">
        <f t="shared" si="7"/>
        <v>d</v>
      </c>
    </row>
    <row r="32" spans="1:37" ht="13.5" customHeight="1" x14ac:dyDescent="0.15">
      <c r="A32" s="13"/>
      <c r="B32" s="13"/>
      <c r="F32" s="18" t="s">
        <v>190</v>
      </c>
      <c r="G32" s="17"/>
      <c r="H32" s="13" t="str">
        <f t="shared" si="1"/>
        <v/>
      </c>
      <c r="I32" s="13" t="str">
        <f t="shared" si="5"/>
        <v>一般会計</v>
      </c>
      <c r="K32" s="13"/>
      <c r="L32" s="13"/>
      <c r="O32" s="13"/>
      <c r="P32" s="13"/>
      <c r="Q32" s="19"/>
      <c r="T32" s="13"/>
      <c r="U32" s="30" t="s">
        <v>533</v>
      </c>
      <c r="Y32" s="30" t="s">
        <v>292</v>
      </c>
      <c r="Z32" s="30" t="s">
        <v>420</v>
      </c>
      <c r="AA32" s="65" t="s">
        <v>62</v>
      </c>
      <c r="AB32" s="65" t="s">
        <v>62</v>
      </c>
      <c r="AC32" s="29"/>
      <c r="AD32" s="29"/>
      <c r="AE32" s="29"/>
      <c r="AF32" s="28"/>
      <c r="AK32" s="40" t="str">
        <f t="shared" si="7"/>
        <v>e</v>
      </c>
    </row>
    <row r="33" spans="1:37" ht="13.5" customHeight="1" x14ac:dyDescent="0.15">
      <c r="A33" s="13"/>
      <c r="B33" s="13"/>
      <c r="F33" s="18" t="s">
        <v>191</v>
      </c>
      <c r="G33" s="17"/>
      <c r="H33" s="13" t="str">
        <f t="shared" si="1"/>
        <v/>
      </c>
      <c r="I33" s="13" t="str">
        <f t="shared" si="5"/>
        <v>一般会計</v>
      </c>
      <c r="K33" s="13"/>
      <c r="L33" s="13"/>
      <c r="O33" s="13"/>
      <c r="P33" s="13"/>
      <c r="Q33" s="19"/>
      <c r="T33" s="13"/>
      <c r="U33" s="30" t="s">
        <v>534</v>
      </c>
      <c r="Y33" s="30" t="s">
        <v>293</v>
      </c>
      <c r="Z33" s="30" t="s">
        <v>421</v>
      </c>
      <c r="AA33" s="55"/>
      <c r="AB33" s="29"/>
      <c r="AC33" s="29"/>
      <c r="AD33" s="29"/>
      <c r="AE33" s="29"/>
      <c r="AF33" s="28"/>
      <c r="AK33" s="40" t="str">
        <f t="shared" si="7"/>
        <v>f</v>
      </c>
    </row>
    <row r="34" spans="1:37" ht="13.5" customHeight="1" x14ac:dyDescent="0.15">
      <c r="A34" s="13"/>
      <c r="B34" s="13"/>
      <c r="F34" s="18" t="s">
        <v>192</v>
      </c>
      <c r="G34" s="17"/>
      <c r="H34" s="13" t="str">
        <f t="shared" si="1"/>
        <v/>
      </c>
      <c r="I34" s="13" t="str">
        <f t="shared" si="5"/>
        <v>一般会計</v>
      </c>
      <c r="K34" s="13"/>
      <c r="L34" s="13"/>
      <c r="O34" s="13"/>
      <c r="P34" s="13"/>
      <c r="Q34" s="19"/>
      <c r="T34" s="13"/>
      <c r="U34" s="30" t="s">
        <v>535</v>
      </c>
      <c r="Y34" s="30" t="s">
        <v>294</v>
      </c>
      <c r="Z34" s="30" t="s">
        <v>422</v>
      </c>
      <c r="AB34" s="29"/>
      <c r="AC34" s="29"/>
      <c r="AD34" s="29"/>
      <c r="AE34" s="29"/>
      <c r="AF34" s="28"/>
      <c r="AK34" s="40" t="str">
        <f t="shared" si="7"/>
        <v>g</v>
      </c>
    </row>
    <row r="35" spans="1:37" ht="13.5" customHeight="1" x14ac:dyDescent="0.15">
      <c r="A35" s="13"/>
      <c r="B35" s="13"/>
      <c r="F35" s="18" t="s">
        <v>193</v>
      </c>
      <c r="G35" s="17"/>
      <c r="H35" s="13" t="str">
        <f t="shared" si="1"/>
        <v/>
      </c>
      <c r="I35" s="13" t="str">
        <f t="shared" si="5"/>
        <v>一般会計</v>
      </c>
      <c r="K35" s="13"/>
      <c r="L35" s="13"/>
      <c r="O35" s="13"/>
      <c r="P35" s="13"/>
      <c r="Q35" s="19"/>
      <c r="T35" s="13"/>
      <c r="U35" s="30" t="s">
        <v>536</v>
      </c>
      <c r="Y35" s="30" t="s">
        <v>295</v>
      </c>
      <c r="Z35" s="30" t="s">
        <v>423</v>
      </c>
      <c r="AC35" s="29"/>
      <c r="AF35" s="28"/>
      <c r="AK35" s="40" t="str">
        <f t="shared" si="7"/>
        <v>h</v>
      </c>
    </row>
    <row r="36" spans="1:37" ht="13.5" customHeight="1" x14ac:dyDescent="0.15">
      <c r="A36" s="13"/>
      <c r="B36" s="13"/>
      <c r="F36" s="18" t="s">
        <v>194</v>
      </c>
      <c r="G36" s="17"/>
      <c r="H36" s="13" t="str">
        <f t="shared" si="1"/>
        <v/>
      </c>
      <c r="I36" s="13" t="str">
        <f t="shared" si="5"/>
        <v>一般会計</v>
      </c>
      <c r="K36" s="13"/>
      <c r="L36" s="13"/>
      <c r="O36" s="13"/>
      <c r="P36" s="13"/>
      <c r="Q36" s="19"/>
      <c r="T36" s="13"/>
      <c r="Y36" s="30" t="s">
        <v>296</v>
      </c>
      <c r="Z36" s="30" t="s">
        <v>424</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297</v>
      </c>
      <c r="Z37" s="30" t="s">
        <v>425</v>
      </c>
      <c r="AF37" s="28"/>
      <c r="AK37" s="40" t="str">
        <f t="shared" si="7"/>
        <v>j</v>
      </c>
    </row>
    <row r="38" spans="1:37" x14ac:dyDescent="0.15">
      <c r="A38" s="13"/>
      <c r="B38" s="13"/>
      <c r="F38" s="13"/>
      <c r="G38" s="19"/>
      <c r="K38" s="13"/>
      <c r="L38" s="13"/>
      <c r="O38" s="13"/>
      <c r="P38" s="13"/>
      <c r="Q38" s="19"/>
      <c r="T38" s="13"/>
      <c r="Y38" s="30" t="s">
        <v>298</v>
      </c>
      <c r="Z38" s="30" t="s">
        <v>426</v>
      </c>
      <c r="AF38" s="28"/>
      <c r="AK38" s="40" t="str">
        <f t="shared" si="7"/>
        <v>k</v>
      </c>
    </row>
    <row r="39" spans="1:37" x14ac:dyDescent="0.15">
      <c r="A39" s="13"/>
      <c r="B39" s="13"/>
      <c r="F39" s="13" t="str">
        <f>I37</f>
        <v>一般会計</v>
      </c>
      <c r="G39" s="19"/>
      <c r="K39" s="13"/>
      <c r="L39" s="13"/>
      <c r="O39" s="13"/>
      <c r="P39" s="13"/>
      <c r="Q39" s="19"/>
      <c r="T39" s="13"/>
      <c r="U39" s="30" t="s">
        <v>538</v>
      </c>
      <c r="Y39" s="30" t="s">
        <v>299</v>
      </c>
      <c r="Z39" s="30" t="s">
        <v>427</v>
      </c>
      <c r="AF39" s="28"/>
      <c r="AK39" s="40" t="str">
        <f t="shared" si="7"/>
        <v>l</v>
      </c>
    </row>
    <row r="40" spans="1:37" x14ac:dyDescent="0.15">
      <c r="A40" s="13"/>
      <c r="B40" s="13"/>
      <c r="F40" s="13"/>
      <c r="G40" s="19"/>
      <c r="K40" s="13"/>
      <c r="L40" s="13"/>
      <c r="O40" s="13"/>
      <c r="P40" s="13"/>
      <c r="Q40" s="19"/>
      <c r="T40" s="13"/>
      <c r="U40" s="30"/>
      <c r="Y40" s="30" t="s">
        <v>300</v>
      </c>
      <c r="Z40" s="30" t="s">
        <v>428</v>
      </c>
      <c r="AF40" s="28"/>
      <c r="AK40" s="40" t="str">
        <f t="shared" si="7"/>
        <v>m</v>
      </c>
    </row>
    <row r="41" spans="1:37" x14ac:dyDescent="0.15">
      <c r="A41" s="13"/>
      <c r="B41" s="13"/>
      <c r="F41" s="13"/>
      <c r="G41" s="19"/>
      <c r="K41" s="13"/>
      <c r="L41" s="13"/>
      <c r="O41" s="13"/>
      <c r="P41" s="13"/>
      <c r="Q41" s="19"/>
      <c r="T41" s="13"/>
      <c r="U41" s="30" t="s">
        <v>239</v>
      </c>
      <c r="Y41" s="30" t="s">
        <v>301</v>
      </c>
      <c r="Z41" s="30" t="s">
        <v>429</v>
      </c>
      <c r="AF41" s="28"/>
      <c r="AK41" s="40" t="str">
        <f t="shared" si="7"/>
        <v>n</v>
      </c>
    </row>
    <row r="42" spans="1:37" x14ac:dyDescent="0.15">
      <c r="A42" s="13"/>
      <c r="B42" s="13"/>
      <c r="F42" s="13"/>
      <c r="G42" s="19"/>
      <c r="K42" s="13"/>
      <c r="L42" s="13"/>
      <c r="O42" s="13"/>
      <c r="P42" s="13"/>
      <c r="Q42" s="19"/>
      <c r="T42" s="13"/>
      <c r="U42" s="30" t="s">
        <v>249</v>
      </c>
      <c r="Y42" s="30" t="s">
        <v>302</v>
      </c>
      <c r="Z42" s="30" t="s">
        <v>430</v>
      </c>
      <c r="AF42" s="28"/>
      <c r="AK42" s="40" t="str">
        <f t="shared" si="7"/>
        <v>o</v>
      </c>
    </row>
    <row r="43" spans="1:37" x14ac:dyDescent="0.15">
      <c r="A43" s="13"/>
      <c r="B43" s="13"/>
      <c r="F43" s="13"/>
      <c r="G43" s="19"/>
      <c r="K43" s="13"/>
      <c r="L43" s="13"/>
      <c r="O43" s="13"/>
      <c r="P43" s="13"/>
      <c r="Q43" s="19"/>
      <c r="T43" s="13"/>
      <c r="Y43" s="30" t="s">
        <v>303</v>
      </c>
      <c r="Z43" s="30" t="s">
        <v>431</v>
      </c>
      <c r="AF43" s="28"/>
      <c r="AK43" s="40" t="str">
        <f t="shared" si="7"/>
        <v>p</v>
      </c>
    </row>
    <row r="44" spans="1:37" x14ac:dyDescent="0.15">
      <c r="A44" s="13"/>
      <c r="B44" s="13"/>
      <c r="F44" s="13"/>
      <c r="G44" s="19"/>
      <c r="K44" s="13"/>
      <c r="L44" s="13"/>
      <c r="O44" s="13"/>
      <c r="P44" s="13"/>
      <c r="Q44" s="19"/>
      <c r="T44" s="13"/>
      <c r="Y44" s="30" t="s">
        <v>304</v>
      </c>
      <c r="Z44" s="30" t="s">
        <v>432</v>
      </c>
      <c r="AF44" s="28"/>
      <c r="AK44" s="40" t="str">
        <f t="shared" si="7"/>
        <v>q</v>
      </c>
    </row>
    <row r="45" spans="1:37" x14ac:dyDescent="0.15">
      <c r="A45" s="13"/>
      <c r="B45" s="13"/>
      <c r="F45" s="13"/>
      <c r="G45" s="19"/>
      <c r="K45" s="13"/>
      <c r="L45" s="13"/>
      <c r="O45" s="13"/>
      <c r="P45" s="13"/>
      <c r="Q45" s="19"/>
      <c r="T45" s="13"/>
      <c r="U45" s="27" t="s">
        <v>156</v>
      </c>
      <c r="Y45" s="30" t="s">
        <v>305</v>
      </c>
      <c r="Z45" s="30" t="s">
        <v>433</v>
      </c>
      <c r="AF45" s="28"/>
      <c r="AK45" s="40" t="str">
        <f t="shared" si="7"/>
        <v>r</v>
      </c>
    </row>
    <row r="46" spans="1:37" x14ac:dyDescent="0.15">
      <c r="A46" s="13"/>
      <c r="B46" s="13"/>
      <c r="F46" s="13"/>
      <c r="G46" s="19"/>
      <c r="K46" s="13"/>
      <c r="L46" s="13"/>
      <c r="O46" s="13"/>
      <c r="P46" s="13"/>
      <c r="Q46" s="19"/>
      <c r="T46" s="13"/>
      <c r="U46" s="72" t="s">
        <v>566</v>
      </c>
      <c r="Y46" s="30" t="s">
        <v>306</v>
      </c>
      <c r="Z46" s="30" t="s">
        <v>434</v>
      </c>
      <c r="AF46" s="28"/>
      <c r="AK46" s="40" t="str">
        <f t="shared" si="7"/>
        <v>s</v>
      </c>
    </row>
    <row r="47" spans="1:37" x14ac:dyDescent="0.15">
      <c r="A47" s="13"/>
      <c r="B47" s="13"/>
      <c r="F47" s="13"/>
      <c r="G47" s="19"/>
      <c r="K47" s="13"/>
      <c r="L47" s="13"/>
      <c r="O47" s="13"/>
      <c r="P47" s="13"/>
      <c r="Q47" s="19"/>
      <c r="T47" s="13"/>
      <c r="Y47" s="30" t="s">
        <v>307</v>
      </c>
      <c r="Z47" s="30" t="s">
        <v>435</v>
      </c>
      <c r="AF47" s="28"/>
      <c r="AK47" s="40" t="str">
        <f t="shared" si="7"/>
        <v>t</v>
      </c>
    </row>
    <row r="48" spans="1:37" x14ac:dyDescent="0.15">
      <c r="A48" s="13"/>
      <c r="B48" s="13"/>
      <c r="F48" s="13"/>
      <c r="G48" s="19"/>
      <c r="K48" s="13"/>
      <c r="L48" s="13"/>
      <c r="O48" s="13"/>
      <c r="P48" s="13"/>
      <c r="Q48" s="19"/>
      <c r="T48" s="13"/>
      <c r="U48" s="72">
        <v>2021</v>
      </c>
      <c r="Y48" s="30" t="s">
        <v>308</v>
      </c>
      <c r="Z48" s="30" t="s">
        <v>436</v>
      </c>
      <c r="AF48" s="28"/>
      <c r="AK48" s="40" t="str">
        <f t="shared" si="7"/>
        <v>u</v>
      </c>
    </row>
    <row r="49" spans="1:37" x14ac:dyDescent="0.15">
      <c r="A49" s="13"/>
      <c r="B49" s="13"/>
      <c r="F49" s="13"/>
      <c r="G49" s="19"/>
      <c r="K49" s="13"/>
      <c r="L49" s="13"/>
      <c r="O49" s="13"/>
      <c r="P49" s="13"/>
      <c r="Q49" s="19"/>
      <c r="T49" s="13"/>
      <c r="U49" s="72">
        <v>2022</v>
      </c>
      <c r="Y49" s="30" t="s">
        <v>309</v>
      </c>
      <c r="Z49" s="30" t="s">
        <v>437</v>
      </c>
      <c r="AF49" s="28"/>
      <c r="AK49" s="40" t="str">
        <f t="shared" si="7"/>
        <v>v</v>
      </c>
    </row>
    <row r="50" spans="1:37" x14ac:dyDescent="0.15">
      <c r="A50" s="13"/>
      <c r="B50" s="13"/>
      <c r="F50" s="13"/>
      <c r="G50" s="19"/>
      <c r="K50" s="13"/>
      <c r="L50" s="13"/>
      <c r="O50" s="13"/>
      <c r="P50" s="13"/>
      <c r="Q50" s="19"/>
      <c r="T50" s="13"/>
      <c r="U50" s="72">
        <v>2023</v>
      </c>
      <c r="Y50" s="30" t="s">
        <v>310</v>
      </c>
      <c r="Z50" s="30" t="s">
        <v>438</v>
      </c>
      <c r="AF50" s="28"/>
    </row>
    <row r="51" spans="1:37" x14ac:dyDescent="0.15">
      <c r="A51" s="13"/>
      <c r="B51" s="13"/>
      <c r="F51" s="13"/>
      <c r="G51" s="19"/>
      <c r="K51" s="13"/>
      <c r="L51" s="13"/>
      <c r="O51" s="13"/>
      <c r="P51" s="13"/>
      <c r="Q51" s="19"/>
      <c r="T51" s="13"/>
      <c r="U51" s="72">
        <v>2024</v>
      </c>
      <c r="Y51" s="30" t="s">
        <v>311</v>
      </c>
      <c r="Z51" s="30" t="s">
        <v>439</v>
      </c>
      <c r="AF51" s="28"/>
    </row>
    <row r="52" spans="1:37" x14ac:dyDescent="0.15">
      <c r="A52" s="13"/>
      <c r="B52" s="13"/>
      <c r="F52" s="13"/>
      <c r="G52" s="19"/>
      <c r="K52" s="13"/>
      <c r="L52" s="13"/>
      <c r="O52" s="13"/>
      <c r="P52" s="13"/>
      <c r="Q52" s="19"/>
      <c r="T52" s="13"/>
      <c r="U52" s="72">
        <v>2025</v>
      </c>
      <c r="Y52" s="30" t="s">
        <v>312</v>
      </c>
      <c r="Z52" s="30" t="s">
        <v>440</v>
      </c>
      <c r="AF52" s="28"/>
    </row>
    <row r="53" spans="1:37" x14ac:dyDescent="0.15">
      <c r="A53" s="13"/>
      <c r="B53" s="13"/>
      <c r="F53" s="13"/>
      <c r="G53" s="19"/>
      <c r="K53" s="13"/>
      <c r="L53" s="13"/>
      <c r="O53" s="13"/>
      <c r="P53" s="13"/>
      <c r="Q53" s="19"/>
      <c r="T53" s="13"/>
      <c r="U53" s="72">
        <v>2026</v>
      </c>
      <c r="Y53" s="30" t="s">
        <v>313</v>
      </c>
      <c r="Z53" s="30" t="s">
        <v>441</v>
      </c>
      <c r="AF53" s="28"/>
    </row>
    <row r="54" spans="1:37" x14ac:dyDescent="0.15">
      <c r="A54" s="13"/>
      <c r="B54" s="13"/>
      <c r="F54" s="13"/>
      <c r="G54" s="19"/>
      <c r="K54" s="13"/>
      <c r="L54" s="13"/>
      <c r="O54" s="13"/>
      <c r="P54" s="20"/>
      <c r="Q54" s="19"/>
      <c r="T54" s="13"/>
      <c r="Y54" s="30" t="s">
        <v>314</v>
      </c>
      <c r="Z54" s="30" t="s">
        <v>442</v>
      </c>
      <c r="AF54" s="28"/>
    </row>
    <row r="55" spans="1:37" x14ac:dyDescent="0.15">
      <c r="A55" s="13"/>
      <c r="B55" s="13"/>
      <c r="F55" s="13"/>
      <c r="G55" s="19"/>
      <c r="K55" s="13"/>
      <c r="L55" s="13"/>
      <c r="O55" s="13"/>
      <c r="P55" s="13"/>
      <c r="Q55" s="19"/>
      <c r="T55" s="13"/>
      <c r="Y55" s="30" t="s">
        <v>315</v>
      </c>
      <c r="Z55" s="30" t="s">
        <v>443</v>
      </c>
      <c r="AF55" s="28"/>
    </row>
    <row r="56" spans="1:37" x14ac:dyDescent="0.15">
      <c r="A56" s="13"/>
      <c r="B56" s="13"/>
      <c r="F56" s="13"/>
      <c r="G56" s="19"/>
      <c r="K56" s="13"/>
      <c r="L56" s="13"/>
      <c r="O56" s="13"/>
      <c r="P56" s="13"/>
      <c r="Q56" s="19"/>
      <c r="T56" s="13"/>
      <c r="U56" s="72">
        <v>20</v>
      </c>
      <c r="Y56" s="30" t="s">
        <v>316</v>
      </c>
      <c r="Z56" s="30" t="s">
        <v>444</v>
      </c>
      <c r="AF56" s="28"/>
    </row>
    <row r="57" spans="1:37" x14ac:dyDescent="0.15">
      <c r="A57" s="13"/>
      <c r="B57" s="13"/>
      <c r="F57" s="13"/>
      <c r="G57" s="19"/>
      <c r="K57" s="13"/>
      <c r="L57" s="13"/>
      <c r="O57" s="13"/>
      <c r="P57" s="13"/>
      <c r="Q57" s="19"/>
      <c r="T57" s="13"/>
      <c r="U57" s="30" t="s">
        <v>514</v>
      </c>
      <c r="Y57" s="30" t="s">
        <v>317</v>
      </c>
      <c r="Z57" s="30" t="s">
        <v>445</v>
      </c>
      <c r="AF57" s="28"/>
    </row>
    <row r="58" spans="1:37" x14ac:dyDescent="0.15">
      <c r="A58" s="13"/>
      <c r="B58" s="13"/>
      <c r="F58" s="13"/>
      <c r="G58" s="19"/>
      <c r="K58" s="13"/>
      <c r="L58" s="13"/>
      <c r="O58" s="13"/>
      <c r="P58" s="13"/>
      <c r="Q58" s="19"/>
      <c r="T58" s="13"/>
      <c r="U58" s="30" t="s">
        <v>515</v>
      </c>
      <c r="Y58" s="30" t="s">
        <v>318</v>
      </c>
      <c r="Z58" s="30" t="s">
        <v>446</v>
      </c>
      <c r="AF58" s="28"/>
    </row>
    <row r="59" spans="1:37" x14ac:dyDescent="0.15">
      <c r="A59" s="13"/>
      <c r="B59" s="13"/>
      <c r="F59" s="13"/>
      <c r="G59" s="19"/>
      <c r="K59" s="13"/>
      <c r="L59" s="13"/>
      <c r="O59" s="13"/>
      <c r="P59" s="13"/>
      <c r="Q59" s="19"/>
      <c r="T59" s="13"/>
      <c r="Y59" s="30" t="s">
        <v>319</v>
      </c>
      <c r="Z59" s="30" t="s">
        <v>447</v>
      </c>
      <c r="AF59" s="28"/>
    </row>
    <row r="60" spans="1:37" x14ac:dyDescent="0.15">
      <c r="A60" s="13"/>
      <c r="B60" s="13"/>
      <c r="F60" s="13"/>
      <c r="G60" s="19"/>
      <c r="K60" s="13"/>
      <c r="L60" s="13"/>
      <c r="O60" s="13"/>
      <c r="P60" s="13"/>
      <c r="Q60" s="19"/>
      <c r="T60" s="13"/>
      <c r="Y60" s="30" t="s">
        <v>320</v>
      </c>
      <c r="Z60" s="30" t="s">
        <v>448</v>
      </c>
      <c r="AF60" s="28"/>
    </row>
    <row r="61" spans="1:37" x14ac:dyDescent="0.15">
      <c r="A61" s="13"/>
      <c r="B61" s="13"/>
      <c r="F61" s="13"/>
      <c r="G61" s="19"/>
      <c r="K61" s="13"/>
      <c r="L61" s="13"/>
      <c r="O61" s="13"/>
      <c r="P61" s="13"/>
      <c r="Q61" s="19"/>
      <c r="T61" s="13"/>
      <c r="Y61" s="30" t="s">
        <v>321</v>
      </c>
      <c r="Z61" s="30" t="s">
        <v>449</v>
      </c>
      <c r="AF61" s="28"/>
    </row>
    <row r="62" spans="1:37" x14ac:dyDescent="0.15">
      <c r="A62" s="13"/>
      <c r="B62" s="13"/>
      <c r="F62" s="13"/>
      <c r="G62" s="19"/>
      <c r="K62" s="13"/>
      <c r="L62" s="13"/>
      <c r="O62" s="13"/>
      <c r="P62" s="13"/>
      <c r="Q62" s="19"/>
      <c r="T62" s="13"/>
      <c r="Y62" s="30" t="s">
        <v>322</v>
      </c>
      <c r="Z62" s="30" t="s">
        <v>450</v>
      </c>
      <c r="AF62" s="28"/>
    </row>
    <row r="63" spans="1:37" x14ac:dyDescent="0.15">
      <c r="A63" s="13"/>
      <c r="B63" s="13"/>
      <c r="F63" s="13"/>
      <c r="G63" s="19"/>
      <c r="K63" s="13"/>
      <c r="L63" s="13"/>
      <c r="O63" s="13"/>
      <c r="P63" s="13"/>
      <c r="Q63" s="19"/>
      <c r="T63" s="13"/>
      <c r="Y63" s="30" t="s">
        <v>323</v>
      </c>
      <c r="Z63" s="30" t="s">
        <v>451</v>
      </c>
      <c r="AF63" s="28"/>
    </row>
    <row r="64" spans="1:37" x14ac:dyDescent="0.15">
      <c r="A64" s="13"/>
      <c r="B64" s="13"/>
      <c r="F64" s="13"/>
      <c r="G64" s="19"/>
      <c r="K64" s="13"/>
      <c r="L64" s="13"/>
      <c r="O64" s="13"/>
      <c r="P64" s="13"/>
      <c r="Q64" s="19"/>
      <c r="T64" s="13"/>
      <c r="Y64" s="30" t="s">
        <v>324</v>
      </c>
      <c r="Z64" s="30" t="s">
        <v>452</v>
      </c>
      <c r="AF64" s="28"/>
    </row>
    <row r="65" spans="1:32" x14ac:dyDescent="0.15">
      <c r="A65" s="13"/>
      <c r="B65" s="13"/>
      <c r="F65" s="13"/>
      <c r="G65" s="19"/>
      <c r="K65" s="13"/>
      <c r="L65" s="13"/>
      <c r="O65" s="13"/>
      <c r="P65" s="13"/>
      <c r="Q65" s="19"/>
      <c r="T65" s="13"/>
      <c r="Y65" s="30" t="s">
        <v>325</v>
      </c>
      <c r="Z65" s="30" t="s">
        <v>453</v>
      </c>
      <c r="AF65" s="28"/>
    </row>
    <row r="66" spans="1:32" x14ac:dyDescent="0.15">
      <c r="A66" s="13"/>
      <c r="B66" s="13"/>
      <c r="F66" s="13"/>
      <c r="G66" s="19"/>
      <c r="K66" s="13"/>
      <c r="L66" s="13"/>
      <c r="O66" s="13"/>
      <c r="P66" s="13"/>
      <c r="Q66" s="19"/>
      <c r="T66" s="13"/>
      <c r="Y66" s="30" t="s">
        <v>63</v>
      </c>
      <c r="Z66" s="30" t="s">
        <v>454</v>
      </c>
      <c r="AF66" s="28"/>
    </row>
    <row r="67" spans="1:32" x14ac:dyDescent="0.15">
      <c r="A67" s="13"/>
      <c r="B67" s="13"/>
      <c r="F67" s="13"/>
      <c r="G67" s="19"/>
      <c r="K67" s="13"/>
      <c r="L67" s="13"/>
      <c r="O67" s="13"/>
      <c r="P67" s="13"/>
      <c r="Q67" s="19"/>
      <c r="T67" s="13"/>
      <c r="Y67" s="30" t="s">
        <v>326</v>
      </c>
      <c r="Z67" s="30" t="s">
        <v>455</v>
      </c>
      <c r="AF67" s="28"/>
    </row>
    <row r="68" spans="1:32" x14ac:dyDescent="0.15">
      <c r="A68" s="13"/>
      <c r="B68" s="13"/>
      <c r="F68" s="13"/>
      <c r="G68" s="19"/>
      <c r="K68" s="13"/>
      <c r="L68" s="13"/>
      <c r="O68" s="13"/>
      <c r="P68" s="13"/>
      <c r="Q68" s="19"/>
      <c r="T68" s="13"/>
      <c r="Y68" s="30" t="s">
        <v>327</v>
      </c>
      <c r="Z68" s="30" t="s">
        <v>456</v>
      </c>
      <c r="AF68" s="28"/>
    </row>
    <row r="69" spans="1:32" x14ac:dyDescent="0.15">
      <c r="A69" s="13"/>
      <c r="B69" s="13"/>
      <c r="F69" s="13"/>
      <c r="G69" s="19"/>
      <c r="K69" s="13"/>
      <c r="L69" s="13"/>
      <c r="O69" s="13"/>
      <c r="P69" s="13"/>
      <c r="Q69" s="19"/>
      <c r="T69" s="13"/>
      <c r="Y69" s="30" t="s">
        <v>328</v>
      </c>
      <c r="Z69" s="30" t="s">
        <v>457</v>
      </c>
      <c r="AF69" s="28"/>
    </row>
    <row r="70" spans="1:32" x14ac:dyDescent="0.15">
      <c r="A70" s="13"/>
      <c r="B70" s="13"/>
      <c r="Y70" s="30" t="s">
        <v>329</v>
      </c>
      <c r="Z70" s="30" t="s">
        <v>458</v>
      </c>
    </row>
    <row r="71" spans="1:32" x14ac:dyDescent="0.15">
      <c r="Y71" s="30" t="s">
        <v>330</v>
      </c>
      <c r="Z71" s="30" t="s">
        <v>459</v>
      </c>
    </row>
    <row r="72" spans="1:32" x14ac:dyDescent="0.15">
      <c r="Y72" s="30" t="s">
        <v>331</v>
      </c>
      <c r="Z72" s="30" t="s">
        <v>460</v>
      </c>
    </row>
    <row r="73" spans="1:32" x14ac:dyDescent="0.15">
      <c r="Y73" s="30" t="s">
        <v>332</v>
      </c>
      <c r="Z73" s="30" t="s">
        <v>461</v>
      </c>
    </row>
    <row r="74" spans="1:32" x14ac:dyDescent="0.15">
      <c r="Y74" s="30" t="s">
        <v>333</v>
      </c>
      <c r="Z74" s="30" t="s">
        <v>462</v>
      </c>
    </row>
    <row r="75" spans="1:32" x14ac:dyDescent="0.15">
      <c r="Y75" s="30" t="s">
        <v>334</v>
      </c>
      <c r="Z75" s="30" t="s">
        <v>463</v>
      </c>
    </row>
    <row r="76" spans="1:32" x14ac:dyDescent="0.15">
      <c r="Y76" s="30" t="s">
        <v>335</v>
      </c>
      <c r="Z76" s="30" t="s">
        <v>464</v>
      </c>
    </row>
    <row r="77" spans="1:32" x14ac:dyDescent="0.15">
      <c r="Y77" s="30" t="s">
        <v>336</v>
      </c>
      <c r="Z77" s="30" t="s">
        <v>465</v>
      </c>
    </row>
    <row r="78" spans="1:32" x14ac:dyDescent="0.15">
      <c r="Y78" s="30" t="s">
        <v>337</v>
      </c>
      <c r="Z78" s="30" t="s">
        <v>466</v>
      </c>
    </row>
    <row r="79" spans="1:32" x14ac:dyDescent="0.15">
      <c r="Y79" s="30" t="s">
        <v>338</v>
      </c>
      <c r="Z79" s="30" t="s">
        <v>467</v>
      </c>
    </row>
    <row r="80" spans="1:32" x14ac:dyDescent="0.15">
      <c r="Y80" s="30" t="s">
        <v>339</v>
      </c>
      <c r="Z80" s="30" t="s">
        <v>468</v>
      </c>
    </row>
    <row r="81" spans="25:26" x14ac:dyDescent="0.15">
      <c r="Y81" s="30" t="s">
        <v>340</v>
      </c>
      <c r="Z81" s="30" t="s">
        <v>469</v>
      </c>
    </row>
    <row r="82" spans="25:26" x14ac:dyDescent="0.15">
      <c r="Y82" s="30" t="s">
        <v>341</v>
      </c>
      <c r="Z82" s="30" t="s">
        <v>470</v>
      </c>
    </row>
    <row r="83" spans="25:26" x14ac:dyDescent="0.15">
      <c r="Y83" s="30" t="s">
        <v>342</v>
      </c>
      <c r="Z83" s="30" t="s">
        <v>471</v>
      </c>
    </row>
    <row r="84" spans="25:26" x14ac:dyDescent="0.15">
      <c r="Y84" s="30" t="s">
        <v>343</v>
      </c>
      <c r="Z84" s="30" t="s">
        <v>472</v>
      </c>
    </row>
    <row r="85" spans="25:26" x14ac:dyDescent="0.15">
      <c r="Y85" s="30" t="s">
        <v>344</v>
      </c>
      <c r="Z85" s="30" t="s">
        <v>473</v>
      </c>
    </row>
    <row r="86" spans="25:26" x14ac:dyDescent="0.15">
      <c r="Y86" s="30" t="s">
        <v>345</v>
      </c>
      <c r="Z86" s="30" t="s">
        <v>474</v>
      </c>
    </row>
    <row r="87" spans="25:26" x14ac:dyDescent="0.15">
      <c r="Y87" s="30" t="s">
        <v>346</v>
      </c>
      <c r="Z87" s="30" t="s">
        <v>475</v>
      </c>
    </row>
    <row r="88" spans="25:26" x14ac:dyDescent="0.15">
      <c r="Y88" s="30" t="s">
        <v>347</v>
      </c>
      <c r="Z88" s="30" t="s">
        <v>476</v>
      </c>
    </row>
    <row r="89" spans="25:26" x14ac:dyDescent="0.15">
      <c r="Y89" s="30" t="s">
        <v>348</v>
      </c>
      <c r="Z89" s="30" t="s">
        <v>477</v>
      </c>
    </row>
    <row r="90" spans="25:26" x14ac:dyDescent="0.15">
      <c r="Y90" s="30" t="s">
        <v>349</v>
      </c>
      <c r="Z90" s="30" t="s">
        <v>478</v>
      </c>
    </row>
    <row r="91" spans="25:26" x14ac:dyDescent="0.15">
      <c r="Y91" s="30" t="s">
        <v>350</v>
      </c>
      <c r="Z91" s="30" t="s">
        <v>479</v>
      </c>
    </row>
    <row r="92" spans="25:26" x14ac:dyDescent="0.15">
      <c r="Y92" s="30" t="s">
        <v>351</v>
      </c>
      <c r="Z92" s="30" t="s">
        <v>480</v>
      </c>
    </row>
    <row r="93" spans="25:26" x14ac:dyDescent="0.15">
      <c r="Y93" s="30" t="s">
        <v>352</v>
      </c>
      <c r="Z93" s="30" t="s">
        <v>481</v>
      </c>
    </row>
    <row r="94" spans="25:26" x14ac:dyDescent="0.15">
      <c r="Y94" s="30" t="s">
        <v>353</v>
      </c>
      <c r="Z94" s="30" t="s">
        <v>482</v>
      </c>
    </row>
    <row r="95" spans="25:26" x14ac:dyDescent="0.15">
      <c r="Y95" s="30" t="s">
        <v>354</v>
      </c>
      <c r="Z95" s="30" t="s">
        <v>483</v>
      </c>
    </row>
    <row r="96" spans="25:26" x14ac:dyDescent="0.15">
      <c r="Y96" s="30" t="s">
        <v>257</v>
      </c>
      <c r="Z96" s="30" t="s">
        <v>484</v>
      </c>
    </row>
    <row r="97" spans="25:26" x14ac:dyDescent="0.15">
      <c r="Y97" s="30" t="s">
        <v>355</v>
      </c>
      <c r="Z97" s="30" t="s">
        <v>485</v>
      </c>
    </row>
    <row r="98" spans="25:26" x14ac:dyDescent="0.15">
      <c r="Y98" s="30" t="s">
        <v>356</v>
      </c>
      <c r="Z98" s="30" t="s">
        <v>486</v>
      </c>
    </row>
    <row r="99" spans="25:26" x14ac:dyDescent="0.15">
      <c r="Y99" s="30" t="s">
        <v>386</v>
      </c>
      <c r="Z99" s="30" t="s">
        <v>487</v>
      </c>
    </row>
    <row r="100" spans="25:26" x14ac:dyDescent="0.15">
      <c r="Y100" s="30" t="s">
        <v>570</v>
      </c>
      <c r="Z100" s="30"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別紙1</vt:lpstr>
      <vt:lpstr>入力規則等</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2022-08-26T12:15:20Z</dcterms:created>
  <dcterms:modified xsi:type="dcterms:W3CDTF">2022-08-26T14:47:54Z</dcterms:modified>
</cp:coreProperties>
</file>