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ThisWorkbook" defaultThemeVersion="124226"/>
  <mc:AlternateContent xmlns:mc="http://schemas.openxmlformats.org/markup-compatibility/2006">
    <mc:Choice Requires="x15">
      <x15ac:absPath xmlns:x15ac="http://schemas.microsoft.com/office/spreadsheetml/2010/11/ac" url="O:\100_予算\02_検討中フォルダ\140_予算3\予算３係\概算要求関係\令和５年度概算要求\行政事業レビュー\☆部局より\⑪セット版（最終公表用）\02_ＨＰ公表用\"/>
    </mc:Choice>
  </mc:AlternateContent>
  <bookViews>
    <workbookView xWindow="0" yWindow="0" windowWidth="28800" windowHeight="12216"/>
  </bookViews>
  <sheets>
    <sheet name="行政事業レビューシート" sheetId="11" r:id="rId1"/>
    <sheet name="入力規則等" sheetId="4" r:id="rId2"/>
  </sheets>
  <definedNames>
    <definedName name="_xlnm._FilterDatabase" localSheetId="0" hidden="1">行政事業レビューシート!$A$2:$BH$1048099</definedName>
    <definedName name="_xlnm.Print_Area" localSheetId="0">行政事業レビューシート!$A$1:$AX$183</definedName>
    <definedName name="T開始年度">入力規則等!$Y$2:$Y$95</definedName>
    <definedName name="T行政事業レビュー推進チームの所見">入力規則等!$AC$2:$AC$6</definedName>
    <definedName name="T事業番号">入力規則等!$U$2:$U$4</definedName>
    <definedName name="T終了年度">入力規則等!$AA$2:$AA$32</definedName>
    <definedName name="T所見を踏まえた改善点">入力規則等!$AE$2:$AE$7</definedName>
    <definedName name="T省庁">入力規則等!$W$2:$W$25</definedName>
  </definedNames>
  <calcPr calcId="162913"/>
  <extLst>
    <ext xmlns:xcalcf="http://schemas.microsoft.com/office/spreadsheetml/2018/calcfeatures" uri="{B58B0392-4F1F-4190-BB64-5DF3571DCE5F}">
      <xcalcf:calcFeatures>
        <xcalcf:feature name="microsoft.com:RD"/>
        <xcalcf:feature name="microsoft.com:FV"/>
        <xcalcf:feature name="microsoft.com:LET_WF"/>
        <xcalcf:feature name="microsoft.com:LAMBDA_WF"/>
      </xcalcf:calcFeatures>
    </ext>
  </extLst>
</workbook>
</file>

<file path=xl/calcChain.xml><?xml version="1.0" encoding="utf-8"?>
<calcChain xmlns="http://schemas.openxmlformats.org/spreadsheetml/2006/main">
  <c r="AI30" i="11" l="1"/>
  <c r="AM61" i="11" l="1"/>
  <c r="AI61" i="11"/>
  <c r="AM47" i="11"/>
  <c r="AQ47" i="11"/>
  <c r="AQ30" i="11"/>
  <c r="AM30" i="11"/>
  <c r="AE30" i="11"/>
  <c r="AM67" i="11" l="1"/>
  <c r="AI67" i="11"/>
  <c r="AY43" i="11" l="1"/>
  <c r="AY44" i="11" s="1"/>
  <c r="AY40" i="11"/>
  <c r="AY42" i="11" s="1"/>
  <c r="AY39" i="11"/>
  <c r="AY166" i="11"/>
  <c r="AY168" i="11" s="1"/>
  <c r="AY151" i="11"/>
  <c r="AY156" i="11" s="1"/>
  <c r="AY145" i="11"/>
  <c r="AY45" i="11" l="1"/>
  <c r="AY167" i="11"/>
  <c r="AY169" i="11"/>
  <c r="AY154" i="11"/>
  <c r="AY153" i="11"/>
  <c r="AY155" i="11"/>
  <c r="AY147" i="11"/>
  <c r="AY149" i="11"/>
  <c r="AY150" i="11"/>
  <c r="AY146" i="11"/>
  <c r="AY148" i="11"/>
  <c r="AY41" i="11"/>
  <c r="AY152" i="11"/>
  <c r="AY70" i="11"/>
  <c r="AY63" i="11"/>
  <c r="AY69" i="11" s="1"/>
  <c r="AY60" i="11"/>
  <c r="AY61" i="11" s="1"/>
  <c r="AY57" i="11"/>
  <c r="AY59" i="11" s="1"/>
  <c r="AY56" i="11"/>
  <c r="AY46" i="11"/>
  <c r="AY48" i="11" s="1"/>
  <c r="AY66" i="11" l="1"/>
  <c r="AY64" i="11"/>
  <c r="AY68" i="11"/>
  <c r="AY62" i="11"/>
  <c r="AY65" i="11"/>
  <c r="AY67" i="11"/>
  <c r="AY58" i="11"/>
  <c r="AY47" i="11"/>
  <c r="AY49" i="11" l="1"/>
  <c r="AY55" i="11" s="1"/>
  <c r="AY52" i="11" l="1"/>
  <c r="AY53" i="11"/>
  <c r="AY50" i="11"/>
  <c r="AY54" i="11"/>
  <c r="AY51" i="11"/>
  <c r="AW123" i="11" l="1"/>
  <c r="AT123" i="11"/>
  <c r="AQ123" i="11"/>
  <c r="AL123" i="11"/>
  <c r="AI123" i="11"/>
  <c r="AF123" i="11"/>
  <c r="Z123" i="11"/>
  <c r="W123" i="11"/>
  <c r="T123" i="11"/>
  <c r="N123" i="11"/>
  <c r="AW122" i="11"/>
  <c r="AT122" i="11"/>
  <c r="AQ122" i="11"/>
  <c r="AL122" i="11"/>
  <c r="AI122" i="11"/>
  <c r="AF122" i="11"/>
  <c r="Z122" i="11"/>
  <c r="W122" i="11"/>
  <c r="T122" i="11"/>
  <c r="N122" i="11"/>
  <c r="K122" i="11"/>
  <c r="H122" i="11"/>
  <c r="AY183" i="11" l="1"/>
  <c r="AY179" i="11"/>
  <c r="AY182" i="11" s="1"/>
  <c r="AY178" i="11"/>
  <c r="AY174" i="11"/>
  <c r="AY176" i="11" s="1"/>
  <c r="AY170" i="11"/>
  <c r="AY173" i="11" s="1"/>
  <c r="AY159" i="11"/>
  <c r="AY158" i="11"/>
  <c r="AU157" i="11"/>
  <c r="Y157" i="11"/>
  <c r="AY157" i="11"/>
  <c r="AU150" i="11"/>
  <c r="Y150" i="11"/>
  <c r="AU144" i="11"/>
  <c r="Y144" i="11"/>
  <c r="W24" i="11"/>
  <c r="P24" i="11"/>
  <c r="AD21" i="11"/>
  <c r="W21" i="11"/>
  <c r="P21" i="11"/>
  <c r="AR18" i="11"/>
  <c r="AK18" i="11"/>
  <c r="AD18" i="11"/>
  <c r="AD20" i="11" s="1"/>
  <c r="W18" i="11"/>
  <c r="W20" i="11" s="1"/>
  <c r="P18" i="11"/>
  <c r="P20" i="11" s="1"/>
  <c r="AV2" i="11"/>
  <c r="AY177" i="11" l="1"/>
  <c r="AY175" i="11"/>
  <c r="AY172" i="11"/>
  <c r="AY181" i="11"/>
  <c r="AY171" i="11"/>
  <c r="AY180" i="11"/>
  <c r="C12" i="4" l="1"/>
  <c r="C23" i="4" l="1"/>
  <c r="AK3" i="4" l="1"/>
  <c r="AK4" i="4" s="1"/>
  <c r="AK5" i="4" s="1"/>
  <c r="AK6" i="4" s="1"/>
  <c r="AK7" i="4" s="1"/>
  <c r="AK8" i="4" s="1"/>
  <c r="AK9" i="4" s="1"/>
  <c r="AK10" i="4" s="1"/>
  <c r="AK11" i="4" s="1"/>
  <c r="AK12" i="4" s="1"/>
  <c r="AK13" i="4" s="1"/>
  <c r="AK14" i="4" s="1"/>
  <c r="AK15" i="4" s="1"/>
  <c r="AK16" i="4" s="1"/>
  <c r="AK17" i="4" s="1"/>
  <c r="AK18" i="4" s="1"/>
  <c r="AK19" i="4" s="1"/>
  <c r="AK20" i="4" s="1"/>
  <c r="AK21" i="4" s="1"/>
  <c r="AK22" i="4" s="1"/>
  <c r="AK23" i="4" s="1"/>
  <c r="AK24" i="4" s="1"/>
  <c r="AK25" i="4" s="1"/>
  <c r="AK26" i="4" s="1"/>
  <c r="AK27" i="4" s="1"/>
  <c r="AK29" i="4"/>
  <c r="AK30" i="4" s="1"/>
  <c r="AK31" i="4" s="1"/>
  <c r="AK32" i="4" s="1"/>
  <c r="AK33" i="4" s="1"/>
  <c r="AK34" i="4" s="1"/>
  <c r="AK35" i="4" s="1"/>
  <c r="AK36" i="4" s="1"/>
  <c r="AK37" i="4" s="1"/>
  <c r="AK38" i="4" s="1"/>
  <c r="AK39" i="4" s="1"/>
  <c r="AK40" i="4" s="1"/>
  <c r="AK41" i="4" s="1"/>
  <c r="AK42" i="4" s="1"/>
  <c r="AK43" i="4" s="1"/>
  <c r="AK44" i="4" s="1"/>
  <c r="AK45" i="4" s="1"/>
  <c r="AK46" i="4" s="1"/>
  <c r="AK47" i="4" s="1"/>
  <c r="AK48" i="4" s="1"/>
  <c r="AK49" i="4" s="1"/>
  <c r="H37" i="4"/>
  <c r="H36" i="4"/>
  <c r="H35" i="4"/>
  <c r="H34" i="4"/>
  <c r="H33" i="4"/>
  <c r="H32" i="4"/>
  <c r="H31" i="4"/>
  <c r="H30" i="4"/>
  <c r="H29" i="4"/>
  <c r="H28" i="4"/>
  <c r="H27" i="4"/>
  <c r="H26" i="4"/>
  <c r="H25" i="4"/>
  <c r="H24" i="4"/>
  <c r="H23" i="4"/>
  <c r="C22" i="4"/>
  <c r="H22" i="4"/>
  <c r="C21" i="4"/>
  <c r="H21" i="4"/>
  <c r="C20" i="4"/>
  <c r="H20" i="4"/>
  <c r="C19" i="4"/>
  <c r="H19" i="4"/>
  <c r="C18" i="4"/>
  <c r="H18" i="4"/>
  <c r="C17" i="4"/>
  <c r="H17" i="4"/>
  <c r="C16" i="4"/>
  <c r="H16" i="4"/>
  <c r="C15" i="4"/>
  <c r="H15" i="4"/>
  <c r="C14" i="4"/>
  <c r="H14" i="4"/>
  <c r="C13" i="4"/>
  <c r="H13" i="4"/>
  <c r="H12" i="4"/>
  <c r="M11" i="4"/>
  <c r="H11" i="4"/>
  <c r="C11" i="4"/>
  <c r="M10" i="4"/>
  <c r="H10" i="4"/>
  <c r="C10" i="4"/>
  <c r="M9" i="4"/>
  <c r="H9" i="4"/>
  <c r="C9" i="4"/>
  <c r="R8" i="4"/>
  <c r="M8" i="4"/>
  <c r="H8" i="4"/>
  <c r="C8" i="4"/>
  <c r="R7" i="4"/>
  <c r="M7" i="4"/>
  <c r="H7" i="4"/>
  <c r="C7" i="4"/>
  <c r="R6" i="4"/>
  <c r="M6" i="4"/>
  <c r="H6" i="4"/>
  <c r="C6" i="4"/>
  <c r="R5" i="4"/>
  <c r="M5" i="4"/>
  <c r="H5" i="4"/>
  <c r="C5" i="4"/>
  <c r="R4" i="4"/>
  <c r="M4" i="4"/>
  <c r="H4" i="4"/>
  <c r="C4" i="4"/>
  <c r="R3" i="4"/>
  <c r="M3" i="4"/>
  <c r="H3" i="4"/>
  <c r="C3" i="4"/>
  <c r="R2" i="4"/>
  <c r="S2" i="4" s="1"/>
  <c r="M2" i="4"/>
  <c r="N2" i="4" s="1"/>
  <c r="N3" i="4" s="1"/>
  <c r="H2" i="4"/>
  <c r="I2" i="4" s="1"/>
  <c r="I3" i="4" s="1"/>
  <c r="I4" i="4" s="1"/>
  <c r="I5" i="4" s="1"/>
  <c r="I6" i="4" s="1"/>
  <c r="I7" i="4" s="1"/>
  <c r="C2" i="4"/>
  <c r="D2" i="4" s="1"/>
  <c r="I8" i="4" l="1"/>
  <c r="I9" i="4" s="1"/>
  <c r="I10" i="4" s="1"/>
  <c r="I11" i="4" s="1"/>
  <c r="I12" i="4" s="1"/>
  <c r="I13" i="4" s="1"/>
  <c r="I14" i="4" s="1"/>
  <c r="I15" i="4" s="1"/>
  <c r="I16" i="4" s="1"/>
  <c r="I17" i="4" s="1"/>
  <c r="I18" i="4" s="1"/>
  <c r="I19" i="4" s="1"/>
  <c r="I20" i="4" s="1"/>
  <c r="I21" i="4" s="1"/>
  <c r="I22" i="4" s="1"/>
  <c r="I23" i="4" s="1"/>
  <c r="I24" i="4" s="1"/>
  <c r="I25" i="4" s="1"/>
  <c r="I26" i="4" s="1"/>
  <c r="I27" i="4" s="1"/>
  <c r="I28" i="4" s="1"/>
  <c r="I29" i="4" s="1"/>
  <c r="I30" i="4" s="1"/>
  <c r="I31" i="4" s="1"/>
  <c r="I32" i="4" s="1"/>
  <c r="I33" i="4" s="1"/>
  <c r="I34" i="4" s="1"/>
  <c r="I35" i="4" s="1"/>
  <c r="I36" i="4" s="1"/>
  <c r="I37" i="4" s="1"/>
  <c r="F39" i="4" s="1"/>
  <c r="G6" i="11" s="1"/>
  <c r="D3" i="4"/>
  <c r="D4" i="4" s="1"/>
  <c r="D5" i="4" s="1"/>
  <c r="D6" i="4" s="1"/>
  <c r="D7" i="4" s="1"/>
  <c r="D8" i="4" s="1"/>
  <c r="D9" i="4" s="1"/>
  <c r="D10" i="4" s="1"/>
  <c r="D11" i="4" s="1"/>
  <c r="D12" i="4" s="1"/>
  <c r="N4" i="4"/>
  <c r="N5" i="4" s="1"/>
  <c r="N6" i="4" s="1"/>
  <c r="N7" i="4" s="1"/>
  <c r="N8" i="4" s="1"/>
  <c r="N9" i="4" s="1"/>
  <c r="N10" i="4" s="1"/>
  <c r="N11" i="4" s="1"/>
  <c r="K13" i="4" s="1"/>
  <c r="AE8" i="11" s="1"/>
  <c r="S3" i="4"/>
  <c r="S4" i="4" s="1"/>
  <c r="S5" i="4" s="1"/>
  <c r="S6" i="4" s="1"/>
  <c r="S7" i="4" s="1"/>
  <c r="S8" i="4" s="1"/>
  <c r="P10" i="4" s="1"/>
  <c r="G11" i="11" s="1"/>
  <c r="D13" i="4" l="1"/>
  <c r="D14" i="4" s="1"/>
  <c r="D15" i="4" s="1"/>
  <c r="D16" i="4" s="1"/>
  <c r="D17" i="4" s="1"/>
  <c r="D18" i="4" s="1"/>
  <c r="D19" i="4" s="1"/>
  <c r="D20" i="4" s="1"/>
  <c r="D21" i="4" s="1"/>
  <c r="D22" i="4" s="1"/>
  <c r="D23" i="4" l="1"/>
  <c r="A27" i="4" l="1"/>
  <c r="G8" i="11" s="1"/>
</calcChain>
</file>

<file path=xl/sharedStrings.xml><?xml version="1.0" encoding="utf-8"?>
<sst xmlns="http://schemas.openxmlformats.org/spreadsheetml/2006/main" count="994" uniqueCount="692">
  <si>
    <t>事業番号</t>
    <rPh sb="0" eb="2">
      <t>ジギョウ</t>
    </rPh>
    <rPh sb="2" eb="4">
      <t>バンゴウ</t>
    </rPh>
    <phoneticPr fontId="5"/>
  </si>
  <si>
    <t>担当部局庁</t>
    <phoneticPr fontId="5"/>
  </si>
  <si>
    <t>作成責任者</t>
    <rPh sb="0" eb="2">
      <t>サクセイ</t>
    </rPh>
    <rPh sb="2" eb="5">
      <t>セキニンシャ</t>
    </rPh>
    <phoneticPr fontId="5"/>
  </si>
  <si>
    <t>担当課室</t>
    <rPh sb="0" eb="2">
      <t>タントウ</t>
    </rPh>
    <rPh sb="2" eb="3">
      <t>カ</t>
    </rPh>
    <rPh sb="3" eb="4">
      <t>シツ</t>
    </rPh>
    <phoneticPr fontId="5"/>
  </si>
  <si>
    <t>会計区分</t>
    <rPh sb="0" eb="2">
      <t>カイケイ</t>
    </rPh>
    <rPh sb="2" eb="4">
      <t>クブン</t>
    </rPh>
    <phoneticPr fontId="5"/>
  </si>
  <si>
    <t>実施方法</t>
    <rPh sb="0" eb="2">
      <t>ジッシ</t>
    </rPh>
    <rPh sb="2" eb="4">
      <t>ホウホウ</t>
    </rPh>
    <phoneticPr fontId="5"/>
  </si>
  <si>
    <t>予算の状況</t>
    <rPh sb="0" eb="2">
      <t>ヨサン</t>
    </rPh>
    <rPh sb="3" eb="5">
      <t>ジョウキョウ</t>
    </rPh>
    <phoneticPr fontId="5"/>
  </si>
  <si>
    <t>当初予算</t>
    <rPh sb="0" eb="2">
      <t>トウショ</t>
    </rPh>
    <rPh sb="2" eb="4">
      <t>ヨサン</t>
    </rPh>
    <phoneticPr fontId="5"/>
  </si>
  <si>
    <t>補正予算</t>
    <rPh sb="0" eb="2">
      <t>ホセイ</t>
    </rPh>
    <rPh sb="2" eb="4">
      <t>ヨサン</t>
    </rPh>
    <phoneticPr fontId="5"/>
  </si>
  <si>
    <t>執行額</t>
    <rPh sb="0" eb="2">
      <t>シッコウ</t>
    </rPh>
    <rPh sb="2" eb="3">
      <t>ガク</t>
    </rPh>
    <phoneticPr fontId="5"/>
  </si>
  <si>
    <t>執行率（％）</t>
    <rPh sb="0" eb="3">
      <t>シッコウリツ</t>
    </rPh>
    <phoneticPr fontId="5"/>
  </si>
  <si>
    <t>単位</t>
    <rPh sb="0" eb="2">
      <t>タンイ</t>
    </rPh>
    <phoneticPr fontId="5"/>
  </si>
  <si>
    <t>成果実績</t>
    <rPh sb="0" eb="2">
      <t>セイカ</t>
    </rPh>
    <rPh sb="2" eb="4">
      <t>ジッセキ</t>
    </rPh>
    <phoneticPr fontId="5"/>
  </si>
  <si>
    <t>達成度</t>
    <rPh sb="0" eb="2">
      <t>タッセイ</t>
    </rPh>
    <rPh sb="2" eb="3">
      <t>ド</t>
    </rPh>
    <phoneticPr fontId="5"/>
  </si>
  <si>
    <t>％</t>
    <phoneticPr fontId="5"/>
  </si>
  <si>
    <t>費　目</t>
    <rPh sb="0" eb="1">
      <t>ヒ</t>
    </rPh>
    <rPh sb="2" eb="3">
      <t>メ</t>
    </rPh>
    <phoneticPr fontId="5"/>
  </si>
  <si>
    <t>使　途</t>
    <rPh sb="0" eb="1">
      <t>ツカ</t>
    </rPh>
    <rPh sb="2" eb="3">
      <t>ト</t>
    </rPh>
    <phoneticPr fontId="5"/>
  </si>
  <si>
    <t>金　額
(百万円）</t>
    <rPh sb="0" eb="1">
      <t>キン</t>
    </rPh>
    <rPh sb="2" eb="3">
      <t>ガク</t>
    </rPh>
    <rPh sb="5" eb="7">
      <t>ヒャクマン</t>
    </rPh>
    <rPh sb="7" eb="8">
      <t>エン</t>
    </rPh>
    <phoneticPr fontId="5"/>
  </si>
  <si>
    <t>計</t>
    <rPh sb="0" eb="1">
      <t>ケイ</t>
    </rPh>
    <phoneticPr fontId="5"/>
  </si>
  <si>
    <t>落札率</t>
  </si>
  <si>
    <r>
      <t xml:space="preserve">根拠法令
</t>
    </r>
    <r>
      <rPr>
        <sz val="10"/>
        <rFont val="ＭＳ Ｐゴシック"/>
        <family val="3"/>
        <charset val="128"/>
      </rPr>
      <t>（具体的な
条項も記載）</t>
    </r>
    <rPh sb="0" eb="2">
      <t>コンキョ</t>
    </rPh>
    <rPh sb="2" eb="4">
      <t>ホウレイ</t>
    </rPh>
    <rPh sb="6" eb="9">
      <t>グタイテキ</t>
    </rPh>
    <rPh sb="11" eb="13">
      <t>ジョウコウ</t>
    </rPh>
    <rPh sb="14" eb="16">
      <t>キサイ</t>
    </rPh>
    <phoneticPr fontId="5"/>
  </si>
  <si>
    <r>
      <t xml:space="preserve">事業の目的
</t>
    </r>
    <r>
      <rPr>
        <sz val="11"/>
        <rFont val="ＭＳ ゴシック"/>
        <family val="3"/>
        <charset val="128"/>
      </rPr>
      <t>（目指す姿を簡潔に。3行程度以内）</t>
    </r>
    <rPh sb="0" eb="2">
      <t>ジギョウ</t>
    </rPh>
    <rPh sb="3" eb="5">
      <t>モクテキ</t>
    </rPh>
    <rPh sb="7" eb="9">
      <t>メザ</t>
    </rPh>
    <rPh sb="10" eb="11">
      <t>スガタ</t>
    </rPh>
    <rPh sb="12" eb="14">
      <t>カンケツ</t>
    </rPh>
    <rPh sb="17" eb="18">
      <t>ギョウ</t>
    </rPh>
    <rPh sb="18" eb="20">
      <t>テイド</t>
    </rPh>
    <rPh sb="20" eb="22">
      <t>イナイ</t>
    </rPh>
    <phoneticPr fontId="5"/>
  </si>
  <si>
    <r>
      <t xml:space="preserve">予算額・
執行額
</t>
    </r>
    <r>
      <rPr>
        <sz val="9"/>
        <rFont val="ＭＳ ゴシック"/>
        <family val="3"/>
        <charset val="128"/>
      </rPr>
      <t>（単位:百万円）</t>
    </r>
    <rPh sb="0" eb="2">
      <t>ヨサン</t>
    </rPh>
    <rPh sb="2" eb="3">
      <t>ガク</t>
    </rPh>
    <rPh sb="5" eb="7">
      <t>シッコウ</t>
    </rPh>
    <rPh sb="7" eb="8">
      <t>ガク</t>
    </rPh>
    <rPh sb="10" eb="12">
      <t>タンイ</t>
    </rPh>
    <rPh sb="13" eb="14">
      <t>ヒャク</t>
    </rPh>
    <rPh sb="14" eb="16">
      <t>マンエン</t>
    </rPh>
    <phoneticPr fontId="5"/>
  </si>
  <si>
    <t>事業名</t>
    <rPh sb="0" eb="2">
      <t>ジギョウ</t>
    </rPh>
    <rPh sb="2" eb="3">
      <t>メイ</t>
    </rPh>
    <phoneticPr fontId="5"/>
  </si>
  <si>
    <t>支　出　先</t>
    <phoneticPr fontId="5"/>
  </si>
  <si>
    <t>業　務　概　要</t>
    <phoneticPr fontId="5"/>
  </si>
  <si>
    <t>支出先上位１０者リスト</t>
    <phoneticPr fontId="5"/>
  </si>
  <si>
    <r>
      <t xml:space="preserve">事業概要
</t>
    </r>
    <r>
      <rPr>
        <sz val="11"/>
        <rFont val="ＭＳ ゴシック"/>
        <family val="3"/>
        <charset val="128"/>
      </rPr>
      <t>（5行程度以内。別添可）</t>
    </r>
    <rPh sb="0" eb="2">
      <t>ジギョウ</t>
    </rPh>
    <rPh sb="2" eb="4">
      <t>ガイヨウ</t>
    </rPh>
    <rPh sb="7" eb="8">
      <t>ギョウ</t>
    </rPh>
    <rPh sb="8" eb="10">
      <t>テイド</t>
    </rPh>
    <rPh sb="10" eb="12">
      <t>イナイ</t>
    </rPh>
    <rPh sb="13" eb="15">
      <t>ベッテン</t>
    </rPh>
    <rPh sb="15" eb="16">
      <t>カ</t>
    </rPh>
    <phoneticPr fontId="5"/>
  </si>
  <si>
    <t>評価に関する説明</t>
    <rPh sb="0" eb="2">
      <t>ヒョウカ</t>
    </rPh>
    <rPh sb="3" eb="4">
      <t>カン</t>
    </rPh>
    <rPh sb="6" eb="8">
      <t>セツメイ</t>
    </rPh>
    <phoneticPr fontId="5"/>
  </si>
  <si>
    <t>項　　目</t>
    <rPh sb="0" eb="1">
      <t>コウ</t>
    </rPh>
    <rPh sb="3" eb="4">
      <t>メ</t>
    </rPh>
    <phoneticPr fontId="5"/>
  </si>
  <si>
    <t>外部有識者の所見</t>
    <rPh sb="0" eb="2">
      <t>ガイブ</t>
    </rPh>
    <rPh sb="2" eb="5">
      <t>ユウシキシャ</t>
    </rPh>
    <rPh sb="6" eb="8">
      <t>ショケン</t>
    </rPh>
    <phoneticPr fontId="5"/>
  </si>
  <si>
    <t>行政事業レビュー推進チームの所見</t>
    <rPh sb="0" eb="2">
      <t>ギョウセイ</t>
    </rPh>
    <rPh sb="2" eb="4">
      <t>ジギョウ</t>
    </rPh>
    <rPh sb="8" eb="10">
      <t>スイシン</t>
    </rPh>
    <rPh sb="14" eb="16">
      <t>ショケン</t>
    </rPh>
    <phoneticPr fontId="5"/>
  </si>
  <si>
    <t>備考</t>
    <rPh sb="0" eb="2">
      <t>ビコウ</t>
    </rPh>
    <phoneticPr fontId="5"/>
  </si>
  <si>
    <t>評　価</t>
    <rPh sb="0" eb="1">
      <t>ヒョウ</t>
    </rPh>
    <rPh sb="2" eb="3">
      <t>アタイ</t>
    </rPh>
    <phoneticPr fontId="5"/>
  </si>
  <si>
    <t>地方自治体、民間等に委ねることができない事業なのか。</t>
    <phoneticPr fontId="5"/>
  </si>
  <si>
    <t>資金の流れの中間段階での支出は合理的なものとなっているか。</t>
    <phoneticPr fontId="5"/>
  </si>
  <si>
    <t>事業の効率性</t>
    <phoneticPr fontId="5"/>
  </si>
  <si>
    <t>事業の有効性</t>
    <rPh sb="0" eb="2">
      <t>ジギョウ</t>
    </rPh>
    <rPh sb="3" eb="6">
      <t>ユウコウセイ</t>
    </rPh>
    <phoneticPr fontId="5"/>
  </si>
  <si>
    <t>競争性が確保されているなど支出先の選定は妥当か。　</t>
    <phoneticPr fontId="5"/>
  </si>
  <si>
    <t>受益者との負担関係は妥当であるか。</t>
    <phoneticPr fontId="5"/>
  </si>
  <si>
    <t>費目・使途が事業目的に即し真に必要なものに限定されているか。</t>
    <phoneticPr fontId="5"/>
  </si>
  <si>
    <t>整備された施設や成果物は十分に活用されているか。</t>
    <phoneticPr fontId="5"/>
  </si>
  <si>
    <t>事業実施に当たって他の手段・方法等が考えられる場合、それと比較してより効果的あるいは低コストで実施できているか。</t>
    <rPh sb="0" eb="2">
      <t>ジギョウ</t>
    </rPh>
    <rPh sb="2" eb="4">
      <t>ジッシ</t>
    </rPh>
    <rPh sb="5" eb="6">
      <t>ア</t>
    </rPh>
    <rPh sb="9" eb="10">
      <t>タ</t>
    </rPh>
    <rPh sb="11" eb="13">
      <t>シュダン</t>
    </rPh>
    <rPh sb="14" eb="16">
      <t>ホウホウ</t>
    </rPh>
    <rPh sb="16" eb="17">
      <t>トウ</t>
    </rPh>
    <rPh sb="18" eb="19">
      <t>カンガ</t>
    </rPh>
    <rPh sb="23" eb="25">
      <t>バアイ</t>
    </rPh>
    <phoneticPr fontId="5"/>
  </si>
  <si>
    <t>所見を踏まえた改善点/概算要求における反映状況</t>
    <rPh sb="0" eb="2">
      <t>ショケン</t>
    </rPh>
    <rPh sb="3" eb="4">
      <t>フ</t>
    </rPh>
    <rPh sb="7" eb="10">
      <t>カイゼンテン</t>
    </rPh>
    <rPh sb="11" eb="13">
      <t>ガイサン</t>
    </rPh>
    <rPh sb="13" eb="15">
      <t>ヨウキュウ</t>
    </rPh>
    <rPh sb="19" eb="21">
      <t>ハンエイ</t>
    </rPh>
    <rPh sb="21" eb="23">
      <t>ジョウキョウ</t>
    </rPh>
    <phoneticPr fontId="5"/>
  </si>
  <si>
    <t>事業所管部局による点検・改善</t>
    <rPh sb="0" eb="2">
      <t>ジギョウ</t>
    </rPh>
    <rPh sb="2" eb="4">
      <t>ショカン</t>
    </rPh>
    <rPh sb="4" eb="6">
      <t>ブキョク</t>
    </rPh>
    <rPh sb="9" eb="11">
      <t>テンケン</t>
    </rPh>
    <rPh sb="12" eb="14">
      <t>カイゼン</t>
    </rPh>
    <phoneticPr fontId="5"/>
  </si>
  <si>
    <t>点検・改善結果</t>
    <rPh sb="0" eb="2">
      <t>テンケン</t>
    </rPh>
    <rPh sb="3" eb="5">
      <t>カイゼン</t>
    </rPh>
    <rPh sb="5" eb="7">
      <t>ケッカ</t>
    </rPh>
    <phoneticPr fontId="5"/>
  </si>
  <si>
    <t>予備費等</t>
    <rPh sb="0" eb="3">
      <t>ヨビヒ</t>
    </rPh>
    <rPh sb="3" eb="4">
      <t>トウ</t>
    </rPh>
    <phoneticPr fontId="5"/>
  </si>
  <si>
    <t>前年度から繰越し</t>
    <rPh sb="0" eb="3">
      <t>ゼンネンド</t>
    </rPh>
    <rPh sb="5" eb="6">
      <t>ク</t>
    </rPh>
    <rPh sb="6" eb="7">
      <t>コ</t>
    </rPh>
    <phoneticPr fontId="5"/>
  </si>
  <si>
    <t>翌年度へ繰越し</t>
    <rPh sb="0" eb="3">
      <t>ヨクネンド</t>
    </rPh>
    <rPh sb="4" eb="6">
      <t>クリコ</t>
    </rPh>
    <phoneticPr fontId="5"/>
  </si>
  <si>
    <t>点検結果</t>
    <rPh sb="0" eb="2">
      <t>テンケン</t>
    </rPh>
    <rPh sb="2" eb="4">
      <t>ケッカ</t>
    </rPh>
    <phoneticPr fontId="5"/>
  </si>
  <si>
    <t>目標値</t>
    <rPh sb="0" eb="3">
      <t>モクヒョウチ</t>
    </rPh>
    <phoneticPr fontId="5"/>
  </si>
  <si>
    <t>活動実績</t>
    <rPh sb="0" eb="2">
      <t>カツドウ</t>
    </rPh>
    <rPh sb="2" eb="4">
      <t>ジッセキ</t>
    </rPh>
    <phoneticPr fontId="5"/>
  </si>
  <si>
    <t>当初見込み</t>
    <phoneticPr fontId="5"/>
  </si>
  <si>
    <t>改善の
方向性</t>
    <rPh sb="0" eb="2">
      <t>カイゼン</t>
    </rPh>
    <rPh sb="4" eb="7">
      <t>ホウコウセイ</t>
    </rPh>
    <phoneticPr fontId="5"/>
  </si>
  <si>
    <t>関連事業</t>
    <rPh sb="0" eb="2">
      <t>カンレン</t>
    </rPh>
    <rPh sb="2" eb="4">
      <t>ジギョウ</t>
    </rPh>
    <phoneticPr fontId="5"/>
  </si>
  <si>
    <t>成果指標</t>
    <rPh sb="0" eb="2">
      <t>セイカ</t>
    </rPh>
    <rPh sb="2" eb="4">
      <t>シヒョウ</t>
    </rPh>
    <phoneticPr fontId="5"/>
  </si>
  <si>
    <t>（</t>
    <phoneticPr fontId="5"/>
  </si>
  <si>
    <t>）</t>
    <phoneticPr fontId="5"/>
  </si>
  <si>
    <t>事業終了
（予定）年度</t>
    <rPh sb="0" eb="2">
      <t>ジギョウ</t>
    </rPh>
    <rPh sb="2" eb="4">
      <t>シュウリョウ</t>
    </rPh>
    <rPh sb="6" eb="8">
      <t>ヨテイ</t>
    </rPh>
    <rPh sb="9" eb="11">
      <t>ネンド</t>
    </rPh>
    <phoneticPr fontId="5"/>
  </si>
  <si>
    <t>事業開始年度</t>
    <rPh sb="4" eb="6">
      <t>ネンド</t>
    </rPh>
    <phoneticPr fontId="5"/>
  </si>
  <si>
    <t>不明</t>
    <rPh sb="0" eb="2">
      <t>フメイ</t>
    </rPh>
    <phoneticPr fontId="21"/>
  </si>
  <si>
    <t>昭和元年度以前</t>
    <rPh sb="0" eb="2">
      <t>ショウワ</t>
    </rPh>
    <rPh sb="2" eb="4">
      <t>ガンネン</t>
    </rPh>
    <rPh sb="4" eb="5">
      <t>ド</t>
    </rPh>
    <rPh sb="5" eb="7">
      <t>イゼン</t>
    </rPh>
    <phoneticPr fontId="21"/>
  </si>
  <si>
    <t>終了予定なし</t>
    <rPh sb="0" eb="2">
      <t>シュウリョウ</t>
    </rPh>
    <rPh sb="2" eb="4">
      <t>ヨテイ</t>
    </rPh>
    <phoneticPr fontId="21"/>
  </si>
  <si>
    <t>平成元年度</t>
    <rPh sb="0" eb="2">
      <t>ヘイセイ</t>
    </rPh>
    <rPh sb="2" eb="4">
      <t>ガンネン</t>
    </rPh>
    <rPh sb="4" eb="5">
      <t>ド</t>
    </rPh>
    <phoneticPr fontId="21"/>
  </si>
  <si>
    <t>一般会計</t>
    <rPh sb="0" eb="2">
      <t>イッパン</t>
    </rPh>
    <rPh sb="2" eb="4">
      <t>カイケイ</t>
    </rPh>
    <phoneticPr fontId="5"/>
  </si>
  <si>
    <t>該当の有無</t>
    <rPh sb="0" eb="2">
      <t>ガイトウ</t>
    </rPh>
    <rPh sb="3" eb="5">
      <t>ウム</t>
    </rPh>
    <phoneticPr fontId="5"/>
  </si>
  <si>
    <t>直接実施</t>
    <rPh sb="0" eb="2">
      <t>チョクセツ</t>
    </rPh>
    <rPh sb="2" eb="4">
      <t>ジッシ</t>
    </rPh>
    <phoneticPr fontId="5"/>
  </si>
  <si>
    <t>委託・請負</t>
    <rPh sb="0" eb="2">
      <t>イタク</t>
    </rPh>
    <rPh sb="3" eb="5">
      <t>ウケオイ</t>
    </rPh>
    <phoneticPr fontId="5"/>
  </si>
  <si>
    <t>補助</t>
    <rPh sb="0" eb="2">
      <t>ホジョ</t>
    </rPh>
    <phoneticPr fontId="5"/>
  </si>
  <si>
    <t>負担</t>
    <rPh sb="0" eb="2">
      <t>フタン</t>
    </rPh>
    <phoneticPr fontId="5"/>
  </si>
  <si>
    <t>交付</t>
    <rPh sb="0" eb="2">
      <t>コウフ</t>
    </rPh>
    <phoneticPr fontId="5"/>
  </si>
  <si>
    <t>貸付</t>
    <rPh sb="0" eb="2">
      <t>カシツケ</t>
    </rPh>
    <phoneticPr fontId="5"/>
  </si>
  <si>
    <t>その他</t>
    <rPh sb="2" eb="3">
      <t>タ</t>
    </rPh>
    <phoneticPr fontId="5"/>
  </si>
  <si>
    <t>開始年度</t>
    <rPh sb="0" eb="2">
      <t>カイシ</t>
    </rPh>
    <rPh sb="2" eb="4">
      <t>ネンド</t>
    </rPh>
    <phoneticPr fontId="5"/>
  </si>
  <si>
    <t>終了（予定）年度</t>
    <rPh sb="0" eb="2">
      <t>シュウリョウ</t>
    </rPh>
    <rPh sb="3" eb="5">
      <t>ヨテイ</t>
    </rPh>
    <rPh sb="6" eb="8">
      <t>ネンド</t>
    </rPh>
    <phoneticPr fontId="5"/>
  </si>
  <si>
    <t>主要施策名</t>
    <rPh sb="0" eb="2">
      <t>シュヨウ</t>
    </rPh>
    <rPh sb="2" eb="4">
      <t>シサク</t>
    </rPh>
    <rPh sb="4" eb="5">
      <t>メイ</t>
    </rPh>
    <phoneticPr fontId="24"/>
  </si>
  <si>
    <t>該当の有無</t>
    <rPh sb="0" eb="2">
      <t>ガイトウ</t>
    </rPh>
    <rPh sb="3" eb="5">
      <t>ウム</t>
    </rPh>
    <phoneticPr fontId="24"/>
  </si>
  <si>
    <t>医療分野の研究開発関連</t>
  </si>
  <si>
    <t>宇宙開発利用</t>
  </si>
  <si>
    <t>沖縄振興</t>
  </si>
  <si>
    <t>海洋政策</t>
  </si>
  <si>
    <t>科学技術・イノベーション</t>
  </si>
  <si>
    <t>観光立国</t>
  </si>
  <si>
    <t>交通安全対策</t>
  </si>
  <si>
    <t>高齢社会対策</t>
  </si>
  <si>
    <t>子ども・若者育成支援</t>
  </si>
  <si>
    <t>障害者施策</t>
  </si>
  <si>
    <t>少子化社会対策</t>
  </si>
  <si>
    <t>食育推進</t>
  </si>
  <si>
    <t>男女共同参画</t>
  </si>
  <si>
    <t>地球温暖化対策</t>
  </si>
  <si>
    <t>犯罪被害者等施策</t>
  </si>
  <si>
    <t>クールジャパン</t>
  </si>
  <si>
    <t>主要経費名</t>
  </si>
  <si>
    <t>社会保障</t>
  </si>
  <si>
    <t>文教及び科学振興</t>
  </si>
  <si>
    <t>恩給関係</t>
  </si>
  <si>
    <t>防衛関係</t>
  </si>
  <si>
    <t>公共事業</t>
  </si>
  <si>
    <t>経済協力</t>
  </si>
  <si>
    <t>中小企業対策</t>
  </si>
  <si>
    <t>エネルギー対策</t>
  </si>
  <si>
    <t>その他の事項経費</t>
  </si>
  <si>
    <t>交付税及び譲与税配付金特別会計</t>
    <rPh sb="11" eb="13">
      <t>トクベツ</t>
    </rPh>
    <rPh sb="13" eb="15">
      <t>カイケイ</t>
    </rPh>
    <phoneticPr fontId="26"/>
  </si>
  <si>
    <t>地震再保険特別会計</t>
    <rPh sb="5" eb="7">
      <t>トクベツ</t>
    </rPh>
    <rPh sb="7" eb="9">
      <t>カイケイ</t>
    </rPh>
    <phoneticPr fontId="5"/>
  </si>
  <si>
    <t>国債整理基金特別会計</t>
    <rPh sb="6" eb="8">
      <t>トクベツ</t>
    </rPh>
    <rPh sb="8" eb="10">
      <t>カイケイ</t>
    </rPh>
    <phoneticPr fontId="5"/>
  </si>
  <si>
    <t>外国為替資金特別会計</t>
    <rPh sb="6" eb="8">
      <t>トクベツ</t>
    </rPh>
    <rPh sb="8" eb="10">
      <t>カイケイ</t>
    </rPh>
    <phoneticPr fontId="5"/>
  </si>
  <si>
    <t>財政投融資特別会計投資勘定</t>
    <rPh sb="5" eb="7">
      <t>トクベツ</t>
    </rPh>
    <rPh sb="7" eb="9">
      <t>カイケイ</t>
    </rPh>
    <phoneticPr fontId="5"/>
  </si>
  <si>
    <t>エネルギー対策特別会計エネルギー需給勘定</t>
    <rPh sb="7" eb="9">
      <t>トクベツ</t>
    </rPh>
    <rPh sb="9" eb="11">
      <t>カイケイ</t>
    </rPh>
    <phoneticPr fontId="5"/>
  </si>
  <si>
    <t>エネルギー対策特別会計電源開発促進勘定</t>
    <rPh sb="7" eb="9">
      <t>トクベツ</t>
    </rPh>
    <rPh sb="9" eb="11">
      <t>カイケイ</t>
    </rPh>
    <phoneticPr fontId="5"/>
  </si>
  <si>
    <t>エネルギー対策特別会計原子力損害賠償支援勘定</t>
    <rPh sb="7" eb="9">
      <t>トクベツ</t>
    </rPh>
    <rPh sb="9" eb="11">
      <t>カイケイ</t>
    </rPh>
    <phoneticPr fontId="5"/>
  </si>
  <si>
    <t>労働保険特別会計労災勘定</t>
    <rPh sb="4" eb="6">
      <t>トクベツ</t>
    </rPh>
    <rPh sb="6" eb="8">
      <t>カイケイ</t>
    </rPh>
    <phoneticPr fontId="5"/>
  </si>
  <si>
    <t>労働保険特別会計雇用勘定</t>
    <rPh sb="4" eb="6">
      <t>トクベツ</t>
    </rPh>
    <rPh sb="6" eb="8">
      <t>カイケイ</t>
    </rPh>
    <phoneticPr fontId="5"/>
  </si>
  <si>
    <t>労働保険特別会計徴収勘定</t>
    <rPh sb="4" eb="6">
      <t>トクベツ</t>
    </rPh>
    <rPh sb="6" eb="8">
      <t>カイケイ</t>
    </rPh>
    <phoneticPr fontId="5"/>
  </si>
  <si>
    <t>年金特別会計基礎年金勘定</t>
    <rPh sb="2" eb="4">
      <t>トクベツ</t>
    </rPh>
    <rPh sb="4" eb="6">
      <t>カイケイ</t>
    </rPh>
    <phoneticPr fontId="5"/>
  </si>
  <si>
    <t>年金特別会計国民年金勘定</t>
    <rPh sb="2" eb="4">
      <t>トクベツ</t>
    </rPh>
    <rPh sb="4" eb="6">
      <t>カイケイ</t>
    </rPh>
    <phoneticPr fontId="5"/>
  </si>
  <si>
    <t>年金特別会計厚生年金勘定</t>
    <rPh sb="2" eb="4">
      <t>トクベツ</t>
    </rPh>
    <rPh sb="4" eb="6">
      <t>カイケイ</t>
    </rPh>
    <phoneticPr fontId="5"/>
  </si>
  <si>
    <t>年金特別会計健康勘定</t>
    <rPh sb="2" eb="4">
      <t>トクベツ</t>
    </rPh>
    <rPh sb="4" eb="6">
      <t>カイケイ</t>
    </rPh>
    <phoneticPr fontId="5"/>
  </si>
  <si>
    <t>年金特別会計業務勘定</t>
    <rPh sb="2" eb="4">
      <t>トクベツ</t>
    </rPh>
    <rPh sb="4" eb="6">
      <t>カイケイ</t>
    </rPh>
    <phoneticPr fontId="5"/>
  </si>
  <si>
    <t>食料安定供給特別会計農業経営安定勘定</t>
    <rPh sb="6" eb="8">
      <t>トクベツ</t>
    </rPh>
    <rPh sb="8" eb="10">
      <t>カイケイ</t>
    </rPh>
    <phoneticPr fontId="5"/>
  </si>
  <si>
    <t>食料安定供給特別会計食糧管理勘定</t>
    <rPh sb="6" eb="8">
      <t>トクベツ</t>
    </rPh>
    <rPh sb="8" eb="10">
      <t>カイケイ</t>
    </rPh>
    <phoneticPr fontId="5"/>
  </si>
  <si>
    <t>食料安定供給特別会計漁船再保険勘定</t>
    <rPh sb="6" eb="8">
      <t>トクベツ</t>
    </rPh>
    <rPh sb="8" eb="10">
      <t>カイケイ</t>
    </rPh>
    <phoneticPr fontId="5"/>
  </si>
  <si>
    <t>食料安定供給特別会計漁業共済保険勘定</t>
    <rPh sb="6" eb="8">
      <t>トクベツ</t>
    </rPh>
    <rPh sb="8" eb="10">
      <t>カイケイ</t>
    </rPh>
    <phoneticPr fontId="5"/>
  </si>
  <si>
    <t>食料安定供給特別会計業務勘定</t>
    <rPh sb="6" eb="8">
      <t>トクベツ</t>
    </rPh>
    <rPh sb="8" eb="10">
      <t>カイケイ</t>
    </rPh>
    <phoneticPr fontId="5"/>
  </si>
  <si>
    <t>食料安定供給特別会計国営土地改良事業勘定</t>
    <rPh sb="6" eb="8">
      <t>トクベツ</t>
    </rPh>
    <rPh sb="8" eb="10">
      <t>カイケイ</t>
    </rPh>
    <phoneticPr fontId="5"/>
  </si>
  <si>
    <t>目標最終年度</t>
    <rPh sb="0" eb="2">
      <t>モクヒョウ</t>
    </rPh>
    <rPh sb="2" eb="4">
      <t>サイシュウ</t>
    </rPh>
    <rPh sb="4" eb="6">
      <t>ネンド</t>
    </rPh>
    <phoneticPr fontId="5"/>
  </si>
  <si>
    <t>廃止</t>
    <rPh sb="0" eb="2">
      <t>ハイシ</t>
    </rPh>
    <phoneticPr fontId="5"/>
  </si>
  <si>
    <t>事業全体の
抜本的な改善</t>
    <rPh sb="0" eb="2">
      <t>ジギョウ</t>
    </rPh>
    <rPh sb="2" eb="4">
      <t>ゼンタイ</t>
    </rPh>
    <rPh sb="6" eb="9">
      <t>バッポンテキ</t>
    </rPh>
    <rPh sb="10" eb="12">
      <t>カイゼン</t>
    </rPh>
    <phoneticPr fontId="5"/>
  </si>
  <si>
    <t>事業内容の
一部改善</t>
    <rPh sb="0" eb="2">
      <t>ジギョウ</t>
    </rPh>
    <rPh sb="2" eb="4">
      <t>ナイヨウ</t>
    </rPh>
    <rPh sb="6" eb="8">
      <t>イチブ</t>
    </rPh>
    <rPh sb="8" eb="10">
      <t>カイゼン</t>
    </rPh>
    <phoneticPr fontId="5"/>
  </si>
  <si>
    <t>現状通り</t>
    <rPh sb="0" eb="2">
      <t>ゲンジョウ</t>
    </rPh>
    <rPh sb="2" eb="3">
      <t>ドオ</t>
    </rPh>
    <phoneticPr fontId="5"/>
  </si>
  <si>
    <t>国費投入の必要性</t>
    <phoneticPr fontId="5"/>
  </si>
  <si>
    <t>事業の目的は国民や社会のニーズを的確に反映しているか。</t>
    <phoneticPr fontId="5"/>
  </si>
  <si>
    <t>政策目的の達成手段として必要かつ適切な事業か。政策体系の中で優先度の高い事業か。</t>
    <phoneticPr fontId="5"/>
  </si>
  <si>
    <t>単位当たりコスト等の水準は妥当か。</t>
    <rPh sb="8" eb="9">
      <t>トウ</t>
    </rPh>
    <phoneticPr fontId="5"/>
  </si>
  <si>
    <t>関連する事業がある場合、他部局・他府省等と適切な役割分担を行っているか。（役割分担の具体的な内容を各事業の右に記載）</t>
    <rPh sb="0" eb="2">
      <t>カンレン</t>
    </rPh>
    <rPh sb="29" eb="30">
      <t>オコナ</t>
    </rPh>
    <rPh sb="37" eb="39">
      <t>ヤクワリ</t>
    </rPh>
    <rPh sb="39" eb="41">
      <t>ブンタン</t>
    </rPh>
    <rPh sb="42" eb="45">
      <t>グタイテキ</t>
    </rPh>
    <rPh sb="46" eb="48">
      <t>ナイヨウ</t>
    </rPh>
    <rPh sb="49" eb="52">
      <t>カクジギョウ</t>
    </rPh>
    <rPh sb="53" eb="54">
      <t>ミギ</t>
    </rPh>
    <rPh sb="55" eb="57">
      <t>キサイ</t>
    </rPh>
    <phoneticPr fontId="5"/>
  </si>
  <si>
    <t>定量的な成果目標</t>
    <rPh sb="0" eb="3">
      <t>テイリョウテキ</t>
    </rPh>
    <rPh sb="4" eb="6">
      <t>セイカ</t>
    </rPh>
    <rPh sb="6" eb="8">
      <t>モクヒョウ</t>
    </rPh>
    <phoneticPr fontId="5"/>
  </si>
  <si>
    <t>内閣官房</t>
  </si>
  <si>
    <t>内閣府</t>
    <phoneticPr fontId="5"/>
  </si>
  <si>
    <t>公正取引委員会</t>
    <phoneticPr fontId="5"/>
  </si>
  <si>
    <t>警察庁</t>
    <phoneticPr fontId="5"/>
  </si>
  <si>
    <t>金融庁</t>
    <phoneticPr fontId="5"/>
  </si>
  <si>
    <t>消費者庁</t>
    <phoneticPr fontId="5"/>
  </si>
  <si>
    <t>復興庁</t>
    <phoneticPr fontId="5"/>
  </si>
  <si>
    <t>総務省</t>
    <phoneticPr fontId="5"/>
  </si>
  <si>
    <t>法務省</t>
    <phoneticPr fontId="5"/>
  </si>
  <si>
    <t>外務省</t>
    <phoneticPr fontId="5"/>
  </si>
  <si>
    <t>財務省</t>
    <phoneticPr fontId="5"/>
  </si>
  <si>
    <t>文部科学省</t>
    <phoneticPr fontId="5"/>
  </si>
  <si>
    <t>厚生労働省</t>
    <phoneticPr fontId="5"/>
  </si>
  <si>
    <t>農林水産省</t>
    <phoneticPr fontId="5"/>
  </si>
  <si>
    <t>経済産業省</t>
    <phoneticPr fontId="5"/>
  </si>
  <si>
    <t>国土交通省</t>
    <phoneticPr fontId="5"/>
  </si>
  <si>
    <t>環境省</t>
    <phoneticPr fontId="5"/>
  </si>
  <si>
    <t>原子力規制委員会</t>
    <phoneticPr fontId="5"/>
  </si>
  <si>
    <t>防衛省</t>
    <phoneticPr fontId="5"/>
  </si>
  <si>
    <t>省庁</t>
    <rPh sb="0" eb="2">
      <t>ショウチョウ</t>
    </rPh>
    <phoneticPr fontId="5"/>
  </si>
  <si>
    <t>事業番号</t>
    <rPh sb="0" eb="4">
      <t>ジギョウバンゴウ</t>
    </rPh>
    <phoneticPr fontId="5"/>
  </si>
  <si>
    <t>廃止</t>
  </si>
  <si>
    <t>縮減</t>
    <phoneticPr fontId="5"/>
  </si>
  <si>
    <t>執行等改善</t>
    <phoneticPr fontId="5"/>
  </si>
  <si>
    <t>終了予定</t>
    <phoneticPr fontId="5"/>
  </si>
  <si>
    <t>（選択してください）</t>
    <rPh sb="1" eb="3">
      <t>センタク</t>
    </rPh>
    <phoneticPr fontId="5"/>
  </si>
  <si>
    <t>年度</t>
    <phoneticPr fontId="5"/>
  </si>
  <si>
    <t>H.</t>
    <phoneticPr fontId="5"/>
  </si>
  <si>
    <t>B</t>
    <phoneticPr fontId="5"/>
  </si>
  <si>
    <t>D</t>
    <phoneticPr fontId="5"/>
  </si>
  <si>
    <t>E</t>
    <phoneticPr fontId="5"/>
  </si>
  <si>
    <t>中間目標</t>
    <rPh sb="0" eb="2">
      <t>チュウカン</t>
    </rPh>
    <rPh sb="2" eb="4">
      <t>モクヒョウ</t>
    </rPh>
    <phoneticPr fontId="5"/>
  </si>
  <si>
    <t>年度</t>
    <rPh sb="0" eb="2">
      <t>ネンド</t>
    </rPh>
    <phoneticPr fontId="5"/>
  </si>
  <si>
    <t>政策評価</t>
    <rPh sb="0" eb="2">
      <t>セイサク</t>
    </rPh>
    <rPh sb="2" eb="4">
      <t>ヒョウカ</t>
    </rPh>
    <phoneticPr fontId="5"/>
  </si>
  <si>
    <t>活動実績は見込みに見合ったものであるか。</t>
    <phoneticPr fontId="5"/>
  </si>
  <si>
    <t>契約方式</t>
    <rPh sb="0" eb="2">
      <t>ケイヤク</t>
    </rPh>
    <rPh sb="2" eb="4">
      <t>ホウシキ</t>
    </rPh>
    <phoneticPr fontId="5"/>
  </si>
  <si>
    <t>分野：</t>
    <rPh sb="0" eb="2">
      <t>ブンヤ</t>
    </rPh>
    <phoneticPr fontId="5"/>
  </si>
  <si>
    <t>社会保障</t>
    <rPh sb="0" eb="2">
      <t>シャカイ</t>
    </rPh>
    <rPh sb="2" eb="4">
      <t>ホショウ</t>
    </rPh>
    <phoneticPr fontId="5"/>
  </si>
  <si>
    <t>一体改革分野</t>
    <rPh sb="0" eb="2">
      <t>イッタイ</t>
    </rPh>
    <rPh sb="2" eb="4">
      <t>カイカク</t>
    </rPh>
    <rPh sb="4" eb="6">
      <t>ブンヤ</t>
    </rPh>
    <phoneticPr fontId="5"/>
  </si>
  <si>
    <t>社会資本整備等</t>
    <phoneticPr fontId="5"/>
  </si>
  <si>
    <t>主要政策・施策</t>
  </si>
  <si>
    <t>主要経費</t>
    <phoneticPr fontId="5"/>
  </si>
  <si>
    <t>ブロック名</t>
    <rPh sb="4" eb="5">
      <t>メイ</t>
    </rPh>
    <phoneticPr fontId="5"/>
  </si>
  <si>
    <t>A</t>
    <phoneticPr fontId="5"/>
  </si>
  <si>
    <t>a</t>
    <phoneticPr fontId="5"/>
  </si>
  <si>
    <t>施策</t>
    <phoneticPr fontId="5"/>
  </si>
  <si>
    <t>政策</t>
    <rPh sb="0" eb="2">
      <t>セイサク</t>
    </rPh>
    <phoneticPr fontId="5"/>
  </si>
  <si>
    <t>G.</t>
    <phoneticPr fontId="5"/>
  </si>
  <si>
    <t>支　出　額
（百万円）</t>
    <phoneticPr fontId="5"/>
  </si>
  <si>
    <t>法　人　番　号</t>
    <rPh sb="0" eb="1">
      <t>ホウ</t>
    </rPh>
    <rPh sb="2" eb="3">
      <t>ヒト</t>
    </rPh>
    <rPh sb="4" eb="5">
      <t>バン</t>
    </rPh>
    <rPh sb="6" eb="7">
      <t>ゴウ</t>
    </rPh>
    <phoneticPr fontId="5"/>
  </si>
  <si>
    <t>一者応札・一者応募又は
競争性のない随意契約となった
理由及び改善策
（支出額10億円以上）</t>
    <rPh sb="5" eb="6">
      <t>イッ</t>
    </rPh>
    <rPh sb="6" eb="7">
      <t>シャ</t>
    </rPh>
    <rPh sb="7" eb="9">
      <t>オウボ</t>
    </rPh>
    <rPh sb="12" eb="15">
      <t>キョウソウセイ</t>
    </rPh>
    <phoneticPr fontId="5"/>
  </si>
  <si>
    <t>財政投融資特別会計財政融資資金勘定</t>
    <rPh sb="5" eb="7">
      <t>トクベツ</t>
    </rPh>
    <rPh sb="7" eb="9">
      <t>カイケイ</t>
    </rPh>
    <phoneticPr fontId="5"/>
  </si>
  <si>
    <t>財政投融資特別会計特定国有財産整備勘定</t>
    <rPh sb="5" eb="7">
      <t>トクベツ</t>
    </rPh>
    <rPh sb="7" eb="9">
      <t>カイケイ</t>
    </rPh>
    <phoneticPr fontId="5"/>
  </si>
  <si>
    <t>国有林野事業債務管理特別会計</t>
    <phoneticPr fontId="5"/>
  </si>
  <si>
    <t>貿易再保険特別会計</t>
    <phoneticPr fontId="5"/>
  </si>
  <si>
    <t>特許特別会計</t>
    <phoneticPr fontId="5"/>
  </si>
  <si>
    <t>自動車安全特別会計保障勘定</t>
    <phoneticPr fontId="5"/>
  </si>
  <si>
    <t>自動車安全特別会計自動車検査登録勘定</t>
    <phoneticPr fontId="5"/>
  </si>
  <si>
    <t>自動車安全特別会計自動車事故対策勘定</t>
    <phoneticPr fontId="5"/>
  </si>
  <si>
    <t>自動車安全特別会計空港整備勘定</t>
    <phoneticPr fontId="5"/>
  </si>
  <si>
    <t>東日本大震災復興特別会計</t>
    <phoneticPr fontId="5"/>
  </si>
  <si>
    <t>年金特別会計子ども・子育て支援勘定</t>
    <rPh sb="2" eb="4">
      <t>トクベツ</t>
    </rPh>
    <rPh sb="4" eb="6">
      <t>カイケイ</t>
    </rPh>
    <rPh sb="6" eb="7">
      <t>コ</t>
    </rPh>
    <rPh sb="11" eb="12">
      <t>ソダ</t>
    </rPh>
    <rPh sb="13" eb="15">
      <t>シエン</t>
    </rPh>
    <phoneticPr fontId="5"/>
  </si>
  <si>
    <t>知的財産</t>
    <phoneticPr fontId="5"/>
  </si>
  <si>
    <t>地方創生</t>
    <phoneticPr fontId="5"/>
  </si>
  <si>
    <t>ＯＤＡ</t>
    <phoneticPr fontId="5"/>
  </si>
  <si>
    <t>2020年東京オリパラ</t>
    <rPh sb="4" eb="5">
      <t>ネン</t>
    </rPh>
    <rPh sb="5" eb="7">
      <t>トウキョウ</t>
    </rPh>
    <phoneticPr fontId="5"/>
  </si>
  <si>
    <t>競争性のない随意契約となったものはないか。</t>
    <phoneticPr fontId="5"/>
  </si>
  <si>
    <t xml:space="preserve">F. </t>
    <phoneticPr fontId="5"/>
  </si>
  <si>
    <t>C</t>
    <phoneticPr fontId="5"/>
  </si>
  <si>
    <t>その他コスト削減や効率化に向けた工夫は行われているか。</t>
    <phoneticPr fontId="5"/>
  </si>
  <si>
    <t>成果実績は成果目標に見合ったものとなっているか。</t>
    <phoneticPr fontId="5"/>
  </si>
  <si>
    <t>国土強靱化施策</t>
    <rPh sb="2" eb="4">
      <t>キョウジン</t>
    </rPh>
    <rPh sb="5" eb="7">
      <t>シサク</t>
    </rPh>
    <phoneticPr fontId="5"/>
  </si>
  <si>
    <t>食料安定供給関係</t>
    <rPh sb="1" eb="2">
      <t>リョウ</t>
    </rPh>
    <phoneticPr fontId="5"/>
  </si>
  <si>
    <t>主な増減理由</t>
    <phoneticPr fontId="5"/>
  </si>
  <si>
    <t>歳出予算目</t>
    <rPh sb="0" eb="2">
      <t>サイシュツ</t>
    </rPh>
    <rPh sb="2" eb="4">
      <t>ヨサン</t>
    </rPh>
    <rPh sb="4" eb="5">
      <t>モク</t>
    </rPh>
    <phoneticPr fontId="5"/>
  </si>
  <si>
    <t>契約方式等</t>
    <rPh sb="0" eb="2">
      <t>ケイヤク</t>
    </rPh>
    <rPh sb="2" eb="4">
      <t>ホウシキ</t>
    </rPh>
    <rPh sb="4" eb="5">
      <t>トウ</t>
    </rPh>
    <phoneticPr fontId="5"/>
  </si>
  <si>
    <t>　</t>
  </si>
  <si>
    <t>チェック</t>
    <phoneticPr fontId="5"/>
  </si>
  <si>
    <t>不用率が大きい場合、その理由は妥当か。（理由を右に記載）</t>
    <phoneticPr fontId="5"/>
  </si>
  <si>
    <t>繰越額が大きい場合、その理由は妥当か。（理由を右に記載）</t>
    <rPh sb="0" eb="2">
      <t>クリコシ</t>
    </rPh>
    <rPh sb="2" eb="3">
      <t>ガク</t>
    </rPh>
    <rPh sb="4" eb="5">
      <t>オオ</t>
    </rPh>
    <rPh sb="7" eb="9">
      <t>バアイ</t>
    </rPh>
    <rPh sb="12" eb="14">
      <t>リユウ</t>
    </rPh>
    <rPh sb="15" eb="17">
      <t>ダトウ</t>
    </rPh>
    <rPh sb="20" eb="22">
      <t>リユウ</t>
    </rPh>
    <rPh sb="23" eb="24">
      <t>ミギ</t>
    </rPh>
    <rPh sb="25" eb="27">
      <t>キサイ</t>
    </rPh>
    <phoneticPr fontId="5"/>
  </si>
  <si>
    <t>成果目標及び
成果実績
（アウトカム）</t>
    <rPh sb="0" eb="2">
      <t>セイカ</t>
    </rPh>
    <rPh sb="2" eb="4">
      <t>モクヒョウ</t>
    </rPh>
    <rPh sb="4" eb="5">
      <t>オヨ</t>
    </rPh>
    <rPh sb="7" eb="9">
      <t>セイカ</t>
    </rPh>
    <rPh sb="9" eb="11">
      <t>ジッセキ</t>
    </rPh>
    <phoneticPr fontId="5"/>
  </si>
  <si>
    <t>関連する過去のレビューシートの事業番号</t>
    <rPh sb="0" eb="2">
      <t>カンレン</t>
    </rPh>
    <rPh sb="4" eb="6">
      <t>カコ</t>
    </rPh>
    <rPh sb="15" eb="17">
      <t>ジギョウ</t>
    </rPh>
    <rPh sb="17" eb="19">
      <t>バンゴウ</t>
    </rPh>
    <phoneticPr fontId="5"/>
  </si>
  <si>
    <t>当初予算＋補正予算に対する執行額の割合（％）</t>
    <rPh sb="0" eb="2">
      <t>トウショ</t>
    </rPh>
    <rPh sb="2" eb="4">
      <t>ヨサン</t>
    </rPh>
    <rPh sb="5" eb="7">
      <t>ホセイ</t>
    </rPh>
    <rPh sb="7" eb="9">
      <t>ヨサン</t>
    </rPh>
    <rPh sb="10" eb="11">
      <t>タイ</t>
    </rPh>
    <rPh sb="13" eb="15">
      <t>シッコウ</t>
    </rPh>
    <rPh sb="15" eb="16">
      <t>ガク</t>
    </rPh>
    <rPh sb="17" eb="19">
      <t>ワリアイ</t>
    </rPh>
    <phoneticPr fontId="5"/>
  </si>
  <si>
    <t>契約方式その２</t>
    <rPh sb="0" eb="2">
      <t>ケイヤク</t>
    </rPh>
    <rPh sb="2" eb="4">
      <t>ホウシキ</t>
    </rPh>
    <phoneticPr fontId="5"/>
  </si>
  <si>
    <t>その他</t>
    <rPh sb="2" eb="3">
      <t>タ</t>
    </rPh>
    <phoneticPr fontId="5"/>
  </si>
  <si>
    <t>A.</t>
    <phoneticPr fontId="5"/>
  </si>
  <si>
    <t>補助金等交付</t>
    <phoneticPr fontId="5"/>
  </si>
  <si>
    <t>国庫債務負担行為等</t>
    <phoneticPr fontId="5"/>
  </si>
  <si>
    <t>その他</t>
    <rPh sb="2" eb="3">
      <t>タ</t>
    </rPh>
    <phoneticPr fontId="5"/>
  </si>
  <si>
    <t>運営費交付金交付</t>
    <phoneticPr fontId="5"/>
  </si>
  <si>
    <r>
      <t xml:space="preserve">入札者数
</t>
    </r>
    <r>
      <rPr>
        <sz val="10"/>
        <rFont val="ＭＳ Ｐゴシック"/>
        <family val="3"/>
        <charset val="128"/>
      </rPr>
      <t>（応募者数）</t>
    </r>
    <rPh sb="6" eb="9">
      <t>オウボシャ</t>
    </rPh>
    <rPh sb="9" eb="10">
      <t>スウ</t>
    </rPh>
    <phoneticPr fontId="5"/>
  </si>
  <si>
    <t>一般競争契約
（最低価格）</t>
    <rPh sb="4" eb="6">
      <t>ケイヤク</t>
    </rPh>
    <rPh sb="8" eb="10">
      <t>サイテイ</t>
    </rPh>
    <rPh sb="10" eb="12">
      <t>カカク</t>
    </rPh>
    <phoneticPr fontId="5"/>
  </si>
  <si>
    <t>一般競争契約
（総合評価）</t>
    <rPh sb="4" eb="6">
      <t>ケイヤク</t>
    </rPh>
    <rPh sb="8" eb="12">
      <t>ソウゴウヒョウカ</t>
    </rPh>
    <phoneticPr fontId="5"/>
  </si>
  <si>
    <t>指名競争契約
（最低価格）</t>
    <rPh sb="0" eb="2">
      <t>シメイ</t>
    </rPh>
    <rPh sb="2" eb="4">
      <t>キョウソウ</t>
    </rPh>
    <rPh sb="4" eb="6">
      <t>ケイヤク</t>
    </rPh>
    <rPh sb="8" eb="10">
      <t>サイテイ</t>
    </rPh>
    <rPh sb="10" eb="12">
      <t>カカク</t>
    </rPh>
    <phoneticPr fontId="5"/>
  </si>
  <si>
    <t>指名競争契約
（総合評価）</t>
    <rPh sb="0" eb="2">
      <t>シメイ</t>
    </rPh>
    <rPh sb="2" eb="4">
      <t>キョウソウ</t>
    </rPh>
    <rPh sb="4" eb="6">
      <t>ケイヤク</t>
    </rPh>
    <rPh sb="8" eb="12">
      <t>ソウゴウヒョウカ</t>
    </rPh>
    <phoneticPr fontId="5"/>
  </si>
  <si>
    <t>随意契約
（企画競争）</t>
    <rPh sb="2" eb="4">
      <t>ケイヤク</t>
    </rPh>
    <rPh sb="6" eb="8">
      <t>キカク</t>
    </rPh>
    <rPh sb="8" eb="10">
      <t>キョウソウ</t>
    </rPh>
    <phoneticPr fontId="5"/>
  </si>
  <si>
    <t>随意契約
（公募）</t>
    <rPh sb="2" eb="4">
      <t>ケイヤク</t>
    </rPh>
    <rPh sb="6" eb="8">
      <t>コウボ</t>
    </rPh>
    <phoneticPr fontId="5"/>
  </si>
  <si>
    <t>随意契約
（少額）</t>
    <rPh sb="0" eb="2">
      <t>ズイイ</t>
    </rPh>
    <rPh sb="2" eb="4">
      <t>ケイヤク</t>
    </rPh>
    <rPh sb="6" eb="8">
      <t>ショウガク</t>
    </rPh>
    <phoneticPr fontId="5"/>
  </si>
  <si>
    <t>随意契約
（その他）</t>
    <rPh sb="0" eb="2">
      <t>ズイイ</t>
    </rPh>
    <rPh sb="2" eb="4">
      <t>ケイヤク</t>
    </rPh>
    <rPh sb="8" eb="9">
      <t>タ</t>
    </rPh>
    <phoneticPr fontId="5"/>
  </si>
  <si>
    <t>根拠として用いた
統計・データ名
（出典）</t>
    <rPh sb="0" eb="2">
      <t>コンキョ</t>
    </rPh>
    <rPh sb="5" eb="6">
      <t>モチ</t>
    </rPh>
    <rPh sb="9" eb="11">
      <t>トウケイ</t>
    </rPh>
    <rPh sb="15" eb="16">
      <t>メイ</t>
    </rPh>
    <rPh sb="18" eb="20">
      <t>シュッテン</t>
    </rPh>
    <phoneticPr fontId="5"/>
  </si>
  <si>
    <t>一般競争契約、指名競争契約又は随意契約（企画競争）による支出のうち、一者応札又は一者応募となったものはないか。</t>
    <rPh sb="0" eb="2">
      <t>イッパン</t>
    </rPh>
    <rPh sb="4" eb="6">
      <t>ケイヤク</t>
    </rPh>
    <rPh sb="7" eb="9">
      <t>シメイ</t>
    </rPh>
    <rPh sb="9" eb="11">
      <t>キョウソウ</t>
    </rPh>
    <rPh sb="11" eb="13">
      <t>ケイヤク</t>
    </rPh>
    <rPh sb="15" eb="17">
      <t>ズイイ</t>
    </rPh>
    <rPh sb="17" eb="19">
      <t>ケイヤク</t>
    </rPh>
    <rPh sb="20" eb="22">
      <t>キカク</t>
    </rPh>
    <rPh sb="22" eb="24">
      <t>キョウソウ</t>
    </rPh>
    <rPh sb="28" eb="30">
      <t>シシュツ</t>
    </rPh>
    <rPh sb="38" eb="39">
      <t>マタ</t>
    </rPh>
    <phoneticPr fontId="5"/>
  </si>
  <si>
    <t>予定通り終了</t>
    <rPh sb="0" eb="2">
      <t>ヨテイ</t>
    </rPh>
    <rPh sb="2" eb="3">
      <t>ドオ</t>
    </rPh>
    <rPh sb="4" eb="6">
      <t>シュウリョウ</t>
    </rPh>
    <phoneticPr fontId="5"/>
  </si>
  <si>
    <r>
      <t xml:space="preserve">資金の流れ
</t>
    </r>
    <r>
      <rPr>
        <sz val="11"/>
        <rFont val="ＭＳ ゴシック"/>
        <family val="3"/>
        <charset val="128"/>
      </rPr>
      <t xml:space="preserve">（資金の受け取り先が何を行っているかについて補足する）
</t>
    </r>
    <r>
      <rPr>
        <sz val="10"/>
        <rFont val="ＭＳ ゴシック"/>
        <family val="3"/>
        <charset val="128"/>
      </rPr>
      <t>（単位：百万円）</t>
    </r>
    <rPh sb="0" eb="2">
      <t>シキン</t>
    </rPh>
    <rPh sb="3" eb="4">
      <t>ナガ</t>
    </rPh>
    <rPh sb="7" eb="9">
      <t>シキン</t>
    </rPh>
    <rPh sb="10" eb="11">
      <t>ウ</t>
    </rPh>
    <rPh sb="12" eb="13">
      <t>ト</t>
    </rPh>
    <rPh sb="14" eb="15">
      <t>サキ</t>
    </rPh>
    <rPh sb="16" eb="17">
      <t>ナニ</t>
    </rPh>
    <rPh sb="18" eb="19">
      <t>オコナ</t>
    </rPh>
    <rPh sb="28" eb="30">
      <t>ホソク</t>
    </rPh>
    <rPh sb="35" eb="37">
      <t>タンイ</t>
    </rPh>
    <rPh sb="38" eb="39">
      <t>ヒャク</t>
    </rPh>
    <rPh sb="39" eb="41">
      <t>マンエン</t>
    </rPh>
    <phoneticPr fontId="5"/>
  </si>
  <si>
    <t>年度内に改善を検討</t>
    <rPh sb="0" eb="2">
      <t>ネンド</t>
    </rPh>
    <rPh sb="2" eb="3">
      <t>ナイ</t>
    </rPh>
    <rPh sb="4" eb="6">
      <t>カイゼン</t>
    </rPh>
    <rPh sb="7" eb="9">
      <t>ケントウ</t>
    </rPh>
    <phoneticPr fontId="5"/>
  </si>
  <si>
    <r>
      <t xml:space="preserve">費目・使途
</t>
    </r>
    <r>
      <rPr>
        <sz val="11"/>
        <rFont val="ＭＳ Ｐゴシック"/>
        <family val="3"/>
        <charset val="128"/>
      </rPr>
      <t>（「資金の流れ」においてブロックごとに最大の金額が支出されている者について記載する。費目と使途の双方で実情が分かるように記載）</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5"/>
  </si>
  <si>
    <t>事業番号その２</t>
    <rPh sb="0" eb="4">
      <t>ジギョウバンゴウ</t>
    </rPh>
    <phoneticPr fontId="5"/>
  </si>
  <si>
    <t>新31</t>
    <rPh sb="0" eb="1">
      <t>シン</t>
    </rPh>
    <phoneticPr fontId="5"/>
  </si>
  <si>
    <t>関係する
計画、通知等</t>
    <phoneticPr fontId="5"/>
  </si>
  <si>
    <t>平成30年度</t>
    <rPh sb="0" eb="2">
      <t>ヘイセイ</t>
    </rPh>
    <phoneticPr fontId="5"/>
  </si>
  <si>
    <t>平成29年度</t>
    <rPh sb="0" eb="2">
      <t>ヘイセイ</t>
    </rPh>
    <phoneticPr fontId="5"/>
  </si>
  <si>
    <t>平成28年度</t>
    <rPh sb="0" eb="2">
      <t>ヘイセイ</t>
    </rPh>
    <phoneticPr fontId="5"/>
  </si>
  <si>
    <t>平成27年度</t>
    <rPh sb="0" eb="2">
      <t>ヘイセイ</t>
    </rPh>
    <phoneticPr fontId="5"/>
  </si>
  <si>
    <t>平成26年度</t>
    <rPh sb="0" eb="2">
      <t>ヘイセイ</t>
    </rPh>
    <phoneticPr fontId="5"/>
  </si>
  <si>
    <t>平成25年度</t>
    <rPh sb="0" eb="2">
      <t>ヘイセイ</t>
    </rPh>
    <phoneticPr fontId="5"/>
  </si>
  <si>
    <t>平成24年度</t>
    <rPh sb="0" eb="2">
      <t>ヘイセイ</t>
    </rPh>
    <phoneticPr fontId="5"/>
  </si>
  <si>
    <t>平成23年度</t>
    <rPh sb="0" eb="2">
      <t>ヘイセイ</t>
    </rPh>
    <phoneticPr fontId="5"/>
  </si>
  <si>
    <t>新32</t>
    <rPh sb="0" eb="1">
      <t>シン</t>
    </rPh>
    <phoneticPr fontId="5"/>
  </si>
  <si>
    <t>取組事項</t>
    <rPh sb="0" eb="2">
      <t>トリクミ</t>
    </rPh>
    <rPh sb="2" eb="4">
      <t>ジコウ</t>
    </rPh>
    <phoneticPr fontId="5"/>
  </si>
  <si>
    <t>文教・科学技術</t>
    <phoneticPr fontId="5"/>
  </si>
  <si>
    <t>歳出改革等に向けた取組の加速・拡大</t>
    <rPh sb="0" eb="2">
      <t>サイシュツ</t>
    </rPh>
    <rPh sb="2" eb="4">
      <t>カイカク</t>
    </rPh>
    <rPh sb="4" eb="5">
      <t>トウ</t>
    </rPh>
    <rPh sb="6" eb="7">
      <t>ム</t>
    </rPh>
    <rPh sb="9" eb="11">
      <t>トリクミ</t>
    </rPh>
    <rPh sb="12" eb="14">
      <t>カソク</t>
    </rPh>
    <rPh sb="15" eb="17">
      <t>カクダイ</t>
    </rPh>
    <phoneticPr fontId="5"/>
  </si>
  <si>
    <t>統計改革</t>
    <rPh sb="0" eb="2">
      <t>トウケイ</t>
    </rPh>
    <rPh sb="2" eb="4">
      <t>カイカク</t>
    </rPh>
    <phoneticPr fontId="5"/>
  </si>
  <si>
    <t>政策評価、新経済・財政再生計画との関係</t>
    <rPh sb="0" eb="2">
      <t>セイサク</t>
    </rPh>
    <rPh sb="2" eb="4">
      <t>ヒョウカ</t>
    </rPh>
    <rPh sb="17" eb="19">
      <t>カンケイ</t>
    </rPh>
    <phoneticPr fontId="5"/>
  </si>
  <si>
    <t>-</t>
    <phoneticPr fontId="5"/>
  </si>
  <si>
    <t>食料安定供給特別会計農業再保険勘定</t>
    <rPh sb="6" eb="8">
      <t>トクベツ</t>
    </rPh>
    <rPh sb="8" eb="10">
      <t>カイケイ</t>
    </rPh>
    <phoneticPr fontId="5"/>
  </si>
  <si>
    <t>令和元年度</t>
    <rPh sb="0" eb="2">
      <t>レイワ</t>
    </rPh>
    <rPh sb="2" eb="4">
      <t>ガンネン</t>
    </rPh>
    <rPh sb="3" eb="5">
      <t>ネンド</t>
    </rPh>
    <phoneticPr fontId="5"/>
  </si>
  <si>
    <t>令和元年度</t>
    <rPh sb="0" eb="2">
      <t>レイワ</t>
    </rPh>
    <rPh sb="2" eb="3">
      <t>ガン</t>
    </rPh>
    <rPh sb="4" eb="5">
      <t>ド</t>
    </rPh>
    <phoneticPr fontId="21"/>
  </si>
  <si>
    <t>新02</t>
    <rPh sb="0" eb="1">
      <t>シン</t>
    </rPh>
    <phoneticPr fontId="5"/>
  </si>
  <si>
    <t>新03</t>
    <rPh sb="0" eb="1">
      <t>シン</t>
    </rPh>
    <phoneticPr fontId="5"/>
  </si>
  <si>
    <t>地方行財政改革</t>
    <rPh sb="0" eb="2">
      <t>チホウ</t>
    </rPh>
    <rPh sb="2" eb="5">
      <t>ギョウザイセイ</t>
    </rPh>
    <rPh sb="5" eb="7">
      <t>カイカク</t>
    </rPh>
    <phoneticPr fontId="5"/>
  </si>
  <si>
    <t>次世代型行政サービスの早期実現</t>
    <rPh sb="0" eb="4">
      <t>ジセダイガタ</t>
    </rPh>
    <rPh sb="4" eb="6">
      <t>ギョウセイ</t>
    </rPh>
    <rPh sb="11" eb="13">
      <t>ソウキ</t>
    </rPh>
    <rPh sb="13" eb="15">
      <t>ジツゲン</t>
    </rPh>
    <phoneticPr fontId="5"/>
  </si>
  <si>
    <t>昭和2年度</t>
    <rPh sb="0" eb="2">
      <t>ショウワ</t>
    </rPh>
    <rPh sb="3" eb="4">
      <t>ネン</t>
    </rPh>
    <rPh sb="4" eb="5">
      <t>ド</t>
    </rPh>
    <phoneticPr fontId="21"/>
  </si>
  <si>
    <t>昭和3年度</t>
    <rPh sb="0" eb="2">
      <t>ショウワ</t>
    </rPh>
    <rPh sb="3" eb="4">
      <t>ネン</t>
    </rPh>
    <rPh sb="4" eb="5">
      <t>ド</t>
    </rPh>
    <phoneticPr fontId="21"/>
  </si>
  <si>
    <t>昭和4年度</t>
    <rPh sb="0" eb="2">
      <t>ショウワ</t>
    </rPh>
    <rPh sb="3" eb="4">
      <t>ネン</t>
    </rPh>
    <rPh sb="4" eb="5">
      <t>ド</t>
    </rPh>
    <phoneticPr fontId="21"/>
  </si>
  <si>
    <t>昭和5年度</t>
    <rPh sb="0" eb="2">
      <t>ショウワ</t>
    </rPh>
    <rPh sb="3" eb="4">
      <t>ネン</t>
    </rPh>
    <rPh sb="4" eb="5">
      <t>ド</t>
    </rPh>
    <phoneticPr fontId="21"/>
  </si>
  <si>
    <t>昭和6年度</t>
    <rPh sb="0" eb="2">
      <t>ショウワ</t>
    </rPh>
    <rPh sb="3" eb="4">
      <t>ネン</t>
    </rPh>
    <rPh sb="4" eb="5">
      <t>ド</t>
    </rPh>
    <phoneticPr fontId="21"/>
  </si>
  <si>
    <t>昭和7年度</t>
    <rPh sb="0" eb="2">
      <t>ショウワ</t>
    </rPh>
    <rPh sb="3" eb="4">
      <t>ネン</t>
    </rPh>
    <rPh sb="4" eb="5">
      <t>ド</t>
    </rPh>
    <phoneticPr fontId="21"/>
  </si>
  <si>
    <t>昭和8年度</t>
    <rPh sb="0" eb="2">
      <t>ショウワ</t>
    </rPh>
    <rPh sb="3" eb="4">
      <t>ネン</t>
    </rPh>
    <rPh sb="4" eb="5">
      <t>ド</t>
    </rPh>
    <phoneticPr fontId="21"/>
  </si>
  <si>
    <t>昭和9年度</t>
    <rPh sb="0" eb="2">
      <t>ショウワ</t>
    </rPh>
    <rPh sb="3" eb="4">
      <t>ネン</t>
    </rPh>
    <rPh sb="4" eb="5">
      <t>ド</t>
    </rPh>
    <phoneticPr fontId="21"/>
  </si>
  <si>
    <t>昭和10年度</t>
    <rPh sb="0" eb="2">
      <t>ショウワ</t>
    </rPh>
    <rPh sb="4" eb="5">
      <t>ネン</t>
    </rPh>
    <rPh sb="5" eb="6">
      <t>ド</t>
    </rPh>
    <phoneticPr fontId="21"/>
  </si>
  <si>
    <t>昭和11年度</t>
    <rPh sb="0" eb="2">
      <t>ショウワ</t>
    </rPh>
    <rPh sb="4" eb="5">
      <t>ネン</t>
    </rPh>
    <rPh sb="5" eb="6">
      <t>ド</t>
    </rPh>
    <phoneticPr fontId="21"/>
  </si>
  <si>
    <t>昭和12年度</t>
    <rPh sb="0" eb="2">
      <t>ショウワ</t>
    </rPh>
    <rPh sb="4" eb="5">
      <t>ネン</t>
    </rPh>
    <rPh sb="5" eb="6">
      <t>ド</t>
    </rPh>
    <phoneticPr fontId="21"/>
  </si>
  <si>
    <t>昭和13年度</t>
    <rPh sb="0" eb="2">
      <t>ショウワ</t>
    </rPh>
    <rPh sb="4" eb="5">
      <t>ネン</t>
    </rPh>
    <rPh sb="5" eb="6">
      <t>ド</t>
    </rPh>
    <phoneticPr fontId="21"/>
  </si>
  <si>
    <t>昭和14年度</t>
    <rPh sb="0" eb="2">
      <t>ショウワ</t>
    </rPh>
    <rPh sb="4" eb="5">
      <t>ネン</t>
    </rPh>
    <rPh sb="5" eb="6">
      <t>ド</t>
    </rPh>
    <phoneticPr fontId="21"/>
  </si>
  <si>
    <t>昭和15年度</t>
    <rPh sb="0" eb="2">
      <t>ショウワ</t>
    </rPh>
    <rPh sb="4" eb="5">
      <t>ネン</t>
    </rPh>
    <rPh sb="5" eb="6">
      <t>ド</t>
    </rPh>
    <phoneticPr fontId="21"/>
  </si>
  <si>
    <t>昭和16年度</t>
    <rPh sb="0" eb="2">
      <t>ショウワ</t>
    </rPh>
    <rPh sb="4" eb="5">
      <t>ネン</t>
    </rPh>
    <rPh sb="5" eb="6">
      <t>ド</t>
    </rPh>
    <phoneticPr fontId="21"/>
  </si>
  <si>
    <t>昭和17年度</t>
    <rPh sb="0" eb="2">
      <t>ショウワ</t>
    </rPh>
    <rPh sb="4" eb="5">
      <t>ネン</t>
    </rPh>
    <rPh sb="5" eb="6">
      <t>ド</t>
    </rPh>
    <phoneticPr fontId="21"/>
  </si>
  <si>
    <t>昭和18年度</t>
    <rPh sb="0" eb="2">
      <t>ショウワ</t>
    </rPh>
    <rPh sb="4" eb="5">
      <t>ネン</t>
    </rPh>
    <rPh sb="5" eb="6">
      <t>ド</t>
    </rPh>
    <phoneticPr fontId="21"/>
  </si>
  <si>
    <t>昭和19年度</t>
    <rPh sb="0" eb="2">
      <t>ショウワ</t>
    </rPh>
    <rPh sb="4" eb="5">
      <t>ネン</t>
    </rPh>
    <rPh sb="5" eb="6">
      <t>ド</t>
    </rPh>
    <phoneticPr fontId="21"/>
  </si>
  <si>
    <t>昭和20年度</t>
    <rPh sb="0" eb="2">
      <t>ショウワ</t>
    </rPh>
    <rPh sb="4" eb="5">
      <t>ネン</t>
    </rPh>
    <rPh sb="5" eb="6">
      <t>ド</t>
    </rPh>
    <phoneticPr fontId="21"/>
  </si>
  <si>
    <t>昭和21年度</t>
    <rPh sb="0" eb="2">
      <t>ショウワ</t>
    </rPh>
    <rPh sb="4" eb="5">
      <t>ネン</t>
    </rPh>
    <rPh sb="5" eb="6">
      <t>ド</t>
    </rPh>
    <phoneticPr fontId="21"/>
  </si>
  <si>
    <t>昭和22年度</t>
    <rPh sb="0" eb="2">
      <t>ショウワ</t>
    </rPh>
    <rPh sb="4" eb="5">
      <t>ネン</t>
    </rPh>
    <rPh sb="5" eb="6">
      <t>ド</t>
    </rPh>
    <phoneticPr fontId="21"/>
  </si>
  <si>
    <t>昭和23年度</t>
    <rPh sb="0" eb="2">
      <t>ショウワ</t>
    </rPh>
    <rPh sb="4" eb="5">
      <t>ネン</t>
    </rPh>
    <rPh sb="5" eb="6">
      <t>ド</t>
    </rPh>
    <phoneticPr fontId="21"/>
  </si>
  <si>
    <t>昭和24年度</t>
    <rPh sb="0" eb="2">
      <t>ショウワ</t>
    </rPh>
    <rPh sb="4" eb="5">
      <t>ネン</t>
    </rPh>
    <rPh sb="5" eb="6">
      <t>ド</t>
    </rPh>
    <phoneticPr fontId="21"/>
  </si>
  <si>
    <t>昭和25年度</t>
    <rPh sb="0" eb="2">
      <t>ショウワ</t>
    </rPh>
    <rPh sb="4" eb="5">
      <t>ネン</t>
    </rPh>
    <rPh sb="5" eb="6">
      <t>ド</t>
    </rPh>
    <phoneticPr fontId="21"/>
  </si>
  <si>
    <t>昭和26年度</t>
    <rPh sb="0" eb="2">
      <t>ショウワ</t>
    </rPh>
    <rPh sb="4" eb="5">
      <t>ネン</t>
    </rPh>
    <rPh sb="5" eb="6">
      <t>ド</t>
    </rPh>
    <phoneticPr fontId="21"/>
  </si>
  <si>
    <t>昭和27年度</t>
    <rPh sb="0" eb="2">
      <t>ショウワ</t>
    </rPh>
    <rPh sb="4" eb="5">
      <t>ネン</t>
    </rPh>
    <rPh sb="5" eb="6">
      <t>ド</t>
    </rPh>
    <phoneticPr fontId="21"/>
  </si>
  <si>
    <t>昭和28年度</t>
    <rPh sb="0" eb="2">
      <t>ショウワ</t>
    </rPh>
    <rPh sb="4" eb="5">
      <t>ネン</t>
    </rPh>
    <rPh sb="5" eb="6">
      <t>ド</t>
    </rPh>
    <phoneticPr fontId="21"/>
  </si>
  <si>
    <t>昭和29年度</t>
    <rPh sb="0" eb="2">
      <t>ショウワ</t>
    </rPh>
    <rPh sb="4" eb="5">
      <t>ネン</t>
    </rPh>
    <rPh sb="5" eb="6">
      <t>ド</t>
    </rPh>
    <phoneticPr fontId="21"/>
  </si>
  <si>
    <t>昭和30年度</t>
    <rPh sb="0" eb="2">
      <t>ショウワ</t>
    </rPh>
    <rPh sb="4" eb="5">
      <t>ネン</t>
    </rPh>
    <rPh sb="5" eb="6">
      <t>ド</t>
    </rPh>
    <phoneticPr fontId="21"/>
  </si>
  <si>
    <t>昭和31年度</t>
    <rPh sb="0" eb="2">
      <t>ショウワ</t>
    </rPh>
    <rPh sb="4" eb="5">
      <t>ネン</t>
    </rPh>
    <rPh sb="5" eb="6">
      <t>ド</t>
    </rPh>
    <phoneticPr fontId="21"/>
  </si>
  <si>
    <t>昭和32年度</t>
    <rPh sb="0" eb="2">
      <t>ショウワ</t>
    </rPh>
    <rPh sb="4" eb="5">
      <t>ネン</t>
    </rPh>
    <rPh sb="5" eb="6">
      <t>ド</t>
    </rPh>
    <phoneticPr fontId="21"/>
  </si>
  <si>
    <t>昭和33年度</t>
    <rPh sb="0" eb="2">
      <t>ショウワ</t>
    </rPh>
    <rPh sb="4" eb="5">
      <t>ネン</t>
    </rPh>
    <rPh sb="5" eb="6">
      <t>ド</t>
    </rPh>
    <phoneticPr fontId="21"/>
  </si>
  <si>
    <t>昭和34年度</t>
    <rPh sb="0" eb="2">
      <t>ショウワ</t>
    </rPh>
    <rPh sb="4" eb="5">
      <t>ネン</t>
    </rPh>
    <rPh sb="5" eb="6">
      <t>ド</t>
    </rPh>
    <phoneticPr fontId="21"/>
  </si>
  <si>
    <t>昭和35年度</t>
    <rPh sb="0" eb="2">
      <t>ショウワ</t>
    </rPh>
    <rPh sb="4" eb="5">
      <t>ネン</t>
    </rPh>
    <rPh sb="5" eb="6">
      <t>ド</t>
    </rPh>
    <phoneticPr fontId="21"/>
  </si>
  <si>
    <t>昭和36年度</t>
    <rPh sb="0" eb="2">
      <t>ショウワ</t>
    </rPh>
    <rPh sb="4" eb="5">
      <t>ネン</t>
    </rPh>
    <rPh sb="5" eb="6">
      <t>ド</t>
    </rPh>
    <phoneticPr fontId="21"/>
  </si>
  <si>
    <t>昭和37年度</t>
    <rPh sb="0" eb="2">
      <t>ショウワ</t>
    </rPh>
    <rPh sb="4" eb="5">
      <t>ネン</t>
    </rPh>
    <rPh sb="5" eb="6">
      <t>ド</t>
    </rPh>
    <phoneticPr fontId="21"/>
  </si>
  <si>
    <t>昭和38年度</t>
    <rPh sb="0" eb="2">
      <t>ショウワ</t>
    </rPh>
    <rPh sb="4" eb="5">
      <t>ネン</t>
    </rPh>
    <rPh sb="5" eb="6">
      <t>ド</t>
    </rPh>
    <phoneticPr fontId="21"/>
  </si>
  <si>
    <t>昭和39年度</t>
    <rPh sb="0" eb="2">
      <t>ショウワ</t>
    </rPh>
    <rPh sb="4" eb="5">
      <t>ネン</t>
    </rPh>
    <rPh sb="5" eb="6">
      <t>ド</t>
    </rPh>
    <phoneticPr fontId="21"/>
  </si>
  <si>
    <t>昭和40年度</t>
    <rPh sb="0" eb="2">
      <t>ショウワ</t>
    </rPh>
    <rPh sb="4" eb="5">
      <t>ネン</t>
    </rPh>
    <rPh sb="5" eb="6">
      <t>ド</t>
    </rPh>
    <phoneticPr fontId="21"/>
  </si>
  <si>
    <t>昭和41年度</t>
    <rPh sb="0" eb="2">
      <t>ショウワ</t>
    </rPh>
    <rPh sb="4" eb="5">
      <t>ネン</t>
    </rPh>
    <rPh sb="5" eb="6">
      <t>ド</t>
    </rPh>
    <phoneticPr fontId="21"/>
  </si>
  <si>
    <t>昭和42年度</t>
    <rPh sb="0" eb="2">
      <t>ショウワ</t>
    </rPh>
    <rPh sb="4" eb="5">
      <t>ネン</t>
    </rPh>
    <rPh sb="5" eb="6">
      <t>ド</t>
    </rPh>
    <phoneticPr fontId="21"/>
  </si>
  <si>
    <t>昭和43年度</t>
    <rPh sb="0" eb="2">
      <t>ショウワ</t>
    </rPh>
    <rPh sb="4" eb="5">
      <t>ネン</t>
    </rPh>
    <rPh sb="5" eb="6">
      <t>ド</t>
    </rPh>
    <phoneticPr fontId="21"/>
  </si>
  <si>
    <t>昭和44年度</t>
    <rPh sb="0" eb="2">
      <t>ショウワ</t>
    </rPh>
    <rPh sb="4" eb="5">
      <t>ネン</t>
    </rPh>
    <rPh sb="5" eb="6">
      <t>ド</t>
    </rPh>
    <phoneticPr fontId="21"/>
  </si>
  <si>
    <t>昭和45年度</t>
    <rPh sb="0" eb="2">
      <t>ショウワ</t>
    </rPh>
    <rPh sb="4" eb="5">
      <t>ネン</t>
    </rPh>
    <rPh sb="5" eb="6">
      <t>ド</t>
    </rPh>
    <phoneticPr fontId="21"/>
  </si>
  <si>
    <t>昭和46年度</t>
    <rPh sb="0" eb="2">
      <t>ショウワ</t>
    </rPh>
    <rPh sb="4" eb="5">
      <t>ネン</t>
    </rPh>
    <rPh sb="5" eb="6">
      <t>ド</t>
    </rPh>
    <phoneticPr fontId="21"/>
  </si>
  <si>
    <t>昭和47年度</t>
    <rPh sb="0" eb="2">
      <t>ショウワ</t>
    </rPh>
    <rPh sb="4" eb="5">
      <t>ネン</t>
    </rPh>
    <rPh sb="5" eb="6">
      <t>ド</t>
    </rPh>
    <phoneticPr fontId="21"/>
  </si>
  <si>
    <t>昭和48年度</t>
    <rPh sb="0" eb="2">
      <t>ショウワ</t>
    </rPh>
    <rPh sb="4" eb="5">
      <t>ネン</t>
    </rPh>
    <rPh sb="5" eb="6">
      <t>ド</t>
    </rPh>
    <phoneticPr fontId="21"/>
  </si>
  <si>
    <t>昭和49年度</t>
    <rPh sb="0" eb="2">
      <t>ショウワ</t>
    </rPh>
    <rPh sb="4" eb="5">
      <t>ネン</t>
    </rPh>
    <rPh sb="5" eb="6">
      <t>ド</t>
    </rPh>
    <phoneticPr fontId="21"/>
  </si>
  <si>
    <t>昭和50年度</t>
    <rPh sb="0" eb="2">
      <t>ショウワ</t>
    </rPh>
    <rPh sb="4" eb="5">
      <t>ネン</t>
    </rPh>
    <rPh sb="5" eb="6">
      <t>ド</t>
    </rPh>
    <phoneticPr fontId="21"/>
  </si>
  <si>
    <t>昭和51年度</t>
    <rPh sb="0" eb="2">
      <t>ショウワ</t>
    </rPh>
    <rPh sb="4" eb="5">
      <t>ネン</t>
    </rPh>
    <rPh sb="5" eb="6">
      <t>ド</t>
    </rPh>
    <phoneticPr fontId="21"/>
  </si>
  <si>
    <t>昭和52年度</t>
    <rPh sb="0" eb="2">
      <t>ショウワ</t>
    </rPh>
    <rPh sb="4" eb="5">
      <t>ネン</t>
    </rPh>
    <rPh sb="5" eb="6">
      <t>ド</t>
    </rPh>
    <phoneticPr fontId="21"/>
  </si>
  <si>
    <t>昭和53年度</t>
    <rPh sb="0" eb="2">
      <t>ショウワ</t>
    </rPh>
    <rPh sb="4" eb="5">
      <t>ネン</t>
    </rPh>
    <rPh sb="5" eb="6">
      <t>ド</t>
    </rPh>
    <phoneticPr fontId="21"/>
  </si>
  <si>
    <t>昭和54年度</t>
    <rPh sb="0" eb="2">
      <t>ショウワ</t>
    </rPh>
    <rPh sb="4" eb="5">
      <t>ネン</t>
    </rPh>
    <rPh sb="5" eb="6">
      <t>ド</t>
    </rPh>
    <phoneticPr fontId="21"/>
  </si>
  <si>
    <t>昭和55年度</t>
    <rPh sb="0" eb="2">
      <t>ショウワ</t>
    </rPh>
    <rPh sb="4" eb="5">
      <t>ネン</t>
    </rPh>
    <rPh sb="5" eb="6">
      <t>ド</t>
    </rPh>
    <phoneticPr fontId="21"/>
  </si>
  <si>
    <t>昭和56年度</t>
    <rPh sb="0" eb="2">
      <t>ショウワ</t>
    </rPh>
    <rPh sb="4" eb="5">
      <t>ネン</t>
    </rPh>
    <rPh sb="5" eb="6">
      <t>ド</t>
    </rPh>
    <phoneticPr fontId="21"/>
  </si>
  <si>
    <t>昭和57年度</t>
    <rPh sb="0" eb="2">
      <t>ショウワ</t>
    </rPh>
    <rPh sb="4" eb="5">
      <t>ネン</t>
    </rPh>
    <rPh sb="5" eb="6">
      <t>ド</t>
    </rPh>
    <phoneticPr fontId="21"/>
  </si>
  <si>
    <t>昭和58年度</t>
    <rPh sb="0" eb="2">
      <t>ショウワ</t>
    </rPh>
    <rPh sb="4" eb="5">
      <t>ネン</t>
    </rPh>
    <rPh sb="5" eb="6">
      <t>ド</t>
    </rPh>
    <phoneticPr fontId="21"/>
  </si>
  <si>
    <t>昭和59年度</t>
    <rPh sb="0" eb="2">
      <t>ショウワ</t>
    </rPh>
    <rPh sb="4" eb="5">
      <t>ネン</t>
    </rPh>
    <rPh sb="5" eb="6">
      <t>ド</t>
    </rPh>
    <phoneticPr fontId="21"/>
  </si>
  <si>
    <t>昭和60年度</t>
    <rPh sb="0" eb="2">
      <t>ショウワ</t>
    </rPh>
    <rPh sb="4" eb="5">
      <t>ネン</t>
    </rPh>
    <rPh sb="5" eb="6">
      <t>ド</t>
    </rPh>
    <phoneticPr fontId="21"/>
  </si>
  <si>
    <t>昭和61年度</t>
    <rPh sb="0" eb="2">
      <t>ショウワ</t>
    </rPh>
    <rPh sb="4" eb="5">
      <t>ネン</t>
    </rPh>
    <rPh sb="5" eb="6">
      <t>ド</t>
    </rPh>
    <phoneticPr fontId="21"/>
  </si>
  <si>
    <t>昭和62年度</t>
    <rPh sb="0" eb="2">
      <t>ショウワ</t>
    </rPh>
    <rPh sb="4" eb="5">
      <t>ネン</t>
    </rPh>
    <rPh sb="5" eb="6">
      <t>ド</t>
    </rPh>
    <phoneticPr fontId="21"/>
  </si>
  <si>
    <t>昭和63年度</t>
    <rPh sb="0" eb="2">
      <t>ショウワ</t>
    </rPh>
    <rPh sb="4" eb="5">
      <t>ネン</t>
    </rPh>
    <rPh sb="5" eb="6">
      <t>ド</t>
    </rPh>
    <phoneticPr fontId="21"/>
  </si>
  <si>
    <t>平成2年度</t>
    <rPh sb="0" eb="2">
      <t>ヘイセイ</t>
    </rPh>
    <rPh sb="3" eb="4">
      <t>ネン</t>
    </rPh>
    <rPh sb="4" eb="5">
      <t>ド</t>
    </rPh>
    <phoneticPr fontId="21"/>
  </si>
  <si>
    <t>平成3年度</t>
    <rPh sb="0" eb="2">
      <t>ヘイセイ</t>
    </rPh>
    <rPh sb="3" eb="4">
      <t>ネン</t>
    </rPh>
    <rPh sb="4" eb="5">
      <t>ド</t>
    </rPh>
    <phoneticPr fontId="21"/>
  </si>
  <si>
    <t>平成4年度</t>
    <rPh sb="0" eb="2">
      <t>ヘイセイ</t>
    </rPh>
    <rPh sb="3" eb="4">
      <t>ネン</t>
    </rPh>
    <rPh sb="4" eb="5">
      <t>ド</t>
    </rPh>
    <phoneticPr fontId="21"/>
  </si>
  <si>
    <t>平成5年度</t>
    <rPh sb="0" eb="2">
      <t>ヘイセイ</t>
    </rPh>
    <rPh sb="3" eb="4">
      <t>ネン</t>
    </rPh>
    <rPh sb="4" eb="5">
      <t>ド</t>
    </rPh>
    <phoneticPr fontId="21"/>
  </si>
  <si>
    <t>平成6年度</t>
    <rPh sb="0" eb="2">
      <t>ヘイセイ</t>
    </rPh>
    <rPh sb="3" eb="4">
      <t>ネン</t>
    </rPh>
    <rPh sb="4" eb="5">
      <t>ド</t>
    </rPh>
    <phoneticPr fontId="21"/>
  </si>
  <si>
    <t>平成7年度</t>
    <rPh sb="0" eb="2">
      <t>ヘイセイ</t>
    </rPh>
    <rPh sb="3" eb="4">
      <t>ネン</t>
    </rPh>
    <rPh sb="4" eb="5">
      <t>ド</t>
    </rPh>
    <phoneticPr fontId="21"/>
  </si>
  <si>
    <t>平成8年度</t>
    <rPh sb="0" eb="2">
      <t>ヘイセイ</t>
    </rPh>
    <rPh sb="3" eb="4">
      <t>ネン</t>
    </rPh>
    <rPh sb="4" eb="5">
      <t>ド</t>
    </rPh>
    <phoneticPr fontId="21"/>
  </si>
  <si>
    <t>平成9年度</t>
    <rPh sb="0" eb="2">
      <t>ヘイセイ</t>
    </rPh>
    <rPh sb="3" eb="4">
      <t>ネン</t>
    </rPh>
    <rPh sb="4" eb="5">
      <t>ド</t>
    </rPh>
    <phoneticPr fontId="21"/>
  </si>
  <si>
    <t>平成10年度</t>
    <rPh sb="0" eb="2">
      <t>ヘイセイ</t>
    </rPh>
    <rPh sb="4" eb="5">
      <t>ネン</t>
    </rPh>
    <rPh sb="5" eb="6">
      <t>ド</t>
    </rPh>
    <phoneticPr fontId="21"/>
  </si>
  <si>
    <t>平成11年度</t>
    <rPh sb="0" eb="2">
      <t>ヘイセイ</t>
    </rPh>
    <rPh sb="4" eb="5">
      <t>ネン</t>
    </rPh>
    <rPh sb="5" eb="6">
      <t>ド</t>
    </rPh>
    <phoneticPr fontId="21"/>
  </si>
  <si>
    <t>平成12年度</t>
    <rPh sb="0" eb="2">
      <t>ヘイセイ</t>
    </rPh>
    <rPh sb="4" eb="5">
      <t>ネン</t>
    </rPh>
    <rPh sb="5" eb="6">
      <t>ド</t>
    </rPh>
    <phoneticPr fontId="21"/>
  </si>
  <si>
    <t>平成13年度</t>
    <rPh sb="0" eb="2">
      <t>ヘイセイ</t>
    </rPh>
    <rPh sb="4" eb="5">
      <t>ネン</t>
    </rPh>
    <rPh sb="5" eb="6">
      <t>ド</t>
    </rPh>
    <phoneticPr fontId="21"/>
  </si>
  <si>
    <t>平成14年度</t>
    <rPh sb="0" eb="2">
      <t>ヘイセイ</t>
    </rPh>
    <rPh sb="4" eb="5">
      <t>ネン</t>
    </rPh>
    <rPh sb="5" eb="6">
      <t>ド</t>
    </rPh>
    <phoneticPr fontId="21"/>
  </si>
  <si>
    <t>平成15年度</t>
    <rPh sb="0" eb="2">
      <t>ヘイセイ</t>
    </rPh>
    <rPh sb="4" eb="5">
      <t>ネン</t>
    </rPh>
    <rPh sb="5" eb="6">
      <t>ド</t>
    </rPh>
    <phoneticPr fontId="21"/>
  </si>
  <si>
    <t>平成16年度</t>
    <rPh sb="0" eb="2">
      <t>ヘイセイ</t>
    </rPh>
    <rPh sb="4" eb="5">
      <t>ネン</t>
    </rPh>
    <rPh sb="5" eb="6">
      <t>ド</t>
    </rPh>
    <phoneticPr fontId="21"/>
  </si>
  <si>
    <t>平成17年度</t>
    <rPh sb="0" eb="2">
      <t>ヘイセイ</t>
    </rPh>
    <rPh sb="4" eb="5">
      <t>ネン</t>
    </rPh>
    <rPh sb="5" eb="6">
      <t>ド</t>
    </rPh>
    <phoneticPr fontId="21"/>
  </si>
  <si>
    <t>平成18年度</t>
    <rPh sb="0" eb="2">
      <t>ヘイセイ</t>
    </rPh>
    <rPh sb="4" eb="5">
      <t>ネン</t>
    </rPh>
    <rPh sb="5" eb="6">
      <t>ド</t>
    </rPh>
    <phoneticPr fontId="21"/>
  </si>
  <si>
    <t>平成19年度</t>
    <rPh sb="0" eb="2">
      <t>ヘイセイ</t>
    </rPh>
    <rPh sb="4" eb="5">
      <t>ネン</t>
    </rPh>
    <rPh sb="5" eb="6">
      <t>ド</t>
    </rPh>
    <phoneticPr fontId="21"/>
  </si>
  <si>
    <t>平成20年度</t>
    <rPh sb="0" eb="2">
      <t>ヘイセイ</t>
    </rPh>
    <rPh sb="4" eb="5">
      <t>ネン</t>
    </rPh>
    <rPh sb="5" eb="6">
      <t>ド</t>
    </rPh>
    <phoneticPr fontId="21"/>
  </si>
  <si>
    <t>平成21年度</t>
    <rPh sb="0" eb="2">
      <t>ヘイセイ</t>
    </rPh>
    <rPh sb="4" eb="5">
      <t>ネン</t>
    </rPh>
    <rPh sb="5" eb="6">
      <t>ド</t>
    </rPh>
    <phoneticPr fontId="21"/>
  </si>
  <si>
    <t>平成22年度</t>
    <rPh sb="0" eb="2">
      <t>ヘイセイ</t>
    </rPh>
    <rPh sb="4" eb="5">
      <t>ネン</t>
    </rPh>
    <rPh sb="5" eb="6">
      <t>ド</t>
    </rPh>
    <phoneticPr fontId="21"/>
  </si>
  <si>
    <t>平成23年度</t>
    <rPh sb="0" eb="2">
      <t>ヘイセイ</t>
    </rPh>
    <rPh sb="4" eb="5">
      <t>ネン</t>
    </rPh>
    <rPh sb="5" eb="6">
      <t>ド</t>
    </rPh>
    <phoneticPr fontId="21"/>
  </si>
  <si>
    <t>平成24年度</t>
    <rPh sb="0" eb="2">
      <t>ヘイセイ</t>
    </rPh>
    <rPh sb="4" eb="5">
      <t>ネン</t>
    </rPh>
    <rPh sb="5" eb="6">
      <t>ド</t>
    </rPh>
    <phoneticPr fontId="21"/>
  </si>
  <si>
    <t>平成25年度</t>
    <rPh sb="0" eb="2">
      <t>ヘイセイ</t>
    </rPh>
    <rPh sb="4" eb="5">
      <t>ネン</t>
    </rPh>
    <rPh sb="5" eb="6">
      <t>ド</t>
    </rPh>
    <phoneticPr fontId="21"/>
  </si>
  <si>
    <t>平成26年度</t>
    <rPh sb="0" eb="2">
      <t>ヘイセイ</t>
    </rPh>
    <rPh sb="4" eb="5">
      <t>ネン</t>
    </rPh>
    <rPh sb="5" eb="6">
      <t>ド</t>
    </rPh>
    <phoneticPr fontId="21"/>
  </si>
  <si>
    <t>平成27年度</t>
    <rPh sb="0" eb="2">
      <t>ヘイセイ</t>
    </rPh>
    <rPh sb="4" eb="5">
      <t>ネン</t>
    </rPh>
    <rPh sb="5" eb="6">
      <t>ド</t>
    </rPh>
    <phoneticPr fontId="21"/>
  </si>
  <si>
    <t>平成28年度</t>
    <rPh sb="0" eb="2">
      <t>ヘイセイ</t>
    </rPh>
    <rPh sb="4" eb="5">
      <t>ネン</t>
    </rPh>
    <rPh sb="5" eb="6">
      <t>ド</t>
    </rPh>
    <phoneticPr fontId="21"/>
  </si>
  <si>
    <t>平成29年度</t>
    <rPh sb="0" eb="2">
      <t>ヘイセイ</t>
    </rPh>
    <rPh sb="4" eb="5">
      <t>ネン</t>
    </rPh>
    <rPh sb="5" eb="6">
      <t>ド</t>
    </rPh>
    <phoneticPr fontId="21"/>
  </si>
  <si>
    <t>平成30年度</t>
    <rPh sb="0" eb="2">
      <t>ヘイセイ</t>
    </rPh>
    <rPh sb="4" eb="5">
      <t>ネン</t>
    </rPh>
    <rPh sb="5" eb="6">
      <t>ド</t>
    </rPh>
    <phoneticPr fontId="21"/>
  </si>
  <si>
    <t>令和2年度</t>
    <rPh sb="0" eb="2">
      <t>レイワ</t>
    </rPh>
    <rPh sb="3" eb="5">
      <t>ネンド</t>
    </rPh>
    <phoneticPr fontId="5"/>
  </si>
  <si>
    <t>令和3年度</t>
    <rPh sb="0" eb="2">
      <t>レイワ</t>
    </rPh>
    <rPh sb="3" eb="5">
      <t>ネンド</t>
    </rPh>
    <phoneticPr fontId="5"/>
  </si>
  <si>
    <t>令和2年度</t>
    <rPh sb="0" eb="2">
      <t>レイワ</t>
    </rPh>
    <rPh sb="3" eb="4">
      <t>ネン</t>
    </rPh>
    <rPh sb="4" eb="5">
      <t>ド</t>
    </rPh>
    <phoneticPr fontId="21"/>
  </si>
  <si>
    <t>令和3年度</t>
    <rPh sb="0" eb="2">
      <t>レイワ</t>
    </rPh>
    <rPh sb="3" eb="4">
      <t>ネン</t>
    </rPh>
    <rPh sb="4" eb="5">
      <t>ド</t>
    </rPh>
    <phoneticPr fontId="21"/>
  </si>
  <si>
    <t>令和4年度</t>
    <rPh sb="0" eb="2">
      <t>レイワ</t>
    </rPh>
    <rPh sb="3" eb="4">
      <t>ネン</t>
    </rPh>
    <rPh sb="4" eb="5">
      <t>ド</t>
    </rPh>
    <phoneticPr fontId="21"/>
  </si>
  <si>
    <t>令和5年度</t>
    <rPh sb="0" eb="2">
      <t>レイワ</t>
    </rPh>
    <rPh sb="3" eb="4">
      <t>ネン</t>
    </rPh>
    <rPh sb="4" eb="5">
      <t>ド</t>
    </rPh>
    <phoneticPr fontId="21"/>
  </si>
  <si>
    <t>令和6年度</t>
    <rPh sb="0" eb="2">
      <t>レイワ</t>
    </rPh>
    <rPh sb="3" eb="4">
      <t>ネン</t>
    </rPh>
    <rPh sb="4" eb="5">
      <t>ド</t>
    </rPh>
    <phoneticPr fontId="21"/>
  </si>
  <si>
    <t>令和7年度</t>
    <rPh sb="0" eb="2">
      <t>レイワ</t>
    </rPh>
    <rPh sb="3" eb="4">
      <t>ネン</t>
    </rPh>
    <rPh sb="4" eb="5">
      <t>ド</t>
    </rPh>
    <phoneticPr fontId="21"/>
  </si>
  <si>
    <t>令和8年度</t>
    <rPh sb="0" eb="2">
      <t>レイワ</t>
    </rPh>
    <rPh sb="3" eb="4">
      <t>ネン</t>
    </rPh>
    <rPh sb="4" eb="5">
      <t>ド</t>
    </rPh>
    <phoneticPr fontId="21"/>
  </si>
  <si>
    <t>令和9年度</t>
    <rPh sb="0" eb="2">
      <t>レイワ</t>
    </rPh>
    <rPh sb="3" eb="4">
      <t>ネン</t>
    </rPh>
    <rPh sb="4" eb="5">
      <t>ド</t>
    </rPh>
    <phoneticPr fontId="21"/>
  </si>
  <si>
    <t>令和10年度</t>
    <rPh sb="0" eb="2">
      <t>レイワ</t>
    </rPh>
    <rPh sb="4" eb="5">
      <t>ネン</t>
    </rPh>
    <rPh sb="5" eb="6">
      <t>ド</t>
    </rPh>
    <phoneticPr fontId="21"/>
  </si>
  <si>
    <t>令和11年度</t>
    <rPh sb="0" eb="2">
      <t>レイワ</t>
    </rPh>
    <rPh sb="4" eb="5">
      <t>ネン</t>
    </rPh>
    <rPh sb="5" eb="6">
      <t>ド</t>
    </rPh>
    <phoneticPr fontId="21"/>
  </si>
  <si>
    <t>令和12年度</t>
    <rPh sb="0" eb="2">
      <t>レイワ</t>
    </rPh>
    <rPh sb="4" eb="5">
      <t>ネン</t>
    </rPh>
    <rPh sb="5" eb="6">
      <t>ド</t>
    </rPh>
    <phoneticPr fontId="21"/>
  </si>
  <si>
    <t>令和13年度</t>
    <rPh sb="0" eb="2">
      <t>レイワ</t>
    </rPh>
    <rPh sb="4" eb="5">
      <t>ネン</t>
    </rPh>
    <rPh sb="5" eb="6">
      <t>ド</t>
    </rPh>
    <phoneticPr fontId="21"/>
  </si>
  <si>
    <t>令和14年度</t>
    <rPh sb="0" eb="2">
      <t>レイワ</t>
    </rPh>
    <rPh sb="4" eb="5">
      <t>ネン</t>
    </rPh>
    <rPh sb="5" eb="6">
      <t>ド</t>
    </rPh>
    <phoneticPr fontId="21"/>
  </si>
  <si>
    <t>令和15年度</t>
    <rPh sb="0" eb="2">
      <t>レイワ</t>
    </rPh>
    <rPh sb="4" eb="5">
      <t>ネン</t>
    </rPh>
    <rPh sb="5" eb="6">
      <t>ド</t>
    </rPh>
    <phoneticPr fontId="21"/>
  </si>
  <si>
    <t>令和16年度</t>
    <rPh sb="0" eb="2">
      <t>レイワ</t>
    </rPh>
    <rPh sb="4" eb="5">
      <t>ネン</t>
    </rPh>
    <rPh sb="5" eb="6">
      <t>ド</t>
    </rPh>
    <phoneticPr fontId="21"/>
  </si>
  <si>
    <t>令和17年度</t>
    <rPh sb="0" eb="2">
      <t>レイワ</t>
    </rPh>
    <rPh sb="4" eb="5">
      <t>ネン</t>
    </rPh>
    <rPh sb="5" eb="6">
      <t>ド</t>
    </rPh>
    <phoneticPr fontId="21"/>
  </si>
  <si>
    <t>令和18年度</t>
    <rPh sb="0" eb="2">
      <t>レイワ</t>
    </rPh>
    <rPh sb="4" eb="5">
      <t>ネン</t>
    </rPh>
    <rPh sb="5" eb="6">
      <t>ド</t>
    </rPh>
    <phoneticPr fontId="21"/>
  </si>
  <si>
    <t>令和19年度</t>
    <rPh sb="0" eb="2">
      <t>レイワ</t>
    </rPh>
    <rPh sb="4" eb="5">
      <t>ネン</t>
    </rPh>
    <rPh sb="5" eb="6">
      <t>ド</t>
    </rPh>
    <phoneticPr fontId="21"/>
  </si>
  <si>
    <t>令和20年度</t>
    <rPh sb="0" eb="2">
      <t>レイワ</t>
    </rPh>
    <rPh sb="4" eb="5">
      <t>ネン</t>
    </rPh>
    <rPh sb="5" eb="6">
      <t>ド</t>
    </rPh>
    <phoneticPr fontId="21"/>
  </si>
  <si>
    <t>令和21年度</t>
    <rPh sb="0" eb="2">
      <t>レイワ</t>
    </rPh>
    <rPh sb="4" eb="5">
      <t>ネン</t>
    </rPh>
    <rPh sb="5" eb="6">
      <t>ド</t>
    </rPh>
    <phoneticPr fontId="21"/>
  </si>
  <si>
    <t>令和22年度</t>
    <rPh sb="0" eb="2">
      <t>レイワ</t>
    </rPh>
    <rPh sb="4" eb="5">
      <t>ネン</t>
    </rPh>
    <rPh sb="5" eb="6">
      <t>ド</t>
    </rPh>
    <phoneticPr fontId="21"/>
  </si>
  <si>
    <t>令和23年度</t>
    <rPh sb="0" eb="2">
      <t>レイワ</t>
    </rPh>
    <rPh sb="4" eb="5">
      <t>ネン</t>
    </rPh>
    <rPh sb="5" eb="6">
      <t>ド</t>
    </rPh>
    <phoneticPr fontId="21"/>
  </si>
  <si>
    <t>令和24年度</t>
    <rPh sb="0" eb="2">
      <t>レイワ</t>
    </rPh>
    <rPh sb="4" eb="5">
      <t>ネン</t>
    </rPh>
    <rPh sb="5" eb="6">
      <t>ド</t>
    </rPh>
    <phoneticPr fontId="21"/>
  </si>
  <si>
    <t>令和25年度</t>
    <rPh sb="0" eb="2">
      <t>レイワ</t>
    </rPh>
    <rPh sb="4" eb="5">
      <t>ネン</t>
    </rPh>
    <rPh sb="5" eb="6">
      <t>ド</t>
    </rPh>
    <phoneticPr fontId="21"/>
  </si>
  <si>
    <t>令和26年度</t>
    <rPh sb="0" eb="2">
      <t>レイワ</t>
    </rPh>
    <rPh sb="4" eb="5">
      <t>ネン</t>
    </rPh>
    <rPh sb="5" eb="6">
      <t>ド</t>
    </rPh>
    <phoneticPr fontId="21"/>
  </si>
  <si>
    <t>令和27年度</t>
    <rPh sb="0" eb="2">
      <t>レイワ</t>
    </rPh>
    <rPh sb="4" eb="5">
      <t>ネン</t>
    </rPh>
    <rPh sb="5" eb="6">
      <t>ド</t>
    </rPh>
    <phoneticPr fontId="21"/>
  </si>
  <si>
    <t>令和28年度</t>
    <rPh sb="0" eb="2">
      <t>レイワ</t>
    </rPh>
    <rPh sb="4" eb="5">
      <t>ネン</t>
    </rPh>
    <rPh sb="5" eb="6">
      <t>ド</t>
    </rPh>
    <phoneticPr fontId="21"/>
  </si>
  <si>
    <t>令和29年度</t>
    <rPh sb="0" eb="2">
      <t>レイワ</t>
    </rPh>
    <rPh sb="4" eb="5">
      <t>ネン</t>
    </rPh>
    <rPh sb="5" eb="6">
      <t>ド</t>
    </rPh>
    <phoneticPr fontId="21"/>
  </si>
  <si>
    <t>令和30年度以降</t>
    <rPh sb="0" eb="2">
      <t>レイワ</t>
    </rPh>
    <rPh sb="4" eb="5">
      <t>ネン</t>
    </rPh>
    <rPh sb="5" eb="6">
      <t>ド</t>
    </rPh>
    <rPh sb="6" eb="8">
      <t>イコウ</t>
    </rPh>
    <phoneticPr fontId="21"/>
  </si>
  <si>
    <t>令和4年度</t>
    <rPh sb="0" eb="2">
      <t>レイワ</t>
    </rPh>
    <rPh sb="3" eb="5">
      <t>ネンド</t>
    </rPh>
    <phoneticPr fontId="5"/>
  </si>
  <si>
    <t>4年度
活動見込</t>
    <rPh sb="4" eb="6">
      <t>カツドウ</t>
    </rPh>
    <rPh sb="6" eb="8">
      <t>ミコ</t>
    </rPh>
    <phoneticPr fontId="5"/>
  </si>
  <si>
    <t>令和元年度</t>
    <rPh sb="0" eb="2">
      <t>レイワ</t>
    </rPh>
    <rPh sb="2" eb="4">
      <t>ガンネン</t>
    </rPh>
    <rPh sb="4" eb="5">
      <t>ド</t>
    </rPh>
    <phoneticPr fontId="5"/>
  </si>
  <si>
    <t>開始年度西暦</t>
    <rPh sb="0" eb="2">
      <t>カイシ</t>
    </rPh>
    <rPh sb="2" eb="4">
      <t>ネンド</t>
    </rPh>
    <rPh sb="4" eb="6">
      <t>セイレキ</t>
    </rPh>
    <phoneticPr fontId="5"/>
  </si>
  <si>
    <t>終了（予定）年度西暦</t>
    <rPh sb="0" eb="2">
      <t>シュウリョウ</t>
    </rPh>
    <rPh sb="3" eb="5">
      <t>ヨテイ</t>
    </rPh>
    <rPh sb="6" eb="8">
      <t>ネンド</t>
    </rPh>
    <rPh sb="8" eb="10">
      <t>セイレキ</t>
    </rPh>
    <phoneticPr fontId="5"/>
  </si>
  <si>
    <t>1926年度以前</t>
    <rPh sb="4" eb="6">
      <t>ネンド</t>
    </rPh>
    <rPh sb="5" eb="6">
      <t>ド</t>
    </rPh>
    <rPh sb="6" eb="8">
      <t>イゼン</t>
    </rPh>
    <phoneticPr fontId="21"/>
  </si>
  <si>
    <t>1927年度</t>
    <rPh sb="4" eb="6">
      <t>ネンド</t>
    </rPh>
    <rPh sb="5" eb="6">
      <t>ド</t>
    </rPh>
    <phoneticPr fontId="21"/>
  </si>
  <si>
    <t>1928年度</t>
    <rPh sb="4" eb="6">
      <t>ネンド</t>
    </rPh>
    <rPh sb="5" eb="6">
      <t>ド</t>
    </rPh>
    <phoneticPr fontId="21"/>
  </si>
  <si>
    <t>1929年度</t>
    <rPh sb="4" eb="6">
      <t>ネンド</t>
    </rPh>
    <rPh sb="5" eb="6">
      <t>ド</t>
    </rPh>
    <phoneticPr fontId="21"/>
  </si>
  <si>
    <t>1930年度</t>
    <rPh sb="4" eb="6">
      <t>ネンド</t>
    </rPh>
    <rPh sb="5" eb="6">
      <t>ド</t>
    </rPh>
    <phoneticPr fontId="21"/>
  </si>
  <si>
    <t>1931年度</t>
    <rPh sb="4" eb="6">
      <t>ネンド</t>
    </rPh>
    <rPh sb="5" eb="6">
      <t>ド</t>
    </rPh>
    <phoneticPr fontId="21"/>
  </si>
  <si>
    <t>1932年度</t>
    <rPh sb="4" eb="6">
      <t>ネンド</t>
    </rPh>
    <rPh sb="5" eb="6">
      <t>ド</t>
    </rPh>
    <phoneticPr fontId="21"/>
  </si>
  <si>
    <t>1933年度</t>
    <rPh sb="4" eb="6">
      <t>ネンド</t>
    </rPh>
    <rPh sb="5" eb="6">
      <t>ド</t>
    </rPh>
    <phoneticPr fontId="21"/>
  </si>
  <si>
    <t>1934年度</t>
    <rPh sb="4" eb="6">
      <t>ネンド</t>
    </rPh>
    <rPh sb="5" eb="6">
      <t>ド</t>
    </rPh>
    <phoneticPr fontId="21"/>
  </si>
  <si>
    <t>1935年度</t>
    <rPh sb="4" eb="6">
      <t>ネンド</t>
    </rPh>
    <rPh sb="5" eb="6">
      <t>ド</t>
    </rPh>
    <phoneticPr fontId="21"/>
  </si>
  <si>
    <t>1936年度</t>
    <rPh sb="4" eb="6">
      <t>ネンド</t>
    </rPh>
    <rPh sb="5" eb="6">
      <t>ド</t>
    </rPh>
    <phoneticPr fontId="21"/>
  </si>
  <si>
    <t>1937年度</t>
    <rPh sb="4" eb="6">
      <t>ネンド</t>
    </rPh>
    <rPh sb="5" eb="6">
      <t>ド</t>
    </rPh>
    <phoneticPr fontId="21"/>
  </si>
  <si>
    <t>1938年度</t>
    <rPh sb="4" eb="6">
      <t>ネンド</t>
    </rPh>
    <rPh sb="5" eb="6">
      <t>ド</t>
    </rPh>
    <phoneticPr fontId="21"/>
  </si>
  <si>
    <t>1939年度</t>
    <rPh sb="4" eb="6">
      <t>ネンド</t>
    </rPh>
    <rPh sb="5" eb="6">
      <t>ド</t>
    </rPh>
    <phoneticPr fontId="21"/>
  </si>
  <si>
    <t>1940年度</t>
    <rPh sb="4" eb="6">
      <t>ネンド</t>
    </rPh>
    <rPh sb="5" eb="6">
      <t>ド</t>
    </rPh>
    <phoneticPr fontId="21"/>
  </si>
  <si>
    <t>1941年度</t>
    <rPh sb="4" eb="6">
      <t>ネンド</t>
    </rPh>
    <rPh sb="5" eb="6">
      <t>ド</t>
    </rPh>
    <phoneticPr fontId="21"/>
  </si>
  <si>
    <t>1942年度</t>
    <rPh sb="4" eb="6">
      <t>ネンド</t>
    </rPh>
    <rPh sb="5" eb="6">
      <t>ド</t>
    </rPh>
    <phoneticPr fontId="21"/>
  </si>
  <si>
    <t>1943年度</t>
    <rPh sb="4" eb="6">
      <t>ネンド</t>
    </rPh>
    <rPh sb="5" eb="6">
      <t>ド</t>
    </rPh>
    <phoneticPr fontId="21"/>
  </si>
  <si>
    <t>1944年度</t>
    <rPh sb="4" eb="6">
      <t>ネンド</t>
    </rPh>
    <rPh sb="5" eb="6">
      <t>ド</t>
    </rPh>
    <phoneticPr fontId="21"/>
  </si>
  <si>
    <t>1945年度</t>
    <rPh sb="4" eb="6">
      <t>ネンド</t>
    </rPh>
    <rPh sb="5" eb="6">
      <t>ド</t>
    </rPh>
    <phoneticPr fontId="21"/>
  </si>
  <si>
    <t>1946年度</t>
    <rPh sb="4" eb="6">
      <t>ネンド</t>
    </rPh>
    <rPh sb="5" eb="6">
      <t>ド</t>
    </rPh>
    <phoneticPr fontId="21"/>
  </si>
  <si>
    <t>1947年度</t>
    <rPh sb="4" eb="6">
      <t>ネンド</t>
    </rPh>
    <rPh sb="5" eb="6">
      <t>ド</t>
    </rPh>
    <phoneticPr fontId="21"/>
  </si>
  <si>
    <t>1948年度</t>
    <rPh sb="4" eb="6">
      <t>ネンド</t>
    </rPh>
    <rPh sb="5" eb="6">
      <t>ド</t>
    </rPh>
    <phoneticPr fontId="21"/>
  </si>
  <si>
    <t>1949年度</t>
    <rPh sb="4" eb="6">
      <t>ネンド</t>
    </rPh>
    <rPh sb="5" eb="6">
      <t>ド</t>
    </rPh>
    <phoneticPr fontId="21"/>
  </si>
  <si>
    <t>1950年度</t>
    <rPh sb="4" eb="6">
      <t>ネンド</t>
    </rPh>
    <rPh sb="5" eb="6">
      <t>ド</t>
    </rPh>
    <phoneticPr fontId="21"/>
  </si>
  <si>
    <t>1951年度</t>
    <rPh sb="4" eb="6">
      <t>ネンド</t>
    </rPh>
    <rPh sb="5" eb="6">
      <t>ド</t>
    </rPh>
    <phoneticPr fontId="21"/>
  </si>
  <si>
    <t>1952年度</t>
    <rPh sb="4" eb="6">
      <t>ネンド</t>
    </rPh>
    <rPh sb="5" eb="6">
      <t>ド</t>
    </rPh>
    <phoneticPr fontId="21"/>
  </si>
  <si>
    <t>1953年度</t>
    <rPh sb="4" eb="6">
      <t>ネンド</t>
    </rPh>
    <rPh sb="5" eb="6">
      <t>ド</t>
    </rPh>
    <phoneticPr fontId="21"/>
  </si>
  <si>
    <t>1954年度</t>
    <rPh sb="4" eb="6">
      <t>ネンド</t>
    </rPh>
    <rPh sb="5" eb="6">
      <t>ド</t>
    </rPh>
    <phoneticPr fontId="21"/>
  </si>
  <si>
    <t>1955年度</t>
    <rPh sb="4" eb="6">
      <t>ネンド</t>
    </rPh>
    <rPh sb="5" eb="6">
      <t>ド</t>
    </rPh>
    <phoneticPr fontId="21"/>
  </si>
  <si>
    <t>1956年度</t>
    <rPh sb="4" eb="6">
      <t>ネンド</t>
    </rPh>
    <rPh sb="5" eb="6">
      <t>ド</t>
    </rPh>
    <phoneticPr fontId="21"/>
  </si>
  <si>
    <t>1957年度</t>
    <rPh sb="4" eb="6">
      <t>ネンド</t>
    </rPh>
    <rPh sb="5" eb="6">
      <t>ド</t>
    </rPh>
    <phoneticPr fontId="21"/>
  </si>
  <si>
    <t>1958年度</t>
    <rPh sb="4" eb="6">
      <t>ネンド</t>
    </rPh>
    <rPh sb="5" eb="6">
      <t>ド</t>
    </rPh>
    <phoneticPr fontId="21"/>
  </si>
  <si>
    <t>1959年度</t>
    <rPh sb="4" eb="6">
      <t>ネンド</t>
    </rPh>
    <rPh sb="5" eb="6">
      <t>ド</t>
    </rPh>
    <phoneticPr fontId="21"/>
  </si>
  <si>
    <t>1960年度</t>
    <rPh sb="4" eb="6">
      <t>ネンド</t>
    </rPh>
    <rPh sb="5" eb="6">
      <t>ド</t>
    </rPh>
    <phoneticPr fontId="21"/>
  </si>
  <si>
    <t>1961年度</t>
    <rPh sb="4" eb="6">
      <t>ネンド</t>
    </rPh>
    <rPh sb="5" eb="6">
      <t>ド</t>
    </rPh>
    <phoneticPr fontId="21"/>
  </si>
  <si>
    <t>1962年度</t>
    <rPh sb="4" eb="6">
      <t>ネンド</t>
    </rPh>
    <rPh sb="5" eb="6">
      <t>ド</t>
    </rPh>
    <phoneticPr fontId="21"/>
  </si>
  <si>
    <t>1963年度</t>
    <rPh sb="4" eb="6">
      <t>ネンド</t>
    </rPh>
    <rPh sb="5" eb="6">
      <t>ド</t>
    </rPh>
    <phoneticPr fontId="21"/>
  </si>
  <si>
    <t>1964年度</t>
    <rPh sb="4" eb="6">
      <t>ネンド</t>
    </rPh>
    <rPh sb="5" eb="6">
      <t>ド</t>
    </rPh>
    <phoneticPr fontId="21"/>
  </si>
  <si>
    <t>1965年度</t>
    <rPh sb="4" eb="6">
      <t>ネンド</t>
    </rPh>
    <rPh sb="5" eb="6">
      <t>ド</t>
    </rPh>
    <phoneticPr fontId="21"/>
  </si>
  <si>
    <t>1966年度</t>
    <rPh sb="4" eb="6">
      <t>ネンド</t>
    </rPh>
    <rPh sb="5" eb="6">
      <t>ド</t>
    </rPh>
    <phoneticPr fontId="21"/>
  </si>
  <si>
    <t>1967年度</t>
    <rPh sb="4" eb="6">
      <t>ネンド</t>
    </rPh>
    <rPh sb="5" eb="6">
      <t>ド</t>
    </rPh>
    <phoneticPr fontId="21"/>
  </si>
  <si>
    <t>1968年度</t>
    <rPh sb="4" eb="6">
      <t>ネンド</t>
    </rPh>
    <rPh sb="5" eb="6">
      <t>ド</t>
    </rPh>
    <phoneticPr fontId="21"/>
  </si>
  <si>
    <t>1969年度</t>
    <rPh sb="4" eb="6">
      <t>ネンド</t>
    </rPh>
    <rPh sb="5" eb="6">
      <t>ド</t>
    </rPh>
    <phoneticPr fontId="21"/>
  </si>
  <si>
    <t>1970年度</t>
    <rPh sb="4" eb="6">
      <t>ネンド</t>
    </rPh>
    <rPh sb="5" eb="6">
      <t>ド</t>
    </rPh>
    <phoneticPr fontId="21"/>
  </si>
  <si>
    <t>1971年度</t>
    <rPh sb="4" eb="6">
      <t>ネンド</t>
    </rPh>
    <rPh sb="5" eb="6">
      <t>ド</t>
    </rPh>
    <phoneticPr fontId="21"/>
  </si>
  <si>
    <t>1972年度</t>
    <rPh sb="4" eb="6">
      <t>ネンド</t>
    </rPh>
    <rPh sb="5" eb="6">
      <t>ド</t>
    </rPh>
    <phoneticPr fontId="21"/>
  </si>
  <si>
    <t>1973年度</t>
    <rPh sb="4" eb="6">
      <t>ネンド</t>
    </rPh>
    <rPh sb="5" eb="6">
      <t>ド</t>
    </rPh>
    <phoneticPr fontId="21"/>
  </si>
  <si>
    <t>1974年度</t>
    <rPh sb="4" eb="6">
      <t>ネンド</t>
    </rPh>
    <rPh sb="5" eb="6">
      <t>ド</t>
    </rPh>
    <phoneticPr fontId="21"/>
  </si>
  <si>
    <t>1975年度</t>
    <rPh sb="4" eb="6">
      <t>ネンド</t>
    </rPh>
    <rPh sb="5" eb="6">
      <t>ド</t>
    </rPh>
    <phoneticPr fontId="21"/>
  </si>
  <si>
    <t>1976年度</t>
    <rPh sb="4" eb="6">
      <t>ネンド</t>
    </rPh>
    <rPh sb="5" eb="6">
      <t>ド</t>
    </rPh>
    <phoneticPr fontId="21"/>
  </si>
  <si>
    <t>1977年度</t>
    <rPh sb="4" eb="6">
      <t>ネンド</t>
    </rPh>
    <rPh sb="5" eb="6">
      <t>ド</t>
    </rPh>
    <phoneticPr fontId="21"/>
  </si>
  <si>
    <t>1978年度</t>
    <rPh sb="4" eb="6">
      <t>ネンド</t>
    </rPh>
    <rPh sb="5" eb="6">
      <t>ド</t>
    </rPh>
    <phoneticPr fontId="21"/>
  </si>
  <si>
    <t>1979年度</t>
    <rPh sb="4" eb="6">
      <t>ネンド</t>
    </rPh>
    <rPh sb="5" eb="6">
      <t>ド</t>
    </rPh>
    <phoneticPr fontId="21"/>
  </si>
  <si>
    <t>1980年度</t>
    <rPh sb="4" eb="6">
      <t>ネンド</t>
    </rPh>
    <rPh sb="5" eb="6">
      <t>ド</t>
    </rPh>
    <phoneticPr fontId="21"/>
  </si>
  <si>
    <t>1981年度</t>
    <rPh sb="4" eb="6">
      <t>ネンド</t>
    </rPh>
    <rPh sb="5" eb="6">
      <t>ド</t>
    </rPh>
    <phoneticPr fontId="21"/>
  </si>
  <si>
    <t>1982年度</t>
    <rPh sb="4" eb="6">
      <t>ネンド</t>
    </rPh>
    <rPh sb="5" eb="6">
      <t>ド</t>
    </rPh>
    <phoneticPr fontId="21"/>
  </si>
  <si>
    <t>1983年度</t>
    <rPh sb="4" eb="6">
      <t>ネンド</t>
    </rPh>
    <rPh sb="5" eb="6">
      <t>ド</t>
    </rPh>
    <phoneticPr fontId="21"/>
  </si>
  <si>
    <t>1984年度</t>
    <rPh sb="4" eb="6">
      <t>ネンド</t>
    </rPh>
    <rPh sb="5" eb="6">
      <t>ド</t>
    </rPh>
    <phoneticPr fontId="21"/>
  </si>
  <si>
    <t>1985年度</t>
    <rPh sb="4" eb="6">
      <t>ネンド</t>
    </rPh>
    <rPh sb="5" eb="6">
      <t>ド</t>
    </rPh>
    <phoneticPr fontId="21"/>
  </si>
  <si>
    <t>1986年度</t>
    <rPh sb="4" eb="6">
      <t>ネンド</t>
    </rPh>
    <rPh sb="5" eb="6">
      <t>ド</t>
    </rPh>
    <phoneticPr fontId="21"/>
  </si>
  <si>
    <t>1987年度</t>
    <rPh sb="4" eb="6">
      <t>ネンド</t>
    </rPh>
    <rPh sb="5" eb="6">
      <t>ド</t>
    </rPh>
    <phoneticPr fontId="21"/>
  </si>
  <si>
    <t>1988年度</t>
    <rPh sb="4" eb="6">
      <t>ネンド</t>
    </rPh>
    <rPh sb="5" eb="6">
      <t>ド</t>
    </rPh>
    <phoneticPr fontId="21"/>
  </si>
  <si>
    <t>1989年度</t>
    <rPh sb="4" eb="6">
      <t>ネンド</t>
    </rPh>
    <rPh sb="5" eb="6">
      <t>ド</t>
    </rPh>
    <phoneticPr fontId="21"/>
  </si>
  <si>
    <t>1990年度</t>
    <rPh sb="4" eb="6">
      <t>ネンド</t>
    </rPh>
    <rPh sb="5" eb="6">
      <t>ド</t>
    </rPh>
    <phoneticPr fontId="21"/>
  </si>
  <si>
    <t>1991年度</t>
    <rPh sb="4" eb="6">
      <t>ネンド</t>
    </rPh>
    <rPh sb="5" eb="6">
      <t>ド</t>
    </rPh>
    <phoneticPr fontId="21"/>
  </si>
  <si>
    <t>1992年度</t>
    <rPh sb="4" eb="6">
      <t>ネンド</t>
    </rPh>
    <rPh sb="5" eb="6">
      <t>ド</t>
    </rPh>
    <phoneticPr fontId="21"/>
  </si>
  <si>
    <t>1993年度</t>
    <rPh sb="4" eb="6">
      <t>ネンド</t>
    </rPh>
    <rPh sb="5" eb="6">
      <t>ド</t>
    </rPh>
    <phoneticPr fontId="21"/>
  </si>
  <si>
    <t>1994年度</t>
    <rPh sb="4" eb="6">
      <t>ネンド</t>
    </rPh>
    <rPh sb="5" eb="6">
      <t>ド</t>
    </rPh>
    <phoneticPr fontId="21"/>
  </si>
  <si>
    <t>1995年度</t>
    <rPh sb="4" eb="6">
      <t>ネンド</t>
    </rPh>
    <rPh sb="5" eb="6">
      <t>ド</t>
    </rPh>
    <phoneticPr fontId="21"/>
  </si>
  <si>
    <t>1996年度</t>
    <rPh sb="4" eb="6">
      <t>ネンド</t>
    </rPh>
    <rPh sb="5" eb="6">
      <t>ド</t>
    </rPh>
    <phoneticPr fontId="21"/>
  </si>
  <si>
    <t>1997年度</t>
    <rPh sb="4" eb="6">
      <t>ネンド</t>
    </rPh>
    <rPh sb="5" eb="6">
      <t>ド</t>
    </rPh>
    <phoneticPr fontId="21"/>
  </si>
  <si>
    <t>1998年度</t>
    <rPh sb="4" eb="6">
      <t>ネンド</t>
    </rPh>
    <rPh sb="5" eb="6">
      <t>ド</t>
    </rPh>
    <phoneticPr fontId="21"/>
  </si>
  <si>
    <t>1999年度</t>
    <rPh sb="4" eb="6">
      <t>ネンド</t>
    </rPh>
    <rPh sb="5" eb="6">
      <t>ド</t>
    </rPh>
    <phoneticPr fontId="21"/>
  </si>
  <si>
    <t>2000年度</t>
    <rPh sb="4" eb="6">
      <t>ネンド</t>
    </rPh>
    <rPh sb="5" eb="6">
      <t>ド</t>
    </rPh>
    <phoneticPr fontId="21"/>
  </si>
  <si>
    <t>2001年度</t>
    <rPh sb="4" eb="6">
      <t>ネンド</t>
    </rPh>
    <rPh sb="5" eb="6">
      <t>ド</t>
    </rPh>
    <phoneticPr fontId="21"/>
  </si>
  <si>
    <t>2002年度</t>
    <rPh sb="4" eb="6">
      <t>ネンド</t>
    </rPh>
    <rPh sb="5" eb="6">
      <t>ド</t>
    </rPh>
    <phoneticPr fontId="21"/>
  </si>
  <si>
    <t>2003年度</t>
    <rPh sb="4" eb="6">
      <t>ネンド</t>
    </rPh>
    <rPh sb="5" eb="6">
      <t>ド</t>
    </rPh>
    <phoneticPr fontId="21"/>
  </si>
  <si>
    <t>2004年度</t>
    <rPh sb="4" eb="6">
      <t>ネンド</t>
    </rPh>
    <rPh sb="5" eb="6">
      <t>ド</t>
    </rPh>
    <phoneticPr fontId="21"/>
  </si>
  <si>
    <t>2005年度</t>
    <rPh sb="4" eb="6">
      <t>ネンド</t>
    </rPh>
    <rPh sb="5" eb="6">
      <t>ド</t>
    </rPh>
    <phoneticPr fontId="21"/>
  </si>
  <si>
    <t>2006年度</t>
    <rPh sb="4" eb="6">
      <t>ネンド</t>
    </rPh>
    <rPh sb="5" eb="6">
      <t>ド</t>
    </rPh>
    <phoneticPr fontId="21"/>
  </si>
  <si>
    <t>2007年度</t>
    <rPh sb="4" eb="6">
      <t>ネンド</t>
    </rPh>
    <rPh sb="5" eb="6">
      <t>ド</t>
    </rPh>
    <phoneticPr fontId="21"/>
  </si>
  <si>
    <t>2008年度</t>
    <rPh sb="4" eb="6">
      <t>ネンド</t>
    </rPh>
    <rPh sb="5" eb="6">
      <t>ド</t>
    </rPh>
    <phoneticPr fontId="21"/>
  </si>
  <si>
    <t>2009年度</t>
    <rPh sb="4" eb="6">
      <t>ネンド</t>
    </rPh>
    <rPh sb="5" eb="6">
      <t>ド</t>
    </rPh>
    <phoneticPr fontId="21"/>
  </si>
  <si>
    <t>2010年度</t>
    <rPh sb="4" eb="6">
      <t>ネンド</t>
    </rPh>
    <rPh sb="5" eb="6">
      <t>ド</t>
    </rPh>
    <phoneticPr fontId="21"/>
  </si>
  <si>
    <t>2011年度</t>
    <rPh sb="4" eb="6">
      <t>ネンド</t>
    </rPh>
    <rPh sb="5" eb="6">
      <t>ド</t>
    </rPh>
    <phoneticPr fontId="21"/>
  </si>
  <si>
    <t>2012年度</t>
    <rPh sb="4" eb="6">
      <t>ネンド</t>
    </rPh>
    <rPh sb="5" eb="6">
      <t>ド</t>
    </rPh>
    <phoneticPr fontId="21"/>
  </si>
  <si>
    <t>2013年度</t>
    <rPh sb="4" eb="6">
      <t>ネンド</t>
    </rPh>
    <rPh sb="5" eb="6">
      <t>ド</t>
    </rPh>
    <phoneticPr fontId="21"/>
  </si>
  <si>
    <t>2014年度</t>
    <rPh sb="4" eb="6">
      <t>ネンド</t>
    </rPh>
    <rPh sb="5" eb="6">
      <t>ド</t>
    </rPh>
    <phoneticPr fontId="21"/>
  </si>
  <si>
    <t>2015年度</t>
    <rPh sb="4" eb="6">
      <t>ネンド</t>
    </rPh>
    <rPh sb="5" eb="6">
      <t>ド</t>
    </rPh>
    <phoneticPr fontId="21"/>
  </si>
  <si>
    <t>2016年度</t>
    <rPh sb="4" eb="6">
      <t>ネンド</t>
    </rPh>
    <rPh sb="5" eb="6">
      <t>ド</t>
    </rPh>
    <phoneticPr fontId="21"/>
  </si>
  <si>
    <t>2017年度</t>
    <rPh sb="4" eb="6">
      <t>ネンド</t>
    </rPh>
    <rPh sb="5" eb="6">
      <t>ド</t>
    </rPh>
    <phoneticPr fontId="21"/>
  </si>
  <si>
    <t>2018年度</t>
    <rPh sb="4" eb="6">
      <t>ネンド</t>
    </rPh>
    <rPh sb="5" eb="6">
      <t>ド</t>
    </rPh>
    <phoneticPr fontId="21"/>
  </si>
  <si>
    <t>2019年度</t>
    <rPh sb="4" eb="6">
      <t>ネンド</t>
    </rPh>
    <rPh sb="5" eb="6">
      <t>ド</t>
    </rPh>
    <phoneticPr fontId="21"/>
  </si>
  <si>
    <t>2020年度</t>
    <rPh sb="4" eb="6">
      <t>ネンド</t>
    </rPh>
    <rPh sb="5" eb="6">
      <t>ド</t>
    </rPh>
    <phoneticPr fontId="21"/>
  </si>
  <si>
    <t>2021年度</t>
    <rPh sb="4" eb="6">
      <t>ネンド</t>
    </rPh>
    <rPh sb="5" eb="6">
      <t>ド</t>
    </rPh>
    <phoneticPr fontId="21"/>
  </si>
  <si>
    <t>2022年度</t>
    <rPh sb="4" eb="6">
      <t>ネンド</t>
    </rPh>
    <rPh sb="5" eb="6">
      <t>ド</t>
    </rPh>
    <phoneticPr fontId="21"/>
  </si>
  <si>
    <t>2023年度</t>
    <rPh sb="4" eb="6">
      <t>ネンド</t>
    </rPh>
    <rPh sb="5" eb="6">
      <t>ド</t>
    </rPh>
    <phoneticPr fontId="21"/>
  </si>
  <si>
    <t>2024年度</t>
    <rPh sb="4" eb="6">
      <t>ネンド</t>
    </rPh>
    <rPh sb="5" eb="6">
      <t>ド</t>
    </rPh>
    <phoneticPr fontId="21"/>
  </si>
  <si>
    <t>2025年度</t>
    <rPh sb="4" eb="6">
      <t>ネンド</t>
    </rPh>
    <rPh sb="5" eb="6">
      <t>ド</t>
    </rPh>
    <phoneticPr fontId="21"/>
  </si>
  <si>
    <t>2026年度</t>
    <rPh sb="4" eb="6">
      <t>ネンド</t>
    </rPh>
    <rPh sb="5" eb="6">
      <t>ド</t>
    </rPh>
    <phoneticPr fontId="21"/>
  </si>
  <si>
    <t>2027年度</t>
    <rPh sb="4" eb="6">
      <t>ネンド</t>
    </rPh>
    <rPh sb="5" eb="6">
      <t>ド</t>
    </rPh>
    <phoneticPr fontId="21"/>
  </si>
  <si>
    <t>2028年度</t>
    <rPh sb="4" eb="6">
      <t>ネンド</t>
    </rPh>
    <rPh sb="5" eb="6">
      <t>ド</t>
    </rPh>
    <phoneticPr fontId="21"/>
  </si>
  <si>
    <t>2029年度</t>
    <rPh sb="4" eb="6">
      <t>ネンド</t>
    </rPh>
    <rPh sb="5" eb="6">
      <t>ド</t>
    </rPh>
    <phoneticPr fontId="21"/>
  </si>
  <si>
    <t>2030年度</t>
    <rPh sb="4" eb="6">
      <t>ネンド</t>
    </rPh>
    <rPh sb="5" eb="6">
      <t>ド</t>
    </rPh>
    <phoneticPr fontId="21"/>
  </si>
  <si>
    <t>2031年度</t>
    <rPh sb="4" eb="6">
      <t>ネンド</t>
    </rPh>
    <rPh sb="5" eb="6">
      <t>ド</t>
    </rPh>
    <phoneticPr fontId="21"/>
  </si>
  <si>
    <t>2032年度</t>
    <rPh sb="4" eb="6">
      <t>ネンド</t>
    </rPh>
    <rPh sb="5" eb="6">
      <t>ド</t>
    </rPh>
    <phoneticPr fontId="21"/>
  </si>
  <si>
    <t>2033年度</t>
    <rPh sb="4" eb="6">
      <t>ネンド</t>
    </rPh>
    <rPh sb="5" eb="6">
      <t>ド</t>
    </rPh>
    <phoneticPr fontId="21"/>
  </si>
  <si>
    <t>2034年度</t>
    <rPh sb="4" eb="6">
      <t>ネンド</t>
    </rPh>
    <rPh sb="5" eb="6">
      <t>ド</t>
    </rPh>
    <phoneticPr fontId="21"/>
  </si>
  <si>
    <t>2035年度</t>
    <rPh sb="4" eb="6">
      <t>ネンド</t>
    </rPh>
    <rPh sb="5" eb="6">
      <t>ド</t>
    </rPh>
    <phoneticPr fontId="21"/>
  </si>
  <si>
    <t>2036年度</t>
    <rPh sb="4" eb="6">
      <t>ネンド</t>
    </rPh>
    <rPh sb="5" eb="6">
      <t>ド</t>
    </rPh>
    <phoneticPr fontId="21"/>
  </si>
  <si>
    <t>2037年度</t>
    <rPh sb="4" eb="6">
      <t>ネンド</t>
    </rPh>
    <rPh sb="5" eb="6">
      <t>ド</t>
    </rPh>
    <phoneticPr fontId="21"/>
  </si>
  <si>
    <t>2038年度</t>
    <rPh sb="4" eb="6">
      <t>ネンド</t>
    </rPh>
    <rPh sb="5" eb="6">
      <t>ド</t>
    </rPh>
    <phoneticPr fontId="21"/>
  </si>
  <si>
    <t>2039年度</t>
    <rPh sb="4" eb="6">
      <t>ネンド</t>
    </rPh>
    <rPh sb="5" eb="6">
      <t>ド</t>
    </rPh>
    <phoneticPr fontId="21"/>
  </si>
  <si>
    <t>2040年度</t>
    <rPh sb="4" eb="6">
      <t>ネンド</t>
    </rPh>
    <rPh sb="5" eb="6">
      <t>ド</t>
    </rPh>
    <phoneticPr fontId="21"/>
  </si>
  <si>
    <t>2041年度</t>
    <rPh sb="4" eb="6">
      <t>ネンド</t>
    </rPh>
    <rPh sb="5" eb="6">
      <t>ド</t>
    </rPh>
    <phoneticPr fontId="21"/>
  </si>
  <si>
    <t>2042年度</t>
    <rPh sb="4" eb="6">
      <t>ネンド</t>
    </rPh>
    <rPh sb="5" eb="6">
      <t>ド</t>
    </rPh>
    <phoneticPr fontId="21"/>
  </si>
  <si>
    <t>2043年度</t>
    <rPh sb="4" eb="6">
      <t>ネンド</t>
    </rPh>
    <rPh sb="5" eb="6">
      <t>ド</t>
    </rPh>
    <phoneticPr fontId="21"/>
  </si>
  <si>
    <t>2044年度</t>
    <rPh sb="4" eb="6">
      <t>ネンド</t>
    </rPh>
    <rPh sb="5" eb="6">
      <t>ド</t>
    </rPh>
    <phoneticPr fontId="21"/>
  </si>
  <si>
    <t>2045年度</t>
    <rPh sb="4" eb="6">
      <t>ネンド</t>
    </rPh>
    <rPh sb="5" eb="6">
      <t>ド</t>
    </rPh>
    <phoneticPr fontId="21"/>
  </si>
  <si>
    <t>2046年度</t>
    <rPh sb="4" eb="6">
      <t>ネンド</t>
    </rPh>
    <rPh sb="5" eb="6">
      <t>ド</t>
    </rPh>
    <phoneticPr fontId="21"/>
  </si>
  <si>
    <t>2047年度</t>
    <rPh sb="4" eb="6">
      <t>ネンド</t>
    </rPh>
    <rPh sb="5" eb="6">
      <t>ド</t>
    </rPh>
    <phoneticPr fontId="21"/>
  </si>
  <si>
    <t>2048年度以降</t>
    <rPh sb="4" eb="6">
      <t>ネンド</t>
    </rPh>
    <rPh sb="5" eb="6">
      <t>ド</t>
    </rPh>
    <rPh sb="6" eb="8">
      <t>イコウ</t>
    </rPh>
    <phoneticPr fontId="21"/>
  </si>
  <si>
    <t>新21</t>
    <rPh sb="0" eb="1">
      <t>シン</t>
    </rPh>
    <phoneticPr fontId="5"/>
  </si>
  <si>
    <t>新22</t>
    <rPh sb="0" eb="1">
      <t>シン</t>
    </rPh>
    <phoneticPr fontId="5"/>
  </si>
  <si>
    <t>省庁(事業番号用)</t>
    <rPh sb="0" eb="2">
      <t>ショウチョウ</t>
    </rPh>
    <rPh sb="3" eb="5">
      <t>ジギョウ</t>
    </rPh>
    <rPh sb="5" eb="7">
      <t>バンゴウ</t>
    </rPh>
    <rPh sb="7" eb="8">
      <t>ヨウ</t>
    </rPh>
    <phoneticPr fontId="5"/>
  </si>
  <si>
    <t>官房</t>
    <phoneticPr fontId="5"/>
  </si>
  <si>
    <t>府</t>
    <phoneticPr fontId="5"/>
  </si>
  <si>
    <t>個情</t>
    <rPh sb="1" eb="2">
      <t>ジョウ</t>
    </rPh>
    <phoneticPr fontId="5"/>
  </si>
  <si>
    <t>公取</t>
    <phoneticPr fontId="5"/>
  </si>
  <si>
    <t>警察</t>
    <phoneticPr fontId="5"/>
  </si>
  <si>
    <t>金融</t>
    <phoneticPr fontId="5"/>
  </si>
  <si>
    <t>消費</t>
    <phoneticPr fontId="5"/>
  </si>
  <si>
    <t>復興</t>
    <phoneticPr fontId="5"/>
  </si>
  <si>
    <t>総務</t>
    <phoneticPr fontId="5"/>
  </si>
  <si>
    <t>法務</t>
    <phoneticPr fontId="5"/>
  </si>
  <si>
    <t>外務</t>
    <phoneticPr fontId="5"/>
  </si>
  <si>
    <t>財務</t>
    <rPh sb="0" eb="2">
      <t>ザイム</t>
    </rPh>
    <phoneticPr fontId="5"/>
  </si>
  <si>
    <t>文科</t>
    <phoneticPr fontId="5"/>
  </si>
  <si>
    <t>厚労</t>
    <phoneticPr fontId="5"/>
  </si>
  <si>
    <t>農水</t>
    <phoneticPr fontId="5"/>
  </si>
  <si>
    <t>経産</t>
    <phoneticPr fontId="5"/>
  </si>
  <si>
    <t>国交</t>
    <phoneticPr fontId="5"/>
  </si>
  <si>
    <t>環境</t>
    <phoneticPr fontId="5"/>
  </si>
  <si>
    <t>原規</t>
    <phoneticPr fontId="5"/>
  </si>
  <si>
    <t>防衛</t>
    <phoneticPr fontId="5"/>
  </si>
  <si>
    <t>カジノ</t>
    <phoneticPr fontId="5"/>
  </si>
  <si>
    <t>事業番号その3</t>
    <rPh sb="0" eb="4">
      <t>ジギョウバンゴウ</t>
    </rPh>
    <phoneticPr fontId="5"/>
  </si>
  <si>
    <t>個人情報保護委員会</t>
    <phoneticPr fontId="5"/>
  </si>
  <si>
    <t>令和2年度</t>
    <rPh sb="0" eb="2">
      <t>レイワ</t>
    </rPh>
    <phoneticPr fontId="5"/>
  </si>
  <si>
    <t>カジノ管理委員会</t>
    <rPh sb="3" eb="5">
      <t>カンリ</t>
    </rPh>
    <rPh sb="5" eb="8">
      <t>イインカイ</t>
    </rPh>
    <phoneticPr fontId="5"/>
  </si>
  <si>
    <t>令和3年度</t>
    <rPh sb="0" eb="2">
      <t>レイワ</t>
    </rPh>
    <phoneticPr fontId="5"/>
  </si>
  <si>
    <t>活動指標</t>
  </si>
  <si>
    <t>活動目標</t>
    <rPh sb="0" eb="2">
      <t>カツドウ</t>
    </rPh>
    <rPh sb="2" eb="4">
      <t>モクヒョウ</t>
    </rPh>
    <phoneticPr fontId="5"/>
  </si>
  <si>
    <t>成果目標及び成果実績（アウトカム）欄についてさらに記載が必要な場合はチェックの上【別紙１】に記載</t>
    <rPh sb="0" eb="2">
      <t>セイカ</t>
    </rPh>
    <rPh sb="2" eb="4">
      <t>モクヒョウ</t>
    </rPh>
    <rPh sb="4" eb="5">
      <t>オヨ</t>
    </rPh>
    <rPh sb="6" eb="8">
      <t>セイカ</t>
    </rPh>
    <rPh sb="8" eb="10">
      <t>ジッセキ</t>
    </rPh>
    <rPh sb="17" eb="18">
      <t>ラン</t>
    </rPh>
    <rPh sb="25" eb="27">
      <t>キサイ</t>
    </rPh>
    <rPh sb="28" eb="30">
      <t>ヒツヨウ</t>
    </rPh>
    <rPh sb="31" eb="33">
      <t>バアイ</t>
    </rPh>
    <rPh sb="39" eb="40">
      <t>ウエ</t>
    </rPh>
    <rPh sb="41" eb="43">
      <t>ベッシ</t>
    </rPh>
    <rPh sb="46" eb="48">
      <t>キサイ</t>
    </rPh>
    <phoneticPr fontId="5"/>
  </si>
  <si>
    <t>費目・使途欄についてさらに記載が必要な場合はチェックの上【別紙２】に記載</t>
    <rPh sb="0" eb="2">
      <t>ヒモク</t>
    </rPh>
    <rPh sb="3" eb="5">
      <t>シト</t>
    </rPh>
    <rPh sb="5" eb="6">
      <t>ラン</t>
    </rPh>
    <rPh sb="13" eb="15">
      <t>キサイ</t>
    </rPh>
    <rPh sb="16" eb="18">
      <t>ヒツヨウ</t>
    </rPh>
    <rPh sb="19" eb="21">
      <t>バアイ</t>
    </rPh>
    <rPh sb="27" eb="28">
      <t>ウエ</t>
    </rPh>
    <rPh sb="29" eb="31">
      <t>ベッシ</t>
    </rPh>
    <rPh sb="34" eb="36">
      <t>キサイ</t>
    </rPh>
    <phoneticPr fontId="5"/>
  </si>
  <si>
    <t>支出先上位10者リスト欄についてさらに記載が必要な場合はチェックの上【別紙３】に記載</t>
    <rPh sb="0" eb="2">
      <t>シシュツ</t>
    </rPh>
    <rPh sb="2" eb="3">
      <t>サキ</t>
    </rPh>
    <rPh sb="3" eb="5">
      <t>ジョウイ</t>
    </rPh>
    <rPh sb="7" eb="8">
      <t>シャ</t>
    </rPh>
    <rPh sb="11" eb="12">
      <t>ラン</t>
    </rPh>
    <rPh sb="19" eb="21">
      <t>キサイ</t>
    </rPh>
    <rPh sb="22" eb="24">
      <t>ヒツヨウ</t>
    </rPh>
    <rPh sb="25" eb="27">
      <t>バアイ</t>
    </rPh>
    <rPh sb="33" eb="34">
      <t>ウエ</t>
    </rPh>
    <rPh sb="35" eb="37">
      <t>ベッシ</t>
    </rPh>
    <rPh sb="40" eb="42">
      <t>キサイ</t>
    </rPh>
    <phoneticPr fontId="5"/>
  </si>
  <si>
    <t>活動内容
（アクティビティ）</t>
    <phoneticPr fontId="5"/>
  </si>
  <si>
    <t>活動目標及び
活動実績
（アウトプット）</t>
    <phoneticPr fontId="5"/>
  </si>
  <si>
    <t>単位当たり
コスト</t>
    <rPh sb="0" eb="2">
      <t>タンイ</t>
    </rPh>
    <rPh sb="2" eb="3">
      <t>ア</t>
    </rPh>
    <phoneticPr fontId="5"/>
  </si>
  <si>
    <t>算出根拠</t>
    <rPh sb="0" eb="2">
      <t>サンシュツ</t>
    </rPh>
    <rPh sb="2" eb="4">
      <t>コンキョ</t>
    </rPh>
    <phoneticPr fontId="5"/>
  </si>
  <si>
    <t>計算式</t>
    <rPh sb="0" eb="2">
      <t>ケイサン</t>
    </rPh>
    <rPh sb="2" eb="3">
      <t>シキ</t>
    </rPh>
    <phoneticPr fontId="5"/>
  </si>
  <si>
    <t>政策評価書URL</t>
    <rPh sb="0" eb="2">
      <t>セイサク</t>
    </rPh>
    <rPh sb="2" eb="4">
      <t>ヒョウカ</t>
    </rPh>
    <rPh sb="4" eb="5">
      <t>ショ</t>
    </rPh>
    <phoneticPr fontId="5"/>
  </si>
  <si>
    <t>該当箇所</t>
    <rPh sb="0" eb="2">
      <t>ガイトウ</t>
    </rPh>
    <rPh sb="2" eb="4">
      <t>カショ</t>
    </rPh>
    <phoneticPr fontId="5"/>
  </si>
  <si>
    <t>令和4年度</t>
    <rPh sb="0" eb="2">
      <t>レイワ</t>
    </rPh>
    <phoneticPr fontId="5"/>
  </si>
  <si>
    <t>令和5年度要求</t>
    <rPh sb="0" eb="2">
      <t>レイワ</t>
    </rPh>
    <rPh sb="5" eb="7">
      <t>ヨウキュウ</t>
    </rPh>
    <phoneticPr fontId="5"/>
  </si>
  <si>
    <t>令和4年度当初予算</t>
    <rPh sb="0" eb="2">
      <t>レイワ</t>
    </rPh>
    <phoneticPr fontId="5"/>
  </si>
  <si>
    <t>令和5年度要求</t>
    <rPh sb="0" eb="2">
      <t>レイワ</t>
    </rPh>
    <phoneticPr fontId="5"/>
  </si>
  <si>
    <t>令和4・5年度
予算内訳
（単位：百万円）</t>
    <rPh sb="0" eb="2">
      <t>レイワ</t>
    </rPh>
    <rPh sb="8" eb="10">
      <t>ヨサン</t>
    </rPh>
    <rPh sb="10" eb="12">
      <t>ウチワケ</t>
    </rPh>
    <phoneticPr fontId="5"/>
  </si>
  <si>
    <t>5年度
活動見込</t>
    <rPh sb="4" eb="6">
      <t>カツドウ</t>
    </rPh>
    <rPh sb="6" eb="8">
      <t>ミコ</t>
    </rPh>
    <phoneticPr fontId="5"/>
  </si>
  <si>
    <t>4年度活動見込</t>
    <rPh sb="3" eb="5">
      <t>カツドウ</t>
    </rPh>
    <rPh sb="5" eb="7">
      <t>ミコ</t>
    </rPh>
    <phoneticPr fontId="5"/>
  </si>
  <si>
    <t>令和2年度</t>
    <rPh sb="0" eb="2">
      <t>レイワ</t>
    </rPh>
    <rPh sb="3" eb="5">
      <t>ネンド</t>
    </rPh>
    <rPh sb="4" eb="5">
      <t>ド</t>
    </rPh>
    <phoneticPr fontId="5"/>
  </si>
  <si>
    <t>令和4年度行政事業レビューシート</t>
    <rPh sb="0" eb="2">
      <t>レイワ</t>
    </rPh>
    <rPh sb="3" eb="5">
      <t>ネンド</t>
    </rPh>
    <rPh sb="5" eb="7">
      <t>ギョウセイ</t>
    </rPh>
    <rPh sb="7" eb="9">
      <t>ジギョウ</t>
    </rPh>
    <phoneticPr fontId="5"/>
  </si>
  <si>
    <t>※令和3年度実績を記入。執行実績がない新規事業、新規要求事業については現時点で予定やイメージを記入。</t>
    <rPh sb="1" eb="3">
      <t>レイワ</t>
    </rPh>
    <rPh sb="4" eb="6">
      <t>ネンド</t>
    </rPh>
    <rPh sb="6" eb="8">
      <t>ジッセキ</t>
    </rPh>
    <rPh sb="9" eb="11">
      <t>キニュウ</t>
    </rPh>
    <rPh sb="12" eb="14">
      <t>シッコウ</t>
    </rPh>
    <rPh sb="14" eb="16">
      <t>ジッセキ</t>
    </rPh>
    <rPh sb="19" eb="21">
      <t>シンキ</t>
    </rPh>
    <rPh sb="21" eb="23">
      <t>ジギョウ</t>
    </rPh>
    <rPh sb="24" eb="26">
      <t>シンキ</t>
    </rPh>
    <rPh sb="26" eb="28">
      <t>ヨウキュウ</t>
    </rPh>
    <rPh sb="28" eb="30">
      <t>ジギョウ</t>
    </rPh>
    <rPh sb="35" eb="38">
      <t>ゲンジテン</t>
    </rPh>
    <rPh sb="39" eb="41">
      <t>ヨテイ</t>
    </rPh>
    <rPh sb="47" eb="49">
      <t>キニュウ</t>
    </rPh>
    <phoneticPr fontId="5"/>
  </si>
  <si>
    <t>新経済・財政再生計画改革工程表 2021</t>
    <rPh sb="0" eb="1">
      <t>シン</t>
    </rPh>
    <rPh sb="1" eb="3">
      <t>ケイザイ</t>
    </rPh>
    <rPh sb="4" eb="6">
      <t>ザイセイ</t>
    </rPh>
    <rPh sb="6" eb="8">
      <t>サイセイ</t>
    </rPh>
    <rPh sb="8" eb="10">
      <t>ケイカク</t>
    </rPh>
    <rPh sb="10" eb="12">
      <t>カイカク</t>
    </rPh>
    <rPh sb="12" eb="14">
      <t>コウテイ</t>
    </rPh>
    <rPh sb="14" eb="15">
      <t>ヒョウ</t>
    </rPh>
    <phoneticPr fontId="5"/>
  </si>
  <si>
    <t>（新経済・財政再生計画改革工程表 2021）URL：</t>
    <phoneticPr fontId="5"/>
  </si>
  <si>
    <t>デジタル庁</t>
    <rPh sb="4" eb="5">
      <t>チョウ</t>
    </rPh>
    <phoneticPr fontId="5"/>
  </si>
  <si>
    <t>令和３年度</t>
    <rPh sb="0" eb="2">
      <t>レイワ</t>
    </rPh>
    <rPh sb="3" eb="5">
      <t>ネンド</t>
    </rPh>
    <phoneticPr fontId="5"/>
  </si>
  <si>
    <t>デジ</t>
    <phoneticPr fontId="5"/>
  </si>
  <si>
    <t>新23</t>
    <rPh sb="0" eb="1">
      <t>シン</t>
    </rPh>
    <phoneticPr fontId="5"/>
  </si>
  <si>
    <t>事業名</t>
    <rPh sb="0" eb="2">
      <t>ジギョウ</t>
    </rPh>
    <rPh sb="2" eb="3">
      <t>メイ</t>
    </rPh>
    <phoneticPr fontId="5"/>
  </si>
  <si>
    <t>令和5年度</t>
    <rPh sb="0" eb="2">
      <t>レイワ</t>
    </rPh>
    <rPh sb="3" eb="5">
      <t>ネンド</t>
    </rPh>
    <phoneticPr fontId="5"/>
  </si>
  <si>
    <t>原子力防災研修事業等委託費</t>
    <phoneticPr fontId="5"/>
  </si>
  <si>
    <t>内閣府</t>
  </si>
  <si>
    <t>政策統括官（原子力防災担当）</t>
    <phoneticPr fontId="5"/>
  </si>
  <si>
    <t>参事官（企画・国際担当）
参事官（総合調整・訓練担当）</t>
    <phoneticPr fontId="5"/>
  </si>
  <si>
    <t>○</t>
  </si>
  <si>
    <t>特別会計に関する法律第85条第6項
特別会計に関する法律施行令第51条第7項第3号</t>
    <phoneticPr fontId="5"/>
  </si>
  <si>
    <t>原子力災害時に対応する国や地方公共団体等で中核となる防災業務関係者について、国際的な基準等に則って、体系的かつ効果的な訓練や研修等により人材育成を推進する。また、東京電力福島第一原子力発電所事故の教訓を踏まえ、原子力防災に係る最新の調査研究や国内外の専門的・技術的な知見の分析・蓄積等を進める。</t>
    <phoneticPr fontId="5"/>
  </si>
  <si>
    <t>・原子力災害時に対応する国や地方自治体等で中核となる要員等について、災害対応能力向上のための研修・訓練プログラムを実施することにより、原子力災害対応要員を体系的に育成する。
・原子力防災の課題解決に向けた国内外の知見の分析・蓄積を行うために国際的な基準等に基づく諸外国の原子力防災の調査・研究を実施する。また、科学的知見に基づき、技術評価・検証を実施し、放射線防護対策施設を始めとする技術基準等を策定する。
・原子力災害が長期化した場合の課題の抽出を行うための調査・分析を実施し、対応の具体化に貢献する。</t>
    <phoneticPr fontId="5"/>
  </si>
  <si>
    <t>-</t>
  </si>
  <si>
    <t>-</t>
    <phoneticPr fontId="5"/>
  </si>
  <si>
    <t>技術的知見の高度化及び防災業務関係者の被ばく線量予測の普及に努める。</t>
    <phoneticPr fontId="5"/>
  </si>
  <si>
    <t>国際会議等への参加回数</t>
    <phoneticPr fontId="5"/>
  </si>
  <si>
    <t>府</t>
  </si>
  <si>
    <t>百万円</t>
    <phoneticPr fontId="5"/>
  </si>
  <si>
    <t>　　百万円/市町村数</t>
    <phoneticPr fontId="5"/>
  </si>
  <si>
    <t>314/135</t>
    <phoneticPr fontId="5"/>
  </si>
  <si>
    <t>70/135</t>
    <phoneticPr fontId="5"/>
  </si>
  <si>
    <t>原子力防災体制を整備することを通じて、各立地市町村等が適切な地域防災計画を策定できるよう適切な支援を行う。</t>
    <phoneticPr fontId="5"/>
  </si>
  <si>
    <t>原子力災害が長期化した際に対応する要員に対し、過年度の訓練結果及び研修実績の分析結果を踏まえ、必要な訓練及び研修、当該要員が用いるマニュアルの策定の実施、並びに長期化対応における行動指針等の検討・整備することで、当該要員の対応能力向上を支援する。</t>
  </si>
  <si>
    <t>長期化対応に当たる要員向けの訓練及び研修を企画し、参加・受講を促す。</t>
  </si>
  <si>
    <t>長期化対応に当たる要員向けの訓練への参加及び研修の受講したのべ人数</t>
  </si>
  <si>
    <t>開発した訓練企画・研修プログラムの受講を促し、原子力総合防災訓練等の参加を通じ、原子力防災対応能力の充実・強化に努める。</t>
    <rPh sb="0" eb="2">
      <t>カイハツ</t>
    </rPh>
    <rPh sb="4" eb="6">
      <t>クンレン</t>
    </rPh>
    <rPh sb="6" eb="8">
      <t>キカク</t>
    </rPh>
    <rPh sb="9" eb="11">
      <t>ケンシュウ</t>
    </rPh>
    <rPh sb="17" eb="19">
      <t>ジュコウ</t>
    </rPh>
    <rPh sb="20" eb="21">
      <t>ウナガ</t>
    </rPh>
    <rPh sb="23" eb="26">
      <t>ゲンシリョク</t>
    </rPh>
    <rPh sb="26" eb="28">
      <t>ソウゴウ</t>
    </rPh>
    <rPh sb="28" eb="30">
      <t>ボウサイ</t>
    </rPh>
    <rPh sb="30" eb="32">
      <t>クンレン</t>
    </rPh>
    <rPh sb="32" eb="33">
      <t>トウ</t>
    </rPh>
    <rPh sb="34" eb="36">
      <t>サンカ</t>
    </rPh>
    <rPh sb="37" eb="38">
      <t>ツウ</t>
    </rPh>
    <rPh sb="40" eb="43">
      <t>ゲンシリョク</t>
    </rPh>
    <rPh sb="43" eb="45">
      <t>ボウサイ</t>
    </rPh>
    <rPh sb="45" eb="47">
      <t>タイオウ</t>
    </rPh>
    <rPh sb="47" eb="49">
      <t>ノウリョク</t>
    </rPh>
    <rPh sb="50" eb="52">
      <t>ジュウジツ</t>
    </rPh>
    <rPh sb="53" eb="55">
      <t>キョウカ</t>
    </rPh>
    <rPh sb="56" eb="57">
      <t>ツト</t>
    </rPh>
    <phoneticPr fontId="5"/>
  </si>
  <si>
    <t>原子力総合防災訓練等に参加したの訓練内容に対する受講者の理解度（４段階）</t>
    <rPh sb="0" eb="3">
      <t>ゲンシリョク</t>
    </rPh>
    <rPh sb="3" eb="5">
      <t>ソウゴウ</t>
    </rPh>
    <rPh sb="5" eb="7">
      <t>ボウサイ</t>
    </rPh>
    <rPh sb="7" eb="9">
      <t>クンレン</t>
    </rPh>
    <rPh sb="9" eb="10">
      <t>トウ</t>
    </rPh>
    <rPh sb="11" eb="13">
      <t>サンカ</t>
    </rPh>
    <rPh sb="16" eb="18">
      <t>クンレン</t>
    </rPh>
    <rPh sb="18" eb="20">
      <t>ナイヨウ</t>
    </rPh>
    <rPh sb="21" eb="22">
      <t>タイ</t>
    </rPh>
    <rPh sb="24" eb="27">
      <t>ジュコウシャ</t>
    </rPh>
    <rPh sb="28" eb="31">
      <t>リカイド</t>
    </rPh>
    <rPh sb="33" eb="35">
      <t>ダンカイ</t>
    </rPh>
    <phoneticPr fontId="5"/>
  </si>
  <si>
    <t>原子力災害対策マニュアル、原子力総合防災訓練実施成果報告書、本事業委託成果報告書</t>
    <phoneticPr fontId="5"/>
  </si>
  <si>
    <t>有</t>
  </si>
  <si>
    <t>無</t>
  </si>
  <si>
    <t>‐</t>
  </si>
  <si>
    <t>原子力規制委員会</t>
  </si>
  <si>
    <t>原子力発電施設等緊急時安全対策交付金</t>
  </si>
  <si>
    <t>放射線モニタリング人材育成事業</t>
  </si>
  <si>
    <t>原子力災害時医療実効性確保事業委託費</t>
  </si>
  <si>
    <t>災害対策基本法及び原子力災害対策特別措置法に基づき、原子力災害に対する対策の強化を図り、原子力災害から国民の生命、身体及び財産を保護することになっている。</t>
    <rPh sb="0" eb="2">
      <t>サイガイ</t>
    </rPh>
    <rPh sb="2" eb="4">
      <t>タイサク</t>
    </rPh>
    <rPh sb="4" eb="7">
      <t>キホンホウ</t>
    </rPh>
    <rPh sb="7" eb="8">
      <t>オヨ</t>
    </rPh>
    <rPh sb="9" eb="12">
      <t>ゲンシリョク</t>
    </rPh>
    <rPh sb="12" eb="14">
      <t>サイガイ</t>
    </rPh>
    <rPh sb="14" eb="16">
      <t>タイサク</t>
    </rPh>
    <rPh sb="16" eb="18">
      <t>トクベツ</t>
    </rPh>
    <rPh sb="18" eb="21">
      <t>ソチホウ</t>
    </rPh>
    <rPh sb="22" eb="23">
      <t>モト</t>
    </rPh>
    <rPh sb="26" eb="29">
      <t>ゲンシリョク</t>
    </rPh>
    <rPh sb="29" eb="31">
      <t>サイガイ</t>
    </rPh>
    <rPh sb="32" eb="33">
      <t>タイ</t>
    </rPh>
    <rPh sb="35" eb="37">
      <t>タイサク</t>
    </rPh>
    <rPh sb="38" eb="40">
      <t>キョウカ</t>
    </rPh>
    <rPh sb="41" eb="42">
      <t>ハカ</t>
    </rPh>
    <rPh sb="44" eb="47">
      <t>ゲンシリョク</t>
    </rPh>
    <rPh sb="47" eb="49">
      <t>サイガイ</t>
    </rPh>
    <rPh sb="51" eb="53">
      <t>コクミン</t>
    </rPh>
    <rPh sb="54" eb="56">
      <t>セイメイ</t>
    </rPh>
    <rPh sb="57" eb="59">
      <t>シンタイ</t>
    </rPh>
    <rPh sb="59" eb="60">
      <t>オヨ</t>
    </rPh>
    <rPh sb="61" eb="63">
      <t>ザイサン</t>
    </rPh>
    <rPh sb="64" eb="66">
      <t>ホゴ</t>
    </rPh>
    <phoneticPr fontId="5"/>
  </si>
  <si>
    <t>災害対策基本法及び原子力災害対策特別措置法の趣旨を踏まえ、万が一の原子力災害時において国や地方公共団体等で意思決定を行う中核となる防災業務関係者の育成を行い、原子力災害予防対策の充実・強化を行う必要がある。</t>
    <rPh sb="0" eb="2">
      <t>サイガイ</t>
    </rPh>
    <rPh sb="2" eb="4">
      <t>タイサク</t>
    </rPh>
    <rPh sb="4" eb="7">
      <t>キホンホウ</t>
    </rPh>
    <rPh sb="7" eb="8">
      <t>オヨ</t>
    </rPh>
    <rPh sb="9" eb="12">
      <t>ゲンシリョク</t>
    </rPh>
    <rPh sb="12" eb="14">
      <t>サイガイ</t>
    </rPh>
    <rPh sb="14" eb="16">
      <t>タイサク</t>
    </rPh>
    <rPh sb="16" eb="18">
      <t>トクベツ</t>
    </rPh>
    <rPh sb="18" eb="21">
      <t>ソチホウ</t>
    </rPh>
    <rPh sb="22" eb="24">
      <t>シュシ</t>
    </rPh>
    <rPh sb="25" eb="26">
      <t>フ</t>
    </rPh>
    <phoneticPr fontId="5"/>
  </si>
  <si>
    <t>本事業の公募にあたって、応札者を増やすよう周知に努めているが、一部の事業については、対応できる業者が限られる原子力防災事業の特殊性から、結果として一者応札となった。</t>
    <phoneticPr fontId="5"/>
  </si>
  <si>
    <t>原子力災害対策の充実・強化は、原子力災害対策特別措置法等においても明記されていることから、本委託事業による成果の創出は国による資金で行うことは妥当である。</t>
    <rPh sb="0" eb="3">
      <t>ゲンシリョク</t>
    </rPh>
    <rPh sb="3" eb="5">
      <t>サイガイ</t>
    </rPh>
    <rPh sb="5" eb="7">
      <t>タイサク</t>
    </rPh>
    <rPh sb="8" eb="10">
      <t>ジュウジツ</t>
    </rPh>
    <rPh sb="11" eb="13">
      <t>キョウカ</t>
    </rPh>
    <rPh sb="15" eb="18">
      <t>ゲンシリョク</t>
    </rPh>
    <rPh sb="18" eb="20">
      <t>サイガイ</t>
    </rPh>
    <rPh sb="20" eb="22">
      <t>タイサク</t>
    </rPh>
    <rPh sb="22" eb="24">
      <t>トクベツ</t>
    </rPh>
    <rPh sb="24" eb="27">
      <t>ソチホウ</t>
    </rPh>
    <rPh sb="27" eb="28">
      <t>ナド</t>
    </rPh>
    <rPh sb="33" eb="35">
      <t>メイキ</t>
    </rPh>
    <rPh sb="45" eb="46">
      <t>ホン</t>
    </rPh>
    <rPh sb="46" eb="48">
      <t>イタク</t>
    </rPh>
    <rPh sb="48" eb="50">
      <t>ジギョウ</t>
    </rPh>
    <rPh sb="53" eb="55">
      <t>セイカ</t>
    </rPh>
    <rPh sb="56" eb="58">
      <t>ソウシュツ</t>
    </rPh>
    <rPh sb="59" eb="60">
      <t>クニ</t>
    </rPh>
    <rPh sb="63" eb="65">
      <t>シキン</t>
    </rPh>
    <rPh sb="66" eb="67">
      <t>オコナ</t>
    </rPh>
    <rPh sb="71" eb="73">
      <t>ダトウ</t>
    </rPh>
    <phoneticPr fontId="5"/>
  </si>
  <si>
    <t>個々の契約に当たっては、競争入札等に付することにより妥当な水準を保っている。</t>
    <rPh sb="0" eb="2">
      <t>ココ</t>
    </rPh>
    <rPh sb="3" eb="5">
      <t>ケイヤク</t>
    </rPh>
    <rPh sb="6" eb="7">
      <t>ア</t>
    </rPh>
    <rPh sb="12" eb="14">
      <t>キョウソウ</t>
    </rPh>
    <rPh sb="14" eb="16">
      <t>ニュウサツ</t>
    </rPh>
    <rPh sb="16" eb="17">
      <t>トウ</t>
    </rPh>
    <rPh sb="18" eb="19">
      <t>フ</t>
    </rPh>
    <rPh sb="26" eb="28">
      <t>ダトウ</t>
    </rPh>
    <rPh sb="29" eb="31">
      <t>スイジュン</t>
    </rPh>
    <rPh sb="32" eb="33">
      <t>タモ</t>
    </rPh>
    <phoneticPr fontId="5"/>
  </si>
  <si>
    <t>支出先の実施内容を精査し、支出内容が事業目的に即して真に必要なものであることを確認している。</t>
    <rPh sb="0" eb="2">
      <t>シシュツ</t>
    </rPh>
    <rPh sb="2" eb="3">
      <t>サキ</t>
    </rPh>
    <rPh sb="4" eb="6">
      <t>ジッシ</t>
    </rPh>
    <rPh sb="6" eb="8">
      <t>ナイヨウ</t>
    </rPh>
    <rPh sb="9" eb="11">
      <t>セイサ</t>
    </rPh>
    <rPh sb="13" eb="15">
      <t>シシュツ</t>
    </rPh>
    <rPh sb="15" eb="17">
      <t>ナイヨウ</t>
    </rPh>
    <rPh sb="18" eb="20">
      <t>ジギョウ</t>
    </rPh>
    <rPh sb="20" eb="22">
      <t>モクテキ</t>
    </rPh>
    <rPh sb="23" eb="24">
      <t>ソク</t>
    </rPh>
    <rPh sb="26" eb="27">
      <t>シン</t>
    </rPh>
    <rPh sb="28" eb="30">
      <t>ヒツヨウ</t>
    </rPh>
    <rPh sb="39" eb="41">
      <t>カクニン</t>
    </rPh>
    <phoneticPr fontId="5"/>
  </si>
  <si>
    <t>研修・訓練プログラムに基づく防災業務関係者の育成により、より実効性の高い地域の災害対応能力の向上を図ることとなることから、研修・訓練の参加率を指標とした目標を設定しており、その実績は目標に見合ったものとなっている。また、技術基準に基づく国が交付する補助金等の交付規則への要件の改訂等に向けて、調査・研究等により技術的知見の蓄積を進めている。</t>
    <rPh sb="0" eb="2">
      <t>ケンシュウ</t>
    </rPh>
    <rPh sb="3" eb="5">
      <t>クンレン</t>
    </rPh>
    <rPh sb="11" eb="12">
      <t>モト</t>
    </rPh>
    <rPh sb="14" eb="16">
      <t>ボウサイ</t>
    </rPh>
    <rPh sb="16" eb="18">
      <t>ギョウム</t>
    </rPh>
    <rPh sb="18" eb="21">
      <t>カンケイシャ</t>
    </rPh>
    <rPh sb="22" eb="24">
      <t>イクセイ</t>
    </rPh>
    <rPh sb="30" eb="33">
      <t>ジッコウセイ</t>
    </rPh>
    <rPh sb="34" eb="35">
      <t>コウ</t>
    </rPh>
    <rPh sb="36" eb="38">
      <t>チイキ</t>
    </rPh>
    <rPh sb="39" eb="41">
      <t>サイガイ</t>
    </rPh>
    <rPh sb="41" eb="43">
      <t>タイオウ</t>
    </rPh>
    <rPh sb="43" eb="45">
      <t>ノウリョク</t>
    </rPh>
    <rPh sb="46" eb="48">
      <t>コウジョウ</t>
    </rPh>
    <rPh sb="49" eb="50">
      <t>ハカ</t>
    </rPh>
    <rPh sb="61" eb="63">
      <t>ケンシュウ</t>
    </rPh>
    <rPh sb="64" eb="66">
      <t>クンレン</t>
    </rPh>
    <rPh sb="67" eb="69">
      <t>サンカ</t>
    </rPh>
    <rPh sb="69" eb="70">
      <t>リツ</t>
    </rPh>
    <rPh sb="71" eb="73">
      <t>シヒョウ</t>
    </rPh>
    <rPh sb="76" eb="78">
      <t>モクヒョウ</t>
    </rPh>
    <rPh sb="79" eb="81">
      <t>セッテイ</t>
    </rPh>
    <rPh sb="88" eb="90">
      <t>ジッセキ</t>
    </rPh>
    <rPh sb="91" eb="93">
      <t>モクヒョウ</t>
    </rPh>
    <rPh sb="94" eb="96">
      <t>ミア</t>
    </rPh>
    <rPh sb="110" eb="112">
      <t>ギジュツ</t>
    </rPh>
    <rPh sb="112" eb="114">
      <t>キジュン</t>
    </rPh>
    <rPh sb="115" eb="116">
      <t>モト</t>
    </rPh>
    <rPh sb="118" eb="119">
      <t>クニ</t>
    </rPh>
    <rPh sb="120" eb="122">
      <t>コウフ</t>
    </rPh>
    <rPh sb="124" eb="127">
      <t>ホジョキン</t>
    </rPh>
    <rPh sb="127" eb="128">
      <t>トウ</t>
    </rPh>
    <rPh sb="129" eb="131">
      <t>コウフ</t>
    </rPh>
    <rPh sb="131" eb="133">
      <t>キソク</t>
    </rPh>
    <rPh sb="135" eb="137">
      <t>ヨウケン</t>
    </rPh>
    <rPh sb="138" eb="140">
      <t>カイテイ</t>
    </rPh>
    <rPh sb="140" eb="141">
      <t>トウ</t>
    </rPh>
    <rPh sb="142" eb="143">
      <t>ム</t>
    </rPh>
    <rPh sb="146" eb="148">
      <t>チョウサ</t>
    </rPh>
    <rPh sb="149" eb="151">
      <t>ケンキュウ</t>
    </rPh>
    <rPh sb="151" eb="152">
      <t>トウ</t>
    </rPh>
    <rPh sb="155" eb="157">
      <t>ギジュツ</t>
    </rPh>
    <rPh sb="157" eb="158">
      <t>テキ</t>
    </rPh>
    <rPh sb="158" eb="160">
      <t>チケン</t>
    </rPh>
    <rPh sb="161" eb="163">
      <t>チクセキ</t>
    </rPh>
    <rPh sb="164" eb="165">
      <t>スス</t>
    </rPh>
    <phoneticPr fontId="5"/>
  </si>
  <si>
    <t>本事業は、調査・分析、様々な試行的研修等に必要な専門的知見を用いるなどの特殊性があるため、委託以外の適切な手法が考えられない。</t>
    <rPh sb="0" eb="1">
      <t>ホン</t>
    </rPh>
    <rPh sb="1" eb="3">
      <t>ジギョウ</t>
    </rPh>
    <rPh sb="5" eb="7">
      <t>チョウサ</t>
    </rPh>
    <rPh sb="8" eb="10">
      <t>ブンセキ</t>
    </rPh>
    <rPh sb="11" eb="13">
      <t>サマザマ</t>
    </rPh>
    <rPh sb="14" eb="17">
      <t>シコウテキ</t>
    </rPh>
    <rPh sb="17" eb="19">
      <t>ケンシュウ</t>
    </rPh>
    <rPh sb="19" eb="20">
      <t>トウ</t>
    </rPh>
    <rPh sb="21" eb="23">
      <t>ヒツヨウ</t>
    </rPh>
    <rPh sb="24" eb="26">
      <t>センモン</t>
    </rPh>
    <rPh sb="26" eb="27">
      <t>テキ</t>
    </rPh>
    <rPh sb="27" eb="29">
      <t>チケン</t>
    </rPh>
    <rPh sb="30" eb="31">
      <t>モチ</t>
    </rPh>
    <rPh sb="36" eb="39">
      <t>トクシュセイ</t>
    </rPh>
    <rPh sb="45" eb="47">
      <t>イタク</t>
    </rPh>
    <rPh sb="47" eb="49">
      <t>イガイ</t>
    </rPh>
    <rPh sb="50" eb="52">
      <t>テキセツ</t>
    </rPh>
    <rPh sb="53" eb="55">
      <t>シュホウ</t>
    </rPh>
    <rPh sb="56" eb="57">
      <t>カンガ</t>
    </rPh>
    <phoneticPr fontId="5"/>
  </si>
  <si>
    <t>研修を通じて防災業務関係者が適切な災害時対応の知識等を得ることにより、原子力防災に対する理解や対応能力の向上が図られ、地域の原子力防災体制の充実に資している。</t>
    <rPh sb="0" eb="2">
      <t>ケンシュウ</t>
    </rPh>
    <rPh sb="3" eb="4">
      <t>ツウ</t>
    </rPh>
    <rPh sb="6" eb="8">
      <t>ボウサイ</t>
    </rPh>
    <rPh sb="8" eb="10">
      <t>ギョウム</t>
    </rPh>
    <rPh sb="10" eb="13">
      <t>カンケイシャ</t>
    </rPh>
    <rPh sb="14" eb="16">
      <t>テキセツ</t>
    </rPh>
    <rPh sb="17" eb="19">
      <t>サイガイ</t>
    </rPh>
    <rPh sb="19" eb="20">
      <t>ジ</t>
    </rPh>
    <rPh sb="20" eb="22">
      <t>タイオウ</t>
    </rPh>
    <rPh sb="23" eb="25">
      <t>チシキ</t>
    </rPh>
    <rPh sb="25" eb="26">
      <t>トウ</t>
    </rPh>
    <rPh sb="27" eb="28">
      <t>エ</t>
    </rPh>
    <rPh sb="35" eb="38">
      <t>ゲンシリョク</t>
    </rPh>
    <rPh sb="38" eb="40">
      <t>ボウサイ</t>
    </rPh>
    <rPh sb="41" eb="42">
      <t>タイ</t>
    </rPh>
    <rPh sb="44" eb="46">
      <t>リカイ</t>
    </rPh>
    <rPh sb="47" eb="49">
      <t>タイオウ</t>
    </rPh>
    <rPh sb="49" eb="51">
      <t>ノウリョク</t>
    </rPh>
    <rPh sb="52" eb="54">
      <t>コウジョウ</t>
    </rPh>
    <rPh sb="55" eb="56">
      <t>ハカ</t>
    </rPh>
    <rPh sb="59" eb="61">
      <t>チイキ</t>
    </rPh>
    <rPh sb="62" eb="65">
      <t>ゲンシリョク</t>
    </rPh>
    <rPh sb="65" eb="67">
      <t>ボウサイ</t>
    </rPh>
    <rPh sb="67" eb="69">
      <t>タイセイ</t>
    </rPh>
    <rPh sb="70" eb="72">
      <t>ジュウジツ</t>
    </rPh>
    <rPh sb="73" eb="74">
      <t>シ</t>
    </rPh>
    <phoneticPr fontId="5"/>
  </si>
  <si>
    <t>本事業は、国や地方公共団体等で意思決定を行う中核となる防災業務関係者について、体系的かつ効果的な研修や訓練等により人材育成を推進するための体制の整備を行うもの。
一方で、交付金事業は、原子力防災に携わる者に向け広く基礎知識の定着を図るものであり、本委託費で実施する研修とは適切な役割分担がなされている。
また、原子力規制委員会が実施している研修事業は、原子力防災に携わる者に向けて原子力に係る規制制度等の専門知識の定着を図るものであり、本委託費で実施する研修とは適切な役割分担がなされている。</t>
    <phoneticPr fontId="5"/>
  </si>
  <si>
    <t>新29-0004</t>
  </si>
  <si>
    <t>0055</t>
  </si>
  <si>
    <t>人件費</t>
    <rPh sb="0" eb="3">
      <t>ジンケンヒ</t>
    </rPh>
    <phoneticPr fontId="5"/>
  </si>
  <si>
    <t>事業費</t>
    <rPh sb="0" eb="3">
      <t>ジギョウヒ</t>
    </rPh>
    <phoneticPr fontId="5"/>
  </si>
  <si>
    <t>一般管理費</t>
    <rPh sb="0" eb="2">
      <t>イッパン</t>
    </rPh>
    <rPh sb="2" eb="5">
      <t>カンリヒ</t>
    </rPh>
    <phoneticPr fontId="5"/>
  </si>
  <si>
    <t>調査、解析、分析等の実施</t>
  </si>
  <si>
    <t>解析用経費、旅費等</t>
  </si>
  <si>
    <t>A.国立研究開発法人日本原子力研究開発機構</t>
    <phoneticPr fontId="5"/>
  </si>
  <si>
    <t>外注費、旅費、印刷製本費等</t>
    <rPh sb="0" eb="3">
      <t>ガイチュウヒ</t>
    </rPh>
    <rPh sb="4" eb="6">
      <t>リョヒ</t>
    </rPh>
    <rPh sb="7" eb="9">
      <t>インサツ</t>
    </rPh>
    <rPh sb="9" eb="11">
      <t>セイホン</t>
    </rPh>
    <rPh sb="11" eb="12">
      <t>ヒ</t>
    </rPh>
    <rPh sb="12" eb="13">
      <t>トウ</t>
    </rPh>
    <phoneticPr fontId="5"/>
  </si>
  <si>
    <t>国立研究開発法人日本原子力研究開発機構</t>
    <rPh sb="0" eb="2">
      <t>コクリツ</t>
    </rPh>
    <rPh sb="2" eb="4">
      <t>ケンキュウ</t>
    </rPh>
    <rPh sb="4" eb="6">
      <t>カイハツ</t>
    </rPh>
    <rPh sb="6" eb="8">
      <t>ホウジン</t>
    </rPh>
    <rPh sb="8" eb="10">
      <t>ニホン</t>
    </rPh>
    <rPh sb="10" eb="13">
      <t>ゲンシリョク</t>
    </rPh>
    <rPh sb="13" eb="15">
      <t>ケンキュウ</t>
    </rPh>
    <rPh sb="15" eb="17">
      <t>カイハツ</t>
    </rPh>
    <rPh sb="17" eb="19">
      <t>キコウ</t>
    </rPh>
    <phoneticPr fontId="5"/>
  </si>
  <si>
    <t>原子力災害対策指針やIAEAなどの国際的な基準等を参考にした研修を行う。
また、令和３年度総合防災訓練や原子力防災研修を対象として、研修の企画立案・運営等に関する体制整備を行う。</t>
    <phoneticPr fontId="5"/>
  </si>
  <si>
    <t>一般競争契約
（総合評価）</t>
    <phoneticPr fontId="5"/>
  </si>
  <si>
    <t>公益財団法人原子力安全技術センター</t>
    <phoneticPr fontId="5"/>
  </si>
  <si>
    <t>原子力災害に対応する指定行政機関、指定地方行政機関、地方公共団体、指定公共機関、指定地方公共機関等の職員を対象として、原子力災害時に必要となる放射線防護の基礎知識の定着化を図るために実施する原子力防災基礎研修の標準化のための調査検討及び基礎研修の企画運営を実施する。</t>
    <phoneticPr fontId="5"/>
  </si>
  <si>
    <t xml:space="preserve">株式会社三菱総合研究所 </t>
    <phoneticPr fontId="5"/>
  </si>
  <si>
    <t>福島第一原子力事故時の経験を踏まえ、原子力災害が長期化した際に生じる様々な課題とその対応策を改めて洗い出すとともに、実際に原子力災害が発生し、長期化した際に従事する要員の能力を効率的に向上させるために必要な訓練内容の検討やオンラインで実施できる研修資料の作成等を実施する。</t>
    <phoneticPr fontId="5"/>
  </si>
  <si>
    <t>一般競争契約
（最低価格）</t>
    <phoneticPr fontId="5"/>
  </si>
  <si>
    <t>髙橋　裕輔
小山田　巧</t>
    <rPh sb="0" eb="2">
      <t>タカハシ</t>
    </rPh>
    <rPh sb="3" eb="5">
      <t>ユウスケ</t>
    </rPh>
    <phoneticPr fontId="5"/>
  </si>
  <si>
    <t>人</t>
    <rPh sb="0" eb="1">
      <t>ヒト</t>
    </rPh>
    <phoneticPr fontId="5"/>
  </si>
  <si>
    <t>（国立研究開発法人日本原子力研究開発機構、公益財団法人原子力安全技術センターへの委託事業）
原子力災害対策要員を対象に、原子力災害時に必要となる放射線に関する基礎知識の習得を行うとともに、災害対策本部等の中核的役割を担う要員を対象として、防護装置に関する意思決定や判断に必要な知識と能力を講義及び図上演習等をとおして知識等を習得することを目的とする。</t>
    <phoneticPr fontId="5"/>
  </si>
  <si>
    <t>原子力災害対策要員が原子力災害時に業務を行うのに必要スキルを習得できるような研修を準備し実施する。</t>
    <rPh sb="0" eb="3">
      <t>ゲンシリョク</t>
    </rPh>
    <rPh sb="3" eb="5">
      <t>サイガイ</t>
    </rPh>
    <rPh sb="5" eb="7">
      <t>タイサク</t>
    </rPh>
    <rPh sb="7" eb="9">
      <t>ヨウイン</t>
    </rPh>
    <rPh sb="10" eb="13">
      <t>ゲンシリョク</t>
    </rPh>
    <rPh sb="13" eb="15">
      <t>サイガイ</t>
    </rPh>
    <rPh sb="15" eb="16">
      <t>ジ</t>
    </rPh>
    <rPh sb="17" eb="19">
      <t>ギョウム</t>
    </rPh>
    <rPh sb="20" eb="21">
      <t>オコナ</t>
    </rPh>
    <rPh sb="24" eb="26">
      <t>ヒツヨウ</t>
    </rPh>
    <rPh sb="30" eb="32">
      <t>シュウトク</t>
    </rPh>
    <rPh sb="38" eb="40">
      <t>ケンシュウ</t>
    </rPh>
    <rPh sb="41" eb="43">
      <t>ジュンビ</t>
    </rPh>
    <rPh sb="44" eb="46">
      <t>ジッシ</t>
    </rPh>
    <phoneticPr fontId="5"/>
  </si>
  <si>
    <t>講話、中核人材・実務人材研修等受講者（のべ人数）</t>
    <rPh sb="0" eb="2">
      <t>コウワ</t>
    </rPh>
    <rPh sb="3" eb="5">
      <t>チュウカク</t>
    </rPh>
    <rPh sb="5" eb="7">
      <t>ジンザイ</t>
    </rPh>
    <rPh sb="8" eb="10">
      <t>ジツム</t>
    </rPh>
    <rPh sb="10" eb="12">
      <t>ジンザイ</t>
    </rPh>
    <rPh sb="12" eb="14">
      <t>ケンシュウ</t>
    </rPh>
    <rPh sb="14" eb="15">
      <t>トウ</t>
    </rPh>
    <rPh sb="15" eb="18">
      <t>ジュコウシャ</t>
    </rPh>
    <rPh sb="21" eb="23">
      <t>ニンズウ</t>
    </rPh>
    <phoneticPr fontId="5"/>
  </si>
  <si>
    <t>執行額／地域防災計画を策定している市町村数　　　　　　　　　　　　　　</t>
    <rPh sb="0" eb="2">
      <t>シッコウ</t>
    </rPh>
    <rPh sb="2" eb="3">
      <t>ガク</t>
    </rPh>
    <rPh sb="4" eb="6">
      <t>チイキ</t>
    </rPh>
    <rPh sb="6" eb="8">
      <t>ボウサイ</t>
    </rPh>
    <rPh sb="8" eb="10">
      <t>ケイカク</t>
    </rPh>
    <rPh sb="11" eb="13">
      <t>サクテイ</t>
    </rPh>
    <rPh sb="17" eb="20">
      <t>シチョウソン</t>
    </rPh>
    <rPh sb="20" eb="21">
      <t>スウ</t>
    </rPh>
    <phoneticPr fontId="5"/>
  </si>
  <si>
    <t>-</t>
    <phoneticPr fontId="5"/>
  </si>
  <si>
    <t>　　百万円/受講対象数</t>
    <rPh sb="6" eb="8">
      <t>ジュコウ</t>
    </rPh>
    <rPh sb="8" eb="10">
      <t>タイショウ</t>
    </rPh>
    <phoneticPr fontId="5"/>
  </si>
  <si>
    <t>研修・訓練プログラムを開発し、計画的に研修・訓練カリキュラム、テキストを整備し、その研修・訓練を受講した者が国の原子力総合防災訓練等の参加を通じて原子力防災対応能力充実・強化に努める</t>
    <rPh sb="0" eb="2">
      <t>ケンシュウ</t>
    </rPh>
    <rPh sb="3" eb="5">
      <t>クンレン</t>
    </rPh>
    <rPh sb="11" eb="13">
      <t>カイハツ</t>
    </rPh>
    <rPh sb="15" eb="18">
      <t>ケイカクテキ</t>
    </rPh>
    <rPh sb="19" eb="21">
      <t>ケンシュウ</t>
    </rPh>
    <rPh sb="22" eb="24">
      <t>クンレン</t>
    </rPh>
    <rPh sb="36" eb="38">
      <t>セイビシ</t>
    </rPh>
    <rPh sb="39" eb="50">
      <t>ュウ・クンレンヲジュコウ</t>
    </rPh>
    <rPh sb="52" eb="53">
      <t>モノ</t>
    </rPh>
    <rPh sb="54" eb="55">
      <t>クニ</t>
    </rPh>
    <rPh sb="56" eb="59">
      <t>ゲンシリョク</t>
    </rPh>
    <rPh sb="59" eb="61">
      <t>ソウゴウ</t>
    </rPh>
    <rPh sb="61" eb="63">
      <t>ボウサイ</t>
    </rPh>
    <rPh sb="63" eb="65">
      <t>クンレン</t>
    </rPh>
    <rPh sb="65" eb="66">
      <t>トウ</t>
    </rPh>
    <rPh sb="67" eb="69">
      <t>サンカ</t>
    </rPh>
    <rPh sb="70" eb="71">
      <t>ツウ</t>
    </rPh>
    <rPh sb="73" eb="76">
      <t>ゲンシリョク</t>
    </rPh>
    <rPh sb="76" eb="78">
      <t>ボウサイ</t>
    </rPh>
    <rPh sb="78" eb="80">
      <t>タイオウ</t>
    </rPh>
    <rPh sb="80" eb="82">
      <t>ノウリョク</t>
    </rPh>
    <rPh sb="82" eb="84">
      <t>ジュウジツ</t>
    </rPh>
    <rPh sb="85" eb="87">
      <t>キョウカ</t>
    </rPh>
    <rPh sb="88" eb="89">
      <t>ツト</t>
    </rPh>
    <phoneticPr fontId="5"/>
  </si>
  <si>
    <t>受講者の訓練参加率</t>
    <rPh sb="0" eb="3">
      <t>ジュコウシャ</t>
    </rPh>
    <rPh sb="4" eb="6">
      <t>クンレン</t>
    </rPh>
    <rPh sb="6" eb="8">
      <t>サンカ</t>
    </rPh>
    <rPh sb="8" eb="9">
      <t>リツ</t>
    </rPh>
    <phoneticPr fontId="5"/>
  </si>
  <si>
    <t>原子力災害対策マニュアル、原子力防災訓練報告書、委託成果報告書</t>
    <rPh sb="0" eb="3">
      <t>ゲンシリョク</t>
    </rPh>
    <rPh sb="3" eb="5">
      <t>サイガイ</t>
    </rPh>
    <rPh sb="5" eb="7">
      <t>タイサク</t>
    </rPh>
    <rPh sb="13" eb="16">
      <t>ゲンシリョク</t>
    </rPh>
    <rPh sb="16" eb="18">
      <t>ボウサイ</t>
    </rPh>
    <rPh sb="18" eb="20">
      <t>クンレン</t>
    </rPh>
    <rPh sb="20" eb="23">
      <t>ホウコクショ</t>
    </rPh>
    <rPh sb="24" eb="26">
      <t>イタク</t>
    </rPh>
    <rPh sb="26" eb="28">
      <t>セイカ</t>
    </rPh>
    <rPh sb="28" eb="31">
      <t>ホウコクショ</t>
    </rPh>
    <phoneticPr fontId="5"/>
  </si>
  <si>
    <t>国立研究開発法人日本原子力研究開発機構</t>
    <phoneticPr fontId="5"/>
  </si>
  <si>
    <t>-</t>
    <phoneticPr fontId="5"/>
  </si>
  <si>
    <t>-</t>
    <phoneticPr fontId="5"/>
  </si>
  <si>
    <t>活動は見込み以上の活動実績を達成している。</t>
    <rPh sb="0" eb="2">
      <t>カツドウ</t>
    </rPh>
    <rPh sb="3" eb="5">
      <t>ミコ</t>
    </rPh>
    <rPh sb="6" eb="8">
      <t>イジョウ</t>
    </rPh>
    <rPh sb="9" eb="11">
      <t>カツドウ</t>
    </rPh>
    <rPh sb="11" eb="13">
      <t>ジッセキ</t>
    </rPh>
    <rPh sb="14" eb="16">
      <t>タッセイ</t>
    </rPh>
    <phoneticPr fontId="5"/>
  </si>
  <si>
    <t>入札説明会の開催や、当該事業が実施可能と思われる事業者へ公募案件の周知を行うとともに、設計仕様書を公開して参入の容易化を行っている。
引き続き、参入の容易化に向け、入札説明会のオンライン開催などの改善策を検討する。</t>
    <phoneticPr fontId="5"/>
  </si>
  <si>
    <t>回数</t>
    <rPh sb="0" eb="2">
      <t>カイスウ</t>
    </rPh>
    <phoneticPr fontId="5"/>
  </si>
  <si>
    <t>件数</t>
    <rPh sb="0" eb="2">
      <t>ケンスウ</t>
    </rPh>
    <phoneticPr fontId="5"/>
  </si>
  <si>
    <t>原子力防災研究事業に係る執行額／地域防災計画を策定している市町村数</t>
    <rPh sb="10" eb="11">
      <t>カカ</t>
    </rPh>
    <phoneticPr fontId="5"/>
  </si>
  <si>
    <t>103.4/135</t>
    <phoneticPr fontId="5"/>
  </si>
  <si>
    <t>102/135</t>
    <phoneticPr fontId="5"/>
  </si>
  <si>
    <t>227.3/428</t>
    <phoneticPr fontId="5"/>
  </si>
  <si>
    <t>330/428</t>
    <phoneticPr fontId="5"/>
  </si>
  <si>
    <t>原子力災害対応人材育成事業
に係る執行額／受講対象者数</t>
    <rPh sb="0" eb="3">
      <t>ゲンシリョク</t>
    </rPh>
    <rPh sb="3" eb="5">
      <t>サイガイ</t>
    </rPh>
    <rPh sb="5" eb="7">
      <t>タイオウ</t>
    </rPh>
    <rPh sb="7" eb="9">
      <t>ジンザイ</t>
    </rPh>
    <rPh sb="9" eb="11">
      <t>イクセイ</t>
    </rPh>
    <rPh sb="11" eb="13">
      <t>ジギョウ</t>
    </rPh>
    <rPh sb="15" eb="16">
      <t>カカワ</t>
    </rPh>
    <rPh sb="17" eb="19">
      <t>シッコウ</t>
    </rPh>
    <rPh sb="19" eb="20">
      <t>ガク</t>
    </rPh>
    <rPh sb="21" eb="23">
      <t>ジュコウ</t>
    </rPh>
    <rPh sb="23" eb="25">
      <t>タイショウ</t>
    </rPh>
    <rPh sb="25" eb="26">
      <t>シャ</t>
    </rPh>
    <rPh sb="26" eb="27">
      <t>スウ</t>
    </rPh>
    <phoneticPr fontId="5"/>
  </si>
  <si>
    <t>原子力災害長期化対応調査事業
に係る執行額／長期化対応（GE(フェーズ１)）に当たる要員数</t>
    <rPh sb="16" eb="17">
      <t>カカ</t>
    </rPh>
    <phoneticPr fontId="5"/>
  </si>
  <si>
    <t>19.1/41</t>
    <phoneticPr fontId="5"/>
  </si>
  <si>
    <t>23.7/114</t>
    <phoneticPr fontId="5"/>
  </si>
  <si>
    <t>百万円</t>
    <rPh sb="0" eb="1">
      <t>ヒャク</t>
    </rPh>
    <rPh sb="2" eb="3">
      <t>エン</t>
    </rPh>
    <phoneticPr fontId="5"/>
  </si>
  <si>
    <t>百万円／人</t>
    <rPh sb="0" eb="1">
      <t>ヒャク</t>
    </rPh>
    <rPh sb="2" eb="3">
      <t>エン</t>
    </rPh>
    <rPh sb="4" eb="5">
      <t>ヒト</t>
    </rPh>
    <phoneticPr fontId="5"/>
  </si>
  <si>
    <t>27.7/72</t>
    <phoneticPr fontId="5"/>
  </si>
  <si>
    <t>契約にあたっては、一般競争入札により競争性の確保に努めたが、4件の契約において結果として、一者応札となった。</t>
    <phoneticPr fontId="5"/>
  </si>
  <si>
    <t>株式会社千代田テクノル</t>
    <rPh sb="0" eb="2">
      <t>カブシキ</t>
    </rPh>
    <rPh sb="2" eb="4">
      <t>ガイシャ</t>
    </rPh>
    <rPh sb="4" eb="7">
      <t>チヨダ</t>
    </rPh>
    <phoneticPr fontId="5"/>
  </si>
  <si>
    <t>避難退域時検査等における資機材の展開及び運用マニュアルの作成を実施する。</t>
    <rPh sb="0" eb="2">
      <t>ヒナン</t>
    </rPh>
    <rPh sb="2" eb="3">
      <t>タイ</t>
    </rPh>
    <rPh sb="3" eb="4">
      <t>イキ</t>
    </rPh>
    <rPh sb="4" eb="5">
      <t>ジ</t>
    </rPh>
    <rPh sb="5" eb="7">
      <t>ケンサ</t>
    </rPh>
    <rPh sb="7" eb="8">
      <t>ナド</t>
    </rPh>
    <rPh sb="12" eb="15">
      <t>シキザイ</t>
    </rPh>
    <rPh sb="16" eb="18">
      <t>テンカイ</t>
    </rPh>
    <rPh sb="18" eb="19">
      <t>オヨ</t>
    </rPh>
    <rPh sb="20" eb="22">
      <t>ウンヨウ</t>
    </rPh>
    <rPh sb="28" eb="30">
      <t>サクセイ</t>
    </rPh>
    <rPh sb="31" eb="33">
      <t>ジッシ</t>
    </rPh>
    <phoneticPr fontId="5"/>
  </si>
  <si>
    <t>調査等人件費</t>
    <rPh sb="0" eb="2">
      <t>チョウサ</t>
    </rPh>
    <rPh sb="2" eb="3">
      <t>トウ</t>
    </rPh>
    <rPh sb="3" eb="6">
      <t>ジンケンヒ</t>
    </rPh>
    <phoneticPr fontId="5"/>
  </si>
  <si>
    <t xml:space="preserve">E.株式会社三菱総合研究所 </t>
    <phoneticPr fontId="5"/>
  </si>
  <si>
    <t>D.公益財団法人原子力安全技術センター</t>
    <phoneticPr fontId="5"/>
  </si>
  <si>
    <t>テキスト等の作成、研修の実施</t>
    <phoneticPr fontId="5"/>
  </si>
  <si>
    <t>研修利用消耗品等の購入等</t>
    <phoneticPr fontId="5"/>
  </si>
  <si>
    <t>C.国立研究開発法人日本原子力研究開発機構</t>
    <phoneticPr fontId="5"/>
  </si>
  <si>
    <t>研修会場経費、旅費等</t>
    <phoneticPr fontId="5"/>
  </si>
  <si>
    <t>B.株式会社千代田テクノル</t>
    <phoneticPr fontId="5"/>
  </si>
  <si>
    <t>資機材費、交通費、宿泊費</t>
    <phoneticPr fontId="5"/>
  </si>
  <si>
    <t>57.5/135</t>
    <phoneticPr fontId="5"/>
  </si>
  <si>
    <t>国内外の原子力防災の課題の抽出及び緊急時対応と備えに関する対応状況等の整理や屋内退避の効果等に関する技術的知見の高度化のための調査研究等の実施をする。また、オフサイトの屋外において作業等を行う防災業務関係者の被ばく線量予測の普及をさせる。</t>
    <phoneticPr fontId="5"/>
  </si>
  <si>
    <t>原子力防災に係る調査研究や国内外の専門的・技術的な知見の分析・蓄積等を行う。</t>
    <rPh sb="6" eb="7">
      <t>カカ</t>
    </rPh>
    <rPh sb="8" eb="10">
      <t>チョウサ</t>
    </rPh>
    <rPh sb="10" eb="12">
      <t>ケンキュウ</t>
    </rPh>
    <rPh sb="13" eb="16">
      <t>コクナイガイ</t>
    </rPh>
    <rPh sb="17" eb="20">
      <t>センモンテキ</t>
    </rPh>
    <rPh sb="21" eb="24">
      <t>ギジュツテキ</t>
    </rPh>
    <rPh sb="25" eb="27">
      <t>チケン</t>
    </rPh>
    <rPh sb="28" eb="30">
      <t>ブンセキ</t>
    </rPh>
    <rPh sb="31" eb="33">
      <t>チクセキ</t>
    </rPh>
    <rPh sb="33" eb="34">
      <t>トウ</t>
    </rPh>
    <rPh sb="35" eb="36">
      <t>オコナ</t>
    </rPh>
    <phoneticPr fontId="5"/>
  </si>
  <si>
    <t>マニュアル案の作成</t>
    <rPh sb="5" eb="6">
      <t>アン</t>
    </rPh>
    <rPh sb="7" eb="9">
      <t>サクセイ</t>
    </rPh>
    <phoneticPr fontId="5"/>
  </si>
  <si>
    <t>原子力施設等防災対策等委託費</t>
    <phoneticPr fontId="5"/>
  </si>
  <si>
    <t>https://www8.cao.go.jp/hyouka/r3bunseki/r3bunseki-21.pdf</t>
    <phoneticPr fontId="5"/>
  </si>
  <si>
    <t>P1及びP2</t>
    <phoneticPr fontId="5"/>
  </si>
  <si>
    <t>８．原子力防災</t>
    <phoneticPr fontId="5"/>
  </si>
  <si>
    <t>８．原子力災害対策の推進</t>
    <rPh sb="5" eb="7">
      <t>サイガイ</t>
    </rPh>
    <phoneticPr fontId="5"/>
  </si>
  <si>
    <t>321/135</t>
    <phoneticPr fontId="5"/>
  </si>
  <si>
    <t>-</t>
    <phoneticPr fontId="5"/>
  </si>
  <si>
    <t>点検対象外</t>
    <phoneticPr fontId="5"/>
  </si>
  <si>
    <t>一者応札の現状について、引き続き参入可能な事業者の事前調査及び参入要件の緩和を検討するなど、一者応札の是正に努めること。</t>
    <phoneticPr fontId="5"/>
  </si>
  <si>
    <t>入札説明会の開催や競争性を高めるために公募案件の周知を行うとともに設計仕様書を公開して参入の容易化を行っているが、引き続き改善策を検討する。</t>
    <phoneticPr fontId="5"/>
  </si>
  <si>
    <t>防災基本計画（令和４年６月）
原子力災害対策指針(令和４年７月)</t>
    <phoneticPr fontId="5"/>
  </si>
  <si>
    <t>科学的知見を取り入れたマニュアル等の作成・改訂の数</t>
    <rPh sb="16" eb="17">
      <t>トウ</t>
    </rPh>
    <rPh sb="18" eb="20">
      <t>サクセイ</t>
    </rPh>
    <phoneticPr fontId="5"/>
  </si>
  <si>
    <t>屋内退避に関する冊子等</t>
    <rPh sb="0" eb="2">
      <t>オクナイ</t>
    </rPh>
    <rPh sb="2" eb="4">
      <t>タイヒ</t>
    </rPh>
    <rPh sb="5" eb="6">
      <t>カン</t>
    </rPh>
    <rPh sb="8" eb="10">
      <t>サッシ</t>
    </rPh>
    <rPh sb="10" eb="11">
      <t>トウ</t>
    </rPh>
    <phoneticPr fontId="5"/>
  </si>
</sst>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7">
    <numFmt numFmtId="176" formatCode="#,##0_ "/>
    <numFmt numFmtId="177" formatCode="#,##0;&quot;▲ &quot;#,##0"/>
    <numFmt numFmtId="178" formatCode="00"/>
    <numFmt numFmtId="179" formatCode="0000"/>
    <numFmt numFmtId="180" formatCode="0;&quot;▲ &quot;0"/>
    <numFmt numFmtId="181" formatCode="0000000000000"/>
    <numFmt numFmtId="182" formatCode="0_ "/>
  </numFmts>
  <fonts count="30" x14ac:knownFonts="1">
    <font>
      <sz val="11"/>
      <name val="ＭＳ Ｐゴシック"/>
      <family val="3"/>
      <charset val="128"/>
    </font>
    <font>
      <sz val="11"/>
      <color theme="1"/>
      <name val="ＭＳ Ｐゴシック"/>
      <family val="2"/>
      <charset val="128"/>
      <scheme val="minor"/>
    </font>
    <font>
      <sz val="11"/>
      <color theme="1"/>
      <name val="ＭＳ Ｐゴシック"/>
      <family val="2"/>
      <charset val="128"/>
      <scheme val="minor"/>
    </font>
    <font>
      <sz val="11"/>
      <name val="ＭＳ Ｐゴシック"/>
      <family val="3"/>
      <charset val="128"/>
    </font>
    <font>
      <sz val="12"/>
      <name val="ＭＳ Ｐゴシック"/>
      <family val="3"/>
      <charset val="128"/>
    </font>
    <font>
      <sz val="6"/>
      <name val="ＭＳ Ｐゴシック"/>
      <family val="3"/>
      <charset val="128"/>
    </font>
    <font>
      <b/>
      <sz val="14"/>
      <name val="ＭＳ Ｐゴシック"/>
      <family val="3"/>
      <charset val="128"/>
    </font>
    <font>
      <b/>
      <sz val="16"/>
      <name val="ＭＳ Ｐゴシック"/>
      <family val="3"/>
      <charset val="128"/>
    </font>
    <font>
      <b/>
      <sz val="16"/>
      <name val="ＭＳ ゴシック"/>
      <family val="3"/>
      <charset val="128"/>
    </font>
    <font>
      <b/>
      <sz val="11"/>
      <name val="ＭＳ ゴシック"/>
      <family val="3"/>
      <charset val="128"/>
    </font>
    <font>
      <b/>
      <sz val="9"/>
      <name val="ＭＳ ゴシック"/>
      <family val="3"/>
      <charset val="128"/>
    </font>
    <font>
      <sz val="10"/>
      <name val="ＭＳ Ｐゴシック"/>
      <family val="3"/>
      <charset val="128"/>
    </font>
    <font>
      <sz val="11"/>
      <name val="ＭＳ ゴシック"/>
      <family val="3"/>
      <charset val="128"/>
    </font>
    <font>
      <b/>
      <sz val="11"/>
      <name val="ＭＳ Ｐゴシック"/>
      <family val="3"/>
      <charset val="128"/>
    </font>
    <font>
      <sz val="9"/>
      <name val="ＭＳ ゴシック"/>
      <family val="3"/>
      <charset val="128"/>
    </font>
    <font>
      <b/>
      <sz val="10"/>
      <name val="ＭＳ Ｐゴシック"/>
      <family val="3"/>
      <charset val="128"/>
    </font>
    <font>
      <sz val="9"/>
      <name val="ＭＳ Ｐゴシック"/>
      <family val="3"/>
      <charset val="128"/>
    </font>
    <font>
      <b/>
      <sz val="12"/>
      <name val="ＭＳ Ｐゴシック"/>
      <family val="3"/>
      <charset val="128"/>
    </font>
    <font>
      <sz val="16"/>
      <name val="ＭＳ Ｐゴシック"/>
      <family val="3"/>
      <charset val="128"/>
    </font>
    <font>
      <sz val="14"/>
      <name val="ＭＳ Ｐゴシック"/>
      <family val="3"/>
      <charset val="128"/>
    </font>
    <font>
      <sz val="10.5"/>
      <name val="ＭＳ Ｐゴシック"/>
      <family val="3"/>
      <charset val="128"/>
    </font>
    <font>
      <sz val="6"/>
      <name val="ＭＳ Ｐゴシック"/>
      <family val="3"/>
      <charset val="128"/>
    </font>
    <font>
      <sz val="8"/>
      <name val="ＭＳ Ｐゴシック"/>
      <family val="3"/>
      <charset val="128"/>
    </font>
    <font>
      <sz val="8"/>
      <color theme="1"/>
      <name val="ＭＳ Ｐゴシック"/>
      <family val="2"/>
      <charset val="128"/>
      <scheme val="minor"/>
    </font>
    <font>
      <sz val="6"/>
      <name val="ＭＳ Ｐゴシック"/>
      <family val="2"/>
      <charset val="128"/>
      <scheme val="minor"/>
    </font>
    <font>
      <sz val="8"/>
      <color theme="1"/>
      <name val="ＭＳ ゴシック"/>
      <family val="3"/>
      <charset val="128"/>
    </font>
    <font>
      <sz val="6"/>
      <name val="ＭＳ Ｐゴシック"/>
      <family val="3"/>
      <charset val="128"/>
      <scheme val="minor"/>
    </font>
    <font>
      <sz val="10"/>
      <name val="ＭＳ ゴシック"/>
      <family val="3"/>
      <charset val="128"/>
    </font>
    <font>
      <b/>
      <sz val="20"/>
      <name val="ＭＳ Ｐゴシック"/>
      <family val="3"/>
      <charset val="128"/>
    </font>
    <font>
      <sz val="7"/>
      <name val="ＭＳ Ｐゴシック"/>
      <family val="3"/>
      <charset val="128"/>
    </font>
  </fonts>
  <fills count="8">
    <fill>
      <patternFill patternType="none"/>
    </fill>
    <fill>
      <patternFill patternType="gray125"/>
    </fill>
    <fill>
      <patternFill patternType="solid">
        <fgColor indexed="22"/>
        <bgColor indexed="64"/>
      </patternFill>
    </fill>
    <fill>
      <patternFill patternType="solid">
        <fgColor theme="0" tint="-0.249977111117893"/>
        <bgColor indexed="64"/>
      </patternFill>
    </fill>
    <fill>
      <patternFill patternType="solid">
        <fgColor theme="0" tint="-0.24994659260841701"/>
        <bgColor indexed="64"/>
      </patternFill>
    </fill>
    <fill>
      <patternFill patternType="solid">
        <fgColor theme="0"/>
        <bgColor indexed="64"/>
      </patternFill>
    </fill>
    <fill>
      <patternFill patternType="solid">
        <fgColor rgb="FFC0C0C0"/>
        <bgColor indexed="64"/>
      </patternFill>
    </fill>
    <fill>
      <patternFill patternType="solid">
        <fgColor theme="8" tint="0.79998168889431442"/>
        <bgColor indexed="64"/>
      </patternFill>
    </fill>
  </fills>
  <borders count="151">
    <border>
      <left/>
      <right/>
      <top/>
      <bottom/>
      <diagonal/>
    </border>
    <border>
      <left style="double">
        <color indexed="64"/>
      </left>
      <right/>
      <top/>
      <bottom/>
      <diagonal/>
    </border>
    <border>
      <left/>
      <right style="medium">
        <color indexed="64"/>
      </right>
      <top/>
      <bottom/>
      <diagonal/>
    </border>
    <border>
      <left style="medium">
        <color indexed="64"/>
      </left>
      <right/>
      <top/>
      <bottom/>
      <diagonal/>
    </border>
    <border>
      <left style="medium">
        <color indexed="64"/>
      </left>
      <right/>
      <top style="thin">
        <color indexed="64"/>
      </top>
      <bottom style="dashed">
        <color indexed="64"/>
      </bottom>
      <diagonal/>
    </border>
    <border>
      <left/>
      <right style="double">
        <color indexed="64"/>
      </right>
      <top style="thin">
        <color indexed="64"/>
      </top>
      <bottom style="dashed">
        <color indexed="64"/>
      </bottom>
      <diagonal/>
    </border>
    <border>
      <left/>
      <right/>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thin">
        <color indexed="64"/>
      </right>
      <top style="thin">
        <color indexed="64"/>
      </top>
      <bottom style="thin">
        <color indexed="64"/>
      </bottom>
      <diagonal/>
    </border>
    <border diagonalUp="1">
      <left style="thin">
        <color indexed="64"/>
      </left>
      <right/>
      <top style="thin">
        <color indexed="64"/>
      </top>
      <bottom style="thin">
        <color indexed="64"/>
      </bottom>
      <diagonal style="thin">
        <color indexed="64"/>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medium">
        <color indexed="64"/>
      </right>
      <top style="hair">
        <color indexed="64"/>
      </top>
      <bottom style="thin">
        <color indexed="64"/>
      </bottom>
      <diagonal/>
    </border>
    <border diagonalUp="1">
      <left/>
      <right/>
      <top style="thin">
        <color indexed="64"/>
      </top>
      <bottom style="thin">
        <color indexed="64"/>
      </bottom>
      <diagonal style="thin">
        <color indexed="64"/>
      </diagonal>
    </border>
    <border diagonalUp="1">
      <left/>
      <right style="thin">
        <color indexed="64"/>
      </right>
      <top style="thin">
        <color indexed="64"/>
      </top>
      <bottom style="thin">
        <color indexed="64"/>
      </bottom>
      <diagonal style="thin">
        <color indexed="64"/>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dashed">
        <color indexed="64"/>
      </top>
      <bottom style="hair">
        <color indexed="64"/>
      </bottom>
      <diagonal/>
    </border>
    <border>
      <left/>
      <right/>
      <top style="dashed">
        <color indexed="64"/>
      </top>
      <bottom style="hair">
        <color indexed="64"/>
      </bottom>
      <diagonal/>
    </border>
    <border>
      <left/>
      <right style="medium">
        <color indexed="64"/>
      </right>
      <top style="dashed">
        <color indexed="64"/>
      </top>
      <bottom style="hair">
        <color indexed="64"/>
      </bottom>
      <diagonal/>
    </border>
    <border>
      <left/>
      <right style="medium">
        <color indexed="64"/>
      </right>
      <top style="hair">
        <color indexed="64"/>
      </top>
      <bottom style="hair">
        <color indexed="64"/>
      </bottom>
      <diagonal/>
    </border>
    <border>
      <left/>
      <right style="medium">
        <color indexed="64"/>
      </right>
      <top/>
      <bottom style="thin">
        <color indexed="64"/>
      </bottom>
      <diagonal/>
    </border>
    <border>
      <left style="medium">
        <color indexed="64"/>
      </left>
      <right/>
      <top style="thin">
        <color indexed="64"/>
      </top>
      <bottom style="thin">
        <color indexed="64"/>
      </bottom>
      <diagonal/>
    </border>
    <border>
      <left style="double">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double">
        <color indexed="64"/>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double">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double">
        <color indexed="64"/>
      </right>
      <top style="thin">
        <color indexed="64"/>
      </top>
      <bottom style="thin">
        <color indexed="64"/>
      </bottom>
      <diagonal/>
    </border>
    <border>
      <left style="medium">
        <color indexed="64"/>
      </left>
      <right/>
      <top style="thin">
        <color indexed="64"/>
      </top>
      <bottom/>
      <diagonal/>
    </border>
    <border>
      <left/>
      <right style="double">
        <color indexed="64"/>
      </right>
      <top style="thin">
        <color indexed="64"/>
      </top>
      <bottom/>
      <diagonal/>
    </border>
    <border>
      <left/>
      <right style="double">
        <color indexed="64"/>
      </right>
      <top/>
      <bottom/>
      <diagonal/>
    </border>
    <border>
      <left style="medium">
        <color indexed="64"/>
      </left>
      <right/>
      <top/>
      <bottom style="thin">
        <color indexed="64"/>
      </bottom>
      <diagonal/>
    </border>
    <border>
      <left/>
      <right style="double">
        <color indexed="64"/>
      </right>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top style="thin">
        <color indexed="64"/>
      </top>
      <bottom style="dashed">
        <color indexed="64"/>
      </bottom>
      <diagonal/>
    </border>
    <border>
      <left/>
      <right/>
      <top style="thin">
        <color indexed="64"/>
      </top>
      <bottom style="dashed">
        <color indexed="64"/>
      </bottom>
      <diagonal/>
    </border>
    <border>
      <left/>
      <right style="medium">
        <color indexed="64"/>
      </right>
      <top style="thin">
        <color indexed="64"/>
      </top>
      <bottom style="dashed">
        <color indexed="64"/>
      </bottom>
      <diagonal/>
    </border>
    <border>
      <left style="double">
        <color indexed="64"/>
      </left>
      <right/>
      <top style="dotted">
        <color indexed="64"/>
      </top>
      <bottom style="medium">
        <color indexed="64"/>
      </bottom>
      <diagonal/>
    </border>
    <border>
      <left/>
      <right/>
      <top style="dotted">
        <color indexed="64"/>
      </top>
      <bottom style="medium">
        <color indexed="64"/>
      </bottom>
      <diagonal/>
    </border>
    <border>
      <left/>
      <right style="thin">
        <color indexed="64"/>
      </right>
      <top style="dotted">
        <color indexed="64"/>
      </top>
      <bottom style="medium">
        <color indexed="64"/>
      </bottom>
      <diagonal/>
    </border>
    <border>
      <left/>
      <right style="medium">
        <color indexed="64"/>
      </right>
      <top style="dotted">
        <color indexed="64"/>
      </top>
      <bottom style="medium">
        <color indexed="64"/>
      </bottom>
      <diagonal/>
    </border>
    <border>
      <left style="thin">
        <color indexed="64"/>
      </left>
      <right/>
      <top/>
      <bottom style="hair">
        <color indexed="64"/>
      </bottom>
      <diagonal/>
    </border>
    <border>
      <left/>
      <right/>
      <top/>
      <bottom style="hair">
        <color indexed="64"/>
      </bottom>
      <diagonal/>
    </border>
    <border>
      <left/>
      <right style="medium">
        <color indexed="64"/>
      </right>
      <top/>
      <bottom style="hair">
        <color indexed="64"/>
      </bottom>
      <diagonal/>
    </border>
    <border>
      <left/>
      <right style="medium">
        <color indexed="64"/>
      </right>
      <top style="thin">
        <color indexed="64"/>
      </top>
      <bottom/>
      <diagonal/>
    </border>
    <border>
      <left style="thin">
        <color indexed="64"/>
      </left>
      <right/>
      <top/>
      <bottom/>
      <diagonal/>
    </border>
    <border>
      <left style="double">
        <color indexed="64"/>
      </left>
      <right/>
      <top/>
      <bottom style="hair">
        <color indexed="64"/>
      </bottom>
      <diagonal/>
    </border>
    <border>
      <left/>
      <right style="thin">
        <color indexed="64"/>
      </right>
      <top/>
      <bottom style="hair">
        <color indexed="64"/>
      </bottom>
      <diagonal/>
    </border>
    <border>
      <left style="double">
        <color indexed="64"/>
      </left>
      <right/>
      <top/>
      <bottom style="thin">
        <color indexed="64"/>
      </bottom>
      <diagonal/>
    </border>
    <border>
      <left/>
      <right style="thin">
        <color indexed="64"/>
      </right>
      <top style="hair">
        <color indexed="64"/>
      </top>
      <bottom style="thin">
        <color indexed="64"/>
      </bottom>
      <diagonal/>
    </border>
    <border>
      <left style="medium">
        <color indexed="64"/>
      </left>
      <right/>
      <top/>
      <bottom style="medium">
        <color indexed="64"/>
      </bottom>
      <diagonal/>
    </border>
    <border>
      <left/>
      <right style="double">
        <color indexed="64"/>
      </right>
      <top/>
      <bottom style="medium">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style="double">
        <color indexed="64"/>
      </left>
      <right/>
      <top style="hair">
        <color indexed="64"/>
      </top>
      <bottom style="hair">
        <color indexed="64"/>
      </bottom>
      <diagonal/>
    </border>
    <border>
      <left style="double">
        <color indexed="64"/>
      </left>
      <right/>
      <top style="thin">
        <color indexed="64"/>
      </top>
      <bottom/>
      <diagonal/>
    </border>
    <border>
      <left style="hair">
        <color indexed="64"/>
      </left>
      <right/>
      <top style="hair">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dashed">
        <color indexed="64"/>
      </right>
      <top style="thin">
        <color indexed="64"/>
      </top>
      <bottom style="medium">
        <color indexed="64"/>
      </bottom>
      <diagonal/>
    </border>
    <border>
      <left style="double">
        <color indexed="64"/>
      </left>
      <right/>
      <top style="dashed">
        <color indexed="64"/>
      </top>
      <bottom style="hair">
        <color indexed="64"/>
      </bottom>
      <diagonal/>
    </border>
    <border>
      <left style="double">
        <color indexed="64"/>
      </left>
      <right/>
      <top style="hair">
        <color indexed="64"/>
      </top>
      <bottom style="thin">
        <color indexed="64"/>
      </bottom>
      <diagonal/>
    </border>
    <border>
      <left style="double">
        <color indexed="64"/>
      </left>
      <right/>
      <top style="thin">
        <color indexed="64"/>
      </top>
      <bottom style="hair">
        <color indexed="64"/>
      </bottom>
      <diagonal/>
    </border>
    <border>
      <left style="medium">
        <color indexed="64"/>
      </left>
      <right/>
      <top style="medium">
        <color indexed="64"/>
      </top>
      <bottom/>
      <diagonal/>
    </border>
    <border>
      <left/>
      <right/>
      <top style="medium">
        <color indexed="64"/>
      </top>
      <bottom/>
      <diagonal/>
    </border>
    <border>
      <left/>
      <right style="double">
        <color indexed="64"/>
      </right>
      <top style="medium">
        <color indexed="64"/>
      </top>
      <bottom/>
      <diagonal/>
    </border>
    <border>
      <left style="double">
        <color indexed="64"/>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diagonalUp="1">
      <left style="double">
        <color indexed="64"/>
      </left>
      <right style="thin">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style="thin">
        <color indexed="64"/>
      </bottom>
      <diagonal style="thin">
        <color indexed="64"/>
      </diagonal>
    </border>
    <border>
      <left/>
      <right style="thin">
        <color indexed="64"/>
      </right>
      <top/>
      <bottom/>
      <diagonal/>
    </border>
    <border>
      <left style="double">
        <color indexed="64"/>
      </left>
      <right style="thin">
        <color indexed="64"/>
      </right>
      <top style="thin">
        <color indexed="64"/>
      </top>
      <bottom style="thin">
        <color indexed="64"/>
      </bottom>
      <diagonal/>
    </border>
    <border diagonalUp="1">
      <left style="thin">
        <color indexed="64"/>
      </left>
      <right style="medium">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diagonal style="thin">
        <color indexed="64"/>
      </diagonal>
    </border>
    <border>
      <left/>
      <right style="thin">
        <color indexed="64"/>
      </right>
      <top style="thin">
        <color indexed="64"/>
      </top>
      <bottom style="hair">
        <color indexed="64"/>
      </bottom>
      <diagonal/>
    </border>
    <border>
      <left/>
      <right style="hair">
        <color indexed="64"/>
      </right>
      <top style="hair">
        <color indexed="64"/>
      </top>
      <bottom style="hair">
        <color indexed="64"/>
      </bottom>
      <diagonal/>
    </border>
    <border>
      <left/>
      <right style="medium">
        <color indexed="64"/>
      </right>
      <top style="thin">
        <color indexed="64"/>
      </top>
      <bottom style="hair">
        <color indexed="64"/>
      </bottom>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thin">
        <color indexed="64"/>
      </top>
      <bottom style="medium">
        <color indexed="64"/>
      </bottom>
      <diagonal/>
    </border>
    <border>
      <left style="dashed">
        <color indexed="64"/>
      </left>
      <right/>
      <top style="thin">
        <color indexed="64"/>
      </top>
      <bottom style="medium">
        <color indexed="64"/>
      </bottom>
      <diagonal/>
    </border>
    <border>
      <left style="medium">
        <color indexed="64"/>
      </left>
      <right/>
      <top style="dashed">
        <color indexed="64"/>
      </top>
      <bottom/>
      <diagonal/>
    </border>
    <border>
      <left/>
      <right style="double">
        <color indexed="64"/>
      </right>
      <top style="dashed">
        <color indexed="64"/>
      </top>
      <bottom/>
      <diagonal/>
    </border>
    <border>
      <left style="double">
        <color indexed="64"/>
      </left>
      <right/>
      <top style="thin">
        <color indexed="64"/>
      </top>
      <bottom style="dashed">
        <color indexed="64"/>
      </bottom>
      <diagonal/>
    </border>
    <border>
      <left/>
      <right style="thin">
        <color indexed="64"/>
      </right>
      <top style="thin">
        <color indexed="64"/>
      </top>
      <bottom style="dashed">
        <color indexed="64"/>
      </bottom>
      <diagonal/>
    </border>
    <border>
      <left style="thin">
        <color indexed="64"/>
      </left>
      <right/>
      <top style="hair">
        <color indexed="64"/>
      </top>
      <bottom/>
      <diagonal/>
    </border>
    <border>
      <left/>
      <right/>
      <top style="hair">
        <color indexed="64"/>
      </top>
      <bottom/>
      <diagonal/>
    </border>
    <border>
      <left style="medium">
        <color indexed="64"/>
      </left>
      <right/>
      <top style="medium">
        <color indexed="64"/>
      </top>
      <bottom style="medium">
        <color indexed="64"/>
      </bottom>
      <diagonal/>
    </border>
    <border>
      <left/>
      <right style="hair">
        <color indexed="64"/>
      </right>
      <top style="hair">
        <color indexed="64"/>
      </top>
      <bottom style="thin">
        <color indexed="64"/>
      </bottom>
      <diagonal/>
    </border>
    <border>
      <left style="hair">
        <color indexed="64"/>
      </left>
      <right/>
      <top style="hair">
        <color indexed="64"/>
      </top>
      <bottom style="hair">
        <color indexed="64"/>
      </bottom>
      <diagonal/>
    </border>
    <border diagonalUp="1">
      <left style="thin">
        <color indexed="64"/>
      </left>
      <right style="thin">
        <color indexed="64"/>
      </right>
      <top style="hair">
        <color indexed="64"/>
      </top>
      <bottom style="hair">
        <color indexed="64"/>
      </bottom>
      <diagonal style="hair">
        <color indexed="64"/>
      </diagonal>
    </border>
    <border diagonalUp="1">
      <left style="thin">
        <color indexed="64"/>
      </left>
      <right style="medium">
        <color indexed="64"/>
      </right>
      <top style="hair">
        <color indexed="64"/>
      </top>
      <bottom style="hair">
        <color indexed="64"/>
      </bottom>
      <diagonal style="hair">
        <color indexed="64"/>
      </diagonal>
    </border>
    <border diagonalUp="1">
      <left style="thin">
        <color indexed="64"/>
      </left>
      <right/>
      <top style="hair">
        <color indexed="64"/>
      </top>
      <bottom style="hair">
        <color indexed="64"/>
      </bottom>
      <diagonal style="hair">
        <color indexed="64"/>
      </diagonal>
    </border>
    <border diagonalUp="1">
      <left/>
      <right/>
      <top style="hair">
        <color indexed="64"/>
      </top>
      <bottom style="hair">
        <color indexed="64"/>
      </bottom>
      <diagonal style="hair">
        <color indexed="64"/>
      </diagonal>
    </border>
    <border diagonalUp="1">
      <left/>
      <right style="medium">
        <color indexed="64"/>
      </right>
      <top style="hair">
        <color indexed="64"/>
      </top>
      <bottom style="hair">
        <color indexed="64"/>
      </bottom>
      <diagonal style="hair">
        <color indexed="64"/>
      </diagonal>
    </border>
    <border diagonalUp="1">
      <left style="thin">
        <color indexed="64"/>
      </left>
      <right/>
      <top/>
      <bottom style="thin">
        <color indexed="64"/>
      </bottom>
      <diagonal style="thin">
        <color indexed="64"/>
      </diagonal>
    </border>
    <border diagonalUp="1">
      <left/>
      <right/>
      <top/>
      <bottom style="thin">
        <color indexed="64"/>
      </bottom>
      <diagonal style="thin">
        <color indexed="64"/>
      </diagonal>
    </border>
    <border diagonalUp="1">
      <left/>
      <right style="thin">
        <color indexed="64"/>
      </right>
      <top/>
      <bottom style="thin">
        <color indexed="64"/>
      </bottom>
      <diagonal style="thin">
        <color indexed="64"/>
      </diagonal>
    </border>
    <border>
      <left style="medium">
        <color indexed="64"/>
      </left>
      <right style="thin">
        <color indexed="64"/>
      </right>
      <top/>
      <bottom style="thin">
        <color indexed="64"/>
      </bottom>
      <diagonal/>
    </border>
    <border>
      <left/>
      <right style="double">
        <color indexed="64"/>
      </right>
      <top style="hair">
        <color indexed="64"/>
      </top>
      <bottom style="hair">
        <color indexed="64"/>
      </bottom>
      <diagonal/>
    </border>
    <border diagonalUp="1">
      <left style="thin">
        <color indexed="64"/>
      </left>
      <right style="thin">
        <color indexed="64"/>
      </right>
      <top/>
      <bottom/>
      <diagonal style="hair">
        <color indexed="64"/>
      </diagonal>
    </border>
    <border diagonalUp="1">
      <left style="thin">
        <color indexed="64"/>
      </left>
      <right style="medium">
        <color indexed="64"/>
      </right>
      <top/>
      <bottom/>
      <diagonal style="hair">
        <color indexed="64"/>
      </diagonal>
    </border>
    <border>
      <left/>
      <right style="double">
        <color indexed="64"/>
      </right>
      <top style="thin">
        <color indexed="64"/>
      </top>
      <bottom style="hair">
        <color indexed="64"/>
      </bottom>
      <diagonal/>
    </border>
    <border>
      <left style="thin">
        <color indexed="64"/>
      </left>
      <right style="thin">
        <color indexed="64"/>
      </right>
      <top/>
      <bottom style="thin">
        <color indexed="64"/>
      </bottom>
      <diagonal/>
    </border>
    <border>
      <left style="thin">
        <color indexed="64"/>
      </left>
      <right style="medium">
        <color indexed="64"/>
      </right>
      <top style="thin">
        <color indexed="64"/>
      </top>
      <bottom style="thin">
        <color indexed="64"/>
      </bottom>
      <diagonal/>
    </border>
    <border>
      <left style="double">
        <color indexed="64"/>
      </left>
      <right/>
      <top style="hair">
        <color indexed="64"/>
      </top>
      <bottom/>
      <diagonal/>
    </border>
    <border>
      <left/>
      <right style="hair">
        <color indexed="64"/>
      </right>
      <top/>
      <bottom/>
      <diagonal/>
    </border>
    <border>
      <left/>
      <right style="thin">
        <color indexed="64"/>
      </right>
      <top style="hair">
        <color indexed="64"/>
      </top>
      <bottom/>
      <diagonal/>
    </border>
    <border>
      <left style="thin">
        <color indexed="64"/>
      </left>
      <right style="thin">
        <color indexed="64"/>
      </right>
      <top/>
      <bottom/>
      <diagonal/>
    </border>
    <border>
      <left/>
      <right style="hair">
        <color indexed="64"/>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right style="thin">
        <color indexed="64"/>
      </right>
      <top style="medium">
        <color indexed="64"/>
      </top>
      <bottom/>
      <diagonal/>
    </border>
    <border>
      <left style="thin">
        <color indexed="64"/>
      </left>
      <right/>
      <top style="medium">
        <color indexed="64"/>
      </top>
      <bottom/>
      <diagonal/>
    </border>
    <border>
      <left/>
      <right style="double">
        <color indexed="64"/>
      </right>
      <top style="medium">
        <color indexed="64"/>
      </top>
      <bottom style="thin">
        <color indexed="64"/>
      </bottom>
      <diagonal/>
    </border>
    <border>
      <left style="thin">
        <color indexed="64"/>
      </left>
      <right style="double">
        <color indexed="64"/>
      </right>
      <top/>
      <bottom style="thin">
        <color indexed="64"/>
      </bottom>
      <diagonal/>
    </border>
    <border>
      <left style="thin">
        <color indexed="64"/>
      </left>
      <right style="hair">
        <color indexed="64"/>
      </right>
      <top style="hair">
        <color indexed="64"/>
      </top>
      <bottom style="hair">
        <color indexed="64"/>
      </bottom>
      <diagonal/>
    </border>
    <border>
      <left style="thin">
        <color indexed="64"/>
      </left>
      <right style="hair">
        <color indexed="64"/>
      </right>
      <top style="hair">
        <color indexed="64"/>
      </top>
      <bottom style="thin">
        <color indexed="64"/>
      </bottom>
      <diagonal/>
    </border>
    <border>
      <left style="hair">
        <color indexed="64"/>
      </left>
      <right style="hair">
        <color indexed="64"/>
      </right>
      <top style="hair">
        <color indexed="64"/>
      </top>
      <bottom style="hair">
        <color indexed="64"/>
      </bottom>
      <diagonal/>
    </border>
    <border>
      <left style="hair">
        <color indexed="64"/>
      </left>
      <right style="thin">
        <color indexed="64"/>
      </right>
      <top style="hair">
        <color indexed="64"/>
      </top>
      <bottom style="hair">
        <color indexed="64"/>
      </bottom>
      <diagonal/>
    </border>
    <border>
      <left style="hair">
        <color indexed="64"/>
      </left>
      <right style="hair">
        <color indexed="64"/>
      </right>
      <top style="hair">
        <color indexed="64"/>
      </top>
      <bottom style="thin">
        <color indexed="64"/>
      </bottom>
      <diagonal/>
    </border>
    <border>
      <left style="hair">
        <color indexed="64"/>
      </left>
      <right style="thin">
        <color indexed="64"/>
      </right>
      <top style="hair">
        <color indexed="64"/>
      </top>
      <bottom style="thin">
        <color indexed="64"/>
      </bottom>
      <diagonal/>
    </border>
    <border>
      <left/>
      <right style="hair">
        <color indexed="64"/>
      </right>
      <top style="thin">
        <color indexed="64"/>
      </top>
      <bottom style="hair">
        <color indexed="64"/>
      </bottom>
      <diagonal/>
    </border>
    <border>
      <left style="thin">
        <color indexed="64"/>
      </left>
      <right style="hair">
        <color indexed="64"/>
      </right>
      <top/>
      <bottom style="hair">
        <color indexed="64"/>
      </bottom>
      <diagonal/>
    </border>
    <border>
      <left style="hair">
        <color indexed="64"/>
      </left>
      <right style="hair">
        <color indexed="64"/>
      </right>
      <top/>
      <bottom style="hair">
        <color indexed="64"/>
      </bottom>
      <diagonal/>
    </border>
    <border>
      <left style="hair">
        <color indexed="64"/>
      </left>
      <right/>
      <top/>
      <bottom style="hair">
        <color indexed="64"/>
      </bottom>
      <diagonal/>
    </border>
    <border>
      <left style="hair">
        <color indexed="64"/>
      </left>
      <right style="thin">
        <color indexed="64"/>
      </right>
      <top/>
      <bottom style="hair">
        <color indexed="64"/>
      </bottom>
      <diagonal/>
    </border>
    <border>
      <left style="thin">
        <color indexed="64"/>
      </left>
      <right style="hair">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left style="hair">
        <color indexed="64"/>
      </left>
      <right style="thin">
        <color indexed="64"/>
      </right>
      <top style="thin">
        <color indexed="64"/>
      </top>
      <bottom style="thin">
        <color indexed="64"/>
      </bottom>
      <diagonal/>
    </border>
    <border>
      <left style="double">
        <color indexed="64"/>
      </left>
      <right/>
      <top/>
      <bottom style="medium">
        <color indexed="64"/>
      </bottom>
      <diagonal/>
    </border>
    <border>
      <left/>
      <right style="medium">
        <color indexed="64"/>
      </right>
      <top/>
      <bottom style="medium">
        <color indexed="64"/>
      </bottom>
      <diagonal/>
    </border>
  </borders>
  <cellStyleXfs count="7">
    <xf numFmtId="0" fontId="0" fillId="0" borderId="0">
      <alignment vertical="center"/>
    </xf>
    <xf numFmtId="0" fontId="4" fillId="0" borderId="0">
      <alignment vertical="center"/>
    </xf>
    <xf numFmtId="0" fontId="4" fillId="0" borderId="0">
      <alignment vertical="center"/>
    </xf>
    <xf numFmtId="0" fontId="4" fillId="0" borderId="0">
      <alignment vertical="center"/>
    </xf>
    <xf numFmtId="0" fontId="3" fillId="0" borderId="0">
      <alignment vertical="center"/>
    </xf>
    <xf numFmtId="0" fontId="2" fillId="0" borderId="0">
      <alignment vertical="center"/>
    </xf>
    <xf numFmtId="0" fontId="1" fillId="0" borderId="0">
      <alignment vertical="center"/>
    </xf>
  </cellStyleXfs>
  <cellXfs count="740">
    <xf numFmtId="0" fontId="0" fillId="0" borderId="0" xfId="0">
      <alignment vertical="center"/>
    </xf>
    <xf numFmtId="0" fontId="17" fillId="0" borderId="0" xfId="0" applyFont="1">
      <alignment vertical="center"/>
    </xf>
    <xf numFmtId="0" fontId="18" fillId="0" borderId="0" xfId="0" applyFont="1">
      <alignment vertical="center"/>
    </xf>
    <xf numFmtId="0" fontId="11" fillId="0" borderId="0" xfId="0" applyFont="1" applyBorder="1" applyAlignment="1">
      <alignment horizontal="center" vertical="center" wrapText="1"/>
    </xf>
    <xf numFmtId="0" fontId="13" fillId="0" borderId="0" xfId="0" applyFont="1" applyFill="1" applyBorder="1" applyAlignment="1">
      <alignment horizontal="center" vertical="center" wrapText="1"/>
    </xf>
    <xf numFmtId="0" fontId="13" fillId="2" borderId="4" xfId="0" applyFont="1" applyFill="1" applyBorder="1" applyAlignment="1">
      <alignment horizontal="center" vertical="center" textRotation="255" wrapText="1"/>
    </xf>
    <xf numFmtId="0" fontId="13" fillId="2" borderId="5" xfId="0" applyFont="1" applyFill="1" applyBorder="1" applyAlignment="1">
      <alignment horizontal="center" vertical="center" textRotation="255" wrapText="1"/>
    </xf>
    <xf numFmtId="0" fontId="3" fillId="0" borderId="0" xfId="0" applyFont="1" applyBorder="1" applyAlignment="1">
      <alignment horizontal="center" vertical="center"/>
    </xf>
    <xf numFmtId="176" fontId="3" fillId="0" borderId="0" xfId="0" applyNumberFormat="1" applyFont="1" applyBorder="1" applyAlignment="1">
      <alignment horizontal="right" vertical="center"/>
    </xf>
    <xf numFmtId="0" fontId="3" fillId="0" borderId="0" xfId="0" applyFont="1">
      <alignment vertical="center"/>
    </xf>
    <xf numFmtId="0" fontId="6" fillId="0" borderId="0" xfId="0" applyFont="1" applyBorder="1" applyAlignment="1">
      <alignment vertical="center"/>
    </xf>
    <xf numFmtId="0" fontId="22" fillId="0" borderId="9" xfId="0" applyFont="1" applyBorder="1">
      <alignment vertical="center"/>
    </xf>
    <xf numFmtId="0" fontId="22" fillId="0" borderId="0" xfId="0" applyFont="1">
      <alignment vertical="center"/>
    </xf>
    <xf numFmtId="0" fontId="25" fillId="0" borderId="9" xfId="0" applyFont="1" applyBorder="1" applyAlignment="1">
      <alignment horizontal="justify" vertical="center" wrapText="1"/>
    </xf>
    <xf numFmtId="0" fontId="23" fillId="0" borderId="9" xfId="0" applyFont="1" applyBorder="1" applyAlignment="1" applyProtection="1">
      <alignment horizontal="center" vertical="center"/>
      <protection locked="0"/>
    </xf>
    <xf numFmtId="0" fontId="0" fillId="0" borderId="0" xfId="0" applyAlignment="1">
      <alignment horizontal="center" vertical="center"/>
    </xf>
    <xf numFmtId="0" fontId="22" fillId="0" borderId="9" xfId="0" applyFont="1" applyBorder="1" applyAlignment="1" applyProtection="1">
      <alignment horizontal="center" vertical="center"/>
      <protection locked="0"/>
    </xf>
    <xf numFmtId="0" fontId="22" fillId="0" borderId="9" xfId="4" applyFont="1" applyBorder="1" applyAlignment="1">
      <alignment vertical="center" wrapText="1"/>
    </xf>
    <xf numFmtId="0" fontId="22" fillId="0" borderId="0" xfId="0" applyFont="1" applyAlignment="1">
      <alignment horizontal="center" vertical="center"/>
    </xf>
    <xf numFmtId="0" fontId="22" fillId="0" borderId="0" xfId="0" applyFont="1" applyBorder="1">
      <alignment vertical="center"/>
    </xf>
    <xf numFmtId="0" fontId="3" fillId="5" borderId="74" xfId="0" applyFont="1" applyFill="1" applyBorder="1" applyAlignment="1">
      <alignment horizontal="center" vertical="center"/>
    </xf>
    <xf numFmtId="0" fontId="3" fillId="5" borderId="96" xfId="0" applyFont="1" applyFill="1" applyBorder="1" applyAlignment="1">
      <alignment horizontal="center" vertical="center"/>
    </xf>
    <xf numFmtId="0" fontId="7" fillId="0" borderId="7" xfId="0" applyFont="1" applyFill="1" applyBorder="1" applyAlignment="1">
      <alignment vertical="center"/>
    </xf>
    <xf numFmtId="0" fontId="7" fillId="0" borderId="8" xfId="0" applyFont="1" applyFill="1" applyBorder="1" applyAlignment="1">
      <alignment vertical="center"/>
    </xf>
    <xf numFmtId="0" fontId="23" fillId="7" borderId="9" xfId="0" applyFont="1" applyFill="1" applyBorder="1" applyAlignment="1">
      <alignment horizontal="center" vertical="center"/>
    </xf>
    <xf numFmtId="0" fontId="22" fillId="7" borderId="9" xfId="0" applyFont="1" applyFill="1" applyBorder="1" applyAlignment="1">
      <alignment horizontal="center" vertical="center"/>
    </xf>
    <xf numFmtId="0" fontId="25" fillId="7" borderId="9" xfId="0" applyFont="1" applyFill="1" applyBorder="1" applyAlignment="1">
      <alignment horizontal="center" vertical="center" wrapText="1"/>
    </xf>
    <xf numFmtId="0" fontId="0" fillId="3" borderId="0" xfId="0" applyFill="1">
      <alignment vertical="center"/>
    </xf>
    <xf numFmtId="0" fontId="22" fillId="3" borderId="9" xfId="0" applyFont="1" applyFill="1" applyBorder="1">
      <alignment vertical="center"/>
    </xf>
    <xf numFmtId="0" fontId="22" fillId="3" borderId="0" xfId="0" applyFont="1" applyFill="1">
      <alignment vertical="center"/>
    </xf>
    <xf numFmtId="0" fontId="5" fillId="3" borderId="0" xfId="0" applyFont="1" applyFill="1" applyBorder="1">
      <alignment vertical="center"/>
    </xf>
    <xf numFmtId="0" fontId="5" fillId="3" borderId="9" xfId="0" applyFont="1" applyFill="1" applyBorder="1">
      <alignment vertical="center"/>
    </xf>
    <xf numFmtId="0" fontId="5" fillId="3" borderId="0" xfId="0" applyFont="1" applyFill="1">
      <alignment vertical="center"/>
    </xf>
    <xf numFmtId="0" fontId="26" fillId="3" borderId="9" xfId="0" applyFont="1" applyFill="1" applyBorder="1">
      <alignment vertical="center"/>
    </xf>
    <xf numFmtId="0" fontId="11" fillId="0" borderId="1" xfId="1" applyFont="1" applyFill="1" applyBorder="1" applyAlignment="1" applyProtection="1">
      <alignment vertical="top"/>
      <protection locked="0"/>
    </xf>
    <xf numFmtId="0" fontId="11" fillId="0" borderId="0" xfId="1" applyFont="1" applyFill="1" applyBorder="1" applyAlignment="1" applyProtection="1">
      <alignment vertical="top"/>
      <protection locked="0"/>
    </xf>
    <xf numFmtId="0" fontId="11" fillId="0" borderId="2" xfId="1" applyFont="1" applyFill="1" applyBorder="1" applyAlignment="1" applyProtection="1">
      <alignment vertical="top"/>
      <protection locked="0"/>
    </xf>
    <xf numFmtId="0" fontId="0" fillId="0" borderId="0" xfId="0" applyFont="1" applyProtection="1">
      <alignment vertical="center"/>
      <protection locked="0"/>
    </xf>
    <xf numFmtId="0" fontId="0" fillId="3" borderId="9" xfId="0" applyFill="1" applyBorder="1">
      <alignment vertical="center"/>
    </xf>
    <xf numFmtId="0" fontId="0" fillId="3" borderId="9" xfId="0" applyFill="1" applyBorder="1" applyAlignment="1">
      <alignment vertical="center" wrapText="1"/>
    </xf>
    <xf numFmtId="0" fontId="0" fillId="0" borderId="0" xfId="0" applyFont="1">
      <alignment vertical="center"/>
    </xf>
    <xf numFmtId="0" fontId="3" fillId="0" borderId="0" xfId="0" applyFont="1" applyAlignment="1">
      <alignment vertical="center" wrapText="1"/>
    </xf>
    <xf numFmtId="0" fontId="3" fillId="5" borderId="0" xfId="0" applyFont="1" applyFill="1" applyAlignment="1">
      <alignment vertical="center" wrapText="1"/>
    </xf>
    <xf numFmtId="0" fontId="3" fillId="5" borderId="0" xfId="0" applyFont="1" applyFill="1" applyAlignment="1">
      <alignment horizontal="left" vertical="center" wrapText="1"/>
    </xf>
    <xf numFmtId="0" fontId="3" fillId="5" borderId="0" xfId="0" applyFont="1" applyFill="1" applyAlignment="1">
      <alignment horizontal="center" vertical="center" wrapText="1"/>
    </xf>
    <xf numFmtId="0" fontId="0" fillId="0" borderId="0" xfId="0" applyFont="1" applyAlignment="1" applyProtection="1">
      <alignment vertical="center" wrapText="1"/>
      <protection locked="0"/>
    </xf>
    <xf numFmtId="0" fontId="3" fillId="0" borderId="0" xfId="0" applyFont="1" applyAlignment="1">
      <alignment horizontal="left" vertical="center" wrapText="1"/>
    </xf>
    <xf numFmtId="0" fontId="3" fillId="0" borderId="0" xfId="0" applyFont="1" applyAlignment="1">
      <alignment horizontal="center" vertical="center" wrapText="1"/>
    </xf>
    <xf numFmtId="0" fontId="0" fillId="0" borderId="0" xfId="0" applyAlignment="1">
      <alignment vertical="center" wrapText="1"/>
    </xf>
    <xf numFmtId="0" fontId="0" fillId="0" borderId="0" xfId="0" applyAlignment="1">
      <alignment horizontal="left" vertical="center" wrapText="1"/>
    </xf>
    <xf numFmtId="0" fontId="0" fillId="0" borderId="0" xfId="0" applyAlignment="1">
      <alignment horizontal="center" vertical="center" wrapText="1"/>
    </xf>
    <xf numFmtId="0" fontId="3" fillId="5" borderId="23" xfId="0" applyFont="1" applyFill="1" applyBorder="1" applyAlignment="1">
      <alignment horizontal="center" vertical="center" wrapText="1"/>
    </xf>
    <xf numFmtId="0" fontId="3" fillId="5" borderId="24" xfId="0" applyFont="1" applyFill="1" applyBorder="1" applyAlignment="1">
      <alignment horizontal="center" vertical="center" wrapText="1"/>
    </xf>
    <xf numFmtId="0" fontId="5" fillId="3" borderId="39" xfId="0" applyFont="1" applyFill="1" applyBorder="1">
      <alignment vertical="center"/>
    </xf>
    <xf numFmtId="0" fontId="0" fillId="5" borderId="9" xfId="0" applyFont="1" applyFill="1" applyBorder="1" applyAlignment="1" applyProtection="1">
      <alignment horizontal="center" vertical="center"/>
      <protection locked="0"/>
    </xf>
    <xf numFmtId="0" fontId="0" fillId="3" borderId="39" xfId="0" applyFill="1" applyBorder="1">
      <alignment vertical="center"/>
    </xf>
    <xf numFmtId="0" fontId="0" fillId="3" borderId="0" xfId="0" applyFill="1" applyBorder="1">
      <alignment vertical="center"/>
    </xf>
    <xf numFmtId="0" fontId="0" fillId="0" borderId="0" xfId="0" applyFont="1" applyFill="1">
      <alignment vertical="center"/>
    </xf>
    <xf numFmtId="0" fontId="0" fillId="3" borderId="61" xfId="0" applyFill="1" applyBorder="1">
      <alignment vertical="center"/>
    </xf>
    <xf numFmtId="0" fontId="23" fillId="0" borderId="0" xfId="0" applyFont="1" applyBorder="1" applyAlignment="1" applyProtection="1">
      <alignment horizontal="center" vertical="center"/>
      <protection locked="0"/>
    </xf>
    <xf numFmtId="0" fontId="22" fillId="0" borderId="0" xfId="0" applyFont="1" applyFill="1" applyBorder="1">
      <alignment vertical="center"/>
    </xf>
    <xf numFmtId="0" fontId="25" fillId="0" borderId="9" xfId="0" applyFont="1" applyFill="1" applyBorder="1" applyAlignment="1">
      <alignment horizontal="justify" vertical="center" wrapText="1"/>
    </xf>
    <xf numFmtId="0" fontId="0" fillId="0" borderId="0" xfId="0" applyAlignment="1">
      <alignment horizontal="right" vertical="center"/>
    </xf>
    <xf numFmtId="0" fontId="5" fillId="3" borderId="24" xfId="0" applyFont="1" applyFill="1" applyBorder="1">
      <alignment vertical="center"/>
    </xf>
    <xf numFmtId="0" fontId="5" fillId="3" borderId="24" xfId="0" applyFont="1" applyFill="1" applyBorder="1" applyAlignment="1">
      <alignment vertical="center" wrapText="1"/>
    </xf>
    <xf numFmtId="0" fontId="28" fillId="0" borderId="0" xfId="0" applyFont="1" applyFill="1">
      <alignment vertical="center"/>
    </xf>
    <xf numFmtId="0" fontId="20" fillId="5" borderId="0" xfId="0" applyFont="1" applyFill="1" applyBorder="1" applyAlignment="1" applyProtection="1">
      <alignment vertical="center" wrapText="1"/>
      <protection locked="0"/>
    </xf>
    <xf numFmtId="0" fontId="19" fillId="0" borderId="0" xfId="0" applyFont="1" applyFill="1" applyAlignment="1">
      <alignment horizontal="center" vertical="center"/>
    </xf>
    <xf numFmtId="0" fontId="19" fillId="0" borderId="0" xfId="0" applyFont="1" applyFill="1" applyBorder="1" applyAlignment="1" applyProtection="1">
      <alignment horizontal="center" vertical="center"/>
    </xf>
    <xf numFmtId="0" fontId="22" fillId="0" borderId="23" xfId="0" applyFont="1" applyFill="1" applyBorder="1" applyAlignment="1" applyProtection="1">
      <alignment horizontal="center" vertical="center" wrapText="1"/>
    </xf>
    <xf numFmtId="0" fontId="5" fillId="3" borderId="9" xfId="0" applyFont="1" applyFill="1" applyBorder="1" applyAlignment="1">
      <alignment horizontal="left" vertical="center"/>
    </xf>
    <xf numFmtId="0" fontId="0" fillId="5" borderId="130" xfId="0" applyFont="1" applyFill="1" applyBorder="1" applyAlignment="1" applyProtection="1">
      <alignment horizontal="center" vertical="center"/>
      <protection locked="0"/>
    </xf>
    <xf numFmtId="178" fontId="22" fillId="0" borderId="32" xfId="0" applyNumberFormat="1" applyFont="1" applyFill="1" applyBorder="1" applyAlignment="1" applyProtection="1">
      <alignment horizontal="center" vertical="center" wrapText="1"/>
      <protection locked="0"/>
    </xf>
    <xf numFmtId="0" fontId="0" fillId="5" borderId="120" xfId="0" applyFont="1" applyFill="1" applyBorder="1" applyAlignment="1" applyProtection="1">
      <alignment horizontal="center" vertical="center"/>
      <protection locked="0"/>
    </xf>
    <xf numFmtId="0" fontId="25" fillId="0" borderId="0" xfId="0" applyFont="1" applyFill="1" applyBorder="1" applyAlignment="1">
      <alignment horizontal="justify" vertical="center" wrapText="1"/>
    </xf>
    <xf numFmtId="49" fontId="20" fillId="0" borderId="22" xfId="0" applyNumberFormat="1" applyFont="1" applyFill="1" applyBorder="1" applyAlignment="1" applyProtection="1">
      <alignment horizontal="center" vertical="center" wrapText="1"/>
      <protection locked="0"/>
    </xf>
    <xf numFmtId="49" fontId="20" fillId="0" borderId="23" xfId="0" applyNumberFormat="1" applyFont="1" applyFill="1" applyBorder="1" applyAlignment="1" applyProtection="1">
      <alignment horizontal="center" vertical="center" wrapText="1"/>
      <protection locked="0"/>
    </xf>
    <xf numFmtId="0" fontId="22" fillId="0" borderId="23" xfId="0" applyFont="1" applyFill="1" applyBorder="1" applyAlignment="1" applyProtection="1">
      <alignment horizontal="center" vertical="center" wrapText="1"/>
      <protection locked="0"/>
    </xf>
    <xf numFmtId="0" fontId="22" fillId="0" borderId="22" xfId="0" applyFont="1" applyFill="1" applyBorder="1" applyAlignment="1" applyProtection="1">
      <alignment horizontal="center" vertical="center" wrapText="1"/>
      <protection locked="0"/>
    </xf>
    <xf numFmtId="179" fontId="22" fillId="0" borderId="23" xfId="0" applyNumberFormat="1" applyFont="1" applyFill="1" applyBorder="1" applyAlignment="1" applyProtection="1">
      <alignment horizontal="center" vertical="center" wrapText="1"/>
      <protection locked="0"/>
    </xf>
    <xf numFmtId="178" fontId="22" fillId="0" borderId="23" xfId="0" applyNumberFormat="1" applyFont="1" applyFill="1" applyBorder="1" applyAlignment="1" applyProtection="1">
      <alignment horizontal="center" vertical="center" wrapText="1"/>
      <protection locked="0"/>
    </xf>
    <xf numFmtId="178" fontId="22" fillId="0" borderId="24" xfId="0" applyNumberFormat="1" applyFont="1" applyFill="1" applyBorder="1" applyAlignment="1" applyProtection="1">
      <alignment horizontal="center" vertical="center" wrapText="1"/>
      <protection locked="0"/>
    </xf>
    <xf numFmtId="177" fontId="0" fillId="0" borderId="22" xfId="0" applyNumberFormat="1" applyFont="1" applyFill="1" applyBorder="1" applyAlignment="1" applyProtection="1">
      <alignment horizontal="center" vertical="center" shrinkToFit="1"/>
      <protection locked="0"/>
    </xf>
    <xf numFmtId="177" fontId="0" fillId="0" borderId="23" xfId="0" applyNumberFormat="1" applyFont="1" applyFill="1" applyBorder="1" applyAlignment="1" applyProtection="1">
      <alignment horizontal="center" vertical="center" shrinkToFit="1"/>
      <protection locked="0"/>
    </xf>
    <xf numFmtId="177" fontId="0" fillId="5" borderId="22" xfId="0" applyNumberFormat="1" applyFont="1" applyFill="1" applyBorder="1" applyAlignment="1" applyProtection="1">
      <alignment horizontal="center" vertical="center" shrinkToFit="1"/>
      <protection locked="0"/>
    </xf>
    <xf numFmtId="177" fontId="0" fillId="5" borderId="23" xfId="0" applyNumberFormat="1" applyFont="1" applyFill="1" applyBorder="1" applyAlignment="1" applyProtection="1">
      <alignment horizontal="center" vertical="center" shrinkToFit="1"/>
      <protection locked="0"/>
    </xf>
    <xf numFmtId="177" fontId="0" fillId="5" borderId="24" xfId="0" applyNumberFormat="1" applyFont="1" applyFill="1" applyBorder="1" applyAlignment="1" applyProtection="1">
      <alignment horizontal="center" vertical="center" shrinkToFit="1"/>
      <protection locked="0"/>
    </xf>
    <xf numFmtId="177" fontId="0" fillId="0" borderId="32" xfId="0" applyNumberFormat="1" applyFont="1" applyFill="1" applyBorder="1" applyAlignment="1" applyProtection="1">
      <alignment horizontal="center" vertical="center" shrinkToFit="1"/>
      <protection locked="0"/>
    </xf>
    <xf numFmtId="0" fontId="0" fillId="2" borderId="22" xfId="0" applyFont="1" applyFill="1" applyBorder="1" applyAlignment="1">
      <alignment horizontal="center" vertical="center"/>
    </xf>
    <xf numFmtId="0" fontId="0" fillId="2" borderId="23" xfId="0" applyFont="1" applyFill="1" applyBorder="1" applyAlignment="1">
      <alignment horizontal="center" vertical="center"/>
    </xf>
    <xf numFmtId="0" fontId="0" fillId="2" borderId="24" xfId="0" applyFont="1" applyFill="1" applyBorder="1" applyAlignment="1">
      <alignment horizontal="center" vertical="center"/>
    </xf>
    <xf numFmtId="0" fontId="0" fillId="0" borderId="36" xfId="0" applyFont="1" applyFill="1" applyBorder="1" applyAlignment="1" applyProtection="1">
      <alignment horizontal="center" vertical="center" shrinkToFit="1"/>
      <protection locked="0"/>
    </xf>
    <xf numFmtId="0" fontId="0" fillId="0" borderId="71" xfId="0" applyFont="1" applyBorder="1" applyAlignment="1" applyProtection="1">
      <alignment horizontal="left" vertical="center" wrapText="1"/>
      <protection locked="0"/>
    </xf>
    <xf numFmtId="0" fontId="0" fillId="0" borderId="39" xfId="0" applyFont="1" applyBorder="1" applyAlignment="1" applyProtection="1">
      <alignment horizontal="left" vertical="center" wrapText="1"/>
      <protection locked="0"/>
    </xf>
    <xf numFmtId="0" fontId="0" fillId="0" borderId="40" xfId="0" applyFont="1" applyBorder="1" applyAlignment="1" applyProtection="1">
      <alignment horizontal="left" vertical="center" wrapText="1"/>
      <protection locked="0"/>
    </xf>
    <xf numFmtId="0" fontId="0" fillId="0" borderId="1" xfId="0" applyFont="1" applyBorder="1" applyAlignment="1" applyProtection="1">
      <alignment horizontal="left" vertical="center" wrapText="1"/>
      <protection locked="0"/>
    </xf>
    <xf numFmtId="0" fontId="0" fillId="0" borderId="0" xfId="0" applyFont="1" applyBorder="1" applyAlignment="1" applyProtection="1">
      <alignment horizontal="left" vertical="center" wrapText="1"/>
      <protection locked="0"/>
    </xf>
    <xf numFmtId="0" fontId="0" fillId="0" borderId="87" xfId="0" applyFont="1" applyBorder="1" applyAlignment="1" applyProtection="1">
      <alignment horizontal="left" vertical="center" wrapText="1"/>
      <protection locked="0"/>
    </xf>
    <xf numFmtId="0" fontId="0" fillId="0" borderId="64" xfId="0" applyFont="1" applyBorder="1" applyAlignment="1" applyProtection="1">
      <alignment horizontal="left" vertical="center" wrapText="1"/>
      <protection locked="0"/>
    </xf>
    <xf numFmtId="0" fontId="0" fillId="0" borderId="15" xfId="0" applyFont="1" applyBorder="1" applyAlignment="1" applyProtection="1">
      <alignment horizontal="left" vertical="center" wrapText="1"/>
      <protection locked="0"/>
    </xf>
    <xf numFmtId="0" fontId="0" fillId="0" borderId="16" xfId="0" applyFont="1" applyBorder="1" applyAlignment="1" applyProtection="1">
      <alignment horizontal="left" vertical="center" wrapText="1"/>
      <protection locked="0"/>
    </xf>
    <xf numFmtId="0" fontId="13" fillId="6" borderId="42" xfId="0" applyFont="1" applyFill="1" applyBorder="1" applyAlignment="1">
      <alignment horizontal="center" vertical="center" wrapText="1"/>
    </xf>
    <xf numFmtId="0" fontId="13" fillId="6" borderId="39" xfId="0" applyFont="1" applyFill="1" applyBorder="1" applyAlignment="1">
      <alignment horizontal="center" vertical="center" wrapText="1"/>
    </xf>
    <xf numFmtId="0" fontId="13" fillId="6" borderId="43" xfId="0" applyFont="1" applyFill="1" applyBorder="1" applyAlignment="1">
      <alignment horizontal="center" vertical="center" wrapText="1"/>
    </xf>
    <xf numFmtId="0" fontId="13" fillId="6" borderId="45" xfId="0" applyFont="1" applyFill="1" applyBorder="1" applyAlignment="1">
      <alignment horizontal="center" vertical="center" wrapText="1"/>
    </xf>
    <xf numFmtId="0" fontId="13" fillId="6" borderId="15" xfId="0" applyFont="1" applyFill="1" applyBorder="1" applyAlignment="1">
      <alignment horizontal="center" vertical="center" wrapText="1"/>
    </xf>
    <xf numFmtId="0" fontId="13" fillId="6" borderId="46" xfId="0" applyFont="1" applyFill="1" applyBorder="1" applyAlignment="1">
      <alignment horizontal="center" vertical="center" wrapText="1"/>
    </xf>
    <xf numFmtId="0" fontId="0" fillId="0" borderId="71" xfId="0" applyBorder="1" applyAlignment="1" applyProtection="1">
      <alignment horizontal="left" vertical="center" wrapText="1"/>
      <protection locked="0"/>
    </xf>
    <xf numFmtId="0" fontId="0" fillId="0" borderId="39" xfId="0" applyBorder="1" applyAlignment="1" applyProtection="1">
      <alignment horizontal="left" vertical="center" wrapText="1"/>
      <protection locked="0"/>
    </xf>
    <xf numFmtId="0" fontId="0" fillId="0" borderId="60" xfId="0" applyBorder="1" applyAlignment="1" applyProtection="1">
      <alignment horizontal="left" vertical="center" wrapText="1"/>
      <protection locked="0"/>
    </xf>
    <xf numFmtId="0" fontId="0" fillId="0" borderId="64" xfId="0" applyBorder="1" applyAlignment="1" applyProtection="1">
      <alignment horizontal="left" vertical="center" wrapText="1"/>
      <protection locked="0"/>
    </xf>
    <xf numFmtId="0" fontId="0" fillId="0" borderId="15" xfId="0" applyBorder="1" applyAlignment="1" applyProtection="1">
      <alignment horizontal="left" vertical="center" wrapText="1"/>
      <protection locked="0"/>
    </xf>
    <xf numFmtId="0" fontId="0" fillId="0" borderId="29" xfId="0" applyBorder="1" applyAlignment="1" applyProtection="1">
      <alignment horizontal="left" vertical="center" wrapText="1"/>
      <protection locked="0"/>
    </xf>
    <xf numFmtId="0" fontId="0" fillId="5" borderId="39" xfId="0" applyFont="1" applyFill="1" applyBorder="1" applyAlignment="1" applyProtection="1">
      <alignment horizontal="left" vertical="center" wrapText="1"/>
      <protection locked="0"/>
    </xf>
    <xf numFmtId="0" fontId="0" fillId="5" borderId="40" xfId="0" applyFont="1" applyFill="1" applyBorder="1" applyAlignment="1" applyProtection="1">
      <alignment horizontal="left" vertical="center" wrapText="1"/>
      <protection locked="0"/>
    </xf>
    <xf numFmtId="0" fontId="0" fillId="5" borderId="0" xfId="0" applyFont="1" applyFill="1" applyBorder="1" applyAlignment="1" applyProtection="1">
      <alignment horizontal="left" vertical="center" wrapText="1"/>
      <protection locked="0"/>
    </xf>
    <xf numFmtId="0" fontId="0" fillId="5" borderId="87" xfId="0" applyFont="1" applyFill="1" applyBorder="1" applyAlignment="1" applyProtection="1">
      <alignment horizontal="left" vertical="center" wrapText="1"/>
      <protection locked="0"/>
    </xf>
    <xf numFmtId="0" fontId="0" fillId="5" borderId="15" xfId="0" applyFont="1" applyFill="1" applyBorder="1" applyAlignment="1" applyProtection="1">
      <alignment horizontal="left" vertical="center" wrapText="1"/>
      <protection locked="0"/>
    </xf>
    <xf numFmtId="0" fontId="0" fillId="5" borderId="16" xfId="0" applyFont="1" applyFill="1" applyBorder="1" applyAlignment="1" applyProtection="1">
      <alignment horizontal="left" vertical="center" wrapText="1"/>
      <protection locked="0"/>
    </xf>
    <xf numFmtId="0" fontId="13" fillId="6" borderId="22" xfId="0" applyFont="1" applyFill="1" applyBorder="1" applyAlignment="1">
      <alignment horizontal="center" vertical="center" wrapText="1"/>
    </xf>
    <xf numFmtId="0" fontId="13" fillId="6" borderId="23" xfId="0" applyFont="1" applyFill="1" applyBorder="1" applyAlignment="1">
      <alignment horizontal="center" vertical="center" wrapText="1"/>
    </xf>
    <xf numFmtId="0" fontId="13" fillId="6" borderId="24" xfId="0" applyFont="1" applyFill="1" applyBorder="1" applyAlignment="1">
      <alignment horizontal="center" vertical="center" wrapText="1"/>
    </xf>
    <xf numFmtId="0" fontId="0" fillId="5" borderId="22" xfId="0" applyFont="1" applyFill="1" applyBorder="1" applyAlignment="1">
      <alignment horizontal="center" vertical="center" wrapText="1"/>
    </xf>
    <xf numFmtId="0" fontId="0" fillId="5" borderId="23" xfId="0" applyFont="1" applyFill="1" applyBorder="1" applyAlignment="1">
      <alignment horizontal="center" vertical="center" wrapText="1"/>
    </xf>
    <xf numFmtId="0" fontId="0" fillId="6" borderId="9" xfId="0" applyFill="1" applyBorder="1" applyAlignment="1">
      <alignment horizontal="center" vertical="center" wrapText="1"/>
    </xf>
    <xf numFmtId="0" fontId="3" fillId="2" borderId="9" xfId="0" applyFont="1" applyFill="1" applyBorder="1" applyAlignment="1">
      <alignment vertical="center" wrapText="1"/>
    </xf>
    <xf numFmtId="0" fontId="0" fillId="0" borderId="9" xfId="0" applyFont="1" applyBorder="1" applyAlignment="1" applyProtection="1">
      <alignment horizontal="left" vertical="center" wrapText="1"/>
      <protection locked="0"/>
    </xf>
    <xf numFmtId="0" fontId="3" fillId="0" borderId="9" xfId="0" applyFont="1" applyBorder="1" applyAlignment="1" applyProtection="1">
      <alignment horizontal="left" vertical="center" wrapText="1"/>
      <protection locked="0"/>
    </xf>
    <xf numFmtId="181" fontId="0" fillId="5" borderId="9" xfId="0" applyNumberFormat="1" applyFont="1" applyFill="1" applyBorder="1" applyAlignment="1" applyProtection="1">
      <alignment horizontal="center" vertical="center" wrapText="1"/>
      <protection locked="0"/>
    </xf>
    <xf numFmtId="181" fontId="3" fillId="5" borderId="9" xfId="0" applyNumberFormat="1" applyFont="1" applyFill="1" applyBorder="1" applyAlignment="1" applyProtection="1">
      <alignment horizontal="center" vertical="center" wrapText="1"/>
      <protection locked="0"/>
    </xf>
    <xf numFmtId="49" fontId="0" fillId="5" borderId="9" xfId="0" applyNumberFormat="1" applyFont="1" applyFill="1" applyBorder="1" applyAlignment="1" applyProtection="1">
      <alignment horizontal="left" vertical="center" wrapText="1"/>
      <protection locked="0"/>
    </xf>
    <xf numFmtId="49" fontId="3" fillId="5" borderId="9" xfId="0" applyNumberFormat="1" applyFont="1" applyFill="1" applyBorder="1" applyAlignment="1" applyProtection="1">
      <alignment horizontal="left" vertical="center" wrapText="1"/>
      <protection locked="0"/>
    </xf>
    <xf numFmtId="177" fontId="0" fillId="0" borderId="22" xfId="0" applyNumberFormat="1" applyFont="1" applyFill="1" applyBorder="1" applyAlignment="1" applyProtection="1">
      <alignment horizontal="right" vertical="center"/>
      <protection locked="0"/>
    </xf>
    <xf numFmtId="177" fontId="0" fillId="0" borderId="23" xfId="0" applyNumberFormat="1" applyFont="1" applyFill="1" applyBorder="1" applyAlignment="1" applyProtection="1">
      <alignment horizontal="right" vertical="center"/>
      <protection locked="0"/>
    </xf>
    <xf numFmtId="177" fontId="0" fillId="0" borderId="24" xfId="0" applyNumberFormat="1" applyFont="1" applyFill="1" applyBorder="1" applyAlignment="1" applyProtection="1">
      <alignment horizontal="right" vertical="center"/>
      <protection locked="0"/>
    </xf>
    <xf numFmtId="49" fontId="0" fillId="5" borderId="9" xfId="0" applyNumberFormat="1" applyFont="1" applyFill="1" applyBorder="1" applyAlignment="1" applyProtection="1">
      <alignment horizontal="center" vertical="center" wrapText="1" shrinkToFit="1"/>
      <protection locked="0"/>
    </xf>
    <xf numFmtId="49" fontId="0" fillId="5" borderId="9" xfId="0" applyNumberFormat="1" applyFont="1" applyFill="1" applyBorder="1" applyAlignment="1" applyProtection="1">
      <alignment horizontal="center" vertical="center" shrinkToFit="1"/>
      <protection locked="0"/>
    </xf>
    <xf numFmtId="182" fontId="0" fillId="0" borderId="9" xfId="0" applyNumberFormat="1" applyFont="1" applyFill="1" applyBorder="1" applyAlignment="1" applyProtection="1">
      <alignment horizontal="right" vertical="center" wrapText="1"/>
      <protection locked="0"/>
    </xf>
    <xf numFmtId="182" fontId="3" fillId="0" borderId="9" xfId="0" applyNumberFormat="1" applyFont="1" applyFill="1" applyBorder="1" applyAlignment="1" applyProtection="1">
      <alignment horizontal="right" vertical="center" wrapText="1"/>
      <protection locked="0"/>
    </xf>
    <xf numFmtId="177" fontId="0" fillId="0" borderId="22" xfId="0" applyNumberFormat="1" applyFont="1" applyFill="1" applyBorder="1" applyAlignment="1" applyProtection="1">
      <alignment horizontal="right" vertical="center" wrapText="1"/>
      <protection locked="0"/>
    </xf>
    <xf numFmtId="177" fontId="0" fillId="0" borderId="23" xfId="0" applyNumberFormat="1" applyFont="1" applyFill="1" applyBorder="1" applyAlignment="1" applyProtection="1">
      <alignment horizontal="right" vertical="center" wrapText="1"/>
      <protection locked="0"/>
    </xf>
    <xf numFmtId="177" fontId="0" fillId="0" borderId="24" xfId="0" applyNumberFormat="1" applyFont="1" applyFill="1" applyBorder="1" applyAlignment="1" applyProtection="1">
      <alignment horizontal="right" vertical="center" wrapText="1"/>
      <protection locked="0"/>
    </xf>
    <xf numFmtId="0" fontId="0" fillId="5" borderId="9" xfId="0" applyFill="1" applyBorder="1" applyAlignment="1" applyProtection="1">
      <alignment horizontal="left" vertical="center" wrapText="1"/>
      <protection locked="0"/>
    </xf>
    <xf numFmtId="0" fontId="3" fillId="2" borderId="9" xfId="0" applyFont="1" applyFill="1" applyBorder="1" applyAlignment="1">
      <alignment horizontal="center" vertical="center"/>
    </xf>
    <xf numFmtId="0" fontId="0" fillId="6" borderId="9" xfId="0" applyFont="1" applyFill="1" applyBorder="1" applyAlignment="1">
      <alignment horizontal="center" vertical="center" wrapText="1"/>
    </xf>
    <xf numFmtId="0" fontId="0" fillId="6" borderId="9" xfId="0" applyFont="1" applyFill="1" applyBorder="1" applyAlignment="1">
      <alignment horizontal="center" vertical="center"/>
    </xf>
    <xf numFmtId="0" fontId="0" fillId="2" borderId="9" xfId="0" applyFont="1" applyFill="1" applyBorder="1" applyAlignment="1">
      <alignment horizontal="center" vertical="center"/>
    </xf>
    <xf numFmtId="0" fontId="0" fillId="2" borderId="9" xfId="0" applyFont="1" applyFill="1" applyBorder="1" applyAlignment="1">
      <alignment horizontal="center" vertical="center" wrapText="1"/>
    </xf>
    <xf numFmtId="0" fontId="3" fillId="2" borderId="9" xfId="0" applyFont="1" applyFill="1" applyBorder="1" applyAlignment="1">
      <alignment horizontal="center" vertical="center" wrapText="1"/>
    </xf>
    <xf numFmtId="0" fontId="3" fillId="0" borderId="9" xfId="0" applyFont="1" applyBorder="1" applyAlignment="1">
      <alignment horizontal="center" vertical="center"/>
    </xf>
    <xf numFmtId="49" fontId="0" fillId="5" borderId="9" xfId="0" applyNumberFormat="1" applyFont="1" applyFill="1" applyBorder="1" applyAlignment="1" applyProtection="1">
      <alignment horizontal="center" vertical="center" wrapText="1"/>
      <protection locked="0"/>
    </xf>
    <xf numFmtId="182" fontId="0" fillId="5" borderId="9" xfId="0" applyNumberFormat="1" applyFont="1" applyFill="1" applyBorder="1" applyAlignment="1" applyProtection="1">
      <alignment horizontal="right" vertical="center" wrapText="1"/>
      <protection locked="0"/>
    </xf>
    <xf numFmtId="182" fontId="3" fillId="5" borderId="9" xfId="0" applyNumberFormat="1" applyFont="1" applyFill="1" applyBorder="1" applyAlignment="1" applyProtection="1">
      <alignment horizontal="right" vertical="center" wrapText="1"/>
      <protection locked="0"/>
    </xf>
    <xf numFmtId="0" fontId="13" fillId="6" borderId="73" xfId="0" applyFont="1" applyFill="1" applyBorder="1" applyAlignment="1">
      <alignment horizontal="center" vertical="center" wrapText="1"/>
    </xf>
    <xf numFmtId="0" fontId="13" fillId="6" borderId="74" xfId="0" applyFont="1" applyFill="1" applyBorder="1" applyAlignment="1">
      <alignment horizontal="center" vertical="center" wrapText="1"/>
    </xf>
    <xf numFmtId="0" fontId="13" fillId="6" borderId="95" xfId="0" applyFont="1" applyFill="1" applyBorder="1" applyAlignment="1">
      <alignment horizontal="center" vertical="center" wrapText="1"/>
    </xf>
    <xf numFmtId="0" fontId="0" fillId="5" borderId="94" xfId="0" applyFont="1" applyFill="1" applyBorder="1" applyAlignment="1">
      <alignment horizontal="center" vertical="center"/>
    </xf>
    <xf numFmtId="0" fontId="0" fillId="5" borderId="74" xfId="0" applyFont="1" applyFill="1" applyBorder="1" applyAlignment="1">
      <alignment horizontal="center" vertical="center"/>
    </xf>
    <xf numFmtId="0" fontId="19" fillId="0" borderId="82" xfId="0" applyFont="1" applyFill="1" applyBorder="1" applyAlignment="1" applyProtection="1">
      <alignment horizontal="center" vertical="center" wrapText="1"/>
      <protection locked="0"/>
    </xf>
    <xf numFmtId="0" fontId="19" fillId="0" borderId="48" xfId="0" applyFont="1" applyBorder="1" applyAlignment="1" applyProtection="1">
      <alignment horizontal="center" vertical="center" wrapText="1"/>
      <protection locked="0"/>
    </xf>
    <xf numFmtId="0" fontId="19" fillId="0" borderId="83" xfId="0" applyFont="1" applyBorder="1" applyAlignment="1" applyProtection="1">
      <alignment horizontal="center" vertical="center" wrapText="1"/>
      <protection locked="0"/>
    </xf>
    <xf numFmtId="0" fontId="19" fillId="0" borderId="49" xfId="0" applyFont="1" applyBorder="1" applyAlignment="1" applyProtection="1">
      <alignment horizontal="center" vertical="center" wrapText="1"/>
      <protection locked="0"/>
    </xf>
    <xf numFmtId="0" fontId="3" fillId="0" borderId="31" xfId="0" applyFont="1" applyBorder="1" applyAlignment="1">
      <alignment horizontal="center" vertical="center"/>
    </xf>
    <xf numFmtId="0" fontId="3" fillId="0" borderId="23" xfId="0" applyFont="1" applyBorder="1" applyAlignment="1">
      <alignment horizontal="center" vertical="center"/>
    </xf>
    <xf numFmtId="0" fontId="11" fillId="0" borderId="10" xfId="0" applyFont="1" applyBorder="1" applyAlignment="1">
      <alignment horizontal="center" vertical="center" wrapText="1"/>
    </xf>
    <xf numFmtId="0" fontId="3" fillId="0" borderId="20" xfId="0" applyFont="1" applyBorder="1" applyAlignment="1">
      <alignment horizontal="center" vertical="center"/>
    </xf>
    <xf numFmtId="0" fontId="3" fillId="0" borderId="21" xfId="0" applyFont="1" applyBorder="1" applyAlignment="1">
      <alignment horizontal="center" vertical="center"/>
    </xf>
    <xf numFmtId="177" fontId="0" fillId="0" borderId="22" xfId="0" applyNumberFormat="1" applyFont="1" applyFill="1" applyBorder="1" applyAlignment="1" applyProtection="1">
      <alignment horizontal="right" vertical="center"/>
    </xf>
    <xf numFmtId="177" fontId="0" fillId="0" borderId="23" xfId="0" applyNumberFormat="1" applyFont="1" applyFill="1" applyBorder="1" applyAlignment="1" applyProtection="1">
      <alignment horizontal="right" vertical="center"/>
    </xf>
    <xf numFmtId="177" fontId="0" fillId="0" borderId="41" xfId="0" applyNumberFormat="1" applyFont="1" applyFill="1" applyBorder="1" applyAlignment="1" applyProtection="1">
      <alignment horizontal="right" vertical="center"/>
    </xf>
    <xf numFmtId="177" fontId="0" fillId="0" borderId="32" xfId="0" applyNumberFormat="1" applyFont="1" applyFill="1" applyBorder="1" applyAlignment="1" applyProtection="1">
      <alignment horizontal="right" vertical="center"/>
    </xf>
    <xf numFmtId="0" fontId="0" fillId="0" borderId="70" xfId="0" applyFont="1" applyBorder="1" applyAlignment="1" applyProtection="1">
      <alignment horizontal="left" vertical="center" wrapText="1"/>
      <protection locked="0"/>
    </xf>
    <xf numFmtId="0" fontId="3" fillId="0" borderId="12" xfId="0" applyFont="1" applyBorder="1" applyAlignment="1" applyProtection="1">
      <alignment horizontal="left" vertical="center" wrapText="1"/>
      <protection locked="0"/>
    </xf>
    <xf numFmtId="0" fontId="3" fillId="0" borderId="13" xfId="0" applyFont="1" applyBorder="1" applyAlignment="1" applyProtection="1">
      <alignment horizontal="left" vertical="center" wrapText="1"/>
      <protection locked="0"/>
    </xf>
    <xf numFmtId="0" fontId="11" fillId="0" borderId="11" xfId="0" applyFont="1" applyBorder="1" applyAlignment="1" applyProtection="1">
      <alignment horizontal="left" vertical="center" wrapText="1"/>
      <protection locked="0"/>
    </xf>
    <xf numFmtId="0" fontId="3" fillId="0" borderId="12" xfId="0" applyFont="1" applyBorder="1" applyAlignment="1" applyProtection="1">
      <alignment horizontal="left" vertical="center"/>
      <protection locked="0"/>
    </xf>
    <xf numFmtId="0" fontId="3" fillId="0" borderId="13" xfId="0" applyFont="1" applyBorder="1" applyAlignment="1" applyProtection="1">
      <alignment horizontal="left" vertical="center"/>
      <protection locked="0"/>
    </xf>
    <xf numFmtId="177" fontId="0" fillId="0" borderId="11" xfId="0" applyNumberFormat="1" applyFont="1" applyFill="1" applyBorder="1" applyAlignment="1" applyProtection="1">
      <alignment horizontal="right" vertical="center"/>
      <protection locked="0"/>
    </xf>
    <xf numFmtId="177" fontId="0" fillId="0" borderId="12" xfId="0" applyNumberFormat="1" applyFont="1" applyFill="1" applyBorder="1" applyAlignment="1" applyProtection="1">
      <alignment horizontal="right" vertical="center"/>
      <protection locked="0"/>
    </xf>
    <xf numFmtId="177" fontId="0" fillId="0" borderId="116" xfId="0" applyNumberFormat="1" applyFont="1" applyFill="1" applyBorder="1" applyAlignment="1" applyProtection="1">
      <alignment horizontal="right" vertical="center"/>
      <protection locked="0"/>
    </xf>
    <xf numFmtId="177" fontId="0" fillId="0" borderId="28" xfId="0" applyNumberFormat="1" applyFont="1" applyFill="1" applyBorder="1" applyAlignment="1" applyProtection="1">
      <alignment horizontal="right" vertical="center"/>
      <protection locked="0"/>
    </xf>
    <xf numFmtId="0" fontId="0" fillId="0" borderId="78" xfId="0" applyFont="1" applyBorder="1" applyAlignment="1" applyProtection="1">
      <alignment horizontal="left" vertical="center" wrapText="1"/>
      <protection locked="0"/>
    </xf>
    <xf numFmtId="0" fontId="0" fillId="0" borderId="69" xfId="0" applyFont="1" applyBorder="1" applyAlignment="1" applyProtection="1">
      <alignment horizontal="left" vertical="center" wrapText="1"/>
      <protection locked="0"/>
    </xf>
    <xf numFmtId="0" fontId="0" fillId="0" borderId="91" xfId="0" applyFont="1" applyBorder="1" applyAlignment="1" applyProtection="1">
      <alignment horizontal="left" vertical="center" wrapText="1"/>
      <protection locked="0"/>
    </xf>
    <xf numFmtId="0" fontId="11" fillId="0" borderId="68" xfId="0" applyFont="1" applyBorder="1" applyAlignment="1" applyProtection="1">
      <alignment horizontal="left" vertical="center" wrapText="1"/>
      <protection locked="0"/>
    </xf>
    <xf numFmtId="0" fontId="3" fillId="0" borderId="69" xfId="0" applyFont="1" applyBorder="1" applyAlignment="1" applyProtection="1">
      <alignment horizontal="left" vertical="center"/>
      <protection locked="0"/>
    </xf>
    <xf numFmtId="0" fontId="3" fillId="0" borderId="91" xfId="0" applyFont="1" applyBorder="1" applyAlignment="1" applyProtection="1">
      <alignment horizontal="left" vertical="center"/>
      <protection locked="0"/>
    </xf>
    <xf numFmtId="177" fontId="0" fillId="0" borderId="68" xfId="0" applyNumberFormat="1" applyFont="1" applyFill="1" applyBorder="1" applyAlignment="1" applyProtection="1">
      <alignment horizontal="right" vertical="center"/>
      <protection locked="0"/>
    </xf>
    <xf numFmtId="177" fontId="0" fillId="0" borderId="69" xfId="0" applyNumberFormat="1" applyFont="1" applyFill="1" applyBorder="1" applyAlignment="1" applyProtection="1">
      <alignment horizontal="right" vertical="center"/>
      <protection locked="0"/>
    </xf>
    <xf numFmtId="177" fontId="0" fillId="0" borderId="119" xfId="0" applyNumberFormat="1" applyFont="1" applyFill="1" applyBorder="1" applyAlignment="1" applyProtection="1">
      <alignment horizontal="right" vertical="center"/>
      <protection locked="0"/>
    </xf>
    <xf numFmtId="0" fontId="3" fillId="0" borderId="69" xfId="0" applyFont="1" applyBorder="1" applyAlignment="1" applyProtection="1">
      <alignment horizontal="left" vertical="center" wrapText="1"/>
      <protection locked="0"/>
    </xf>
    <xf numFmtId="0" fontId="3" fillId="0" borderId="91" xfId="0" applyFont="1" applyBorder="1" applyAlignment="1" applyProtection="1">
      <alignment horizontal="left" vertical="center" wrapText="1"/>
      <protection locked="0"/>
    </xf>
    <xf numFmtId="177" fontId="0" fillId="0" borderId="93" xfId="0" applyNumberFormat="1" applyFont="1" applyFill="1" applyBorder="1" applyAlignment="1" applyProtection="1">
      <alignment horizontal="right" vertical="center"/>
      <protection locked="0"/>
    </xf>
    <xf numFmtId="0" fontId="0" fillId="0" borderId="71" xfId="0" applyFont="1" applyFill="1" applyBorder="1" applyAlignment="1">
      <alignment horizontal="center" vertical="center"/>
    </xf>
    <xf numFmtId="0" fontId="3" fillId="0" borderId="39" xfId="0" applyFont="1" applyBorder="1" applyAlignment="1">
      <alignment horizontal="center" vertical="center"/>
    </xf>
    <xf numFmtId="0" fontId="0" fillId="0" borderId="38" xfId="0" applyFont="1" applyFill="1" applyBorder="1" applyAlignment="1">
      <alignment horizontal="center" vertical="center"/>
    </xf>
    <xf numFmtId="0" fontId="3" fillId="0" borderId="40" xfId="0" applyFont="1" applyBorder="1" applyAlignment="1">
      <alignment horizontal="center" vertical="center"/>
    </xf>
    <xf numFmtId="0" fontId="11" fillId="0" borderId="38" xfId="0" applyFont="1" applyBorder="1" applyAlignment="1">
      <alignment horizontal="center" vertical="center" wrapText="1"/>
    </xf>
    <xf numFmtId="0" fontId="11" fillId="0" borderId="39" xfId="0" applyFont="1" applyBorder="1" applyAlignment="1">
      <alignment horizontal="center" vertical="center"/>
    </xf>
    <xf numFmtId="0" fontId="11" fillId="0" borderId="40" xfId="0" applyFont="1" applyBorder="1" applyAlignment="1">
      <alignment horizontal="center" vertical="center"/>
    </xf>
    <xf numFmtId="0" fontId="11" fillId="0" borderId="60" xfId="0" applyFont="1" applyBorder="1" applyAlignment="1">
      <alignment horizontal="center" vertical="center"/>
    </xf>
    <xf numFmtId="49" fontId="20" fillId="0" borderId="24" xfId="0" applyNumberFormat="1" applyFont="1" applyFill="1" applyBorder="1" applyAlignment="1" applyProtection="1">
      <alignment horizontal="center" vertical="center" wrapText="1"/>
      <protection locked="0"/>
    </xf>
    <xf numFmtId="0" fontId="9" fillId="2" borderId="3" xfId="3" applyFont="1" applyFill="1" applyBorder="1" applyAlignment="1" applyProtection="1">
      <alignment horizontal="center" vertical="center" wrapText="1"/>
    </xf>
    <xf numFmtId="0" fontId="9" fillId="2" borderId="0" xfId="3" applyFont="1" applyFill="1" applyBorder="1" applyAlignment="1" applyProtection="1">
      <alignment horizontal="center" vertical="center" wrapText="1"/>
    </xf>
    <xf numFmtId="0" fontId="9" fillId="2" borderId="44" xfId="3" applyFont="1" applyFill="1" applyBorder="1" applyAlignment="1" applyProtection="1">
      <alignment horizontal="center" vertical="center" wrapText="1"/>
    </xf>
    <xf numFmtId="0" fontId="13" fillId="2" borderId="79" xfId="0" applyFont="1" applyFill="1" applyBorder="1" applyAlignment="1">
      <alignment horizontal="center" vertical="center" wrapText="1"/>
    </xf>
    <xf numFmtId="0" fontId="13" fillId="2" borderId="80" xfId="0" applyFont="1" applyFill="1" applyBorder="1" applyAlignment="1">
      <alignment horizontal="center" vertical="center" wrapText="1"/>
    </xf>
    <xf numFmtId="0" fontId="13" fillId="2" borderId="81" xfId="0" applyFont="1" applyFill="1" applyBorder="1" applyAlignment="1">
      <alignment horizontal="center" vertical="center" wrapText="1"/>
    </xf>
    <xf numFmtId="0" fontId="13" fillId="2" borderId="3" xfId="0" applyFont="1" applyFill="1" applyBorder="1" applyAlignment="1">
      <alignment horizontal="center" vertical="center" wrapText="1"/>
    </xf>
    <xf numFmtId="0" fontId="13" fillId="2" borderId="0" xfId="0" applyFont="1" applyFill="1" applyBorder="1" applyAlignment="1">
      <alignment horizontal="center" vertical="center" wrapText="1"/>
    </xf>
    <xf numFmtId="0" fontId="13" fillId="2" borderId="44" xfId="0" applyFont="1" applyFill="1" applyBorder="1" applyAlignment="1">
      <alignment horizontal="center" vertical="center" wrapText="1"/>
    </xf>
    <xf numFmtId="49" fontId="20" fillId="0" borderId="22" xfId="0" applyNumberFormat="1" applyFont="1" applyFill="1" applyBorder="1" applyAlignment="1" applyProtection="1">
      <alignment horizontal="left" vertical="center" wrapText="1"/>
      <protection locked="0"/>
    </xf>
    <xf numFmtId="49" fontId="20" fillId="0" borderId="23" xfId="0" applyNumberFormat="1" applyFont="1" applyFill="1" applyBorder="1" applyAlignment="1" applyProtection="1">
      <alignment horizontal="left" vertical="center" wrapText="1"/>
      <protection locked="0"/>
    </xf>
    <xf numFmtId="49" fontId="20" fillId="0" borderId="24" xfId="0" applyNumberFormat="1" applyFont="1" applyFill="1" applyBorder="1" applyAlignment="1" applyProtection="1">
      <alignment horizontal="left" vertical="center" wrapText="1"/>
      <protection locked="0"/>
    </xf>
    <xf numFmtId="49" fontId="20" fillId="0" borderId="32" xfId="0" applyNumberFormat="1" applyFont="1" applyFill="1" applyBorder="1" applyAlignment="1" applyProtection="1">
      <alignment horizontal="left" vertical="center" wrapText="1"/>
      <protection locked="0"/>
    </xf>
    <xf numFmtId="0" fontId="0" fillId="0" borderId="73" xfId="0" applyFont="1" applyFill="1" applyBorder="1" applyAlignment="1" applyProtection="1">
      <alignment horizontal="center" vertical="center" textRotation="255" wrapText="1"/>
      <protection locked="0"/>
    </xf>
    <xf numFmtId="0" fontId="0" fillId="0" borderId="74" xfId="0" applyFont="1" applyBorder="1" applyAlignment="1" applyProtection="1">
      <alignment horizontal="center" vertical="center" textRotation="255" wrapText="1"/>
      <protection locked="0"/>
    </xf>
    <xf numFmtId="0" fontId="0" fillId="0" borderId="75" xfId="0" applyFont="1" applyBorder="1" applyAlignment="1" applyProtection="1">
      <alignment horizontal="center" vertical="center" textRotation="255" wrapText="1"/>
      <protection locked="0"/>
    </xf>
    <xf numFmtId="0" fontId="0" fillId="0" borderId="97" xfId="0" applyFont="1" applyBorder="1" applyAlignment="1" applyProtection="1">
      <alignment horizontal="left" vertical="center" wrapText="1"/>
      <protection locked="0"/>
    </xf>
    <xf numFmtId="0" fontId="3" fillId="0" borderId="74" xfId="0" applyFont="1" applyBorder="1" applyAlignment="1" applyProtection="1">
      <alignment horizontal="left" vertical="center" wrapText="1"/>
      <protection locked="0"/>
    </xf>
    <xf numFmtId="0" fontId="3" fillId="0" borderId="96" xfId="0" applyFont="1" applyBorder="1" applyAlignment="1" applyProtection="1">
      <alignment horizontal="left" vertical="center" wrapText="1"/>
      <protection locked="0"/>
    </xf>
    <xf numFmtId="0" fontId="17" fillId="3" borderId="47" xfId="0" applyFont="1" applyFill="1" applyBorder="1" applyAlignment="1">
      <alignment horizontal="center" vertical="center"/>
    </xf>
    <xf numFmtId="0" fontId="17" fillId="3" borderId="48" xfId="0" applyFont="1" applyFill="1" applyBorder="1" applyAlignment="1">
      <alignment horizontal="center" vertical="center"/>
    </xf>
    <xf numFmtId="0" fontId="17" fillId="3" borderId="49" xfId="0" applyFont="1" applyFill="1" applyBorder="1" applyAlignment="1">
      <alignment horizontal="center" vertical="center"/>
    </xf>
    <xf numFmtId="0" fontId="0" fillId="5" borderId="73" xfId="0" applyFont="1" applyFill="1" applyBorder="1" applyAlignment="1" applyProtection="1">
      <alignment horizontal="left" vertical="center" wrapText="1"/>
      <protection locked="0"/>
    </xf>
    <xf numFmtId="0" fontId="0" fillId="5" borderId="74" xfId="0" applyFont="1" applyFill="1" applyBorder="1" applyAlignment="1" applyProtection="1">
      <alignment horizontal="left" vertical="center" wrapText="1"/>
      <protection locked="0"/>
    </xf>
    <xf numFmtId="0" fontId="0" fillId="5" borderId="96" xfId="0" applyFont="1" applyFill="1" applyBorder="1" applyAlignment="1" applyProtection="1">
      <alignment horizontal="left" vertical="center" wrapText="1"/>
      <protection locked="0"/>
    </xf>
    <xf numFmtId="0" fontId="13" fillId="3" borderId="127" xfId="0" applyFont="1" applyFill="1" applyBorder="1" applyAlignment="1">
      <alignment horizontal="center" vertical="center" wrapText="1"/>
    </xf>
    <xf numFmtId="0" fontId="0" fillId="3" borderId="128" xfId="0" applyFont="1" applyFill="1" applyBorder="1" applyAlignment="1">
      <alignment horizontal="center" vertical="center" wrapText="1"/>
    </xf>
    <xf numFmtId="0" fontId="0" fillId="3" borderId="129" xfId="0" applyFont="1" applyFill="1" applyBorder="1" applyAlignment="1">
      <alignment horizontal="center" vertical="center" wrapText="1"/>
    </xf>
    <xf numFmtId="0" fontId="0" fillId="6" borderId="30" xfId="0" applyFont="1" applyFill="1" applyBorder="1" applyAlignment="1">
      <alignment horizontal="center" vertical="center"/>
    </xf>
    <xf numFmtId="0" fontId="0" fillId="6" borderId="23" xfId="0" applyFont="1" applyFill="1" applyBorder="1" applyAlignment="1">
      <alignment horizontal="center" vertical="center"/>
    </xf>
    <xf numFmtId="0" fontId="0" fillId="6" borderId="24" xfId="0" applyFont="1" applyFill="1" applyBorder="1" applyAlignment="1">
      <alignment horizontal="center" vertical="center"/>
    </xf>
    <xf numFmtId="0" fontId="13" fillId="2" borderId="42" xfId="0" applyFont="1" applyFill="1" applyBorder="1" applyAlignment="1">
      <alignment horizontal="center" vertical="center" textRotation="255" wrapText="1"/>
    </xf>
    <xf numFmtId="0" fontId="13" fillId="2" borderId="43" xfId="0" applyFont="1" applyFill="1" applyBorder="1" applyAlignment="1">
      <alignment horizontal="center" vertical="center" textRotation="255" wrapText="1"/>
    </xf>
    <xf numFmtId="0" fontId="13" fillId="2" borderId="3" xfId="0" applyFont="1" applyFill="1" applyBorder="1" applyAlignment="1">
      <alignment horizontal="center" vertical="center" textRotation="255" wrapText="1"/>
    </xf>
    <xf numFmtId="0" fontId="13" fillId="2" borderId="44" xfId="0" applyFont="1" applyFill="1" applyBorder="1" applyAlignment="1">
      <alignment horizontal="center" vertical="center" textRotation="255" wrapText="1"/>
    </xf>
    <xf numFmtId="0" fontId="13" fillId="2" borderId="45" xfId="0" applyFont="1" applyFill="1" applyBorder="1" applyAlignment="1">
      <alignment horizontal="center" vertical="center" textRotation="255" wrapText="1"/>
    </xf>
    <xf numFmtId="0" fontId="13" fillId="2" borderId="46" xfId="0" applyFont="1" applyFill="1" applyBorder="1" applyAlignment="1">
      <alignment horizontal="center" vertical="center" textRotation="255" wrapText="1"/>
    </xf>
    <xf numFmtId="0" fontId="0" fillId="5" borderId="78" xfId="0" applyFont="1" applyFill="1" applyBorder="1" applyAlignment="1">
      <alignment horizontal="left" vertical="center"/>
    </xf>
    <xf numFmtId="0" fontId="0" fillId="5" borderId="69" xfId="0" applyFont="1" applyFill="1" applyBorder="1" applyAlignment="1">
      <alignment horizontal="left" vertical="center"/>
    </xf>
    <xf numFmtId="0" fontId="0" fillId="5" borderId="91" xfId="0" applyFont="1" applyFill="1" applyBorder="1" applyAlignment="1">
      <alignment horizontal="left" vertical="center"/>
    </xf>
    <xf numFmtId="0" fontId="0" fillId="5" borderId="68" xfId="0" applyFont="1" applyFill="1" applyBorder="1" applyAlignment="1" applyProtection="1">
      <alignment horizontal="center" vertical="center"/>
      <protection locked="0"/>
    </xf>
    <xf numFmtId="0" fontId="0" fillId="5" borderId="69" xfId="0" applyFont="1" applyFill="1" applyBorder="1" applyAlignment="1" applyProtection="1">
      <alignment horizontal="center" vertical="center"/>
      <protection locked="0"/>
    </xf>
    <xf numFmtId="0" fontId="0" fillId="5" borderId="91" xfId="0" applyFont="1" applyFill="1" applyBorder="1" applyAlignment="1" applyProtection="1">
      <alignment horizontal="center" vertical="center"/>
      <protection locked="0"/>
    </xf>
    <xf numFmtId="0" fontId="0" fillId="5" borderId="68" xfId="0" applyFont="1" applyFill="1" applyBorder="1" applyAlignment="1" applyProtection="1">
      <alignment horizontal="left" vertical="center" wrapText="1"/>
      <protection locked="0"/>
    </xf>
    <xf numFmtId="0" fontId="0" fillId="5" borderId="69" xfId="0" applyFont="1" applyFill="1" applyBorder="1" applyAlignment="1" applyProtection="1">
      <alignment horizontal="left" vertical="center" wrapText="1"/>
      <protection locked="0"/>
    </xf>
    <xf numFmtId="0" fontId="0" fillId="5" borderId="93" xfId="0" applyFont="1" applyFill="1" applyBorder="1" applyAlignment="1" applyProtection="1">
      <alignment horizontal="left" vertical="center" wrapText="1"/>
      <protection locked="0"/>
    </xf>
    <xf numFmtId="0" fontId="0" fillId="5" borderId="62" xfId="0" applyFont="1" applyFill="1" applyBorder="1" applyAlignment="1">
      <alignment vertical="center" wrapText="1"/>
    </xf>
    <xf numFmtId="0" fontId="0" fillId="5" borderId="58" xfId="0" applyFont="1" applyFill="1" applyBorder="1" applyAlignment="1">
      <alignment vertical="center" wrapText="1"/>
    </xf>
    <xf numFmtId="0" fontId="0" fillId="5" borderId="63" xfId="0" applyFont="1" applyFill="1" applyBorder="1" applyAlignment="1">
      <alignment vertical="center" wrapText="1"/>
    </xf>
    <xf numFmtId="0" fontId="0" fillId="5" borderId="57" xfId="0" applyFont="1" applyFill="1" applyBorder="1" applyAlignment="1" applyProtection="1">
      <alignment horizontal="center" vertical="center"/>
      <protection locked="0"/>
    </xf>
    <xf numFmtId="0" fontId="0" fillId="5" borderId="58" xfId="0" applyFont="1" applyFill="1" applyBorder="1" applyAlignment="1" applyProtection="1">
      <alignment horizontal="center" vertical="center"/>
      <protection locked="0"/>
    </xf>
    <xf numFmtId="0" fontId="0" fillId="5" borderId="11" xfId="0" applyFont="1" applyFill="1" applyBorder="1" applyAlignment="1" applyProtection="1">
      <alignment horizontal="left" vertical="center" wrapText="1"/>
      <protection locked="0"/>
    </xf>
    <xf numFmtId="0" fontId="0" fillId="5" borderId="12" xfId="0" applyFont="1" applyFill="1" applyBorder="1" applyAlignment="1" applyProtection="1">
      <alignment horizontal="left" vertical="center" wrapText="1"/>
      <protection locked="0"/>
    </xf>
    <xf numFmtId="0" fontId="0" fillId="5" borderId="28" xfId="0" applyFont="1" applyFill="1" applyBorder="1" applyAlignment="1" applyProtection="1">
      <alignment horizontal="left" vertical="center" wrapText="1"/>
      <protection locked="0"/>
    </xf>
    <xf numFmtId="0" fontId="0" fillId="5" borderId="70" xfId="0" applyFont="1" applyFill="1" applyBorder="1" applyAlignment="1">
      <alignment vertical="center"/>
    </xf>
    <xf numFmtId="0" fontId="0" fillId="5" borderId="12" xfId="0" applyFont="1" applyFill="1" applyBorder="1" applyAlignment="1">
      <alignment vertical="center"/>
    </xf>
    <xf numFmtId="0" fontId="0" fillId="5" borderId="11" xfId="0" applyFont="1" applyFill="1" applyBorder="1" applyAlignment="1" applyProtection="1">
      <alignment horizontal="center" vertical="center"/>
      <protection locked="0"/>
    </xf>
    <xf numFmtId="0" fontId="0" fillId="5" borderId="12" xfId="0" applyFont="1" applyFill="1" applyBorder="1" applyAlignment="1" applyProtection="1">
      <alignment horizontal="center" vertical="center"/>
      <protection locked="0"/>
    </xf>
    <xf numFmtId="49" fontId="20" fillId="0" borderId="70" xfId="0" applyNumberFormat="1" applyFont="1" applyFill="1" applyBorder="1" applyAlignment="1" applyProtection="1">
      <alignment horizontal="center" vertical="center" wrapText="1"/>
      <protection locked="0"/>
    </xf>
    <xf numFmtId="49" fontId="20" fillId="0" borderId="92" xfId="0" applyNumberFormat="1" applyFont="1" applyFill="1" applyBorder="1" applyAlignment="1" applyProtection="1">
      <alignment horizontal="center" vertical="center" wrapText="1"/>
      <protection locked="0"/>
    </xf>
    <xf numFmtId="0" fontId="22" fillId="0" borderId="143" xfId="0" applyFont="1" applyFill="1" applyBorder="1" applyAlignment="1" applyProtection="1">
      <alignment horizontal="center" vertical="center" wrapText="1"/>
      <protection locked="0"/>
    </xf>
    <xf numFmtId="49" fontId="20" fillId="0" borderId="143" xfId="0" applyNumberFormat="1" applyFont="1" applyFill="1" applyBorder="1" applyAlignment="1" applyProtection="1">
      <alignment horizontal="center" vertical="center" wrapText="1"/>
      <protection locked="0"/>
    </xf>
    <xf numFmtId="179" fontId="22" fillId="0" borderId="137" xfId="0" applyNumberFormat="1" applyFont="1" applyFill="1" applyBorder="1" applyAlignment="1" applyProtection="1">
      <alignment horizontal="center" vertical="center" wrapText="1"/>
      <protection locked="0"/>
    </xf>
    <xf numFmtId="49" fontId="20" fillId="0" borderId="137" xfId="0" applyNumberFormat="1" applyFont="1" applyFill="1" applyBorder="1" applyAlignment="1" applyProtection="1">
      <alignment horizontal="center" vertical="center" wrapText="1"/>
      <protection locked="0"/>
    </xf>
    <xf numFmtId="49" fontId="20" fillId="0" borderId="106" xfId="0" applyNumberFormat="1" applyFont="1" applyFill="1" applyBorder="1" applyAlignment="1" applyProtection="1">
      <alignment horizontal="center" vertical="center" wrapText="1"/>
      <protection locked="0"/>
    </xf>
    <xf numFmtId="0" fontId="13" fillId="6" borderId="42" xfId="0" applyFont="1" applyFill="1" applyBorder="1" applyAlignment="1">
      <alignment horizontal="center" vertical="center" textRotation="255" wrapText="1"/>
    </xf>
    <xf numFmtId="0" fontId="0" fillId="6" borderId="39" xfId="0" applyFont="1" applyFill="1" applyBorder="1" applyAlignment="1">
      <alignment horizontal="center" vertical="center" textRotation="255" wrapText="1"/>
    </xf>
    <xf numFmtId="0" fontId="0" fillId="6" borderId="3" xfId="0" applyFont="1" applyFill="1" applyBorder="1" applyAlignment="1">
      <alignment horizontal="center" vertical="center" textRotation="255" wrapText="1"/>
    </xf>
    <xf numFmtId="0" fontId="0" fillId="6" borderId="0" xfId="0" applyFont="1" applyFill="1" applyBorder="1" applyAlignment="1">
      <alignment horizontal="center" vertical="center" textRotation="255" wrapText="1"/>
    </xf>
    <xf numFmtId="0" fontId="0" fillId="6" borderId="45" xfId="0" applyFont="1" applyFill="1" applyBorder="1" applyAlignment="1">
      <alignment horizontal="center" vertical="center" textRotation="255" wrapText="1"/>
    </xf>
    <xf numFmtId="0" fontId="0" fillId="6" borderId="15" xfId="0" applyFont="1" applyFill="1" applyBorder="1" applyAlignment="1">
      <alignment horizontal="center" vertical="center" textRotation="255" wrapText="1"/>
    </xf>
    <xf numFmtId="0" fontId="0" fillId="5" borderId="71" xfId="0" applyFont="1" applyFill="1" applyBorder="1" applyAlignment="1">
      <alignment horizontal="left" vertical="center" wrapText="1"/>
    </xf>
    <xf numFmtId="0" fontId="0" fillId="5" borderId="39" xfId="0" applyFont="1" applyFill="1" applyBorder="1" applyAlignment="1">
      <alignment horizontal="left" vertical="center" wrapText="1"/>
    </xf>
    <xf numFmtId="0" fontId="0" fillId="5" borderId="39" xfId="0" applyFont="1" applyFill="1" applyBorder="1" applyAlignment="1">
      <alignment vertical="center"/>
    </xf>
    <xf numFmtId="0" fontId="0" fillId="5" borderId="38" xfId="0" applyFont="1" applyFill="1" applyBorder="1" applyAlignment="1" applyProtection="1">
      <alignment horizontal="center" vertical="center"/>
      <protection locked="0"/>
    </xf>
    <xf numFmtId="0" fontId="0" fillId="5" borderId="39" xfId="0" applyFont="1" applyFill="1" applyBorder="1" applyAlignment="1" applyProtection="1">
      <alignment horizontal="center" vertical="center"/>
      <protection locked="0"/>
    </xf>
    <xf numFmtId="0" fontId="0" fillId="5" borderId="40" xfId="0" applyFont="1" applyFill="1" applyBorder="1" applyAlignment="1" applyProtection="1">
      <alignment horizontal="center" vertical="center"/>
      <protection locked="0"/>
    </xf>
    <xf numFmtId="0" fontId="0" fillId="5" borderId="38" xfId="0" applyFont="1" applyFill="1" applyBorder="1" applyAlignment="1" applyProtection="1">
      <alignment horizontal="left" vertical="center" wrapText="1"/>
      <protection locked="0"/>
    </xf>
    <xf numFmtId="0" fontId="0" fillId="5" borderId="60" xfId="0" applyFont="1" applyFill="1" applyBorder="1" applyAlignment="1" applyProtection="1">
      <alignment horizontal="left" vertical="center" wrapText="1"/>
      <protection locked="0"/>
    </xf>
    <xf numFmtId="0" fontId="0" fillId="5" borderId="61" xfId="0" applyFont="1" applyFill="1" applyBorder="1" applyAlignment="1" applyProtection="1">
      <alignment horizontal="left" vertical="center" wrapText="1"/>
      <protection locked="0"/>
    </xf>
    <xf numFmtId="0" fontId="0" fillId="5" borderId="2" xfId="0" applyFont="1" applyFill="1" applyBorder="1" applyAlignment="1" applyProtection="1">
      <alignment horizontal="left" vertical="center" wrapText="1"/>
      <protection locked="0"/>
    </xf>
    <xf numFmtId="0" fontId="0" fillId="5" borderId="14" xfId="0" applyFont="1" applyFill="1" applyBorder="1" applyAlignment="1" applyProtection="1">
      <alignment horizontal="left" vertical="center" wrapText="1"/>
      <protection locked="0"/>
    </xf>
    <xf numFmtId="0" fontId="0" fillId="5" borderId="29" xfId="0" applyFont="1" applyFill="1" applyBorder="1" applyAlignment="1" applyProtection="1">
      <alignment horizontal="left" vertical="center" wrapText="1"/>
      <protection locked="0"/>
    </xf>
    <xf numFmtId="49" fontId="20" fillId="0" borderId="77" xfId="0" applyNumberFormat="1" applyFont="1" applyFill="1" applyBorder="1" applyAlignment="1" applyProtection="1">
      <alignment horizontal="center" vertical="center" wrapText="1"/>
      <protection locked="0"/>
    </xf>
    <xf numFmtId="49" fontId="20" fillId="0" borderId="105" xfId="0" applyNumberFormat="1" applyFont="1" applyFill="1" applyBorder="1" applyAlignment="1" applyProtection="1">
      <alignment horizontal="center" vertical="center" wrapText="1"/>
      <protection locked="0"/>
    </xf>
    <xf numFmtId="179" fontId="22" fillId="0" borderId="139" xfId="0" applyNumberFormat="1" applyFont="1" applyFill="1" applyBorder="1" applyAlignment="1" applyProtection="1">
      <alignment horizontal="center" vertical="center" wrapText="1"/>
      <protection locked="0"/>
    </xf>
    <xf numFmtId="0" fontId="0" fillId="5" borderId="17" xfId="0" applyFont="1" applyFill="1" applyBorder="1" applyAlignment="1" applyProtection="1">
      <alignment horizontal="center" vertical="center"/>
      <protection locked="0"/>
    </xf>
    <xf numFmtId="0" fontId="0" fillId="5" borderId="18" xfId="0" applyFont="1" applyFill="1" applyBorder="1" applyAlignment="1" applyProtection="1">
      <alignment horizontal="center" vertical="center"/>
      <protection locked="0"/>
    </xf>
    <xf numFmtId="0" fontId="0" fillId="5" borderId="65" xfId="0" applyFont="1" applyFill="1" applyBorder="1" applyAlignment="1" applyProtection="1">
      <alignment horizontal="center" vertical="center"/>
      <protection locked="0"/>
    </xf>
    <xf numFmtId="0" fontId="0" fillId="5" borderId="17" xfId="0" applyFont="1" applyFill="1" applyBorder="1" applyAlignment="1" applyProtection="1">
      <alignment horizontal="left" vertical="center" wrapText="1"/>
      <protection locked="0"/>
    </xf>
    <xf numFmtId="0" fontId="0" fillId="5" borderId="18" xfId="0" applyFont="1" applyFill="1" applyBorder="1" applyAlignment="1" applyProtection="1">
      <alignment horizontal="left" vertical="center" wrapText="1"/>
      <protection locked="0"/>
    </xf>
    <xf numFmtId="0" fontId="0" fillId="5" borderId="19" xfId="0" applyFont="1" applyFill="1" applyBorder="1" applyAlignment="1" applyProtection="1">
      <alignment horizontal="left" vertical="center" wrapText="1"/>
      <protection locked="0"/>
    </xf>
    <xf numFmtId="0" fontId="0" fillId="5" borderId="13" xfId="0" applyFont="1" applyFill="1" applyBorder="1" applyAlignment="1">
      <alignment vertical="center"/>
    </xf>
    <xf numFmtId="0" fontId="0" fillId="5" borderId="102" xfId="0" applyFont="1" applyFill="1" applyBorder="1" applyAlignment="1" applyProtection="1">
      <alignment horizontal="center" vertical="center"/>
      <protection locked="0"/>
    </xf>
    <xf numFmtId="0" fontId="0" fillId="5" borderId="103" xfId="0" applyFont="1" applyFill="1" applyBorder="1" applyAlignment="1" applyProtection="1">
      <alignment horizontal="center" vertical="center"/>
      <protection locked="0"/>
    </xf>
    <xf numFmtId="0" fontId="0" fillId="5" borderId="57" xfId="0" applyFont="1" applyFill="1" applyBorder="1" applyAlignment="1" applyProtection="1">
      <alignment horizontal="left" vertical="center" wrapText="1"/>
      <protection locked="0"/>
    </xf>
    <xf numFmtId="0" fontId="0" fillId="5" borderId="58" xfId="0" applyFont="1" applyFill="1" applyBorder="1" applyAlignment="1" applyProtection="1">
      <alignment horizontal="left" vertical="center" wrapText="1"/>
      <protection locked="0"/>
    </xf>
    <xf numFmtId="0" fontId="0" fillId="5" borderId="59" xfId="0" applyFont="1" applyFill="1" applyBorder="1" applyAlignment="1" applyProtection="1">
      <alignment horizontal="left" vertical="center" wrapText="1"/>
      <protection locked="0"/>
    </xf>
    <xf numFmtId="0" fontId="15" fillId="6" borderId="79" xfId="0" applyFont="1" applyFill="1" applyBorder="1" applyAlignment="1">
      <alignment horizontal="center" vertical="center" textRotation="255" wrapText="1"/>
    </xf>
    <xf numFmtId="0" fontId="15" fillId="6" borderId="131" xfId="0" applyFont="1" applyFill="1" applyBorder="1" applyAlignment="1">
      <alignment horizontal="center" vertical="center" textRotation="255" wrapText="1"/>
    </xf>
    <xf numFmtId="0" fontId="15" fillId="6" borderId="3" xfId="0" applyFont="1" applyFill="1" applyBorder="1" applyAlignment="1">
      <alignment horizontal="center" vertical="center" textRotation="255" wrapText="1"/>
    </xf>
    <xf numFmtId="0" fontId="15" fillId="6" borderId="87" xfId="0" applyFont="1" applyFill="1" applyBorder="1" applyAlignment="1">
      <alignment horizontal="center" vertical="center" textRotation="255" wrapText="1"/>
    </xf>
    <xf numFmtId="0" fontId="15" fillId="6" borderId="132" xfId="0" applyFont="1" applyFill="1" applyBorder="1" applyAlignment="1">
      <alignment horizontal="center" vertical="center" textRotation="255" wrapText="1"/>
    </xf>
    <xf numFmtId="0" fontId="15" fillId="6" borderId="61" xfId="0" applyFont="1" applyFill="1" applyBorder="1" applyAlignment="1">
      <alignment horizontal="center" vertical="center" textRotation="255" wrapText="1"/>
    </xf>
    <xf numFmtId="0" fontId="13" fillId="6" borderId="84" xfId="0" applyFont="1" applyFill="1" applyBorder="1" applyAlignment="1">
      <alignment horizontal="center" vertical="center" wrapText="1"/>
    </xf>
    <xf numFmtId="0" fontId="13" fillId="6" borderId="133" xfId="0" applyFont="1" applyFill="1" applyBorder="1" applyAlignment="1">
      <alignment horizontal="center" vertical="center"/>
    </xf>
    <xf numFmtId="0" fontId="0" fillId="5" borderId="82" xfId="0" applyFont="1" applyFill="1" applyBorder="1" applyAlignment="1" applyProtection="1">
      <alignment horizontal="left" vertical="center" wrapText="1"/>
      <protection locked="0"/>
    </xf>
    <xf numFmtId="0" fontId="0" fillId="5" borderId="48" xfId="0" applyFont="1" applyFill="1" applyBorder="1" applyAlignment="1" applyProtection="1">
      <alignment horizontal="left" vertical="center"/>
      <protection locked="0"/>
    </xf>
    <xf numFmtId="0" fontId="0" fillId="5" borderId="49" xfId="0" applyFont="1" applyFill="1" applyBorder="1" applyAlignment="1" applyProtection="1">
      <alignment horizontal="left" vertical="center"/>
      <protection locked="0"/>
    </xf>
    <xf numFmtId="0" fontId="13" fillId="6" borderId="38" xfId="0" applyFont="1" applyFill="1" applyBorder="1" applyAlignment="1">
      <alignment horizontal="center" vertical="center" wrapText="1"/>
    </xf>
    <xf numFmtId="0" fontId="13" fillId="6" borderId="14" xfId="0" applyFont="1" applyFill="1" applyBorder="1" applyAlignment="1">
      <alignment horizontal="center" vertical="center" wrapText="1"/>
    </xf>
    <xf numFmtId="0" fontId="13" fillId="6" borderId="115" xfId="0" applyFont="1" applyFill="1" applyBorder="1" applyAlignment="1">
      <alignment horizontal="center" vertical="center" wrapText="1"/>
    </xf>
    <xf numFmtId="0" fontId="13" fillId="6" borderId="120" xfId="0" applyFont="1" applyFill="1" applyBorder="1" applyAlignment="1">
      <alignment horizontal="center" vertical="center" wrapText="1"/>
    </xf>
    <xf numFmtId="0" fontId="0" fillId="5" borderId="14" xfId="0" applyFont="1" applyFill="1" applyBorder="1" applyAlignment="1">
      <alignment horizontal="center" vertical="center"/>
    </xf>
    <xf numFmtId="0" fontId="0" fillId="5" borderId="15" xfId="0" applyFont="1" applyFill="1" applyBorder="1" applyAlignment="1">
      <alignment horizontal="center" vertical="center"/>
    </xf>
    <xf numFmtId="0" fontId="0" fillId="5" borderId="29" xfId="0" applyFont="1" applyFill="1" applyBorder="1" applyAlignment="1">
      <alignment horizontal="center" vertical="center"/>
    </xf>
    <xf numFmtId="0" fontId="13" fillId="2" borderId="39" xfId="0" applyFont="1" applyFill="1" applyBorder="1" applyAlignment="1">
      <alignment horizontal="center" vertical="center" textRotation="255" wrapText="1"/>
    </xf>
    <xf numFmtId="0" fontId="13" fillId="2" borderId="0" xfId="0" applyFont="1" applyFill="1" applyBorder="1" applyAlignment="1">
      <alignment horizontal="center" vertical="center" textRotation="255" wrapText="1"/>
    </xf>
    <xf numFmtId="0" fontId="0" fillId="5" borderId="71" xfId="0" applyFont="1" applyFill="1" applyBorder="1" applyAlignment="1">
      <alignment vertical="center"/>
    </xf>
    <xf numFmtId="0" fontId="0" fillId="5" borderId="69" xfId="0" applyFont="1" applyFill="1" applyBorder="1" applyAlignment="1">
      <alignment vertical="center"/>
    </xf>
    <xf numFmtId="0" fontId="0" fillId="5" borderId="91" xfId="0" applyFont="1" applyFill="1" applyBorder="1" applyAlignment="1">
      <alignment vertical="center"/>
    </xf>
    <xf numFmtId="0" fontId="0" fillId="5" borderId="1" xfId="0" applyFont="1" applyFill="1" applyBorder="1" applyAlignment="1">
      <alignment horizontal="center" vertical="center"/>
    </xf>
    <xf numFmtId="0" fontId="0" fillId="5" borderId="123" xfId="0" applyFont="1" applyFill="1" applyBorder="1" applyAlignment="1">
      <alignment horizontal="center" vertical="center"/>
    </xf>
    <xf numFmtId="0" fontId="0" fillId="5" borderId="64" xfId="0" applyFont="1" applyFill="1" applyBorder="1" applyAlignment="1">
      <alignment horizontal="center" vertical="center"/>
    </xf>
    <xf numFmtId="0" fontId="0" fillId="5" borderId="126" xfId="0" applyFont="1" applyFill="1" applyBorder="1" applyAlignment="1">
      <alignment horizontal="center" vertical="center"/>
    </xf>
    <xf numFmtId="0" fontId="0" fillId="5" borderId="106" xfId="0" applyFont="1" applyFill="1" applyBorder="1" applyAlignment="1">
      <alignment horizontal="left" vertical="center" wrapText="1"/>
    </xf>
    <xf numFmtId="0" fontId="0" fillId="5" borderId="12" xfId="0" applyFont="1" applyFill="1" applyBorder="1" applyAlignment="1">
      <alignment horizontal="left" vertical="center" wrapText="1"/>
    </xf>
    <xf numFmtId="0" fontId="0" fillId="5" borderId="13" xfId="0" applyFont="1" applyFill="1" applyBorder="1" applyAlignment="1">
      <alignment horizontal="left" vertical="center" wrapText="1"/>
    </xf>
    <xf numFmtId="0" fontId="0" fillId="5" borderId="13" xfId="0" applyFont="1" applyFill="1" applyBorder="1" applyAlignment="1" applyProtection="1">
      <alignment horizontal="center" vertical="center"/>
      <protection locked="0"/>
    </xf>
    <xf numFmtId="0" fontId="0" fillId="5" borderId="72" xfId="0" applyFont="1" applyFill="1" applyBorder="1" applyAlignment="1">
      <alignment horizontal="left" vertical="center" wrapText="1"/>
    </xf>
    <xf numFmtId="0" fontId="0" fillId="5" borderId="18" xfId="0" applyFont="1" applyFill="1" applyBorder="1" applyAlignment="1">
      <alignment horizontal="left" vertical="center" wrapText="1"/>
    </xf>
    <xf numFmtId="0" fontId="0" fillId="5" borderId="65" xfId="0" applyFont="1" applyFill="1" applyBorder="1" applyAlignment="1">
      <alignment horizontal="left" vertical="center" wrapText="1"/>
    </xf>
    <xf numFmtId="0" fontId="0" fillId="5" borderId="61" xfId="0" applyFont="1" applyFill="1" applyBorder="1" applyAlignment="1" applyProtection="1">
      <alignment horizontal="center" vertical="center"/>
      <protection locked="0"/>
    </xf>
    <xf numFmtId="0" fontId="0" fillId="5" borderId="0" xfId="0" applyFont="1" applyFill="1" applyBorder="1" applyAlignment="1" applyProtection="1">
      <alignment horizontal="center" vertical="center"/>
      <protection locked="0"/>
    </xf>
    <xf numFmtId="0" fontId="0" fillId="5" borderId="62" xfId="0" applyFont="1" applyFill="1" applyBorder="1" applyAlignment="1">
      <alignment vertical="center"/>
    </xf>
    <xf numFmtId="0" fontId="0" fillId="5" borderId="58" xfId="0" applyFont="1" applyFill="1" applyBorder="1" applyAlignment="1">
      <alignment vertical="center"/>
    </xf>
    <xf numFmtId="0" fontId="13" fillId="2" borderId="98" xfId="0" applyFont="1" applyFill="1" applyBorder="1" applyAlignment="1">
      <alignment horizontal="center" vertical="center" textRotation="255" wrapText="1"/>
    </xf>
    <xf numFmtId="0" fontId="0" fillId="0" borderId="99" xfId="0" applyFont="1" applyBorder="1" applyAlignment="1">
      <alignment horizontal="center" vertical="center" textRotation="255" wrapText="1"/>
    </xf>
    <xf numFmtId="0" fontId="0" fillId="0" borderId="3" xfId="0" applyFont="1" applyBorder="1" applyAlignment="1">
      <alignment horizontal="center" vertical="center" textRotation="255" wrapText="1"/>
    </xf>
    <xf numFmtId="0" fontId="0" fillId="0" borderId="44" xfId="0" applyFont="1" applyBorder="1" applyAlignment="1">
      <alignment horizontal="center" vertical="center" textRotation="255" wrapText="1"/>
    </xf>
    <xf numFmtId="0" fontId="0" fillId="0" borderId="45" xfId="0" applyFont="1" applyBorder="1" applyAlignment="1">
      <alignment horizontal="center" vertical="center" textRotation="255" wrapText="1"/>
    </xf>
    <xf numFmtId="0" fontId="0" fillId="0" borderId="46" xfId="0" applyFont="1" applyBorder="1" applyAlignment="1">
      <alignment horizontal="center" vertical="center" textRotation="255" wrapText="1"/>
    </xf>
    <xf numFmtId="0" fontId="0" fillId="5" borderId="76" xfId="0" applyFont="1" applyFill="1" applyBorder="1" applyAlignment="1">
      <alignment vertical="center" wrapText="1"/>
    </xf>
    <xf numFmtId="0" fontId="0" fillId="5" borderId="26" xfId="0" applyFont="1" applyFill="1" applyBorder="1" applyAlignment="1">
      <alignment vertical="center" wrapText="1"/>
    </xf>
    <xf numFmtId="0" fontId="0" fillId="5" borderId="26" xfId="0" applyFont="1" applyFill="1" applyBorder="1" applyAlignment="1">
      <alignment vertical="center"/>
    </xf>
    <xf numFmtId="0" fontId="0" fillId="5" borderId="25" xfId="0" applyFont="1" applyFill="1" applyBorder="1" applyAlignment="1" applyProtection="1">
      <alignment horizontal="center" vertical="center"/>
      <protection locked="0"/>
    </xf>
    <xf numFmtId="0" fontId="0" fillId="5" borderId="26" xfId="0" applyFont="1" applyFill="1" applyBorder="1" applyAlignment="1" applyProtection="1">
      <alignment horizontal="center" vertical="center"/>
      <protection locked="0"/>
    </xf>
    <xf numFmtId="0" fontId="0" fillId="5" borderId="25" xfId="0" applyFont="1" applyFill="1" applyBorder="1" applyAlignment="1" applyProtection="1">
      <alignment horizontal="left" vertical="center" wrapText="1"/>
      <protection locked="0"/>
    </xf>
    <xf numFmtId="0" fontId="0" fillId="5" borderId="26" xfId="0" applyFont="1" applyFill="1" applyBorder="1" applyAlignment="1" applyProtection="1">
      <alignment horizontal="left" vertical="center" wrapText="1"/>
      <protection locked="0"/>
    </xf>
    <xf numFmtId="0" fontId="0" fillId="5" borderId="27" xfId="0" applyFont="1" applyFill="1" applyBorder="1" applyAlignment="1" applyProtection="1">
      <alignment horizontal="left" vertical="center" wrapText="1"/>
      <protection locked="0"/>
    </xf>
    <xf numFmtId="0" fontId="0" fillId="5" borderId="70" xfId="0" applyFont="1" applyFill="1" applyBorder="1" applyAlignment="1">
      <alignment vertical="center" wrapText="1"/>
    </xf>
    <xf numFmtId="0" fontId="0" fillId="5" borderId="12" xfId="0" applyFont="1" applyFill="1" applyBorder="1" applyAlignment="1">
      <alignment vertical="center" wrapText="1"/>
    </xf>
    <xf numFmtId="0" fontId="0" fillId="5" borderId="122" xfId="0" applyFont="1" applyFill="1" applyBorder="1" applyAlignment="1">
      <alignment vertical="center" wrapText="1"/>
    </xf>
    <xf numFmtId="0" fontId="0" fillId="5" borderId="103" xfId="0" applyFont="1" applyFill="1" applyBorder="1" applyAlignment="1">
      <alignment vertical="center" wrapText="1"/>
    </xf>
    <xf numFmtId="0" fontId="0" fillId="5" borderId="124" xfId="0" applyFont="1" applyFill="1" applyBorder="1" applyAlignment="1">
      <alignment vertical="center" wrapText="1"/>
    </xf>
    <xf numFmtId="0" fontId="0" fillId="5" borderId="70" xfId="0" applyFont="1" applyFill="1" applyBorder="1" applyAlignment="1">
      <alignment horizontal="left" vertical="center"/>
    </xf>
    <xf numFmtId="0" fontId="0" fillId="5" borderId="12" xfId="0" applyFont="1" applyFill="1" applyBorder="1" applyAlignment="1">
      <alignment horizontal="left" vertical="center"/>
    </xf>
    <xf numFmtId="0" fontId="0" fillId="5" borderId="13" xfId="0" applyFont="1" applyFill="1" applyBorder="1" applyAlignment="1">
      <alignment horizontal="left" vertical="center"/>
    </xf>
    <xf numFmtId="0" fontId="0" fillId="5" borderId="77" xfId="0" applyFont="1" applyFill="1" applyBorder="1" applyAlignment="1">
      <alignment horizontal="left" vertical="center"/>
    </xf>
    <xf numFmtId="0" fontId="0" fillId="5" borderId="18" xfId="0" applyFont="1" applyFill="1" applyBorder="1" applyAlignment="1">
      <alignment horizontal="left" vertical="center"/>
    </xf>
    <xf numFmtId="0" fontId="0" fillId="5" borderId="65" xfId="0" applyFont="1" applyFill="1" applyBorder="1" applyAlignment="1">
      <alignment horizontal="left" vertical="center"/>
    </xf>
    <xf numFmtId="0" fontId="0" fillId="5" borderId="22" xfId="0" applyFont="1" applyFill="1" applyBorder="1" applyAlignment="1" applyProtection="1">
      <alignment horizontal="left" vertical="center" wrapText="1"/>
      <protection locked="0"/>
    </xf>
    <xf numFmtId="0" fontId="0" fillId="5" borderId="23" xfId="0" applyFont="1" applyFill="1" applyBorder="1" applyAlignment="1" applyProtection="1">
      <alignment horizontal="left" vertical="center" wrapText="1"/>
      <protection locked="0"/>
    </xf>
    <xf numFmtId="0" fontId="0" fillId="5" borderId="32" xfId="0" applyFont="1" applyFill="1" applyBorder="1" applyAlignment="1" applyProtection="1">
      <alignment horizontal="left" vertical="center" wrapText="1"/>
      <protection locked="0"/>
    </xf>
    <xf numFmtId="0" fontId="0" fillId="6" borderId="31" xfId="0" applyFont="1" applyFill="1" applyBorder="1" applyAlignment="1">
      <alignment horizontal="center" vertical="center" wrapText="1"/>
    </xf>
    <xf numFmtId="0" fontId="0" fillId="6" borderId="23" xfId="0" applyFont="1" applyFill="1" applyBorder="1" applyAlignment="1">
      <alignment horizontal="center" vertical="center" wrapText="1"/>
    </xf>
    <xf numFmtId="0" fontId="17" fillId="6" borderId="47" xfId="0" applyFont="1" applyFill="1" applyBorder="1" applyAlignment="1">
      <alignment horizontal="center" vertical="center" wrapText="1"/>
    </xf>
    <xf numFmtId="0" fontId="17" fillId="6" borderId="48" xfId="0" applyFont="1" applyFill="1" applyBorder="1" applyAlignment="1">
      <alignment horizontal="center" vertical="center" wrapText="1"/>
    </xf>
    <xf numFmtId="0" fontId="17" fillId="6" borderId="49" xfId="0" applyFont="1" applyFill="1" applyBorder="1" applyAlignment="1">
      <alignment horizontal="center" vertical="center" wrapText="1"/>
    </xf>
    <xf numFmtId="0" fontId="0" fillId="0" borderId="100" xfId="0" applyFont="1" applyFill="1" applyBorder="1" applyAlignment="1">
      <alignment horizontal="center" vertical="center"/>
    </xf>
    <xf numFmtId="0" fontId="0" fillId="0" borderId="51" xfId="0" applyFont="1" applyBorder="1" applyAlignment="1">
      <alignment horizontal="center" vertical="center"/>
    </xf>
    <xf numFmtId="0" fontId="0" fillId="0" borderId="101" xfId="0" applyFont="1" applyBorder="1" applyAlignment="1">
      <alignment horizontal="center" vertical="center"/>
    </xf>
    <xf numFmtId="0" fontId="0" fillId="0" borderId="50" xfId="0" applyFont="1" applyFill="1" applyBorder="1" applyAlignment="1">
      <alignment horizontal="center" vertical="center"/>
    </xf>
    <xf numFmtId="0" fontId="0" fillId="0" borderId="52" xfId="0" applyFont="1" applyBorder="1" applyAlignment="1">
      <alignment horizontal="center" vertical="center"/>
    </xf>
    <xf numFmtId="0" fontId="0" fillId="6" borderId="22" xfId="0" applyFont="1" applyFill="1" applyBorder="1" applyAlignment="1">
      <alignment horizontal="center" vertical="center" wrapText="1" shrinkToFit="1"/>
    </xf>
    <xf numFmtId="0" fontId="0" fillId="6" borderId="23" xfId="0" applyFont="1" applyFill="1" applyBorder="1" applyAlignment="1">
      <alignment horizontal="center" vertical="center" wrapText="1" shrinkToFit="1"/>
    </xf>
    <xf numFmtId="0" fontId="0" fillId="6" borderId="24" xfId="0" applyFont="1" applyFill="1" applyBorder="1" applyAlignment="1">
      <alignment horizontal="center" vertical="center" wrapText="1" shrinkToFit="1"/>
    </xf>
    <xf numFmtId="0" fontId="0" fillId="0" borderId="22" xfId="0" applyFont="1" applyFill="1" applyBorder="1" applyAlignment="1" applyProtection="1">
      <alignment horizontal="left" vertical="center" wrapText="1" shrinkToFit="1"/>
      <protection locked="0"/>
    </xf>
    <xf numFmtId="0" fontId="0" fillId="0" borderId="23" xfId="0" applyFont="1" applyFill="1" applyBorder="1" applyAlignment="1" applyProtection="1">
      <alignment horizontal="left" vertical="center" wrapText="1" shrinkToFit="1"/>
      <protection locked="0"/>
    </xf>
    <xf numFmtId="0" fontId="0" fillId="0" borderId="32" xfId="0" applyFont="1" applyFill="1" applyBorder="1" applyAlignment="1" applyProtection="1">
      <alignment horizontal="left" vertical="center" wrapText="1" shrinkToFit="1"/>
      <protection locked="0"/>
    </xf>
    <xf numFmtId="0" fontId="0" fillId="6" borderId="14" xfId="0" applyFont="1" applyFill="1" applyBorder="1" applyAlignment="1">
      <alignment horizontal="center" vertical="center" wrapText="1" shrinkToFit="1"/>
    </xf>
    <xf numFmtId="0" fontId="0" fillId="6" borderId="15" xfId="0" applyFont="1" applyFill="1" applyBorder="1" applyAlignment="1">
      <alignment horizontal="center" vertical="center" wrapText="1" shrinkToFit="1"/>
    </xf>
    <xf numFmtId="0" fontId="0" fillId="6" borderId="16" xfId="0" applyFont="1" applyFill="1" applyBorder="1" applyAlignment="1">
      <alignment horizontal="center" vertical="center" wrapText="1" shrinkToFit="1"/>
    </xf>
    <xf numFmtId="0" fontId="15" fillId="6" borderId="38" xfId="0" applyFont="1" applyFill="1" applyBorder="1" applyAlignment="1">
      <alignment horizontal="center" vertical="center" textRotation="255" wrapText="1"/>
    </xf>
    <xf numFmtId="0" fontId="15" fillId="6" borderId="40" xfId="0" applyFont="1" applyFill="1" applyBorder="1" applyAlignment="1">
      <alignment horizontal="center" vertical="center" textRotation="255" wrapText="1"/>
    </xf>
    <xf numFmtId="0" fontId="13" fillId="6" borderId="61" xfId="0" applyFont="1" applyFill="1" applyBorder="1" applyAlignment="1">
      <alignment horizontal="center" vertical="center" wrapText="1"/>
    </xf>
    <xf numFmtId="0" fontId="13" fillId="6" borderId="44" xfId="0" applyFont="1" applyFill="1" applyBorder="1" applyAlignment="1">
      <alignment horizontal="center" vertical="center" wrapText="1"/>
    </xf>
    <xf numFmtId="0" fontId="0" fillId="0" borderId="22" xfId="0" applyFont="1" applyFill="1" applyBorder="1" applyAlignment="1" applyProtection="1">
      <alignment horizontal="center" vertical="center" wrapText="1"/>
      <protection locked="0"/>
    </xf>
    <xf numFmtId="0" fontId="0" fillId="0" borderId="23" xfId="0" applyFont="1" applyFill="1" applyBorder="1" applyAlignment="1" applyProtection="1">
      <alignment horizontal="center" vertical="center" wrapText="1"/>
      <protection locked="0"/>
    </xf>
    <xf numFmtId="0" fontId="0" fillId="0" borderId="24" xfId="0" applyFont="1" applyFill="1" applyBorder="1" applyAlignment="1" applyProtection="1">
      <alignment horizontal="center" vertical="center" wrapText="1"/>
      <protection locked="0"/>
    </xf>
    <xf numFmtId="0" fontId="0" fillId="2" borderId="22" xfId="0" applyFont="1" applyFill="1" applyBorder="1" applyAlignment="1">
      <alignment horizontal="center" vertical="center" shrinkToFit="1"/>
    </xf>
    <xf numFmtId="0" fontId="0" fillId="2" borderId="23" xfId="0" applyFont="1" applyFill="1" applyBorder="1" applyAlignment="1">
      <alignment horizontal="center" vertical="center" shrinkToFit="1"/>
    </xf>
    <xf numFmtId="0" fontId="0" fillId="2" borderId="24" xfId="0" applyFont="1" applyFill="1" applyBorder="1" applyAlignment="1">
      <alignment horizontal="center" vertical="center" shrinkToFit="1"/>
    </xf>
    <xf numFmtId="0" fontId="0" fillId="0" borderId="9" xfId="0" applyFont="1" applyBorder="1" applyAlignment="1" applyProtection="1">
      <alignment horizontal="center" vertical="center" shrinkToFit="1"/>
      <protection locked="0"/>
    </xf>
    <xf numFmtId="0" fontId="0" fillId="0" borderId="9" xfId="0" applyFont="1" applyBorder="1" applyAlignment="1">
      <alignment horizontal="center" vertical="center"/>
    </xf>
    <xf numFmtId="0" fontId="0" fillId="3" borderId="61" xfId="0" applyFont="1" applyFill="1" applyBorder="1" applyAlignment="1">
      <alignment horizontal="center" vertical="center"/>
    </xf>
    <xf numFmtId="0" fontId="0" fillId="3" borderId="0" xfId="0" applyFont="1" applyFill="1" applyBorder="1" applyAlignment="1">
      <alignment horizontal="center" vertical="center"/>
    </xf>
    <xf numFmtId="0" fontId="0" fillId="3" borderId="87" xfId="0" applyFont="1" applyFill="1" applyBorder="1" applyAlignment="1">
      <alignment horizontal="center" vertical="center"/>
    </xf>
    <xf numFmtId="0" fontId="0" fillId="6" borderId="0" xfId="0" applyFont="1" applyFill="1" applyBorder="1" applyAlignment="1">
      <alignment horizontal="center" vertical="center"/>
    </xf>
    <xf numFmtId="0" fontId="0" fillId="6" borderId="2" xfId="0" applyFont="1" applyFill="1" applyBorder="1" applyAlignment="1">
      <alignment horizontal="center" vertical="center"/>
    </xf>
    <xf numFmtId="180" fontId="0" fillId="5" borderId="14" xfId="0" applyNumberFormat="1" applyFont="1" applyFill="1" applyBorder="1" applyAlignment="1" applyProtection="1">
      <alignment horizontal="center" vertical="center" shrinkToFit="1"/>
      <protection locked="0"/>
    </xf>
    <xf numFmtId="180" fontId="0" fillId="5" borderId="15" xfId="0" applyNumberFormat="1" applyFont="1" applyFill="1" applyBorder="1" applyAlignment="1" applyProtection="1">
      <alignment horizontal="center" vertical="center" shrinkToFit="1"/>
      <protection locked="0"/>
    </xf>
    <xf numFmtId="0" fontId="0" fillId="3" borderId="15" xfId="0" applyFont="1" applyFill="1" applyBorder="1" applyAlignment="1">
      <alignment horizontal="center" vertical="center"/>
    </xf>
    <xf numFmtId="0" fontId="0" fillId="3" borderId="16" xfId="0" applyFont="1" applyFill="1" applyBorder="1" applyAlignment="1">
      <alignment horizontal="center" vertical="center"/>
    </xf>
    <xf numFmtId="180" fontId="0" fillId="0" borderId="15" xfId="0" applyNumberFormat="1" applyFont="1" applyFill="1" applyBorder="1" applyAlignment="1" applyProtection="1">
      <alignment horizontal="center" vertical="center" shrinkToFit="1"/>
      <protection locked="0"/>
    </xf>
    <xf numFmtId="0" fontId="0" fillId="6" borderId="15" xfId="0" applyFont="1" applyFill="1" applyBorder="1" applyAlignment="1">
      <alignment horizontal="center" vertical="center"/>
    </xf>
    <xf numFmtId="0" fontId="0" fillId="6" borderId="29" xfId="0" applyFont="1" applyFill="1" applyBorder="1" applyAlignment="1">
      <alignment horizontal="center" vertical="center"/>
    </xf>
    <xf numFmtId="0" fontId="13" fillId="6" borderId="120" xfId="0" applyFont="1" applyFill="1" applyBorder="1" applyAlignment="1">
      <alignment horizontal="center" vertical="center"/>
    </xf>
    <xf numFmtId="0" fontId="13" fillId="6" borderId="134" xfId="0" applyFont="1" applyFill="1" applyBorder="1" applyAlignment="1">
      <alignment horizontal="center" vertical="center"/>
    </xf>
    <xf numFmtId="0" fontId="13" fillId="6" borderId="33" xfId="0" applyFont="1" applyFill="1" applyBorder="1" applyAlignment="1">
      <alignment horizontal="center" vertical="center" wrapText="1"/>
    </xf>
    <xf numFmtId="0" fontId="13" fillId="6" borderId="9" xfId="0" applyFont="1" applyFill="1" applyBorder="1" applyAlignment="1">
      <alignment horizontal="center" vertical="center"/>
    </xf>
    <xf numFmtId="0" fontId="13" fillId="6" borderId="34" xfId="0" applyFont="1" applyFill="1" applyBorder="1" applyAlignment="1">
      <alignment horizontal="center" vertical="center"/>
    </xf>
    <xf numFmtId="0" fontId="13" fillId="6" borderId="33" xfId="0" applyFont="1" applyFill="1" applyBorder="1" applyAlignment="1">
      <alignment horizontal="center" vertical="center"/>
    </xf>
    <xf numFmtId="0" fontId="13" fillId="6" borderId="35" xfId="0" applyFont="1" applyFill="1" applyBorder="1" applyAlignment="1">
      <alignment horizontal="center" vertical="center"/>
    </xf>
    <xf numFmtId="0" fontId="13" fillId="6" borderId="36" xfId="0" applyFont="1" applyFill="1" applyBorder="1" applyAlignment="1">
      <alignment horizontal="center" vertical="center"/>
    </xf>
    <xf numFmtId="0" fontId="13" fillId="6" borderId="37" xfId="0" applyFont="1" applyFill="1" applyBorder="1" applyAlignment="1">
      <alignment horizontal="center" vertical="center"/>
    </xf>
    <xf numFmtId="0" fontId="0" fillId="6" borderId="1" xfId="0" applyFont="1" applyFill="1" applyBorder="1" applyAlignment="1">
      <alignment horizontal="center" vertical="center"/>
    </xf>
    <xf numFmtId="0" fontId="0" fillId="6" borderId="87" xfId="0" applyFont="1" applyFill="1" applyBorder="1" applyAlignment="1">
      <alignment horizontal="center" vertical="center"/>
    </xf>
    <xf numFmtId="0" fontId="0" fillId="6" borderId="64" xfId="0" applyFont="1" applyFill="1" applyBorder="1" applyAlignment="1">
      <alignment horizontal="center" vertical="center"/>
    </xf>
    <xf numFmtId="0" fontId="0" fillId="6" borderId="16" xfId="0" applyFont="1" applyFill="1" applyBorder="1" applyAlignment="1">
      <alignment horizontal="center" vertical="center"/>
    </xf>
    <xf numFmtId="0" fontId="0" fillId="6" borderId="61" xfId="0" applyFont="1" applyFill="1" applyBorder="1" applyAlignment="1">
      <alignment horizontal="center" vertical="center"/>
    </xf>
    <xf numFmtId="0" fontId="0" fillId="6" borderId="14" xfId="0" applyFont="1" applyFill="1" applyBorder="1" applyAlignment="1">
      <alignment horizontal="center" vertical="center"/>
    </xf>
    <xf numFmtId="0" fontId="0" fillId="0" borderId="112" xfId="0" applyFont="1" applyBorder="1" applyAlignment="1">
      <alignment horizontal="center" vertical="center"/>
    </xf>
    <xf numFmtId="0" fontId="0" fillId="0" borderId="113" xfId="0" applyFont="1" applyBorder="1" applyAlignment="1">
      <alignment horizontal="center" vertical="center"/>
    </xf>
    <xf numFmtId="0" fontId="0" fillId="0" borderId="114" xfId="0" applyFont="1" applyBorder="1" applyAlignment="1">
      <alignment horizontal="center" vertical="center"/>
    </xf>
    <xf numFmtId="0" fontId="0" fillId="0" borderId="10" xfId="0" applyFont="1" applyBorder="1" applyAlignment="1">
      <alignment horizontal="center" vertical="center"/>
    </xf>
    <xf numFmtId="0" fontId="0" fillId="0" borderId="20" xfId="0" applyFont="1" applyBorder="1" applyAlignment="1">
      <alignment horizontal="center" vertical="center"/>
    </xf>
    <xf numFmtId="0" fontId="0" fillId="0" borderId="21" xfId="0" applyFont="1" applyBorder="1" applyAlignment="1">
      <alignment horizontal="center" vertical="center"/>
    </xf>
    <xf numFmtId="0" fontId="0" fillId="2" borderId="61" xfId="0" applyFont="1" applyFill="1" applyBorder="1" applyAlignment="1">
      <alignment horizontal="center" vertical="center"/>
    </xf>
    <xf numFmtId="0" fontId="0" fillId="2" borderId="0" xfId="0" applyFont="1" applyFill="1" applyBorder="1" applyAlignment="1">
      <alignment horizontal="center" vertical="center"/>
    </xf>
    <xf numFmtId="0" fontId="0" fillId="2" borderId="87" xfId="0" applyFont="1" applyFill="1" applyBorder="1" applyAlignment="1">
      <alignment horizontal="center" vertical="center"/>
    </xf>
    <xf numFmtId="0" fontId="0" fillId="2" borderId="14" xfId="0" applyFont="1" applyFill="1" applyBorder="1" applyAlignment="1">
      <alignment horizontal="center" vertical="center"/>
    </xf>
    <xf numFmtId="0" fontId="0" fillId="2" borderId="15" xfId="0" applyFont="1" applyFill="1" applyBorder="1" applyAlignment="1">
      <alignment horizontal="center" vertical="center"/>
    </xf>
    <xf numFmtId="0" fontId="0" fillId="2" borderId="16" xfId="0" applyFont="1" applyFill="1" applyBorder="1" applyAlignment="1">
      <alignment horizontal="center" vertical="center"/>
    </xf>
    <xf numFmtId="0" fontId="22" fillId="0" borderId="22" xfId="0" applyFont="1" applyFill="1" applyBorder="1" applyAlignment="1" applyProtection="1">
      <alignment vertical="center" wrapText="1"/>
      <protection locked="0"/>
    </xf>
    <xf numFmtId="0" fontId="22" fillId="0" borderId="23" xfId="0" applyFont="1" applyFill="1" applyBorder="1" applyAlignment="1" applyProtection="1">
      <alignment vertical="center" wrapText="1"/>
      <protection locked="0"/>
    </xf>
    <xf numFmtId="0" fontId="22" fillId="0" borderId="24" xfId="0" applyFont="1" applyFill="1" applyBorder="1" applyAlignment="1" applyProtection="1">
      <alignment vertical="center" wrapText="1"/>
      <protection locked="0"/>
    </xf>
    <xf numFmtId="49" fontId="0" fillId="0" borderId="9" xfId="0" applyNumberFormat="1" applyFont="1" applyFill="1" applyBorder="1" applyAlignment="1" applyProtection="1">
      <alignment horizontal="center" vertical="center" shrinkToFit="1"/>
      <protection locked="0"/>
    </xf>
    <xf numFmtId="177" fontId="3" fillId="0" borderId="9" xfId="0" applyNumberFormat="1" applyFont="1" applyFill="1" applyBorder="1" applyAlignment="1" applyProtection="1">
      <alignment horizontal="center" vertical="center" shrinkToFit="1"/>
      <protection locked="0"/>
    </xf>
    <xf numFmtId="177" fontId="0" fillId="0" borderId="9" xfId="0" applyNumberFormat="1" applyFont="1" applyFill="1" applyBorder="1" applyAlignment="1" applyProtection="1">
      <alignment horizontal="center" vertical="center" shrinkToFit="1"/>
      <protection locked="0"/>
    </xf>
    <xf numFmtId="177" fontId="3" fillId="0" borderId="23" xfId="0" applyNumberFormat="1" applyFont="1" applyFill="1" applyBorder="1" applyAlignment="1" applyProtection="1">
      <alignment horizontal="center" vertical="center" shrinkToFit="1"/>
      <protection locked="0"/>
    </xf>
    <xf numFmtId="177" fontId="3" fillId="0" borderId="32" xfId="0" applyNumberFormat="1" applyFont="1" applyFill="1" applyBorder="1" applyAlignment="1" applyProtection="1">
      <alignment horizontal="center" vertical="center" shrinkToFit="1"/>
      <protection locked="0"/>
    </xf>
    <xf numFmtId="0" fontId="16" fillId="2" borderId="22" xfId="0" applyFont="1" applyFill="1" applyBorder="1" applyAlignment="1">
      <alignment horizontal="center" vertical="center" shrinkToFit="1"/>
    </xf>
    <xf numFmtId="0" fontId="3" fillId="0" borderId="23" xfId="0" applyFont="1" applyBorder="1" applyAlignment="1">
      <alignment horizontal="center" vertical="center" shrinkToFit="1"/>
    </xf>
    <xf numFmtId="0" fontId="3" fillId="0" borderId="24" xfId="0" applyFont="1" applyBorder="1" applyAlignment="1">
      <alignment horizontal="center" vertical="center" shrinkToFit="1"/>
    </xf>
    <xf numFmtId="0" fontId="11" fillId="2" borderId="22" xfId="0" applyFont="1" applyFill="1" applyBorder="1" applyAlignment="1">
      <alignment horizontal="center" vertical="center" shrinkToFit="1"/>
    </xf>
    <xf numFmtId="0" fontId="11" fillId="2" borderId="23" xfId="0" applyFont="1" applyFill="1" applyBorder="1" applyAlignment="1">
      <alignment horizontal="center" vertical="center" shrinkToFit="1"/>
    </xf>
    <xf numFmtId="0" fontId="11" fillId="2" borderId="32" xfId="0" applyFont="1" applyFill="1" applyBorder="1" applyAlignment="1">
      <alignment horizontal="center" vertical="center" shrinkToFit="1"/>
    </xf>
    <xf numFmtId="0" fontId="16" fillId="0" borderId="10" xfId="0" applyFont="1" applyFill="1" applyBorder="1" applyAlignment="1">
      <alignment horizontal="center" vertical="center" shrinkToFit="1"/>
    </xf>
    <xf numFmtId="0" fontId="0" fillId="0" borderId="20" xfId="0" applyFont="1" applyFill="1" applyBorder="1" applyAlignment="1">
      <alignment horizontal="center" vertical="center" shrinkToFit="1"/>
    </xf>
    <xf numFmtId="0" fontId="0" fillId="0" borderId="21" xfId="0" applyFont="1" applyFill="1" applyBorder="1" applyAlignment="1">
      <alignment horizontal="center" vertical="center" shrinkToFit="1"/>
    </xf>
    <xf numFmtId="0" fontId="0" fillId="0" borderId="23" xfId="0" applyFont="1" applyBorder="1" applyAlignment="1">
      <alignment horizontal="center" vertical="center" shrinkToFit="1"/>
    </xf>
    <xf numFmtId="0" fontId="0" fillId="0" borderId="24" xfId="0" applyFont="1" applyBorder="1" applyAlignment="1">
      <alignment horizontal="center" vertical="center" shrinkToFit="1"/>
    </xf>
    <xf numFmtId="49" fontId="0" fillId="0" borderId="121" xfId="0" applyNumberFormat="1" applyFont="1" applyFill="1" applyBorder="1" applyAlignment="1" applyProtection="1">
      <alignment horizontal="center" vertical="center" shrinkToFit="1"/>
      <protection locked="0"/>
    </xf>
    <xf numFmtId="0" fontId="0" fillId="0" borderId="71" xfId="0" applyFont="1" applyFill="1" applyBorder="1" applyAlignment="1" applyProtection="1">
      <alignment horizontal="center" vertical="center" wrapText="1"/>
      <protection locked="0"/>
    </xf>
    <xf numFmtId="0" fontId="0" fillId="0" borderId="39" xfId="0" applyFont="1" applyFill="1" applyBorder="1" applyAlignment="1" applyProtection="1">
      <alignment horizontal="center" vertical="center" wrapText="1"/>
      <protection locked="0"/>
    </xf>
    <xf numFmtId="0" fontId="0" fillId="0" borderId="64" xfId="0" applyFont="1" applyFill="1" applyBorder="1" applyAlignment="1" applyProtection="1">
      <alignment horizontal="center" vertical="center" wrapText="1"/>
      <protection locked="0"/>
    </xf>
    <xf numFmtId="0" fontId="0" fillId="0" borderId="15" xfId="0" applyFont="1" applyFill="1" applyBorder="1" applyAlignment="1" applyProtection="1">
      <alignment horizontal="center" vertical="center" wrapText="1"/>
      <protection locked="0"/>
    </xf>
    <xf numFmtId="0" fontId="29" fillId="2" borderId="22" xfId="0" applyFont="1" applyFill="1" applyBorder="1" applyAlignment="1">
      <alignment horizontal="center" vertical="center" wrapText="1" shrinkToFit="1"/>
    </xf>
    <xf numFmtId="0" fontId="29" fillId="2" borderId="23" xfId="0" applyFont="1" applyFill="1" applyBorder="1" applyAlignment="1">
      <alignment horizontal="center" vertical="center" shrinkToFit="1"/>
    </xf>
    <xf numFmtId="0" fontId="29" fillId="2" borderId="24" xfId="0" applyFont="1" applyFill="1" applyBorder="1" applyAlignment="1">
      <alignment horizontal="center" vertical="center" shrinkToFit="1"/>
    </xf>
    <xf numFmtId="0" fontId="0" fillId="0" borderId="22" xfId="0" applyFont="1" applyFill="1" applyBorder="1" applyAlignment="1" applyProtection="1">
      <alignment horizontal="center" vertical="center" shrinkToFit="1"/>
      <protection locked="0"/>
    </xf>
    <xf numFmtId="0" fontId="0" fillId="0" borderId="23" xfId="0" applyFont="1" applyFill="1" applyBorder="1" applyAlignment="1" applyProtection="1">
      <alignment horizontal="center" vertical="center" shrinkToFit="1"/>
      <protection locked="0"/>
    </xf>
    <xf numFmtId="0" fontId="0" fillId="0" borderId="24" xfId="0" applyFont="1" applyFill="1" applyBorder="1" applyAlignment="1" applyProtection="1">
      <alignment horizontal="center" vertical="center" shrinkToFit="1"/>
      <protection locked="0"/>
    </xf>
    <xf numFmtId="0" fontId="0" fillId="6" borderId="39" xfId="0" applyFont="1" applyFill="1" applyBorder="1" applyAlignment="1">
      <alignment horizontal="center" vertical="center"/>
    </xf>
    <xf numFmtId="0" fontId="0" fillId="6" borderId="43" xfId="0" applyFont="1" applyFill="1" applyBorder="1" applyAlignment="1">
      <alignment horizontal="center" vertical="center"/>
    </xf>
    <xf numFmtId="0" fontId="0" fillId="6" borderId="3" xfId="0" applyFont="1" applyFill="1" applyBorder="1" applyAlignment="1">
      <alignment horizontal="center" vertical="center"/>
    </xf>
    <xf numFmtId="0" fontId="0" fillId="6" borderId="44" xfId="0" applyFont="1" applyFill="1" applyBorder="1" applyAlignment="1">
      <alignment horizontal="center" vertical="center"/>
    </xf>
    <xf numFmtId="0" fontId="0" fillId="6" borderId="45" xfId="0" applyFont="1" applyFill="1" applyBorder="1" applyAlignment="1">
      <alignment horizontal="center" vertical="center"/>
    </xf>
    <xf numFmtId="0" fontId="0" fillId="6" borderId="46" xfId="0" applyFont="1" applyFill="1" applyBorder="1" applyAlignment="1">
      <alignment horizontal="center" vertical="center"/>
    </xf>
    <xf numFmtId="0" fontId="13" fillId="2" borderId="115" xfId="0" applyFont="1" applyFill="1" applyBorder="1" applyAlignment="1">
      <alignment horizontal="center" vertical="center" wrapText="1"/>
    </xf>
    <xf numFmtId="0" fontId="13" fillId="2" borderId="120" xfId="0" applyFont="1" applyFill="1" applyBorder="1" applyAlignment="1">
      <alignment horizontal="center" vertical="center"/>
    </xf>
    <xf numFmtId="0" fontId="13" fillId="2" borderId="134" xfId="0" applyFont="1" applyFill="1" applyBorder="1" applyAlignment="1">
      <alignment horizontal="center" vertical="center"/>
    </xf>
    <xf numFmtId="0" fontId="13" fillId="2" borderId="33" xfId="0" applyFont="1" applyFill="1" applyBorder="1" applyAlignment="1">
      <alignment horizontal="center" vertical="center" wrapText="1"/>
    </xf>
    <xf numFmtId="0" fontId="13" fillId="2" borderId="9" xfId="0" applyFont="1" applyFill="1" applyBorder="1" applyAlignment="1">
      <alignment horizontal="center" vertical="center"/>
    </xf>
    <xf numFmtId="0" fontId="13" fillId="2" borderId="34" xfId="0" applyFont="1" applyFill="1" applyBorder="1" applyAlignment="1">
      <alignment horizontal="center" vertical="center"/>
    </xf>
    <xf numFmtId="0" fontId="13" fillId="2" borderId="33" xfId="0" applyFont="1" applyFill="1" applyBorder="1" applyAlignment="1">
      <alignment horizontal="center" vertical="center"/>
    </xf>
    <xf numFmtId="0" fontId="13" fillId="2" borderId="35" xfId="0" applyFont="1" applyFill="1" applyBorder="1" applyAlignment="1">
      <alignment horizontal="center" vertical="center"/>
    </xf>
    <xf numFmtId="0" fontId="13" fillId="2" borderId="36" xfId="0" applyFont="1" applyFill="1" applyBorder="1" applyAlignment="1">
      <alignment horizontal="center" vertical="center"/>
    </xf>
    <xf numFmtId="0" fontId="13" fillId="2" borderId="37" xfId="0" applyFont="1" applyFill="1" applyBorder="1" applyAlignment="1">
      <alignment horizontal="center" vertical="center"/>
    </xf>
    <xf numFmtId="0" fontId="0" fillId="2" borderId="125" xfId="0" applyFont="1" applyFill="1" applyBorder="1" applyAlignment="1">
      <alignment horizontal="center" vertical="center"/>
    </xf>
    <xf numFmtId="0" fontId="0" fillId="2" borderId="120" xfId="0" applyFont="1" applyFill="1" applyBorder="1" applyAlignment="1">
      <alignment horizontal="center" vertical="center"/>
    </xf>
    <xf numFmtId="0" fontId="13" fillId="2" borderId="42" xfId="0" applyFont="1" applyFill="1" applyBorder="1" applyAlignment="1">
      <alignment horizontal="center" vertical="center" wrapText="1"/>
    </xf>
    <xf numFmtId="0" fontId="0" fillId="0" borderId="39" xfId="0" applyFont="1" applyBorder="1" applyAlignment="1">
      <alignment horizontal="center" vertical="center"/>
    </xf>
    <xf numFmtId="0" fontId="0" fillId="0" borderId="43" xfId="0" applyFont="1" applyBorder="1" applyAlignment="1">
      <alignment horizontal="center" vertical="center"/>
    </xf>
    <xf numFmtId="0" fontId="0" fillId="0" borderId="3" xfId="0" applyFont="1" applyBorder="1" applyAlignment="1">
      <alignment horizontal="center" vertical="center"/>
    </xf>
    <xf numFmtId="0" fontId="0" fillId="0" borderId="0" xfId="0" applyFont="1" applyBorder="1" applyAlignment="1">
      <alignment horizontal="center" vertical="center"/>
    </xf>
    <xf numFmtId="0" fontId="0" fillId="0" borderId="44" xfId="0" applyFont="1" applyBorder="1" applyAlignment="1">
      <alignment horizontal="center" vertical="center"/>
    </xf>
    <xf numFmtId="0" fontId="0" fillId="0" borderId="45" xfId="0" applyFont="1" applyBorder="1" applyAlignment="1">
      <alignment horizontal="center" vertical="center"/>
    </xf>
    <xf numFmtId="0" fontId="0" fillId="0" borderId="15" xfId="0" applyFont="1" applyBorder="1" applyAlignment="1">
      <alignment horizontal="center" vertical="center"/>
    </xf>
    <xf numFmtId="0" fontId="0" fillId="0" borderId="46" xfId="0" applyFont="1" applyBorder="1" applyAlignment="1">
      <alignment horizontal="center" vertical="center"/>
    </xf>
    <xf numFmtId="0" fontId="3" fillId="0" borderId="9" xfId="0" applyFont="1" applyBorder="1" applyAlignment="1" applyProtection="1">
      <alignment horizontal="center" vertical="center" shrinkToFit="1"/>
      <protection locked="0"/>
    </xf>
    <xf numFmtId="177" fontId="3" fillId="0" borderId="22" xfId="0" applyNumberFormat="1" applyFont="1" applyFill="1" applyBorder="1" applyAlignment="1" applyProtection="1">
      <alignment horizontal="center" vertical="center" shrinkToFit="1"/>
      <protection locked="0"/>
    </xf>
    <xf numFmtId="0" fontId="11" fillId="2" borderId="14" xfId="0" applyFont="1" applyFill="1" applyBorder="1" applyAlignment="1">
      <alignment horizontal="center" vertical="center" wrapText="1"/>
    </xf>
    <xf numFmtId="0" fontId="11" fillId="2" borderId="15" xfId="0" applyFont="1" applyFill="1" applyBorder="1" applyAlignment="1">
      <alignment horizontal="center" vertical="center"/>
    </xf>
    <xf numFmtId="0" fontId="11" fillId="2" borderId="16" xfId="0" applyFont="1" applyFill="1" applyBorder="1" applyAlignment="1">
      <alignment horizontal="center" vertical="center"/>
    </xf>
    <xf numFmtId="0" fontId="11" fillId="2" borderId="29" xfId="0" applyFont="1" applyFill="1" applyBorder="1" applyAlignment="1">
      <alignment horizontal="center" vertical="center"/>
    </xf>
    <xf numFmtId="0" fontId="3" fillId="5" borderId="71" xfId="0" applyFont="1" applyFill="1" applyBorder="1" applyAlignment="1" applyProtection="1">
      <alignment vertical="center" wrapText="1"/>
      <protection locked="0"/>
    </xf>
    <xf numFmtId="0" fontId="3" fillId="5" borderId="39" xfId="0" applyFont="1" applyFill="1" applyBorder="1" applyAlignment="1" applyProtection="1">
      <alignment vertical="center" wrapText="1"/>
      <protection locked="0"/>
    </xf>
    <xf numFmtId="0" fontId="3" fillId="5" borderId="64" xfId="0" applyFont="1" applyFill="1" applyBorder="1" applyAlignment="1" applyProtection="1">
      <alignment vertical="center" wrapText="1"/>
      <protection locked="0"/>
    </xf>
    <xf numFmtId="0" fontId="3" fillId="5" borderId="15" xfId="0" applyFont="1" applyFill="1" applyBorder="1" applyAlignment="1" applyProtection="1">
      <alignment vertical="center" wrapText="1"/>
      <protection locked="0"/>
    </xf>
    <xf numFmtId="0" fontId="3" fillId="5" borderId="38" xfId="0" applyFont="1" applyFill="1" applyBorder="1" applyAlignment="1" applyProtection="1">
      <alignment horizontal="left" vertical="center" wrapText="1"/>
      <protection locked="0"/>
    </xf>
    <xf numFmtId="0" fontId="3" fillId="5" borderId="39" xfId="0" applyFont="1" applyFill="1" applyBorder="1" applyAlignment="1" applyProtection="1">
      <alignment horizontal="left" vertical="center" wrapText="1"/>
      <protection locked="0"/>
    </xf>
    <xf numFmtId="0" fontId="3" fillId="5" borderId="40" xfId="0" applyFont="1" applyFill="1" applyBorder="1" applyAlignment="1" applyProtection="1">
      <alignment horizontal="left" vertical="center" wrapText="1"/>
      <protection locked="0"/>
    </xf>
    <xf numFmtId="0" fontId="3" fillId="5" borderId="14" xfId="0" applyFont="1" applyFill="1" applyBorder="1" applyAlignment="1" applyProtection="1">
      <alignment horizontal="left" vertical="center" wrapText="1"/>
      <protection locked="0"/>
    </xf>
    <xf numFmtId="0" fontId="3" fillId="5" borderId="15" xfId="0" applyFont="1" applyFill="1" applyBorder="1" applyAlignment="1" applyProtection="1">
      <alignment horizontal="left" vertical="center" wrapText="1"/>
      <protection locked="0"/>
    </xf>
    <xf numFmtId="0" fontId="3" fillId="5" borderId="16" xfId="0" applyFont="1" applyFill="1" applyBorder="1" applyAlignment="1" applyProtection="1">
      <alignment horizontal="left" vertical="center" wrapText="1"/>
      <protection locked="0"/>
    </xf>
    <xf numFmtId="0" fontId="16" fillId="2" borderId="38" xfId="0" applyFont="1" applyFill="1" applyBorder="1" applyAlignment="1">
      <alignment horizontal="center" vertical="center" wrapText="1" shrinkToFit="1"/>
    </xf>
    <xf numFmtId="0" fontId="3" fillId="0" borderId="39" xfId="0" applyFont="1" applyBorder="1" applyAlignment="1">
      <alignment horizontal="center" vertical="center" shrinkToFit="1"/>
    </xf>
    <xf numFmtId="0" fontId="3" fillId="0" borderId="40" xfId="0" applyFont="1" applyBorder="1" applyAlignment="1">
      <alignment horizontal="center" vertical="center" shrinkToFit="1"/>
    </xf>
    <xf numFmtId="0" fontId="13" fillId="6" borderId="3" xfId="0" applyFont="1" applyFill="1" applyBorder="1" applyAlignment="1">
      <alignment horizontal="center" vertical="center" wrapText="1"/>
    </xf>
    <xf numFmtId="0" fontId="13" fillId="6" borderId="0" xfId="0" applyFont="1" applyFill="1" applyBorder="1" applyAlignment="1">
      <alignment horizontal="center" vertical="center" wrapText="1"/>
    </xf>
    <xf numFmtId="0" fontId="3" fillId="6" borderId="64" xfId="0" applyFont="1" applyFill="1" applyBorder="1" applyAlignment="1">
      <alignment horizontal="center" vertical="center"/>
    </xf>
    <xf numFmtId="0" fontId="3" fillId="6" borderId="15" xfId="0" applyFont="1" applyFill="1" applyBorder="1" applyAlignment="1">
      <alignment horizontal="center" vertical="center"/>
    </xf>
    <xf numFmtId="0" fontId="3" fillId="6" borderId="14" xfId="0" applyFont="1" applyFill="1" applyBorder="1" applyAlignment="1">
      <alignment horizontal="center" vertical="center"/>
    </xf>
    <xf numFmtId="0" fontId="3" fillId="6" borderId="16" xfId="0" applyFont="1" applyFill="1" applyBorder="1" applyAlignment="1">
      <alignment horizontal="center" vertical="center"/>
    </xf>
    <xf numFmtId="0" fontId="3" fillId="0" borderId="112" xfId="0" applyFont="1" applyBorder="1" applyAlignment="1">
      <alignment horizontal="center" vertical="center"/>
    </xf>
    <xf numFmtId="0" fontId="3" fillId="0" borderId="113" xfId="0" applyFont="1" applyBorder="1" applyAlignment="1">
      <alignment horizontal="center" vertical="center"/>
    </xf>
    <xf numFmtId="0" fontId="3" fillId="0" borderId="114" xfId="0" applyFont="1" applyBorder="1" applyAlignment="1">
      <alignment horizontal="center" vertical="center"/>
    </xf>
    <xf numFmtId="0" fontId="3" fillId="2" borderId="120" xfId="0" applyFont="1" applyFill="1" applyBorder="1" applyAlignment="1">
      <alignment horizontal="center" vertical="center"/>
    </xf>
    <xf numFmtId="0" fontId="3" fillId="2" borderId="15" xfId="0" applyFont="1" applyFill="1" applyBorder="1" applyAlignment="1">
      <alignment horizontal="center" vertical="center"/>
    </xf>
    <xf numFmtId="0" fontId="3" fillId="2" borderId="16" xfId="0" applyFont="1" applyFill="1" applyBorder="1" applyAlignment="1">
      <alignment horizontal="center" vertical="center"/>
    </xf>
    <xf numFmtId="0" fontId="0" fillId="5" borderId="71" xfId="0" applyFont="1" applyFill="1" applyBorder="1" applyAlignment="1" applyProtection="1">
      <alignment vertical="center" wrapText="1"/>
      <protection locked="0"/>
    </xf>
    <xf numFmtId="0" fontId="15" fillId="2" borderId="42" xfId="0" applyFont="1" applyFill="1" applyBorder="1" applyAlignment="1">
      <alignment horizontal="center" vertical="center" wrapText="1"/>
    </xf>
    <xf numFmtId="0" fontId="15" fillId="2" borderId="39" xfId="0" applyFont="1" applyFill="1" applyBorder="1" applyAlignment="1">
      <alignment horizontal="center" vertical="center" wrapText="1"/>
    </xf>
    <xf numFmtId="0" fontId="15" fillId="2" borderId="43" xfId="0" applyFont="1" applyFill="1" applyBorder="1" applyAlignment="1">
      <alignment horizontal="center" vertical="center" wrapText="1"/>
    </xf>
    <xf numFmtId="0" fontId="15" fillId="2" borderId="3" xfId="0" applyFont="1" applyFill="1" applyBorder="1" applyAlignment="1">
      <alignment horizontal="center" vertical="center" wrapText="1"/>
    </xf>
    <xf numFmtId="0" fontId="15" fillId="2" borderId="0" xfId="0" applyFont="1" applyFill="1" applyBorder="1" applyAlignment="1">
      <alignment horizontal="center" vertical="center" wrapText="1"/>
    </xf>
    <xf numFmtId="0" fontId="15" fillId="2" borderId="44" xfId="0" applyFont="1" applyFill="1" applyBorder="1" applyAlignment="1">
      <alignment horizontal="center" vertical="center" wrapText="1"/>
    </xf>
    <xf numFmtId="0" fontId="0" fillId="4" borderId="31" xfId="0" applyFont="1" applyFill="1" applyBorder="1" applyAlignment="1">
      <alignment horizontal="center" vertical="center"/>
    </xf>
    <xf numFmtId="0" fontId="0" fillId="4" borderId="23" xfId="0" applyFont="1" applyFill="1" applyBorder="1" applyAlignment="1">
      <alignment horizontal="center" vertical="center"/>
    </xf>
    <xf numFmtId="0" fontId="0" fillId="4" borderId="24" xfId="0" applyFont="1" applyFill="1" applyBorder="1" applyAlignment="1">
      <alignment horizontal="center" vertical="center"/>
    </xf>
    <xf numFmtId="0" fontId="0" fillId="4" borderId="22" xfId="0" applyFont="1" applyFill="1" applyBorder="1" applyAlignment="1">
      <alignment horizontal="center" vertical="center"/>
    </xf>
    <xf numFmtId="0" fontId="9" fillId="6" borderId="47" xfId="3" applyFont="1" applyFill="1" applyBorder="1" applyAlignment="1" applyProtection="1">
      <alignment horizontal="center" vertical="center" wrapText="1"/>
    </xf>
    <xf numFmtId="0" fontId="9" fillId="6" borderId="48" xfId="3" applyFont="1" applyFill="1" applyBorder="1" applyAlignment="1" applyProtection="1">
      <alignment horizontal="center" vertical="center" wrapText="1"/>
    </xf>
    <xf numFmtId="0" fontId="9" fillId="6" borderId="133" xfId="3" applyFont="1" applyFill="1" applyBorder="1" applyAlignment="1" applyProtection="1">
      <alignment horizontal="center" vertical="center" wrapText="1"/>
    </xf>
    <xf numFmtId="0" fontId="3" fillId="0" borderId="82" xfId="1" applyFont="1" applyFill="1" applyBorder="1" applyAlignment="1" applyProtection="1">
      <alignment horizontal="left" vertical="top" wrapText="1"/>
      <protection locked="0"/>
    </xf>
    <xf numFmtId="0" fontId="3" fillId="0" borderId="48" xfId="1" applyFont="1" applyFill="1" applyBorder="1" applyAlignment="1" applyProtection="1">
      <alignment horizontal="left" vertical="top" wrapText="1"/>
      <protection locked="0"/>
    </xf>
    <xf numFmtId="0" fontId="3" fillId="0" borderId="49" xfId="1" applyFont="1" applyFill="1" applyBorder="1" applyAlignment="1" applyProtection="1">
      <alignment horizontal="left" vertical="top" wrapText="1"/>
      <protection locked="0"/>
    </xf>
    <xf numFmtId="0" fontId="0" fillId="0" borderId="39" xfId="0" applyFont="1" applyFill="1" applyBorder="1" applyAlignment="1">
      <alignment horizontal="center" vertical="center"/>
    </xf>
    <xf numFmtId="0" fontId="0" fillId="0" borderId="40" xfId="0" applyFont="1" applyFill="1" applyBorder="1" applyAlignment="1">
      <alignment horizontal="center" vertical="center"/>
    </xf>
    <xf numFmtId="177" fontId="0" fillId="0" borderId="102" xfId="0" applyNumberFormat="1" applyFont="1" applyFill="1" applyBorder="1" applyAlignment="1" applyProtection="1">
      <alignment horizontal="center" vertical="center"/>
      <protection locked="0"/>
    </xf>
    <xf numFmtId="177" fontId="0" fillId="0" borderId="103" xfId="0" applyNumberFormat="1" applyFont="1" applyFill="1" applyBorder="1" applyAlignment="1" applyProtection="1">
      <alignment horizontal="center" vertical="center"/>
      <protection locked="0"/>
    </xf>
    <xf numFmtId="177" fontId="0" fillId="0" borderId="124" xfId="0" applyNumberFormat="1" applyFont="1" applyFill="1" applyBorder="1" applyAlignment="1" applyProtection="1">
      <alignment horizontal="center" vertical="center"/>
      <protection locked="0"/>
    </xf>
    <xf numFmtId="177" fontId="0" fillId="0" borderId="38" xfId="0" applyNumberFormat="1" applyFont="1" applyFill="1" applyBorder="1" applyAlignment="1" applyProtection="1">
      <alignment horizontal="center" vertical="center"/>
      <protection locked="0"/>
    </xf>
    <xf numFmtId="177" fontId="0" fillId="0" borderId="39" xfId="0" applyNumberFormat="1" applyFont="1" applyFill="1" applyBorder="1" applyAlignment="1" applyProtection="1">
      <alignment horizontal="center" vertical="center"/>
      <protection locked="0"/>
    </xf>
    <xf numFmtId="177" fontId="0" fillId="0" borderId="40" xfId="0" applyNumberFormat="1" applyFont="1" applyFill="1" applyBorder="1" applyAlignment="1" applyProtection="1">
      <alignment horizontal="center" vertical="center"/>
      <protection locked="0"/>
    </xf>
    <xf numFmtId="0" fontId="9" fillId="2" borderId="47" xfId="3" applyFont="1" applyFill="1" applyBorder="1" applyAlignment="1" applyProtection="1">
      <alignment horizontal="center" vertical="center" wrapText="1"/>
    </xf>
    <xf numFmtId="0" fontId="9" fillId="2" borderId="48" xfId="3" applyFont="1" applyFill="1" applyBorder="1" applyAlignment="1" applyProtection="1">
      <alignment horizontal="center" vertical="center" wrapText="1"/>
    </xf>
    <xf numFmtId="0" fontId="9" fillId="2" borderId="133" xfId="3" applyFont="1" applyFill="1" applyBorder="1" applyAlignment="1" applyProtection="1">
      <alignment horizontal="center" vertical="center" wrapText="1"/>
    </xf>
    <xf numFmtId="0" fontId="0" fillId="0" borderId="82" xfId="1" applyFont="1" applyFill="1" applyBorder="1" applyAlignment="1" applyProtection="1">
      <alignment horizontal="left" vertical="top" wrapText="1"/>
      <protection locked="0"/>
    </xf>
    <xf numFmtId="0" fontId="0" fillId="4" borderId="32" xfId="0" applyFont="1" applyFill="1" applyBorder="1" applyAlignment="1">
      <alignment horizontal="center" vertical="center"/>
    </xf>
    <xf numFmtId="0" fontId="0" fillId="0" borderId="70" xfId="0" applyFont="1" applyFill="1" applyBorder="1" applyAlignment="1" applyProtection="1">
      <alignment horizontal="center" vertical="center" wrapText="1"/>
      <protection locked="0"/>
    </xf>
    <xf numFmtId="0" fontId="0" fillId="0" borderId="12" xfId="0" applyFont="1" applyFill="1" applyBorder="1" applyAlignment="1" applyProtection="1">
      <alignment horizontal="center" vertical="center" wrapText="1"/>
      <protection locked="0"/>
    </xf>
    <xf numFmtId="0" fontId="0" fillId="0" borderId="13" xfId="0" applyFont="1" applyFill="1" applyBorder="1" applyAlignment="1" applyProtection="1">
      <alignment horizontal="center" vertical="center" wrapText="1"/>
      <protection locked="0"/>
    </xf>
    <xf numFmtId="177" fontId="0" fillId="0" borderId="68" xfId="0" applyNumberFormat="1" applyFont="1" applyFill="1" applyBorder="1" applyAlignment="1" applyProtection="1">
      <alignment horizontal="center" vertical="center"/>
      <protection locked="0"/>
    </xf>
    <xf numFmtId="177" fontId="0" fillId="0" borderId="69" xfId="0" applyNumberFormat="1" applyFont="1" applyFill="1" applyBorder="1" applyAlignment="1" applyProtection="1">
      <alignment horizontal="center" vertical="center"/>
      <protection locked="0"/>
    </xf>
    <xf numFmtId="177" fontId="0" fillId="0" borderId="91" xfId="0" applyNumberFormat="1" applyFont="1" applyFill="1" applyBorder="1" applyAlignment="1" applyProtection="1">
      <alignment horizontal="center" vertical="center"/>
      <protection locked="0"/>
    </xf>
    <xf numFmtId="0" fontId="0" fillId="0" borderId="38" xfId="0" applyFont="1" applyFill="1" applyBorder="1" applyAlignment="1" applyProtection="1">
      <alignment horizontal="left" vertical="top" wrapText="1"/>
      <protection locked="0"/>
    </xf>
    <xf numFmtId="0" fontId="0" fillId="0" borderId="39" xfId="0" applyFont="1" applyFill="1" applyBorder="1" applyAlignment="1" applyProtection="1">
      <alignment horizontal="left" vertical="top" wrapText="1"/>
      <protection locked="0"/>
    </xf>
    <xf numFmtId="0" fontId="0" fillId="0" borderId="60" xfId="0" applyFont="1" applyFill="1" applyBorder="1" applyAlignment="1" applyProtection="1">
      <alignment horizontal="left" vertical="top" wrapText="1"/>
      <protection locked="0"/>
    </xf>
    <xf numFmtId="0" fontId="0" fillId="0" borderId="0" xfId="0" applyFont="1" applyFill="1" applyBorder="1" applyAlignment="1" applyProtection="1">
      <alignment horizontal="left" vertical="top" wrapText="1"/>
      <protection locked="0"/>
    </xf>
    <xf numFmtId="0" fontId="0" fillId="0" borderId="2" xfId="0" applyFont="1" applyFill="1" applyBorder="1" applyAlignment="1" applyProtection="1">
      <alignment horizontal="left" vertical="top" wrapText="1"/>
      <protection locked="0"/>
    </xf>
    <xf numFmtId="0" fontId="27" fillId="2" borderId="88" xfId="3" applyFont="1" applyFill="1" applyBorder="1" applyAlignment="1" applyProtection="1">
      <alignment horizontal="center" vertical="center" wrapText="1"/>
    </xf>
    <xf numFmtId="0" fontId="27" fillId="2" borderId="9" xfId="3" applyFont="1" applyFill="1" applyBorder="1" applyAlignment="1" applyProtection="1">
      <alignment horizontal="center" vertical="center" wrapText="1"/>
    </xf>
    <xf numFmtId="9" fontId="0" fillId="0" borderId="9" xfId="0" applyNumberFormat="1" applyFont="1" applyFill="1" applyBorder="1" applyAlignment="1">
      <alignment horizontal="center" vertical="center"/>
    </xf>
    <xf numFmtId="177" fontId="0" fillId="0" borderId="86" xfId="0" applyNumberFormat="1" applyFont="1" applyFill="1" applyBorder="1" applyAlignment="1">
      <alignment horizontal="right" vertical="center"/>
    </xf>
    <xf numFmtId="177" fontId="0" fillId="0" borderId="90" xfId="0" applyNumberFormat="1" applyFont="1" applyFill="1" applyBorder="1" applyAlignment="1">
      <alignment horizontal="right" vertical="center"/>
    </xf>
    <xf numFmtId="177" fontId="0" fillId="0" borderId="89" xfId="0" applyNumberFormat="1" applyFont="1" applyFill="1" applyBorder="1" applyAlignment="1">
      <alignment horizontal="right" vertical="center"/>
    </xf>
    <xf numFmtId="0" fontId="12" fillId="2" borderId="88" xfId="3" applyFont="1" applyFill="1" applyBorder="1" applyAlignment="1" applyProtection="1">
      <alignment horizontal="center" vertical="center" wrapText="1"/>
    </xf>
    <xf numFmtId="0" fontId="12" fillId="2" borderId="9" xfId="3" applyFont="1" applyFill="1" applyBorder="1" applyAlignment="1" applyProtection="1">
      <alignment horizontal="center" vertical="center" wrapText="1"/>
    </xf>
    <xf numFmtId="0" fontId="9" fillId="2" borderId="30" xfId="3" applyFont="1" applyFill="1" applyBorder="1" applyAlignment="1" applyProtection="1">
      <alignment horizontal="center" vertical="center" wrapText="1"/>
    </xf>
    <xf numFmtId="0" fontId="9" fillId="2" borderId="23" xfId="3" applyFont="1" applyFill="1" applyBorder="1" applyAlignment="1" applyProtection="1">
      <alignment horizontal="center" vertical="center" wrapText="1"/>
    </xf>
    <xf numFmtId="0" fontId="11" fillId="0" borderId="31" xfId="1" applyFont="1" applyFill="1" applyBorder="1" applyAlignment="1" applyProtection="1">
      <alignment horizontal="left" vertical="top" wrapText="1"/>
      <protection locked="0"/>
    </xf>
    <xf numFmtId="0" fontId="11" fillId="0" borderId="23" xfId="1" applyFont="1" applyFill="1" applyBorder="1" applyAlignment="1" applyProtection="1">
      <alignment horizontal="left" vertical="top" wrapText="1"/>
      <protection locked="0"/>
    </xf>
    <xf numFmtId="0" fontId="11" fillId="0" borderId="32" xfId="1" applyFont="1" applyFill="1" applyBorder="1" applyAlignment="1" applyProtection="1">
      <alignment horizontal="left" vertical="top" wrapText="1"/>
      <protection locked="0"/>
    </xf>
    <xf numFmtId="0" fontId="9" fillId="2" borderId="41" xfId="3" applyFont="1" applyFill="1" applyBorder="1" applyAlignment="1" applyProtection="1">
      <alignment horizontal="center" vertical="center" wrapText="1"/>
    </xf>
    <xf numFmtId="0" fontId="0" fillId="0" borderId="31" xfId="1" applyFont="1" applyFill="1" applyBorder="1" applyAlignment="1" applyProtection="1">
      <alignment horizontal="left" vertical="center" wrapText="1"/>
    </xf>
    <xf numFmtId="0" fontId="0" fillId="0" borderId="23" xfId="1" applyFont="1" applyFill="1" applyBorder="1" applyAlignment="1" applyProtection="1">
      <alignment horizontal="left" vertical="center" wrapText="1"/>
    </xf>
    <xf numFmtId="0" fontId="0" fillId="0" borderId="32" xfId="1" applyFont="1" applyFill="1" applyBorder="1" applyAlignment="1" applyProtection="1">
      <alignment horizontal="left" vertical="center" wrapText="1"/>
    </xf>
    <xf numFmtId="0" fontId="9" fillId="2" borderId="42" xfId="3" applyFont="1" applyFill="1" applyBorder="1" applyAlignment="1" applyProtection="1">
      <alignment horizontal="center" vertical="center" wrapText="1"/>
    </xf>
    <xf numFmtId="0" fontId="9" fillId="2" borderId="39" xfId="3" applyFont="1" applyFill="1" applyBorder="1" applyAlignment="1" applyProtection="1">
      <alignment horizontal="center" vertical="center" wrapText="1"/>
    </xf>
    <xf numFmtId="0" fontId="9" fillId="2" borderId="43" xfId="3" applyFont="1" applyFill="1" applyBorder="1" applyAlignment="1" applyProtection="1">
      <alignment horizontal="center" vertical="center" wrapText="1"/>
    </xf>
    <xf numFmtId="0" fontId="9" fillId="2" borderId="45" xfId="3" applyFont="1" applyFill="1" applyBorder="1" applyAlignment="1" applyProtection="1">
      <alignment horizontal="center" vertical="center" wrapText="1"/>
    </xf>
    <xf numFmtId="0" fontId="9" fillId="2" borderId="15" xfId="3" applyFont="1" applyFill="1" applyBorder="1" applyAlignment="1" applyProtection="1">
      <alignment horizontal="center" vertical="center" wrapText="1"/>
    </xf>
    <xf numFmtId="0" fontId="9" fillId="2" borderId="46" xfId="3" applyFont="1" applyFill="1" applyBorder="1" applyAlignment="1" applyProtection="1">
      <alignment horizontal="center" vertical="center" wrapText="1"/>
    </xf>
    <xf numFmtId="0" fontId="9" fillId="0" borderId="85" xfId="3" applyFont="1" applyFill="1" applyBorder="1" applyAlignment="1" applyProtection="1">
      <alignment horizontal="center" vertical="center" wrapText="1"/>
    </xf>
    <xf numFmtId="0" fontId="9" fillId="0" borderId="86" xfId="3" applyFont="1" applyFill="1" applyBorder="1" applyAlignment="1" applyProtection="1">
      <alignment horizontal="center" vertical="center" wrapText="1"/>
    </xf>
    <xf numFmtId="177" fontId="0" fillId="0" borderId="11" xfId="0" applyNumberFormat="1" applyFont="1" applyFill="1" applyBorder="1" applyAlignment="1" applyProtection="1">
      <alignment horizontal="center" vertical="center"/>
      <protection locked="0"/>
    </xf>
    <xf numFmtId="177" fontId="0" fillId="0" borderId="12" xfId="0" applyNumberFormat="1" applyFont="1" applyFill="1" applyBorder="1" applyAlignment="1" applyProtection="1">
      <alignment horizontal="center" vertical="center"/>
      <protection locked="0"/>
    </xf>
    <xf numFmtId="177" fontId="0" fillId="0" borderId="13" xfId="0" applyNumberFormat="1" applyFont="1" applyFill="1" applyBorder="1" applyAlignment="1" applyProtection="1">
      <alignment horizontal="center" vertical="center"/>
      <protection locked="0"/>
    </xf>
    <xf numFmtId="0" fontId="12" fillId="2" borderId="14" xfId="3" applyFont="1" applyFill="1" applyBorder="1" applyAlignment="1" applyProtection="1">
      <alignment horizontal="center" vertical="center" wrapText="1"/>
    </xf>
    <xf numFmtId="0" fontId="12" fillId="2" borderId="15" xfId="3" applyFont="1" applyFill="1" applyBorder="1" applyAlignment="1" applyProtection="1">
      <alignment horizontal="center" vertical="center" wrapText="1"/>
    </xf>
    <xf numFmtId="0" fontId="12" fillId="2" borderId="16" xfId="3" applyFont="1" applyFill="1" applyBorder="1" applyAlignment="1" applyProtection="1">
      <alignment horizontal="center" vertical="center" wrapText="1"/>
    </xf>
    <xf numFmtId="177" fontId="0" fillId="0" borderId="17" xfId="0" applyNumberFormat="1" applyFont="1" applyFill="1" applyBorder="1" applyAlignment="1" applyProtection="1">
      <alignment horizontal="center" vertical="center"/>
    </xf>
    <xf numFmtId="177" fontId="0" fillId="0" borderId="18" xfId="0" applyNumberFormat="1" applyFont="1" applyFill="1" applyBorder="1" applyAlignment="1" applyProtection="1">
      <alignment horizontal="center" vertical="center"/>
    </xf>
    <xf numFmtId="177" fontId="0" fillId="0" borderId="65" xfId="0" applyNumberFormat="1" applyFont="1" applyFill="1" applyBorder="1" applyAlignment="1" applyProtection="1">
      <alignment horizontal="center" vertical="center"/>
    </xf>
    <xf numFmtId="177" fontId="0" fillId="0" borderId="19" xfId="0" applyNumberFormat="1" applyFont="1" applyFill="1" applyBorder="1" applyAlignment="1" applyProtection="1">
      <alignment horizontal="center" vertical="center"/>
    </xf>
    <xf numFmtId="0" fontId="12" fillId="2" borderId="11" xfId="3" applyFont="1" applyFill="1" applyBorder="1" applyAlignment="1" applyProtection="1">
      <alignment horizontal="center" vertical="center" wrapText="1"/>
    </xf>
    <xf numFmtId="0" fontId="12" fillId="2" borderId="12" xfId="3" applyFont="1" applyFill="1" applyBorder="1" applyAlignment="1" applyProtection="1">
      <alignment horizontal="center" vertical="center" wrapText="1"/>
    </xf>
    <xf numFmtId="0" fontId="12" fillId="2" borderId="13" xfId="3" applyFont="1" applyFill="1" applyBorder="1" applyAlignment="1" applyProtection="1">
      <alignment horizontal="center" vertical="center" wrapText="1"/>
    </xf>
    <xf numFmtId="177" fontId="0" fillId="0" borderId="117" xfId="0" applyNumberFormat="1" applyFont="1" applyFill="1" applyBorder="1" applyAlignment="1">
      <alignment horizontal="right" vertical="center"/>
    </xf>
    <xf numFmtId="177" fontId="0" fillId="0" borderId="118" xfId="0" applyNumberFormat="1" applyFont="1" applyFill="1" applyBorder="1" applyAlignment="1">
      <alignment horizontal="right" vertical="center"/>
    </xf>
    <xf numFmtId="0" fontId="12" fillId="2" borderId="71" xfId="3" applyFont="1" applyFill="1" applyBorder="1" applyAlignment="1" applyProtection="1">
      <alignment horizontal="center" vertical="center" wrapText="1"/>
    </xf>
    <xf numFmtId="0" fontId="0" fillId="2" borderId="40" xfId="0" applyFont="1" applyFill="1" applyBorder="1" applyAlignment="1">
      <alignment horizontal="center" vertical="center" wrapText="1"/>
    </xf>
    <xf numFmtId="0" fontId="0" fillId="2" borderId="1" xfId="0" applyFont="1" applyFill="1" applyBorder="1" applyAlignment="1">
      <alignment horizontal="center" vertical="center" wrapText="1"/>
    </xf>
    <xf numFmtId="0" fontId="0" fillId="2" borderId="87" xfId="0" applyFont="1" applyFill="1" applyBorder="1" applyAlignment="1">
      <alignment horizontal="center" vertical="center" wrapText="1"/>
    </xf>
    <xf numFmtId="0" fontId="0" fillId="2" borderId="64" xfId="0" applyFont="1" applyFill="1" applyBorder="1" applyAlignment="1">
      <alignment horizontal="center" vertical="center" wrapText="1"/>
    </xf>
    <xf numFmtId="0" fontId="0" fillId="2" borderId="16" xfId="0" applyFont="1" applyFill="1" applyBorder="1" applyAlignment="1">
      <alignment horizontal="center" vertical="center" wrapText="1"/>
    </xf>
    <xf numFmtId="177" fontId="0" fillId="0" borderId="107" xfId="0" applyNumberFormat="1" applyFont="1" applyFill="1" applyBorder="1" applyAlignment="1">
      <alignment horizontal="right" vertical="center"/>
    </xf>
    <xf numFmtId="177" fontId="0" fillId="0" borderId="108" xfId="0" applyNumberFormat="1" applyFont="1" applyFill="1" applyBorder="1" applyAlignment="1">
      <alignment horizontal="right" vertical="center"/>
    </xf>
    <xf numFmtId="0" fontId="0" fillId="0" borderId="12" xfId="0" applyFont="1" applyBorder="1" applyAlignment="1">
      <alignment horizontal="center" vertical="center" wrapText="1"/>
    </xf>
    <xf numFmtId="0" fontId="0" fillId="0" borderId="13" xfId="0" applyFont="1" applyBorder="1" applyAlignment="1">
      <alignment horizontal="center" vertical="center" wrapText="1"/>
    </xf>
    <xf numFmtId="0" fontId="4" fillId="0" borderId="15" xfId="1" applyFont="1" applyFill="1" applyBorder="1" applyAlignment="1" applyProtection="1">
      <alignment horizontal="left" vertical="center" wrapText="1" shrinkToFit="1"/>
      <protection locked="0"/>
    </xf>
    <xf numFmtId="0" fontId="0" fillId="0" borderId="15" xfId="0" applyFont="1" applyBorder="1" applyAlignment="1" applyProtection="1">
      <alignment horizontal="left" vertical="center" wrapText="1" shrinkToFit="1"/>
      <protection locked="0"/>
    </xf>
    <xf numFmtId="0" fontId="0" fillId="0" borderId="29" xfId="0" applyFont="1" applyBorder="1" applyAlignment="1" applyProtection="1">
      <alignment horizontal="left" vertical="center" wrapText="1" shrinkToFit="1"/>
      <protection locked="0"/>
    </xf>
    <xf numFmtId="177" fontId="0" fillId="0" borderId="109" xfId="0" applyNumberFormat="1" applyFont="1" applyFill="1" applyBorder="1" applyAlignment="1">
      <alignment horizontal="right" vertical="center"/>
    </xf>
    <xf numFmtId="177" fontId="0" fillId="0" borderId="110" xfId="0" applyNumberFormat="1" applyFont="1" applyFill="1" applyBorder="1" applyAlignment="1">
      <alignment horizontal="right" vertical="center"/>
    </xf>
    <xf numFmtId="177" fontId="0" fillId="0" borderId="111" xfId="0" applyNumberFormat="1" applyFont="1" applyFill="1" applyBorder="1" applyAlignment="1">
      <alignment horizontal="right" vertical="center"/>
    </xf>
    <xf numFmtId="0" fontId="0" fillId="2" borderId="32" xfId="0" applyFont="1" applyFill="1" applyBorder="1" applyAlignment="1">
      <alignment horizontal="center" vertical="center"/>
    </xf>
    <xf numFmtId="0" fontId="12" fillId="2" borderId="38" xfId="3" applyFont="1" applyFill="1" applyBorder="1" applyAlignment="1" applyProtection="1">
      <alignment horizontal="center" vertical="center" wrapText="1"/>
    </xf>
    <xf numFmtId="0" fontId="12" fillId="2" borderId="39" xfId="3" applyFont="1" applyFill="1" applyBorder="1" applyAlignment="1" applyProtection="1">
      <alignment horizontal="center" vertical="center" wrapText="1"/>
    </xf>
    <xf numFmtId="0" fontId="12" fillId="2" borderId="40" xfId="3" applyFont="1" applyFill="1" applyBorder="1" applyAlignment="1" applyProtection="1">
      <alignment horizontal="center" vertical="center" wrapText="1"/>
    </xf>
    <xf numFmtId="177" fontId="0" fillId="0" borderId="93" xfId="0" applyNumberFormat="1" applyFont="1" applyFill="1" applyBorder="1" applyAlignment="1" applyProtection="1">
      <alignment horizontal="center" vertical="center"/>
      <protection locked="0"/>
    </xf>
    <xf numFmtId="177" fontId="0" fillId="0" borderId="28" xfId="0" applyNumberFormat="1" applyFont="1" applyFill="1" applyBorder="1" applyAlignment="1" applyProtection="1">
      <alignment horizontal="center" vertical="center"/>
      <protection locked="0"/>
    </xf>
    <xf numFmtId="0" fontId="0" fillId="5" borderId="71" xfId="0" applyFont="1" applyFill="1" applyBorder="1" applyAlignment="1" applyProtection="1">
      <alignment horizontal="left" vertical="center" wrapText="1"/>
      <protection locked="0"/>
    </xf>
    <xf numFmtId="0" fontId="0" fillId="5" borderId="64" xfId="0" applyFont="1" applyFill="1" applyBorder="1" applyAlignment="1" applyProtection="1">
      <alignment horizontal="left" vertical="center" wrapText="1"/>
      <protection locked="0"/>
    </xf>
    <xf numFmtId="0" fontId="0" fillId="5" borderId="94" xfId="0" applyFont="1" applyFill="1" applyBorder="1" applyAlignment="1" applyProtection="1">
      <alignment horizontal="left" vertical="center" wrapText="1"/>
      <protection locked="0"/>
    </xf>
    <xf numFmtId="0" fontId="9" fillId="2" borderId="47" xfId="3" applyFont="1" applyFill="1" applyBorder="1" applyAlignment="1" applyProtection="1">
      <alignment horizontal="center" vertical="center"/>
    </xf>
    <xf numFmtId="0" fontId="9" fillId="2" borderId="48" xfId="3" applyFont="1" applyFill="1" applyBorder="1" applyAlignment="1" applyProtection="1">
      <alignment horizontal="center" vertical="center"/>
    </xf>
    <xf numFmtId="0" fontId="14" fillId="0" borderId="82" xfId="1" applyFont="1" applyFill="1" applyBorder="1" applyAlignment="1" applyProtection="1">
      <alignment horizontal="left" vertical="center" wrapText="1" shrinkToFit="1"/>
      <protection locked="0"/>
    </xf>
    <xf numFmtId="0" fontId="0" fillId="0" borderId="48" xfId="0" applyFont="1" applyFill="1" applyBorder="1" applyAlignment="1" applyProtection="1">
      <alignment horizontal="left" vertical="center" wrapText="1"/>
      <protection locked="0"/>
    </xf>
    <xf numFmtId="0" fontId="9" fillId="2" borderId="84" xfId="1" applyFont="1" applyFill="1" applyBorder="1" applyAlignment="1" applyProtection="1">
      <alignment horizontal="center" vertical="center" wrapText="1" shrinkToFit="1"/>
    </xf>
    <xf numFmtId="0" fontId="0" fillId="0" borderId="48" xfId="0" applyFont="1" applyBorder="1" applyAlignment="1">
      <alignment horizontal="center" vertical="center"/>
    </xf>
    <xf numFmtId="0" fontId="0" fillId="0" borderId="83" xfId="0" applyFont="1" applyBorder="1" applyAlignment="1">
      <alignment horizontal="center" vertical="center"/>
    </xf>
    <xf numFmtId="0" fontId="11" fillId="0" borderId="48" xfId="0" applyFont="1" applyBorder="1" applyAlignment="1" applyProtection="1">
      <alignment horizontal="left" vertical="center" wrapText="1"/>
      <protection locked="0"/>
    </xf>
    <xf numFmtId="0" fontId="0" fillId="0" borderId="48" xfId="0" applyFont="1" applyBorder="1" applyAlignment="1" applyProtection="1">
      <alignment horizontal="left" vertical="center" wrapText="1"/>
      <protection locked="0"/>
    </xf>
    <xf numFmtId="0" fontId="0" fillId="0" borderId="83" xfId="0" applyFont="1" applyBorder="1" applyAlignment="1" applyProtection="1">
      <alignment horizontal="left" vertical="center" wrapText="1"/>
      <protection locked="0"/>
    </xf>
    <xf numFmtId="0" fontId="9" fillId="2" borderId="84" xfId="1" applyFont="1" applyFill="1" applyBorder="1" applyAlignment="1" applyProtection="1">
      <alignment horizontal="center" vertical="center"/>
    </xf>
    <xf numFmtId="0" fontId="0" fillId="0" borderId="49" xfId="0" applyFont="1" applyBorder="1" applyAlignment="1">
      <alignment horizontal="center" vertical="center"/>
    </xf>
    <xf numFmtId="0" fontId="10" fillId="6" borderId="42" xfId="3" applyFont="1" applyFill="1" applyBorder="1" applyAlignment="1" applyProtection="1">
      <alignment horizontal="center" vertical="center" wrapText="1" shrinkToFit="1"/>
    </xf>
    <xf numFmtId="0" fontId="10" fillId="6" borderId="39" xfId="3" applyFont="1" applyFill="1" applyBorder="1" applyAlignment="1" applyProtection="1">
      <alignment horizontal="center" vertical="center" wrapText="1" shrinkToFit="1"/>
    </xf>
    <xf numFmtId="0" fontId="10" fillId="6" borderId="43" xfId="3" applyFont="1" applyFill="1" applyBorder="1" applyAlignment="1" applyProtection="1">
      <alignment horizontal="center" vertical="center" wrapText="1" shrinkToFit="1"/>
    </xf>
    <xf numFmtId="0" fontId="12" fillId="0" borderId="71" xfId="3" applyFont="1" applyFill="1" applyBorder="1" applyAlignment="1" applyProtection="1">
      <alignment horizontal="center" vertical="center"/>
      <protection locked="0"/>
    </xf>
    <xf numFmtId="0" fontId="12" fillId="0" borderId="39" xfId="3" applyFont="1" applyFill="1" applyBorder="1" applyAlignment="1" applyProtection="1">
      <alignment horizontal="center" vertical="center"/>
      <protection locked="0"/>
    </xf>
    <xf numFmtId="0" fontId="10" fillId="6" borderId="38" xfId="3" applyFont="1" applyFill="1" applyBorder="1" applyAlignment="1" applyProtection="1">
      <alignment horizontal="center" vertical="center" wrapText="1"/>
    </xf>
    <xf numFmtId="0" fontId="10" fillId="6" borderId="39" xfId="3" applyFont="1" applyFill="1" applyBorder="1" applyAlignment="1" applyProtection="1">
      <alignment horizontal="center" vertical="center" wrapText="1"/>
    </xf>
    <xf numFmtId="0" fontId="10" fillId="6" borderId="40" xfId="3" applyFont="1" applyFill="1" applyBorder="1" applyAlignment="1" applyProtection="1">
      <alignment horizontal="center" vertical="center" wrapText="1"/>
    </xf>
    <xf numFmtId="0" fontId="12" fillId="0" borderId="38" xfId="3" applyFont="1" applyFill="1" applyBorder="1" applyAlignment="1" applyProtection="1">
      <alignment horizontal="center" vertical="center"/>
      <protection locked="0"/>
    </xf>
    <xf numFmtId="0" fontId="12" fillId="0" borderId="40" xfId="3" applyFont="1" applyFill="1" applyBorder="1" applyAlignment="1" applyProtection="1">
      <alignment horizontal="center" vertical="center"/>
      <protection locked="0"/>
    </xf>
    <xf numFmtId="0" fontId="9" fillId="2" borderId="38" xfId="1" applyFont="1" applyFill="1" applyBorder="1" applyAlignment="1" applyProtection="1">
      <alignment horizontal="center" vertical="center" shrinkToFit="1"/>
    </xf>
    <xf numFmtId="0" fontId="0" fillId="0" borderId="39" xfId="0" applyFont="1" applyBorder="1" applyAlignment="1">
      <alignment horizontal="center" vertical="center" shrinkToFit="1"/>
    </xf>
    <xf numFmtId="0" fontId="0" fillId="0" borderId="40" xfId="0" applyFont="1" applyBorder="1" applyAlignment="1">
      <alignment horizontal="center" vertical="center" shrinkToFit="1"/>
    </xf>
    <xf numFmtId="0" fontId="19" fillId="0" borderId="6" xfId="0" applyFont="1" applyFill="1" applyBorder="1" applyAlignment="1" applyProtection="1">
      <alignment horizontal="center" vertical="center"/>
      <protection locked="0"/>
    </xf>
    <xf numFmtId="179" fontId="19" fillId="0" borderId="6" xfId="0" applyNumberFormat="1" applyFont="1" applyFill="1" applyBorder="1" applyAlignment="1" applyProtection="1">
      <alignment horizontal="center" vertical="center"/>
      <protection locked="0"/>
    </xf>
    <xf numFmtId="178" fontId="19" fillId="0" borderId="6" xfId="0" applyNumberFormat="1" applyFont="1" applyFill="1" applyBorder="1" applyAlignment="1" applyProtection="1">
      <alignment horizontal="center" vertical="center"/>
      <protection locked="0"/>
    </xf>
    <xf numFmtId="0" fontId="8" fillId="2" borderId="104" xfId="3" applyFont="1" applyFill="1" applyBorder="1" applyAlignment="1" applyProtection="1">
      <alignment horizontal="right" vertical="center"/>
    </xf>
    <xf numFmtId="0" fontId="8" fillId="2" borderId="7" xfId="3" applyFont="1" applyFill="1" applyBorder="1" applyAlignment="1" applyProtection="1">
      <alignment horizontal="right" vertical="center"/>
    </xf>
    <xf numFmtId="0" fontId="18" fillId="0" borderId="7" xfId="0" applyFont="1" applyFill="1" applyBorder="1" applyAlignment="1" applyProtection="1">
      <alignment horizontal="center" vertical="center"/>
      <protection locked="0"/>
    </xf>
    <xf numFmtId="0" fontId="13" fillId="2" borderId="45" xfId="3" applyFont="1" applyFill="1" applyBorder="1" applyAlignment="1" applyProtection="1">
      <alignment horizontal="center" vertical="center" wrapText="1" shrinkToFit="1"/>
    </xf>
    <xf numFmtId="0" fontId="13" fillId="2" borderId="15" xfId="3" applyFont="1" applyFill="1" applyBorder="1" applyAlignment="1" applyProtection="1">
      <alignment horizontal="center" vertical="center" wrapText="1" shrinkToFit="1"/>
    </xf>
    <xf numFmtId="0" fontId="13" fillId="2" borderId="46" xfId="3" applyFont="1" applyFill="1" applyBorder="1" applyAlignment="1" applyProtection="1">
      <alignment horizontal="center" vertical="center" wrapText="1" shrinkToFit="1"/>
    </xf>
    <xf numFmtId="0" fontId="0" fillId="5" borderId="31" xfId="3" applyFont="1" applyFill="1" applyBorder="1" applyAlignment="1" applyProtection="1">
      <alignment horizontal="left" vertical="center" wrapText="1" shrinkToFit="1"/>
    </xf>
    <xf numFmtId="0" fontId="0" fillId="5" borderId="23" xfId="3" applyFont="1" applyFill="1" applyBorder="1" applyAlignment="1" applyProtection="1">
      <alignment horizontal="left" vertical="center" wrapText="1" shrinkToFit="1"/>
    </xf>
    <xf numFmtId="0" fontId="0" fillId="5" borderId="24" xfId="3" applyFont="1" applyFill="1" applyBorder="1" applyAlignment="1" applyProtection="1">
      <alignment horizontal="left" vertical="center" wrapText="1" shrinkToFit="1"/>
    </xf>
    <xf numFmtId="0" fontId="13" fillId="6" borderId="22" xfId="3" applyFont="1" applyFill="1" applyBorder="1" applyAlignment="1" applyProtection="1">
      <alignment horizontal="center" vertical="center" wrapText="1" shrinkToFit="1"/>
    </xf>
    <xf numFmtId="0" fontId="13" fillId="6" borderId="23" xfId="3" applyFont="1" applyFill="1" applyBorder="1" applyAlignment="1" applyProtection="1">
      <alignment horizontal="center" vertical="center" wrapText="1" shrinkToFit="1"/>
    </xf>
    <xf numFmtId="0" fontId="13" fillId="6" borderId="24" xfId="3" applyFont="1" applyFill="1" applyBorder="1" applyAlignment="1" applyProtection="1">
      <alignment horizontal="center" vertical="center" wrapText="1" shrinkToFit="1"/>
    </xf>
    <xf numFmtId="0" fontId="0" fillId="5" borderId="22" xfId="3" applyFont="1" applyFill="1" applyBorder="1" applyAlignment="1" applyProtection="1">
      <alignment horizontal="left" vertical="center" wrapText="1" shrinkToFit="1"/>
    </xf>
    <xf numFmtId="0" fontId="0" fillId="5" borderId="32" xfId="3" applyFont="1" applyFill="1" applyBorder="1" applyAlignment="1" applyProtection="1">
      <alignment horizontal="left" vertical="center" wrapText="1" shrinkToFit="1"/>
    </xf>
    <xf numFmtId="0" fontId="11" fillId="0" borderId="64" xfId="1" applyFont="1" applyFill="1" applyBorder="1" applyAlignment="1" applyProtection="1">
      <alignment horizontal="left" vertical="top" wrapText="1"/>
      <protection locked="0"/>
    </xf>
    <xf numFmtId="0" fontId="11" fillId="0" borderId="15" xfId="1" applyFont="1" applyFill="1" applyBorder="1" applyAlignment="1" applyProtection="1">
      <alignment horizontal="left" vertical="top" wrapText="1"/>
      <protection locked="0"/>
    </xf>
    <xf numFmtId="0" fontId="11" fillId="0" borderId="29" xfId="1" applyFont="1" applyFill="1" applyBorder="1" applyAlignment="1" applyProtection="1">
      <alignment horizontal="left" vertical="top" wrapText="1"/>
      <protection locked="0"/>
    </xf>
    <xf numFmtId="0" fontId="0" fillId="0" borderId="39" xfId="0" applyFont="1" applyBorder="1" applyAlignment="1" applyProtection="1">
      <alignment horizontal="left" vertical="center" wrapText="1" shrinkToFit="1"/>
      <protection locked="0"/>
    </xf>
    <xf numFmtId="0" fontId="0" fillId="0" borderId="40" xfId="0" applyFont="1" applyBorder="1" applyAlignment="1" applyProtection="1">
      <alignment horizontal="left" vertical="center" wrapText="1" shrinkToFit="1"/>
      <protection locked="0"/>
    </xf>
    <xf numFmtId="0" fontId="12" fillId="0" borderId="38" xfId="2" applyFont="1" applyFill="1" applyBorder="1" applyAlignment="1" applyProtection="1">
      <alignment horizontal="left" vertical="center" wrapText="1" shrinkToFit="1"/>
      <protection locked="0"/>
    </xf>
    <xf numFmtId="0" fontId="12" fillId="0" borderId="39" xfId="2" applyFont="1" applyFill="1" applyBorder="1" applyAlignment="1" applyProtection="1">
      <alignment horizontal="left" vertical="center" wrapText="1" shrinkToFit="1"/>
      <protection locked="0"/>
    </xf>
    <xf numFmtId="0" fontId="12" fillId="0" borderId="60" xfId="2" applyFont="1" applyFill="1" applyBorder="1" applyAlignment="1" applyProtection="1">
      <alignment horizontal="left" vertical="center" wrapText="1" shrinkToFit="1"/>
      <protection locked="0"/>
    </xf>
    <xf numFmtId="0" fontId="13" fillId="2" borderId="30" xfId="3" applyFont="1" applyFill="1" applyBorder="1" applyAlignment="1" applyProtection="1">
      <alignment horizontal="center" vertical="center"/>
    </xf>
    <xf numFmtId="0" fontId="13" fillId="2" borderId="23" xfId="3" applyFont="1" applyFill="1" applyBorder="1" applyAlignment="1" applyProtection="1">
      <alignment horizontal="center" vertical="center"/>
    </xf>
    <xf numFmtId="0" fontId="12" fillId="0" borderId="31" xfId="1" applyFont="1" applyFill="1" applyBorder="1" applyAlignment="1" applyProtection="1">
      <alignment horizontal="left" vertical="center" wrapText="1" shrinkToFit="1"/>
    </xf>
    <xf numFmtId="0" fontId="12" fillId="0" borderId="23" xfId="1" applyFont="1" applyFill="1" applyBorder="1" applyAlignment="1" applyProtection="1">
      <alignment horizontal="left" vertical="center" wrapText="1" shrinkToFit="1"/>
    </xf>
    <xf numFmtId="0" fontId="12" fillId="0" borderId="32" xfId="1" applyFont="1" applyFill="1" applyBorder="1" applyAlignment="1" applyProtection="1">
      <alignment horizontal="left" vertical="center" wrapText="1" shrinkToFit="1"/>
    </xf>
    <xf numFmtId="0" fontId="0" fillId="5" borderId="64" xfId="3" applyFont="1" applyFill="1" applyBorder="1" applyAlignment="1" applyProtection="1">
      <alignment horizontal="left" vertical="center" wrapText="1" shrinkToFit="1"/>
      <protection locked="0"/>
    </xf>
    <xf numFmtId="0" fontId="0" fillId="5" borderId="15" xfId="3" applyFont="1" applyFill="1" applyBorder="1" applyAlignment="1" applyProtection="1">
      <alignment horizontal="left" vertical="center" wrapText="1" shrinkToFit="1"/>
      <protection locked="0"/>
    </xf>
    <xf numFmtId="0" fontId="0" fillId="5" borderId="16" xfId="3" applyFont="1" applyFill="1" applyBorder="1" applyAlignment="1" applyProtection="1">
      <alignment horizontal="left" vertical="center" wrapText="1" shrinkToFit="1"/>
      <protection locked="0"/>
    </xf>
    <xf numFmtId="0" fontId="9" fillId="2" borderId="14" xfId="1" applyNumberFormat="1" applyFont="1" applyFill="1" applyBorder="1" applyAlignment="1" applyProtection="1">
      <alignment horizontal="center" vertical="center" wrapText="1"/>
    </xf>
    <xf numFmtId="0" fontId="0" fillId="0" borderId="16" xfId="0" applyFont="1" applyBorder="1" applyAlignment="1">
      <alignment horizontal="center" vertical="center"/>
    </xf>
    <xf numFmtId="49" fontId="20" fillId="0" borderId="139" xfId="0" applyNumberFormat="1" applyFont="1" applyFill="1" applyBorder="1" applyAlignment="1" applyProtection="1">
      <alignment horizontal="center" vertical="center" wrapText="1"/>
      <protection locked="0"/>
    </xf>
    <xf numFmtId="49" fontId="20" fillId="0" borderId="72" xfId="0" applyNumberFormat="1" applyFont="1" applyFill="1" applyBorder="1" applyAlignment="1" applyProtection="1">
      <alignment horizontal="center" vertical="center" wrapText="1"/>
      <protection locked="0"/>
    </xf>
    <xf numFmtId="49" fontId="20" fillId="0" borderId="78" xfId="0" applyNumberFormat="1" applyFont="1" applyFill="1" applyBorder="1" applyAlignment="1" applyProtection="1">
      <alignment horizontal="center" vertical="center" wrapText="1"/>
      <protection locked="0"/>
    </xf>
    <xf numFmtId="49" fontId="20" fillId="0" borderId="141" xfId="0" applyNumberFormat="1" applyFont="1" applyFill="1" applyBorder="1" applyAlignment="1" applyProtection="1">
      <alignment horizontal="center" vertical="center" wrapText="1"/>
      <protection locked="0"/>
    </xf>
    <xf numFmtId="179" fontId="22" fillId="0" borderId="143" xfId="0" applyNumberFormat="1" applyFont="1" applyFill="1" applyBorder="1" applyAlignment="1" applyProtection="1">
      <alignment horizontal="center" vertical="center" wrapText="1"/>
      <protection locked="0"/>
    </xf>
    <xf numFmtId="49" fontId="20" fillId="0" borderId="144" xfId="0" applyNumberFormat="1" applyFont="1" applyFill="1" applyBorder="1" applyAlignment="1" applyProtection="1">
      <alignment horizontal="center" vertical="center" wrapText="1"/>
      <protection locked="0"/>
    </xf>
    <xf numFmtId="0" fontId="20" fillId="5" borderId="142" xfId="0" applyFont="1" applyFill="1" applyBorder="1" applyAlignment="1" applyProtection="1">
      <alignment horizontal="center" vertical="center" wrapText="1"/>
      <protection locked="0"/>
    </xf>
    <xf numFmtId="0" fontId="20" fillId="5" borderId="143" xfId="0" applyFont="1" applyFill="1" applyBorder="1" applyAlignment="1" applyProtection="1">
      <alignment horizontal="center" vertical="center" wrapText="1"/>
      <protection locked="0"/>
    </xf>
    <xf numFmtId="0" fontId="20" fillId="5" borderId="145" xfId="0" applyFont="1" applyFill="1" applyBorder="1" applyAlignment="1" applyProtection="1">
      <alignment horizontal="center" vertical="center" wrapText="1"/>
      <protection locked="0"/>
    </xf>
    <xf numFmtId="0" fontId="20" fillId="5" borderId="135" xfId="0" applyFont="1" applyFill="1" applyBorder="1" applyAlignment="1" applyProtection="1">
      <alignment horizontal="center" vertical="center" wrapText="1"/>
      <protection locked="0"/>
    </xf>
    <xf numFmtId="0" fontId="20" fillId="5" borderId="137" xfId="0" applyFont="1" applyFill="1" applyBorder="1" applyAlignment="1" applyProtection="1">
      <alignment horizontal="center" vertical="center" wrapText="1"/>
      <protection locked="0"/>
    </xf>
    <xf numFmtId="0" fontId="20" fillId="5" borderId="138" xfId="0" applyFont="1" applyFill="1" applyBorder="1" applyAlignment="1" applyProtection="1">
      <alignment horizontal="center" vertical="center" wrapText="1"/>
      <protection locked="0"/>
    </xf>
    <xf numFmtId="0" fontId="20" fillId="5" borderId="136" xfId="0" applyFont="1" applyFill="1" applyBorder="1" applyAlignment="1" applyProtection="1">
      <alignment horizontal="center" vertical="center" wrapText="1"/>
      <protection locked="0"/>
    </xf>
    <xf numFmtId="0" fontId="20" fillId="5" borderId="139" xfId="0" applyFont="1" applyFill="1" applyBorder="1" applyAlignment="1" applyProtection="1">
      <alignment horizontal="center" vertical="center" wrapText="1"/>
      <protection locked="0"/>
    </xf>
    <xf numFmtId="0" fontId="20" fillId="5" borderId="140" xfId="0" applyFont="1" applyFill="1" applyBorder="1" applyAlignment="1" applyProtection="1">
      <alignment horizontal="center" vertical="center" wrapText="1"/>
      <protection locked="0"/>
    </xf>
    <xf numFmtId="0" fontId="20" fillId="5" borderId="146" xfId="0" applyFont="1" applyFill="1" applyBorder="1" applyAlignment="1">
      <alignment horizontal="center" vertical="center" wrapText="1"/>
    </xf>
    <xf numFmtId="0" fontId="20" fillId="5" borderId="147" xfId="0" applyFont="1" applyFill="1" applyBorder="1" applyAlignment="1">
      <alignment horizontal="center" vertical="center" wrapText="1"/>
    </xf>
    <xf numFmtId="0" fontId="20" fillId="5" borderId="148" xfId="0" applyFont="1" applyFill="1" applyBorder="1" applyAlignment="1">
      <alignment horizontal="center" vertical="center" wrapText="1"/>
    </xf>
    <xf numFmtId="0" fontId="20" fillId="5" borderId="31" xfId="0" applyFont="1" applyFill="1" applyBorder="1" applyAlignment="1">
      <alignment horizontal="center" vertical="center" wrapText="1"/>
    </xf>
    <xf numFmtId="0" fontId="20" fillId="5" borderId="23" xfId="0" applyFont="1" applyFill="1" applyBorder="1" applyAlignment="1">
      <alignment horizontal="center" vertical="center" wrapText="1"/>
    </xf>
    <xf numFmtId="0" fontId="17" fillId="2" borderId="47" xfId="0" applyFont="1" applyFill="1" applyBorder="1" applyAlignment="1">
      <alignment horizontal="center" vertical="center" wrapText="1"/>
    </xf>
    <xf numFmtId="0" fontId="17" fillId="2" borderId="48" xfId="0" applyFont="1" applyFill="1" applyBorder="1" applyAlignment="1">
      <alignment horizontal="center" vertical="center" wrapText="1"/>
    </xf>
    <xf numFmtId="0" fontId="17" fillId="2" borderId="49" xfId="0" applyFont="1" applyFill="1" applyBorder="1" applyAlignment="1">
      <alignment horizontal="center" vertical="center" wrapText="1"/>
    </xf>
    <xf numFmtId="0" fontId="0" fillId="0" borderId="73" xfId="0" applyFont="1" applyFill="1" applyBorder="1" applyAlignment="1" applyProtection="1">
      <alignment horizontal="left" vertical="center" wrapText="1"/>
      <protection locked="0"/>
    </xf>
    <xf numFmtId="0" fontId="0" fillId="0" borderId="74" xfId="0" applyFont="1" applyBorder="1" applyAlignment="1" applyProtection="1">
      <alignment horizontal="left" vertical="center" wrapText="1"/>
      <protection locked="0"/>
    </xf>
    <xf numFmtId="0" fontId="0" fillId="0" borderId="96" xfId="0" applyFont="1" applyBorder="1" applyAlignment="1" applyProtection="1">
      <alignment horizontal="left" vertical="center" wrapText="1"/>
      <protection locked="0"/>
    </xf>
    <xf numFmtId="0" fontId="17" fillId="2" borderId="45" xfId="0" applyFont="1" applyFill="1" applyBorder="1" applyAlignment="1">
      <alignment horizontal="center" vertical="center" wrapText="1"/>
    </xf>
    <xf numFmtId="0" fontId="17" fillId="2" borderId="15" xfId="0" applyFont="1" applyFill="1" applyBorder="1" applyAlignment="1">
      <alignment horizontal="center" vertical="center" wrapText="1"/>
    </xf>
    <xf numFmtId="0" fontId="17" fillId="2" borderId="29" xfId="0" applyFont="1" applyFill="1" applyBorder="1" applyAlignment="1">
      <alignment horizontal="center" vertical="center" wrapText="1"/>
    </xf>
    <xf numFmtId="0" fontId="0" fillId="0" borderId="97" xfId="0" applyFont="1" applyFill="1" applyBorder="1" applyAlignment="1" applyProtection="1">
      <alignment horizontal="left" vertical="center" wrapText="1"/>
      <protection locked="0"/>
    </xf>
    <xf numFmtId="0" fontId="13" fillId="2" borderId="43" xfId="0" applyFont="1" applyFill="1" applyBorder="1" applyAlignment="1">
      <alignment horizontal="center" vertical="center" textRotation="255"/>
    </xf>
    <xf numFmtId="0" fontId="0" fillId="0" borderId="66" xfId="0" applyFont="1" applyBorder="1" applyAlignment="1">
      <alignment horizontal="center" vertical="center" textRotation="255"/>
    </xf>
    <xf numFmtId="0" fontId="0" fillId="0" borderId="67" xfId="0" applyFont="1" applyBorder="1" applyAlignment="1">
      <alignment horizontal="center" vertical="center" textRotation="255"/>
    </xf>
    <xf numFmtId="0" fontId="0" fillId="0" borderId="39" xfId="0" applyFont="1" applyFill="1" applyBorder="1" applyAlignment="1" applyProtection="1">
      <alignment horizontal="left" vertical="center" wrapText="1"/>
      <protection locked="0"/>
    </xf>
    <xf numFmtId="0" fontId="0" fillId="0" borderId="60" xfId="0" applyFont="1" applyFill="1" applyBorder="1" applyAlignment="1" applyProtection="1">
      <alignment horizontal="left" vertical="center" wrapText="1"/>
      <protection locked="0"/>
    </xf>
    <xf numFmtId="0" fontId="0" fillId="0" borderId="53" xfId="0" applyFont="1" applyFill="1" applyBorder="1" applyAlignment="1">
      <alignment horizontal="center" vertical="center" wrapText="1"/>
    </xf>
    <xf numFmtId="0" fontId="0" fillId="0" borderId="54" xfId="0" applyFont="1" applyFill="1" applyBorder="1" applyAlignment="1">
      <alignment horizontal="center" vertical="center"/>
    </xf>
    <xf numFmtId="0" fontId="0" fillId="0" borderId="55" xfId="0" applyFont="1" applyFill="1" applyBorder="1" applyAlignment="1">
      <alignment horizontal="center" vertical="center"/>
    </xf>
    <xf numFmtId="0" fontId="0" fillId="0" borderId="54" xfId="0" applyFont="1" applyFill="1" applyBorder="1" applyAlignment="1" applyProtection="1">
      <alignment horizontal="left" vertical="center" wrapText="1"/>
      <protection locked="0"/>
    </xf>
    <xf numFmtId="0" fontId="0" fillId="0" borderId="56" xfId="0" applyFont="1" applyFill="1" applyBorder="1" applyAlignment="1" applyProtection="1">
      <alignment horizontal="left" vertical="center" wrapText="1"/>
      <protection locked="0"/>
    </xf>
    <xf numFmtId="0" fontId="11" fillId="0" borderId="71" xfId="1" applyFont="1" applyFill="1" applyBorder="1" applyAlignment="1" applyProtection="1">
      <alignment vertical="top"/>
    </xf>
    <xf numFmtId="0" fontId="11" fillId="0" borderId="39" xfId="1" applyFont="1" applyFill="1" applyBorder="1" applyAlignment="1" applyProtection="1">
      <alignment vertical="top"/>
      <protection locked="0"/>
    </xf>
    <xf numFmtId="0" fontId="11" fillId="0" borderId="60" xfId="1" applyFont="1" applyFill="1" applyBorder="1" applyAlignment="1" applyProtection="1">
      <alignment vertical="top"/>
      <protection locked="0"/>
    </xf>
    <xf numFmtId="0" fontId="9" fillId="2" borderId="66" xfId="3" applyFont="1" applyFill="1" applyBorder="1" applyAlignment="1" applyProtection="1">
      <alignment horizontal="center" vertical="center" wrapText="1"/>
    </xf>
    <xf numFmtId="0" fontId="9" fillId="2" borderId="6" xfId="3" applyFont="1" applyFill="1" applyBorder="1" applyAlignment="1" applyProtection="1">
      <alignment horizontal="center" vertical="center" wrapText="1"/>
    </xf>
    <xf numFmtId="0" fontId="9" fillId="2" borderId="67" xfId="3" applyFont="1" applyFill="1" applyBorder="1" applyAlignment="1" applyProtection="1">
      <alignment horizontal="center" vertical="center" wrapText="1"/>
    </xf>
    <xf numFmtId="0" fontId="11" fillId="0" borderId="149" xfId="1" applyFont="1" applyFill="1" applyBorder="1" applyAlignment="1" applyProtection="1">
      <alignment vertical="top"/>
      <protection locked="0"/>
    </xf>
    <xf numFmtId="0" fontId="11" fillId="0" borderId="6" xfId="1" applyFont="1" applyFill="1" applyBorder="1" applyAlignment="1" applyProtection="1">
      <alignment vertical="top"/>
      <protection locked="0"/>
    </xf>
    <xf numFmtId="0" fontId="0" fillId="0" borderId="6" xfId="0" applyBorder="1" applyProtection="1">
      <alignment vertical="center"/>
      <protection locked="0"/>
    </xf>
    <xf numFmtId="0" fontId="11" fillId="0" borderId="150" xfId="1" applyFont="1" applyFill="1" applyBorder="1" applyAlignment="1" applyProtection="1">
      <alignment vertical="top"/>
      <protection locked="0"/>
    </xf>
  </cellXfs>
  <cellStyles count="7">
    <cellStyle name="標準" xfId="0" builtinId="0"/>
    <cellStyle name="標準 2" xfId="4"/>
    <cellStyle name="標準 3" xfId="5"/>
    <cellStyle name="標準 3 2" xfId="6"/>
    <cellStyle name="標準_01【みんまち】（地区まちづくり推進事業）" xfId="1"/>
    <cellStyle name="標準_01【みんまち】（地区まちづくり推進事業） 2" xfId="2"/>
    <cellStyle name="標準_Sheet1" xfId="3"/>
  </cellStyles>
  <dxfs count="250">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s>
  <tableStyles count="0" defaultTableStyle="TableStyleMedium2" defaultPivotStyle="PivotStyleLight16"/>
  <colors>
    <mruColors>
      <color rgb="FFC0C0C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42</xdr:col>
      <xdr:colOff>76200</xdr:colOff>
      <xdr:row>135</xdr:row>
      <xdr:rowOff>69396</xdr:rowOff>
    </xdr:from>
    <xdr:to>
      <xdr:col>49</xdr:col>
      <xdr:colOff>219074</xdr:colOff>
      <xdr:row>137</xdr:row>
      <xdr:rowOff>209550</xdr:rowOff>
    </xdr:to>
    <xdr:sp macro="" textlink="">
      <xdr:nvSpPr>
        <xdr:cNvPr id="18" name="大かっこ 17">
          <a:extLst>
            <a:ext uri="{FF2B5EF4-FFF2-40B4-BE49-F238E27FC236}">
              <a16:creationId xmlns:a16="http://schemas.microsoft.com/office/drawing/2014/main" id="{00000000-0008-0000-0000-000015000000}"/>
            </a:ext>
          </a:extLst>
        </xdr:cNvPr>
        <xdr:cNvSpPr/>
      </xdr:nvSpPr>
      <xdr:spPr>
        <a:xfrm>
          <a:off x="8477250" y="54361896"/>
          <a:ext cx="1543049" cy="845004"/>
        </a:xfrm>
        <a:prstGeom prst="bracketPair">
          <a:avLst/>
        </a:prstGeom>
      </xdr:spPr>
      <xdr:style>
        <a:lnRef idx="1">
          <a:schemeClr val="dk1"/>
        </a:lnRef>
        <a:fillRef idx="0">
          <a:schemeClr val="dk1"/>
        </a:fillRef>
        <a:effectRef idx="0">
          <a:schemeClr val="dk1"/>
        </a:effectRef>
        <a:fontRef idx="minor">
          <a:schemeClr val="tx1"/>
        </a:fontRef>
      </xdr:style>
      <xdr:txBody>
        <a:bodyPr vertOverflow="clip" horzOverflow="clip" rtlCol="0" anchor="ctr"/>
        <a:lstStyle/>
        <a:p>
          <a:pPr algn="ctr"/>
          <a:r>
            <a:rPr kumimoji="1" lang="ja-JP" altLang="en-US" sz="1200"/>
            <a:t>原子力災害長期化対応調査事業</a:t>
          </a:r>
          <a:endParaRPr kumimoji="1" lang="en-US" altLang="ja-JP" sz="1200"/>
        </a:p>
      </xdr:txBody>
    </xdr:sp>
    <xdr:clientData/>
  </xdr:twoCellAnchor>
  <xdr:twoCellAnchor>
    <xdr:from>
      <xdr:col>24</xdr:col>
      <xdr:colOff>109832</xdr:colOff>
      <xdr:row>124</xdr:row>
      <xdr:rowOff>323117</xdr:rowOff>
    </xdr:from>
    <xdr:to>
      <xdr:col>36</xdr:col>
      <xdr:colOff>97294</xdr:colOff>
      <xdr:row>126</xdr:row>
      <xdr:rowOff>129491</xdr:rowOff>
    </xdr:to>
    <xdr:sp macro="" textlink="">
      <xdr:nvSpPr>
        <xdr:cNvPr id="19" name="テキスト ボックス 18">
          <a:extLst>
            <a:ext uri="{FF2B5EF4-FFF2-40B4-BE49-F238E27FC236}">
              <a16:creationId xmlns:a16="http://schemas.microsoft.com/office/drawing/2014/main" id="{00000000-0008-0000-0000-000016000000}"/>
            </a:ext>
          </a:extLst>
        </xdr:cNvPr>
        <xdr:cNvSpPr txBox="1"/>
      </xdr:nvSpPr>
      <xdr:spPr>
        <a:xfrm>
          <a:off x="4910432" y="50738942"/>
          <a:ext cx="2387762" cy="511224"/>
        </a:xfrm>
        <a:prstGeom prst="rect">
          <a:avLst/>
        </a:prstGeom>
        <a:solidFill>
          <a:schemeClr val="lt1"/>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100"/>
            <a:t>内閣府</a:t>
          </a:r>
          <a:endParaRPr kumimoji="1" lang="en-US" altLang="ja-JP" sz="1100"/>
        </a:p>
        <a:p>
          <a:pPr algn="ctr"/>
          <a:r>
            <a:rPr kumimoji="1" lang="ja-JP" altLang="en-US" sz="1100"/>
            <a:t>３０８．８百万円</a:t>
          </a:r>
        </a:p>
      </xdr:txBody>
    </xdr:sp>
    <xdr:clientData/>
  </xdr:twoCellAnchor>
  <xdr:twoCellAnchor>
    <xdr:from>
      <xdr:col>24</xdr:col>
      <xdr:colOff>127640</xdr:colOff>
      <xdr:row>126</xdr:row>
      <xdr:rowOff>199844</xdr:rowOff>
    </xdr:from>
    <xdr:to>
      <xdr:col>36</xdr:col>
      <xdr:colOff>94913</xdr:colOff>
      <xdr:row>127</xdr:row>
      <xdr:rowOff>160868</xdr:rowOff>
    </xdr:to>
    <xdr:sp macro="" textlink="">
      <xdr:nvSpPr>
        <xdr:cNvPr id="20" name="大かっこ 19">
          <a:extLst>
            <a:ext uri="{FF2B5EF4-FFF2-40B4-BE49-F238E27FC236}">
              <a16:creationId xmlns:a16="http://schemas.microsoft.com/office/drawing/2014/main" id="{00000000-0008-0000-0000-000017000000}"/>
            </a:ext>
          </a:extLst>
        </xdr:cNvPr>
        <xdr:cNvSpPr/>
      </xdr:nvSpPr>
      <xdr:spPr>
        <a:xfrm>
          <a:off x="4928240" y="51320519"/>
          <a:ext cx="2367573" cy="313449"/>
        </a:xfrm>
        <a:prstGeom prst="bracketPair">
          <a:avLst/>
        </a:prstGeom>
      </xdr:spPr>
      <xdr:style>
        <a:lnRef idx="1">
          <a:schemeClr val="dk1"/>
        </a:lnRef>
        <a:fillRef idx="0">
          <a:schemeClr val="dk1"/>
        </a:fillRef>
        <a:effectRef idx="0">
          <a:schemeClr val="dk1"/>
        </a:effectRef>
        <a:fontRef idx="minor">
          <a:schemeClr val="tx1"/>
        </a:fontRef>
      </xdr:style>
      <xdr:txBody>
        <a:bodyPr vertOverflow="clip" horzOverflow="clip" rtlCol="0" anchor="ctr"/>
        <a:lstStyle/>
        <a:p>
          <a:pPr algn="ctr"/>
          <a:r>
            <a:rPr kumimoji="1" lang="ja-JP" altLang="en-US" sz="1100"/>
            <a:t>事業全体の企画立案、執行管理</a:t>
          </a:r>
        </a:p>
      </xdr:txBody>
    </xdr:sp>
    <xdr:clientData/>
  </xdr:twoCellAnchor>
  <xdr:twoCellAnchor>
    <xdr:from>
      <xdr:col>7</xdr:col>
      <xdr:colOff>19050</xdr:colOff>
      <xdr:row>132</xdr:row>
      <xdr:rowOff>9524</xdr:rowOff>
    </xdr:from>
    <xdr:to>
      <xdr:col>14</xdr:col>
      <xdr:colOff>57149</xdr:colOff>
      <xdr:row>135</xdr:row>
      <xdr:rowOff>2122</xdr:rowOff>
    </xdr:to>
    <xdr:sp macro="" textlink="">
      <xdr:nvSpPr>
        <xdr:cNvPr id="21" name="テキスト ボックス 20">
          <a:extLst>
            <a:ext uri="{FF2B5EF4-FFF2-40B4-BE49-F238E27FC236}">
              <a16:creationId xmlns:a16="http://schemas.microsoft.com/office/drawing/2014/main" id="{00000000-0008-0000-0000-000018000000}"/>
            </a:ext>
          </a:extLst>
        </xdr:cNvPr>
        <xdr:cNvSpPr txBox="1"/>
      </xdr:nvSpPr>
      <xdr:spPr>
        <a:xfrm>
          <a:off x="1419225" y="53244749"/>
          <a:ext cx="1438274" cy="1049873"/>
        </a:xfrm>
        <a:prstGeom prst="rect">
          <a:avLst/>
        </a:prstGeom>
        <a:solidFill>
          <a:schemeClr val="lt1"/>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en-US" altLang="ja-JP" sz="1050"/>
            <a:t>A.</a:t>
          </a:r>
          <a:r>
            <a:rPr kumimoji="1" lang="ja-JP" altLang="en-US" sz="1050"/>
            <a:t>国立研究開発法人</a:t>
          </a:r>
          <a:endParaRPr kumimoji="1" lang="en-US" altLang="ja-JP" sz="1050"/>
        </a:p>
        <a:p>
          <a:pPr algn="ctr"/>
          <a:r>
            <a:rPr kumimoji="1" lang="ja-JP" altLang="en-US" sz="1050"/>
            <a:t>日本原子力研究開発機構</a:t>
          </a:r>
          <a:endParaRPr kumimoji="1" lang="en-US" altLang="ja-JP" sz="1050"/>
        </a:p>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ja-JP" sz="1100">
              <a:solidFill>
                <a:schemeClr val="dk1"/>
              </a:solidFill>
              <a:effectLst/>
              <a:latin typeface="+mn-lt"/>
              <a:ea typeface="+mn-ea"/>
              <a:cs typeface="+mn-cs"/>
            </a:rPr>
            <a:t>４９．８百万円</a:t>
          </a:r>
          <a:endParaRPr lang="ja-JP" altLang="ja-JP" sz="1050">
            <a:effectLst/>
          </a:endParaRPr>
        </a:p>
      </xdr:txBody>
    </xdr:sp>
    <xdr:clientData/>
  </xdr:twoCellAnchor>
  <xdr:twoCellAnchor>
    <xdr:from>
      <xdr:col>7</xdr:col>
      <xdr:colOff>0</xdr:colOff>
      <xdr:row>130</xdr:row>
      <xdr:rowOff>142876</xdr:rowOff>
    </xdr:from>
    <xdr:to>
      <xdr:col>14</xdr:col>
      <xdr:colOff>19050</xdr:colOff>
      <xdr:row>131</xdr:row>
      <xdr:rowOff>266963</xdr:rowOff>
    </xdr:to>
    <xdr:sp macro="" textlink="">
      <xdr:nvSpPr>
        <xdr:cNvPr id="22" name="テキスト ボックス 21">
          <a:extLst>
            <a:ext uri="{FF2B5EF4-FFF2-40B4-BE49-F238E27FC236}">
              <a16:creationId xmlns:a16="http://schemas.microsoft.com/office/drawing/2014/main" id="{00000000-0008-0000-0000-000019000000}"/>
            </a:ext>
          </a:extLst>
        </xdr:cNvPr>
        <xdr:cNvSpPr txBox="1"/>
      </xdr:nvSpPr>
      <xdr:spPr>
        <a:xfrm>
          <a:off x="1400175" y="52673251"/>
          <a:ext cx="1419225" cy="476512"/>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l"/>
          <a:r>
            <a:rPr kumimoji="1" lang="en-US" altLang="ja-JP" sz="1000"/>
            <a:t>【</a:t>
          </a:r>
          <a:r>
            <a:rPr kumimoji="1" lang="ja-JP" altLang="en-US" sz="1000"/>
            <a:t>一般競争入札（総合評価落札方式）</a:t>
          </a:r>
          <a:r>
            <a:rPr kumimoji="1" lang="en-US" altLang="ja-JP" sz="1000"/>
            <a:t>】</a:t>
          </a:r>
          <a:endParaRPr kumimoji="1" lang="ja-JP" altLang="en-US" sz="1000"/>
        </a:p>
      </xdr:txBody>
    </xdr:sp>
    <xdr:clientData/>
  </xdr:twoCellAnchor>
  <xdr:twoCellAnchor>
    <xdr:from>
      <xdr:col>10</xdr:col>
      <xdr:colOff>50298</xdr:colOff>
      <xdr:row>135</xdr:row>
      <xdr:rowOff>228901</xdr:rowOff>
    </xdr:from>
    <xdr:to>
      <xdr:col>19</xdr:col>
      <xdr:colOff>50884</xdr:colOff>
      <xdr:row>136</xdr:row>
      <xdr:rowOff>330234</xdr:rowOff>
    </xdr:to>
    <xdr:sp macro="" textlink="">
      <xdr:nvSpPr>
        <xdr:cNvPr id="23" name="大かっこ 22">
          <a:extLst>
            <a:ext uri="{FF2B5EF4-FFF2-40B4-BE49-F238E27FC236}">
              <a16:creationId xmlns:a16="http://schemas.microsoft.com/office/drawing/2014/main" id="{00000000-0008-0000-0000-00001A000000}"/>
            </a:ext>
          </a:extLst>
        </xdr:cNvPr>
        <xdr:cNvSpPr/>
      </xdr:nvSpPr>
      <xdr:spPr>
        <a:xfrm>
          <a:off x="2050548" y="54521401"/>
          <a:ext cx="1800811" cy="453758"/>
        </a:xfrm>
        <a:prstGeom prst="bracketPair">
          <a:avLst/>
        </a:prstGeom>
      </xdr:spPr>
      <xdr:style>
        <a:lnRef idx="1">
          <a:schemeClr val="dk1"/>
        </a:lnRef>
        <a:fillRef idx="0">
          <a:schemeClr val="dk1"/>
        </a:fillRef>
        <a:effectRef idx="0">
          <a:schemeClr val="dk1"/>
        </a:effectRef>
        <a:fontRef idx="minor">
          <a:schemeClr val="tx1"/>
        </a:fontRef>
      </xdr:style>
      <xdr:txBody>
        <a:bodyPr vertOverflow="clip" horzOverflow="clip" rtlCol="0" anchor="ctr"/>
        <a:lstStyle/>
        <a:p>
          <a:pPr algn="ctr"/>
          <a:r>
            <a:rPr kumimoji="1" lang="ja-JP" altLang="en-US" sz="1200"/>
            <a:t>原子力防災研究事業</a:t>
          </a:r>
        </a:p>
      </xdr:txBody>
    </xdr:sp>
    <xdr:clientData/>
  </xdr:twoCellAnchor>
  <xdr:twoCellAnchor>
    <xdr:from>
      <xdr:col>24</xdr:col>
      <xdr:colOff>57150</xdr:colOff>
      <xdr:row>132</xdr:row>
      <xdr:rowOff>2913</xdr:rowOff>
    </xdr:from>
    <xdr:to>
      <xdr:col>31</xdr:col>
      <xdr:colOff>115318</xdr:colOff>
      <xdr:row>135</xdr:row>
      <xdr:rowOff>12770</xdr:rowOff>
    </xdr:to>
    <xdr:sp macro="" textlink="">
      <xdr:nvSpPr>
        <xdr:cNvPr id="24" name="テキスト ボックス 23">
          <a:extLst>
            <a:ext uri="{FF2B5EF4-FFF2-40B4-BE49-F238E27FC236}">
              <a16:creationId xmlns:a16="http://schemas.microsoft.com/office/drawing/2014/main" id="{00000000-0008-0000-0000-00001B000000}"/>
            </a:ext>
          </a:extLst>
        </xdr:cNvPr>
        <xdr:cNvSpPr txBox="1"/>
      </xdr:nvSpPr>
      <xdr:spPr>
        <a:xfrm>
          <a:off x="4857750" y="53238138"/>
          <a:ext cx="1458343" cy="1067132"/>
        </a:xfrm>
        <a:prstGeom prst="rect">
          <a:avLst/>
        </a:prstGeom>
        <a:solidFill>
          <a:schemeClr val="lt1"/>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en-US" altLang="ja-JP" sz="1050"/>
            <a:t>C.</a:t>
          </a:r>
          <a:r>
            <a:rPr kumimoji="1" lang="ja-JP" altLang="en-US" sz="1050"/>
            <a:t>国立研究開発法人</a:t>
          </a:r>
          <a:endParaRPr kumimoji="1" lang="en-US" altLang="ja-JP" sz="1050"/>
        </a:p>
        <a:p>
          <a:pPr algn="ctr"/>
          <a:r>
            <a:rPr kumimoji="1" lang="ja-JP" altLang="en-US" sz="1050"/>
            <a:t>日本原子力研究開発機構</a:t>
          </a:r>
          <a:endParaRPr kumimoji="1" lang="en-US" altLang="ja-JP" sz="1050"/>
        </a:p>
        <a:p>
          <a:pPr algn="ctr"/>
          <a:r>
            <a:rPr kumimoji="1" lang="ja-JP" altLang="en-US" sz="1100">
              <a:solidFill>
                <a:schemeClr val="dk1"/>
              </a:solidFill>
              <a:effectLst/>
              <a:latin typeface="+mn-lt"/>
              <a:ea typeface="+mn-ea"/>
              <a:cs typeface="+mn-cs"/>
            </a:rPr>
            <a:t>２１９．９</a:t>
          </a:r>
          <a:r>
            <a:rPr kumimoji="1" lang="ja-JP" altLang="en-US" sz="1050"/>
            <a:t>百万円</a:t>
          </a:r>
          <a:endParaRPr kumimoji="1" lang="en-US" altLang="ja-JP" sz="1050"/>
        </a:p>
      </xdr:txBody>
    </xdr:sp>
    <xdr:clientData/>
  </xdr:twoCellAnchor>
  <xdr:twoCellAnchor>
    <xdr:from>
      <xdr:col>25</xdr:col>
      <xdr:colOff>121653</xdr:colOff>
      <xdr:row>135</xdr:row>
      <xdr:rowOff>201432</xdr:rowOff>
    </xdr:from>
    <xdr:to>
      <xdr:col>38</xdr:col>
      <xdr:colOff>108033</xdr:colOff>
      <xdr:row>136</xdr:row>
      <xdr:rowOff>319013</xdr:rowOff>
    </xdr:to>
    <xdr:sp macro="" textlink="">
      <xdr:nvSpPr>
        <xdr:cNvPr id="25" name="大かっこ 24">
          <a:extLst>
            <a:ext uri="{FF2B5EF4-FFF2-40B4-BE49-F238E27FC236}">
              <a16:creationId xmlns:a16="http://schemas.microsoft.com/office/drawing/2014/main" id="{00000000-0008-0000-0000-00001C000000}"/>
            </a:ext>
          </a:extLst>
        </xdr:cNvPr>
        <xdr:cNvSpPr/>
      </xdr:nvSpPr>
      <xdr:spPr>
        <a:xfrm>
          <a:off x="5122278" y="54493932"/>
          <a:ext cx="2586705" cy="470006"/>
        </a:xfrm>
        <a:prstGeom prst="bracketPair">
          <a:avLst/>
        </a:prstGeom>
      </xdr:spPr>
      <xdr:style>
        <a:lnRef idx="1">
          <a:schemeClr val="dk1"/>
        </a:lnRef>
        <a:fillRef idx="0">
          <a:schemeClr val="dk1"/>
        </a:fillRef>
        <a:effectRef idx="0">
          <a:schemeClr val="dk1"/>
        </a:effectRef>
        <a:fontRef idx="minor">
          <a:schemeClr val="tx1"/>
        </a:fontRef>
      </xdr:style>
      <xdr:txBody>
        <a:bodyPr vertOverflow="clip" horzOverflow="clip" rtlCol="0" anchor="ctr"/>
        <a:lstStyle/>
        <a:p>
          <a:pPr algn="ctr"/>
          <a:r>
            <a:rPr kumimoji="1" lang="ja-JP" altLang="en-US" sz="1200"/>
            <a:t>原子力災害対応人材育成事業</a:t>
          </a:r>
          <a:endParaRPr kumimoji="1" lang="en-US" altLang="ja-JP" sz="1200"/>
        </a:p>
      </xdr:txBody>
    </xdr:sp>
    <xdr:clientData/>
  </xdr:twoCellAnchor>
  <xdr:twoCellAnchor>
    <xdr:from>
      <xdr:col>25</xdr:col>
      <xdr:colOff>161925</xdr:colOff>
      <xdr:row>131</xdr:row>
      <xdr:rowOff>9525</xdr:rowOff>
    </xdr:from>
    <xdr:to>
      <xdr:col>38</xdr:col>
      <xdr:colOff>57149</xdr:colOff>
      <xdr:row>131</xdr:row>
      <xdr:rowOff>280010</xdr:rowOff>
    </xdr:to>
    <xdr:sp macro="" textlink="">
      <xdr:nvSpPr>
        <xdr:cNvPr id="27" name="テキスト ボックス 26">
          <a:extLst>
            <a:ext uri="{FF2B5EF4-FFF2-40B4-BE49-F238E27FC236}">
              <a16:creationId xmlns:a16="http://schemas.microsoft.com/office/drawing/2014/main" id="{00000000-0008-0000-0000-00001E000000}"/>
            </a:ext>
          </a:extLst>
        </xdr:cNvPr>
        <xdr:cNvSpPr txBox="1"/>
      </xdr:nvSpPr>
      <xdr:spPr>
        <a:xfrm>
          <a:off x="5162550" y="52892325"/>
          <a:ext cx="2495549" cy="270485"/>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en-US" altLang="ja-JP" sz="1000"/>
            <a:t>【</a:t>
          </a:r>
          <a:r>
            <a:rPr kumimoji="1" lang="ja-JP" altLang="en-US" sz="1000"/>
            <a:t>一般競争入札（総合評価落札方式）</a:t>
          </a:r>
          <a:r>
            <a:rPr kumimoji="1" lang="en-US" altLang="ja-JP" sz="1000"/>
            <a:t>】</a:t>
          </a:r>
          <a:endParaRPr kumimoji="1" lang="ja-JP" altLang="en-US" sz="1000"/>
        </a:p>
      </xdr:txBody>
    </xdr:sp>
    <xdr:clientData/>
  </xdr:twoCellAnchor>
  <xdr:twoCellAnchor>
    <xdr:from>
      <xdr:col>31</xdr:col>
      <xdr:colOff>104941</xdr:colOff>
      <xdr:row>128</xdr:row>
      <xdr:rowOff>299236</xdr:rowOff>
    </xdr:from>
    <xdr:to>
      <xdr:col>48</xdr:col>
      <xdr:colOff>190500</xdr:colOff>
      <xdr:row>129</xdr:row>
      <xdr:rowOff>205734</xdr:rowOff>
    </xdr:to>
    <xdr:sp macro="" textlink="">
      <xdr:nvSpPr>
        <xdr:cNvPr id="28" name="テキスト ボックス 27">
          <a:extLst>
            <a:ext uri="{FF2B5EF4-FFF2-40B4-BE49-F238E27FC236}">
              <a16:creationId xmlns:a16="http://schemas.microsoft.com/office/drawing/2014/main" id="{00000000-0008-0000-0000-00001F000000}"/>
            </a:ext>
          </a:extLst>
        </xdr:cNvPr>
        <xdr:cNvSpPr txBox="1"/>
      </xdr:nvSpPr>
      <xdr:spPr>
        <a:xfrm>
          <a:off x="6305716" y="52124761"/>
          <a:ext cx="3485984" cy="258923"/>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100"/>
            <a:t>※</a:t>
          </a:r>
          <a:r>
            <a:rPr kumimoji="1" lang="ja-JP" altLang="en-US" sz="1100"/>
            <a:t>端数処理の関係で費目合計と金額が合わない。</a:t>
          </a:r>
        </a:p>
      </xdr:txBody>
    </xdr:sp>
    <xdr:clientData/>
  </xdr:twoCellAnchor>
  <xdr:twoCellAnchor>
    <xdr:from>
      <xdr:col>32</xdr:col>
      <xdr:colOff>55647</xdr:colOff>
      <xdr:row>131</xdr:row>
      <xdr:rowOff>343752</xdr:rowOff>
    </xdr:from>
    <xdr:to>
      <xdr:col>40</xdr:col>
      <xdr:colOff>67134</xdr:colOff>
      <xdr:row>135</xdr:row>
      <xdr:rowOff>1184</xdr:rowOff>
    </xdr:to>
    <xdr:sp macro="" textlink="">
      <xdr:nvSpPr>
        <xdr:cNvPr id="29" name="テキスト ボックス 28">
          <a:extLst>
            <a:ext uri="{FF2B5EF4-FFF2-40B4-BE49-F238E27FC236}">
              <a16:creationId xmlns:a16="http://schemas.microsoft.com/office/drawing/2014/main" id="{00000000-0008-0000-0000-000020000000}"/>
            </a:ext>
          </a:extLst>
        </xdr:cNvPr>
        <xdr:cNvSpPr txBox="1"/>
      </xdr:nvSpPr>
      <xdr:spPr>
        <a:xfrm>
          <a:off x="6456447" y="53226552"/>
          <a:ext cx="1611687" cy="1067132"/>
        </a:xfrm>
        <a:prstGeom prst="rect">
          <a:avLst/>
        </a:prstGeom>
        <a:solidFill>
          <a:schemeClr val="lt1"/>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en-US" altLang="ja-JP" sz="1050"/>
            <a:t>D.</a:t>
          </a:r>
          <a:r>
            <a:rPr kumimoji="1" lang="ja-JP" altLang="en-US" sz="1050"/>
            <a:t>公益財団法人</a:t>
          </a:r>
          <a:endParaRPr kumimoji="1" lang="en-US" altLang="ja-JP" sz="1050"/>
        </a:p>
        <a:p>
          <a:pPr algn="ctr"/>
          <a:r>
            <a:rPr kumimoji="1" lang="ja-JP" altLang="en-US" sz="1050"/>
            <a:t>原子力安全技術センター</a:t>
          </a:r>
          <a:endParaRPr kumimoji="1" lang="en-US" altLang="ja-JP" sz="1050"/>
        </a:p>
        <a:p>
          <a:pPr algn="ctr"/>
          <a:r>
            <a:rPr kumimoji="1" lang="ja-JP" altLang="en-US" sz="1100">
              <a:solidFill>
                <a:schemeClr val="dk1"/>
              </a:solidFill>
              <a:effectLst/>
              <a:latin typeface="+mn-lt"/>
              <a:ea typeface="+mn-ea"/>
              <a:cs typeface="+mn-cs"/>
            </a:rPr>
            <a:t>７．５</a:t>
          </a:r>
          <a:r>
            <a:rPr kumimoji="1" lang="ja-JP" altLang="en-US" sz="1050"/>
            <a:t>百万円</a:t>
          </a:r>
          <a:endParaRPr kumimoji="1" lang="en-US" altLang="ja-JP" sz="1050"/>
        </a:p>
      </xdr:txBody>
    </xdr:sp>
    <xdr:clientData/>
  </xdr:twoCellAnchor>
  <xdr:twoCellAnchor>
    <xdr:from>
      <xdr:col>42</xdr:col>
      <xdr:colOff>57150</xdr:colOff>
      <xdr:row>130</xdr:row>
      <xdr:rowOff>171796</xdr:rowOff>
    </xdr:from>
    <xdr:to>
      <xdr:col>49</xdr:col>
      <xdr:colOff>228600</xdr:colOff>
      <xdr:row>131</xdr:row>
      <xdr:rowOff>285750</xdr:rowOff>
    </xdr:to>
    <xdr:sp macro="" textlink="">
      <xdr:nvSpPr>
        <xdr:cNvPr id="30" name="テキスト ボックス 29">
          <a:extLst>
            <a:ext uri="{FF2B5EF4-FFF2-40B4-BE49-F238E27FC236}">
              <a16:creationId xmlns:a16="http://schemas.microsoft.com/office/drawing/2014/main" id="{00000000-0008-0000-0000-000021000000}"/>
            </a:ext>
          </a:extLst>
        </xdr:cNvPr>
        <xdr:cNvSpPr txBox="1"/>
      </xdr:nvSpPr>
      <xdr:spPr>
        <a:xfrm>
          <a:off x="8458200" y="52997446"/>
          <a:ext cx="1571625" cy="466379"/>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l"/>
          <a:r>
            <a:rPr kumimoji="1" lang="en-US" altLang="ja-JP" sz="1000"/>
            <a:t>【</a:t>
          </a:r>
          <a:r>
            <a:rPr kumimoji="1" lang="ja-JP" altLang="en-US" sz="1000"/>
            <a:t>一般競争入札（最低価格）</a:t>
          </a:r>
          <a:r>
            <a:rPr kumimoji="1" lang="en-US" altLang="ja-JP" sz="1000"/>
            <a:t>】</a:t>
          </a:r>
          <a:endParaRPr kumimoji="1" lang="ja-JP" altLang="en-US" sz="1000"/>
        </a:p>
      </xdr:txBody>
    </xdr:sp>
    <xdr:clientData/>
  </xdr:twoCellAnchor>
  <xdr:twoCellAnchor>
    <xdr:from>
      <xdr:col>42</xdr:col>
      <xdr:colOff>57151</xdr:colOff>
      <xdr:row>132</xdr:row>
      <xdr:rowOff>0</xdr:rowOff>
    </xdr:from>
    <xdr:to>
      <xdr:col>49</xdr:col>
      <xdr:colOff>238126</xdr:colOff>
      <xdr:row>134</xdr:row>
      <xdr:rowOff>342900</xdr:rowOff>
    </xdr:to>
    <xdr:sp macro="" textlink="">
      <xdr:nvSpPr>
        <xdr:cNvPr id="32" name="テキスト ボックス 31">
          <a:extLst>
            <a:ext uri="{FF2B5EF4-FFF2-40B4-BE49-F238E27FC236}">
              <a16:creationId xmlns:a16="http://schemas.microsoft.com/office/drawing/2014/main" id="{00000000-0008-0000-0000-000023000000}"/>
            </a:ext>
          </a:extLst>
        </xdr:cNvPr>
        <xdr:cNvSpPr txBox="1"/>
      </xdr:nvSpPr>
      <xdr:spPr>
        <a:xfrm>
          <a:off x="8458201" y="53235225"/>
          <a:ext cx="1581150" cy="1047750"/>
        </a:xfrm>
        <a:prstGeom prst="rect">
          <a:avLst/>
        </a:prstGeom>
        <a:solidFill>
          <a:schemeClr val="lt1"/>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en-US" altLang="ja-JP" sz="1050"/>
            <a:t>E.</a:t>
          </a:r>
          <a:r>
            <a:rPr kumimoji="1" lang="ja-JP" altLang="en-US" sz="1050"/>
            <a:t>株式会社</a:t>
          </a:r>
          <a:endParaRPr kumimoji="1" lang="en-US" altLang="ja-JP" sz="1050"/>
        </a:p>
        <a:p>
          <a:pPr algn="ctr"/>
          <a:r>
            <a:rPr kumimoji="1" lang="ja-JP" altLang="en-US" sz="1050"/>
            <a:t>三菱総合研究所 </a:t>
          </a:r>
          <a:endParaRPr kumimoji="1" lang="en-US" altLang="ja-JP" sz="1050"/>
        </a:p>
        <a:p>
          <a:pPr algn="ctr"/>
          <a:r>
            <a:rPr kumimoji="1" lang="ja-JP" altLang="en-US" sz="1100">
              <a:solidFill>
                <a:schemeClr val="tx1"/>
              </a:solidFill>
              <a:effectLst/>
              <a:latin typeface="+mn-lt"/>
              <a:ea typeface="+mn-ea"/>
              <a:cs typeface="+mn-cs"/>
            </a:rPr>
            <a:t>２３．７</a:t>
          </a:r>
          <a:r>
            <a:rPr kumimoji="1" lang="ja-JP" altLang="en-US" sz="1050">
              <a:solidFill>
                <a:schemeClr val="tx1"/>
              </a:solidFill>
            </a:rPr>
            <a:t>百万円</a:t>
          </a:r>
          <a:endParaRPr kumimoji="1" lang="en-US" altLang="ja-JP" sz="1050">
            <a:solidFill>
              <a:schemeClr val="tx1"/>
            </a:solidFill>
          </a:endParaRPr>
        </a:p>
      </xdr:txBody>
    </xdr:sp>
    <xdr:clientData/>
  </xdr:twoCellAnchor>
  <xdr:twoCellAnchor>
    <xdr:from>
      <xdr:col>30</xdr:col>
      <xdr:colOff>138479</xdr:colOff>
      <xdr:row>127</xdr:row>
      <xdr:rowOff>129886</xdr:rowOff>
    </xdr:from>
    <xdr:to>
      <xdr:col>30</xdr:col>
      <xdr:colOff>138479</xdr:colOff>
      <xdr:row>130</xdr:row>
      <xdr:rowOff>334809</xdr:rowOff>
    </xdr:to>
    <xdr:cxnSp macro="">
      <xdr:nvCxnSpPr>
        <xdr:cNvPr id="33" name="直線矢印コネクタ 32">
          <a:extLst>
            <a:ext uri="{FF2B5EF4-FFF2-40B4-BE49-F238E27FC236}">
              <a16:creationId xmlns:a16="http://schemas.microsoft.com/office/drawing/2014/main" id="{00000000-0008-0000-0000-000024000000}"/>
            </a:ext>
          </a:extLst>
        </xdr:cNvPr>
        <xdr:cNvCxnSpPr/>
      </xdr:nvCxnSpPr>
      <xdr:spPr>
        <a:xfrm>
          <a:off x="6139229" y="51602986"/>
          <a:ext cx="0" cy="1262198"/>
        </a:xfrm>
        <a:prstGeom prst="straightConnector1">
          <a:avLst/>
        </a:prstGeom>
        <a:ln w="19050">
          <a:solidFill>
            <a:schemeClr val="tx1"/>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14</xdr:col>
      <xdr:colOff>171450</xdr:colOff>
      <xdr:row>132</xdr:row>
      <xdr:rowOff>852</xdr:rowOff>
    </xdr:from>
    <xdr:to>
      <xdr:col>23</xdr:col>
      <xdr:colOff>67134</xdr:colOff>
      <xdr:row>135</xdr:row>
      <xdr:rowOff>10709</xdr:rowOff>
    </xdr:to>
    <xdr:sp macro="" textlink="">
      <xdr:nvSpPr>
        <xdr:cNvPr id="31" name="テキスト ボックス 30">
          <a:extLst>
            <a:ext uri="{FF2B5EF4-FFF2-40B4-BE49-F238E27FC236}">
              <a16:creationId xmlns:a16="http://schemas.microsoft.com/office/drawing/2014/main" id="{00000000-0008-0000-0000-000020000000}"/>
            </a:ext>
          </a:extLst>
        </xdr:cNvPr>
        <xdr:cNvSpPr txBox="1"/>
      </xdr:nvSpPr>
      <xdr:spPr>
        <a:xfrm>
          <a:off x="2971800" y="53236077"/>
          <a:ext cx="1695909" cy="1067132"/>
        </a:xfrm>
        <a:prstGeom prst="rect">
          <a:avLst/>
        </a:prstGeom>
        <a:solidFill>
          <a:schemeClr val="lt1"/>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en-US" altLang="ja-JP" sz="1050"/>
            <a:t>B.</a:t>
          </a:r>
          <a:r>
            <a:rPr kumimoji="1" lang="ja-JP" altLang="en-US" sz="1050"/>
            <a:t>株式会社千代田テクノル</a:t>
          </a:r>
          <a:endParaRPr kumimoji="1" lang="en-US" altLang="ja-JP" sz="1050"/>
        </a:p>
        <a:p>
          <a:pPr algn="ctr"/>
          <a:r>
            <a:rPr kumimoji="1" lang="ja-JP" altLang="en-US" sz="1100">
              <a:solidFill>
                <a:schemeClr val="dk1"/>
              </a:solidFill>
              <a:effectLst/>
              <a:latin typeface="+mn-lt"/>
              <a:ea typeface="+mn-ea"/>
              <a:cs typeface="+mn-cs"/>
            </a:rPr>
            <a:t>７．７</a:t>
          </a:r>
          <a:r>
            <a:rPr kumimoji="1" lang="ja-JP" altLang="en-US" sz="1050"/>
            <a:t>百万円</a:t>
          </a:r>
          <a:endParaRPr kumimoji="1" lang="en-US" altLang="ja-JP" sz="1050"/>
        </a:p>
      </xdr:txBody>
    </xdr:sp>
    <xdr:clientData/>
  </xdr:twoCellAnchor>
  <xdr:twoCellAnchor>
    <xdr:from>
      <xdr:col>14</xdr:col>
      <xdr:colOff>161925</xdr:colOff>
      <xdr:row>130</xdr:row>
      <xdr:rowOff>161925</xdr:rowOff>
    </xdr:from>
    <xdr:to>
      <xdr:col>23</xdr:col>
      <xdr:colOff>90484</xdr:colOff>
      <xdr:row>131</xdr:row>
      <xdr:rowOff>275879</xdr:rowOff>
    </xdr:to>
    <xdr:sp macro="" textlink="">
      <xdr:nvSpPr>
        <xdr:cNvPr id="37" name="テキスト ボックス 36">
          <a:extLst>
            <a:ext uri="{FF2B5EF4-FFF2-40B4-BE49-F238E27FC236}">
              <a16:creationId xmlns:a16="http://schemas.microsoft.com/office/drawing/2014/main" id="{00000000-0008-0000-0000-000021000000}"/>
            </a:ext>
          </a:extLst>
        </xdr:cNvPr>
        <xdr:cNvSpPr txBox="1"/>
      </xdr:nvSpPr>
      <xdr:spPr>
        <a:xfrm>
          <a:off x="2962275" y="52987575"/>
          <a:ext cx="1728784" cy="466379"/>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l"/>
          <a:r>
            <a:rPr kumimoji="1" lang="en-US" altLang="ja-JP" sz="1000"/>
            <a:t>【</a:t>
          </a:r>
          <a:r>
            <a:rPr kumimoji="1" lang="ja-JP" altLang="en-US" sz="1000"/>
            <a:t>一般競争入札（最低価格）</a:t>
          </a:r>
          <a:r>
            <a:rPr kumimoji="1" lang="en-US" altLang="ja-JP" sz="1000"/>
            <a:t>】</a:t>
          </a:r>
          <a:endParaRPr kumimoji="1" lang="ja-JP" altLang="en-US" sz="1000"/>
        </a:p>
      </xdr:txBody>
    </xdr:sp>
    <xdr:clientData/>
  </xdr:twoCellAnchor>
  <xdr:twoCellAnchor>
    <xdr:from>
      <xdr:col>19</xdr:col>
      <xdr:colOff>4263</xdr:colOff>
      <xdr:row>129</xdr:row>
      <xdr:rowOff>255443</xdr:rowOff>
    </xdr:from>
    <xdr:to>
      <xdr:col>19</xdr:col>
      <xdr:colOff>9525</xdr:colOff>
      <xdr:row>130</xdr:row>
      <xdr:rowOff>152400</xdr:rowOff>
    </xdr:to>
    <xdr:cxnSp macro="">
      <xdr:nvCxnSpPr>
        <xdr:cNvPr id="38" name="直線矢印コネクタ 37">
          <a:extLst>
            <a:ext uri="{FF2B5EF4-FFF2-40B4-BE49-F238E27FC236}">
              <a16:creationId xmlns:a16="http://schemas.microsoft.com/office/drawing/2014/main" id="{00000000-0008-0000-0000-000024000000}"/>
            </a:ext>
          </a:extLst>
        </xdr:cNvPr>
        <xdr:cNvCxnSpPr/>
      </xdr:nvCxnSpPr>
      <xdr:spPr>
        <a:xfrm>
          <a:off x="3804738" y="52728668"/>
          <a:ext cx="5262" cy="249382"/>
        </a:xfrm>
        <a:prstGeom prst="straightConnector1">
          <a:avLst/>
        </a:prstGeom>
        <a:ln w="19050">
          <a:solidFill>
            <a:schemeClr val="tx1"/>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AY184"/>
  <sheetViews>
    <sheetView tabSelected="1" view="pageBreakPreview" zoomScaleNormal="75" zoomScaleSheetLayoutView="100" zoomScalePageLayoutView="85" workbookViewId="0"/>
  </sheetViews>
  <sheetFormatPr defaultRowHeight="13.2" x14ac:dyDescent="0.2"/>
  <cols>
    <col min="1" max="49" width="2.6640625" customWidth="1"/>
    <col min="50" max="50" width="6.6640625" customWidth="1"/>
    <col min="51" max="51" width="8.6640625" hidden="1" customWidth="1"/>
    <col min="52" max="57" width="2.21875" customWidth="1"/>
    <col min="62" max="62" width="27.88671875" customWidth="1"/>
    <col min="63" max="63" width="12.21875" customWidth="1"/>
  </cols>
  <sheetData>
    <row r="1" spans="1:50" ht="23.25" customHeight="1" x14ac:dyDescent="0.2">
      <c r="AP1" s="10"/>
      <c r="AQ1" s="10"/>
      <c r="AR1" s="10"/>
      <c r="AS1" s="10"/>
      <c r="AT1" s="10"/>
      <c r="AU1" s="10"/>
      <c r="AV1" s="10"/>
      <c r="AW1" s="2"/>
    </row>
    <row r="2" spans="1:50" ht="21.75" customHeight="1" thickBot="1" x14ac:dyDescent="0.25">
      <c r="A2" s="57"/>
      <c r="B2" s="57"/>
      <c r="C2" s="57"/>
      <c r="D2" s="57"/>
      <c r="E2" s="57"/>
      <c r="F2" s="57"/>
      <c r="G2" s="57"/>
      <c r="H2" s="57"/>
      <c r="I2" s="57"/>
      <c r="J2" s="57"/>
      <c r="K2" s="57"/>
      <c r="L2" s="57"/>
      <c r="M2" s="57"/>
      <c r="N2" s="57"/>
      <c r="O2" s="57"/>
      <c r="P2" s="57"/>
      <c r="Q2" s="57"/>
      <c r="R2" s="57"/>
      <c r="S2" s="57"/>
      <c r="T2" s="57"/>
      <c r="U2" s="57"/>
      <c r="V2" s="57"/>
      <c r="W2" s="57"/>
      <c r="X2" s="65" t="s">
        <v>0</v>
      </c>
      <c r="Y2" s="57"/>
      <c r="Z2" s="40"/>
      <c r="AA2" s="40"/>
      <c r="AB2" s="40"/>
      <c r="AC2" s="40"/>
      <c r="AD2" s="655">
        <v>2022</v>
      </c>
      <c r="AE2" s="655"/>
      <c r="AF2" s="655"/>
      <c r="AG2" s="655"/>
      <c r="AH2" s="655"/>
      <c r="AI2" s="67" t="s">
        <v>258</v>
      </c>
      <c r="AJ2" s="655" t="s">
        <v>587</v>
      </c>
      <c r="AK2" s="655"/>
      <c r="AL2" s="655"/>
      <c r="AM2" s="655"/>
      <c r="AN2" s="67" t="s">
        <v>258</v>
      </c>
      <c r="AO2" s="655">
        <v>21</v>
      </c>
      <c r="AP2" s="655"/>
      <c r="AQ2" s="655"/>
      <c r="AR2" s="68" t="s">
        <v>258</v>
      </c>
      <c r="AS2" s="656">
        <v>67</v>
      </c>
      <c r="AT2" s="656"/>
      <c r="AU2" s="656"/>
      <c r="AV2" s="67" t="str">
        <f>IF(AW2="","","-")</f>
        <v/>
      </c>
      <c r="AW2" s="657"/>
      <c r="AX2" s="657"/>
    </row>
    <row r="3" spans="1:50" ht="21" customHeight="1" thickBot="1" x14ac:dyDescent="0.25">
      <c r="A3" s="658" t="s">
        <v>565</v>
      </c>
      <c r="B3" s="659"/>
      <c r="C3" s="659"/>
      <c r="D3" s="659"/>
      <c r="E3" s="659"/>
      <c r="F3" s="659"/>
      <c r="G3" s="659"/>
      <c r="H3" s="659"/>
      <c r="I3" s="659"/>
      <c r="J3" s="659"/>
      <c r="K3" s="659"/>
      <c r="L3" s="659"/>
      <c r="M3" s="659"/>
      <c r="N3" s="659"/>
      <c r="O3" s="659"/>
      <c r="P3" s="659"/>
      <c r="Q3" s="659"/>
      <c r="R3" s="659"/>
      <c r="S3" s="659"/>
      <c r="T3" s="659"/>
      <c r="U3" s="659"/>
      <c r="V3" s="659"/>
      <c r="W3" s="659"/>
      <c r="X3" s="659"/>
      <c r="Y3" s="659"/>
      <c r="Z3" s="659"/>
      <c r="AA3" s="659"/>
      <c r="AB3" s="659"/>
      <c r="AC3" s="659"/>
      <c r="AD3" s="659"/>
      <c r="AE3" s="659"/>
      <c r="AF3" s="659"/>
      <c r="AG3" s="659"/>
      <c r="AH3" s="659"/>
      <c r="AI3" s="22" t="s">
        <v>56</v>
      </c>
      <c r="AJ3" s="660" t="s">
        <v>576</v>
      </c>
      <c r="AK3" s="660"/>
      <c r="AL3" s="660"/>
      <c r="AM3" s="660"/>
      <c r="AN3" s="660"/>
      <c r="AO3" s="660"/>
      <c r="AP3" s="660"/>
      <c r="AQ3" s="660"/>
      <c r="AR3" s="660"/>
      <c r="AS3" s="660"/>
      <c r="AT3" s="660"/>
      <c r="AU3" s="660"/>
      <c r="AV3" s="660"/>
      <c r="AW3" s="660"/>
      <c r="AX3" s="23" t="s">
        <v>57</v>
      </c>
    </row>
    <row r="4" spans="1:50" ht="24.75" customHeight="1" x14ac:dyDescent="0.2">
      <c r="A4" s="630" t="s">
        <v>23</v>
      </c>
      <c r="B4" s="631"/>
      <c r="C4" s="631"/>
      <c r="D4" s="631"/>
      <c r="E4" s="631"/>
      <c r="F4" s="631"/>
      <c r="G4" s="632" t="s">
        <v>575</v>
      </c>
      <c r="H4" s="633"/>
      <c r="I4" s="633"/>
      <c r="J4" s="633"/>
      <c r="K4" s="633"/>
      <c r="L4" s="633"/>
      <c r="M4" s="633"/>
      <c r="N4" s="633"/>
      <c r="O4" s="633"/>
      <c r="P4" s="633"/>
      <c r="Q4" s="633"/>
      <c r="R4" s="633"/>
      <c r="S4" s="633"/>
      <c r="T4" s="633"/>
      <c r="U4" s="633"/>
      <c r="V4" s="633"/>
      <c r="W4" s="633"/>
      <c r="X4" s="633"/>
      <c r="Y4" s="634" t="s">
        <v>1</v>
      </c>
      <c r="Z4" s="635"/>
      <c r="AA4" s="635"/>
      <c r="AB4" s="635"/>
      <c r="AC4" s="635"/>
      <c r="AD4" s="636"/>
      <c r="AE4" s="637" t="s">
        <v>577</v>
      </c>
      <c r="AF4" s="638"/>
      <c r="AG4" s="638"/>
      <c r="AH4" s="638"/>
      <c r="AI4" s="638"/>
      <c r="AJ4" s="638"/>
      <c r="AK4" s="638"/>
      <c r="AL4" s="638"/>
      <c r="AM4" s="638"/>
      <c r="AN4" s="638"/>
      <c r="AO4" s="638"/>
      <c r="AP4" s="639"/>
      <c r="AQ4" s="640" t="s">
        <v>2</v>
      </c>
      <c r="AR4" s="635"/>
      <c r="AS4" s="635"/>
      <c r="AT4" s="635"/>
      <c r="AU4" s="635"/>
      <c r="AV4" s="635"/>
      <c r="AW4" s="635"/>
      <c r="AX4" s="641"/>
    </row>
    <row r="5" spans="1:50" ht="30" customHeight="1" x14ac:dyDescent="0.2">
      <c r="A5" s="642" t="s">
        <v>59</v>
      </c>
      <c r="B5" s="643"/>
      <c r="C5" s="643"/>
      <c r="D5" s="643"/>
      <c r="E5" s="643"/>
      <c r="F5" s="644"/>
      <c r="G5" s="645" t="s">
        <v>355</v>
      </c>
      <c r="H5" s="646"/>
      <c r="I5" s="646"/>
      <c r="J5" s="646"/>
      <c r="K5" s="646"/>
      <c r="L5" s="646"/>
      <c r="M5" s="647" t="s">
        <v>58</v>
      </c>
      <c r="N5" s="648"/>
      <c r="O5" s="648"/>
      <c r="P5" s="648"/>
      <c r="Q5" s="648"/>
      <c r="R5" s="649"/>
      <c r="S5" s="650" t="s">
        <v>62</v>
      </c>
      <c r="T5" s="646"/>
      <c r="U5" s="646"/>
      <c r="V5" s="646"/>
      <c r="W5" s="646"/>
      <c r="X5" s="651"/>
      <c r="Y5" s="652" t="s">
        <v>3</v>
      </c>
      <c r="Z5" s="653"/>
      <c r="AA5" s="653"/>
      <c r="AB5" s="653"/>
      <c r="AC5" s="653"/>
      <c r="AD5" s="654"/>
      <c r="AE5" s="675" t="s">
        <v>578</v>
      </c>
      <c r="AF5" s="675"/>
      <c r="AG5" s="675"/>
      <c r="AH5" s="675"/>
      <c r="AI5" s="675"/>
      <c r="AJ5" s="675"/>
      <c r="AK5" s="675"/>
      <c r="AL5" s="675"/>
      <c r="AM5" s="675"/>
      <c r="AN5" s="675"/>
      <c r="AO5" s="675"/>
      <c r="AP5" s="676"/>
      <c r="AQ5" s="677" t="s">
        <v>633</v>
      </c>
      <c r="AR5" s="678"/>
      <c r="AS5" s="678"/>
      <c r="AT5" s="678"/>
      <c r="AU5" s="678"/>
      <c r="AV5" s="678"/>
      <c r="AW5" s="678"/>
      <c r="AX5" s="679"/>
    </row>
    <row r="6" spans="1:50" ht="39" customHeight="1" x14ac:dyDescent="0.2">
      <c r="A6" s="680" t="s">
        <v>4</v>
      </c>
      <c r="B6" s="681"/>
      <c r="C6" s="681"/>
      <c r="D6" s="681"/>
      <c r="E6" s="681"/>
      <c r="F6" s="681"/>
      <c r="G6" s="682" t="str">
        <f>入力規則等!F39</f>
        <v>エネルギー対策特別会計電源開発促進勘定</v>
      </c>
      <c r="H6" s="683"/>
      <c r="I6" s="683"/>
      <c r="J6" s="683"/>
      <c r="K6" s="683"/>
      <c r="L6" s="683"/>
      <c r="M6" s="683"/>
      <c r="N6" s="683"/>
      <c r="O6" s="683"/>
      <c r="P6" s="683"/>
      <c r="Q6" s="683"/>
      <c r="R6" s="683"/>
      <c r="S6" s="683"/>
      <c r="T6" s="683"/>
      <c r="U6" s="683"/>
      <c r="V6" s="683"/>
      <c r="W6" s="683"/>
      <c r="X6" s="683"/>
      <c r="Y6" s="683"/>
      <c r="Z6" s="683"/>
      <c r="AA6" s="683"/>
      <c r="AB6" s="683"/>
      <c r="AC6" s="683"/>
      <c r="AD6" s="683"/>
      <c r="AE6" s="683"/>
      <c r="AF6" s="683"/>
      <c r="AG6" s="683"/>
      <c r="AH6" s="683"/>
      <c r="AI6" s="683"/>
      <c r="AJ6" s="683"/>
      <c r="AK6" s="683"/>
      <c r="AL6" s="683"/>
      <c r="AM6" s="683"/>
      <c r="AN6" s="683"/>
      <c r="AO6" s="683"/>
      <c r="AP6" s="683"/>
      <c r="AQ6" s="683"/>
      <c r="AR6" s="683"/>
      <c r="AS6" s="683"/>
      <c r="AT6" s="683"/>
      <c r="AU6" s="683"/>
      <c r="AV6" s="683"/>
      <c r="AW6" s="683"/>
      <c r="AX6" s="684"/>
    </row>
    <row r="7" spans="1:50" ht="49.5" customHeight="1" x14ac:dyDescent="0.2">
      <c r="A7" s="661" t="s">
        <v>20</v>
      </c>
      <c r="B7" s="662"/>
      <c r="C7" s="662"/>
      <c r="D7" s="662"/>
      <c r="E7" s="662"/>
      <c r="F7" s="663"/>
      <c r="G7" s="685" t="s">
        <v>580</v>
      </c>
      <c r="H7" s="686"/>
      <c r="I7" s="686"/>
      <c r="J7" s="686"/>
      <c r="K7" s="686"/>
      <c r="L7" s="686"/>
      <c r="M7" s="686"/>
      <c r="N7" s="686"/>
      <c r="O7" s="686"/>
      <c r="P7" s="686"/>
      <c r="Q7" s="686"/>
      <c r="R7" s="686"/>
      <c r="S7" s="686"/>
      <c r="T7" s="686"/>
      <c r="U7" s="686"/>
      <c r="V7" s="686"/>
      <c r="W7" s="686"/>
      <c r="X7" s="687"/>
      <c r="Y7" s="688" t="s">
        <v>243</v>
      </c>
      <c r="Z7" s="491"/>
      <c r="AA7" s="491"/>
      <c r="AB7" s="491"/>
      <c r="AC7" s="491"/>
      <c r="AD7" s="689"/>
      <c r="AE7" s="615" t="s">
        <v>689</v>
      </c>
      <c r="AF7" s="616"/>
      <c r="AG7" s="616"/>
      <c r="AH7" s="616"/>
      <c r="AI7" s="616"/>
      <c r="AJ7" s="616"/>
      <c r="AK7" s="616"/>
      <c r="AL7" s="616"/>
      <c r="AM7" s="616"/>
      <c r="AN7" s="616"/>
      <c r="AO7" s="616"/>
      <c r="AP7" s="616"/>
      <c r="AQ7" s="616"/>
      <c r="AR7" s="616"/>
      <c r="AS7" s="616"/>
      <c r="AT7" s="616"/>
      <c r="AU7" s="616"/>
      <c r="AV7" s="616"/>
      <c r="AW7" s="616"/>
      <c r="AX7" s="617"/>
    </row>
    <row r="8" spans="1:50" ht="53.25" customHeight="1" x14ac:dyDescent="0.2">
      <c r="A8" s="661" t="s">
        <v>176</v>
      </c>
      <c r="B8" s="662"/>
      <c r="C8" s="662"/>
      <c r="D8" s="662"/>
      <c r="E8" s="662"/>
      <c r="F8" s="663"/>
      <c r="G8" s="664" t="str">
        <f>入力規則等!A27</f>
        <v>-</v>
      </c>
      <c r="H8" s="665"/>
      <c r="I8" s="665"/>
      <c r="J8" s="665"/>
      <c r="K8" s="665"/>
      <c r="L8" s="665"/>
      <c r="M8" s="665"/>
      <c r="N8" s="665"/>
      <c r="O8" s="665"/>
      <c r="P8" s="665"/>
      <c r="Q8" s="665"/>
      <c r="R8" s="665"/>
      <c r="S8" s="665"/>
      <c r="T8" s="665"/>
      <c r="U8" s="665"/>
      <c r="V8" s="665"/>
      <c r="W8" s="665"/>
      <c r="X8" s="666"/>
      <c r="Y8" s="667" t="s">
        <v>177</v>
      </c>
      <c r="Z8" s="668"/>
      <c r="AA8" s="668"/>
      <c r="AB8" s="668"/>
      <c r="AC8" s="668"/>
      <c r="AD8" s="669"/>
      <c r="AE8" s="670" t="str">
        <f>入力規則等!K13</f>
        <v>エネルギー対策</v>
      </c>
      <c r="AF8" s="665"/>
      <c r="AG8" s="665"/>
      <c r="AH8" s="665"/>
      <c r="AI8" s="665"/>
      <c r="AJ8" s="665"/>
      <c r="AK8" s="665"/>
      <c r="AL8" s="665"/>
      <c r="AM8" s="665"/>
      <c r="AN8" s="665"/>
      <c r="AO8" s="665"/>
      <c r="AP8" s="665"/>
      <c r="AQ8" s="665"/>
      <c r="AR8" s="665"/>
      <c r="AS8" s="665"/>
      <c r="AT8" s="665"/>
      <c r="AU8" s="665"/>
      <c r="AV8" s="665"/>
      <c r="AW8" s="665"/>
      <c r="AX8" s="671"/>
    </row>
    <row r="9" spans="1:50" ht="58.5" customHeight="1" x14ac:dyDescent="0.2">
      <c r="A9" s="585" t="s">
        <v>21</v>
      </c>
      <c r="B9" s="586"/>
      <c r="C9" s="586"/>
      <c r="D9" s="586"/>
      <c r="E9" s="586"/>
      <c r="F9" s="586"/>
      <c r="G9" s="672" t="s">
        <v>581</v>
      </c>
      <c r="H9" s="673"/>
      <c r="I9" s="673"/>
      <c r="J9" s="673"/>
      <c r="K9" s="673"/>
      <c r="L9" s="673"/>
      <c r="M9" s="673"/>
      <c r="N9" s="673"/>
      <c r="O9" s="673"/>
      <c r="P9" s="673"/>
      <c r="Q9" s="673"/>
      <c r="R9" s="673"/>
      <c r="S9" s="673"/>
      <c r="T9" s="673"/>
      <c r="U9" s="673"/>
      <c r="V9" s="673"/>
      <c r="W9" s="673"/>
      <c r="X9" s="673"/>
      <c r="Y9" s="673"/>
      <c r="Z9" s="673"/>
      <c r="AA9" s="673"/>
      <c r="AB9" s="673"/>
      <c r="AC9" s="673"/>
      <c r="AD9" s="673"/>
      <c r="AE9" s="673"/>
      <c r="AF9" s="673"/>
      <c r="AG9" s="673"/>
      <c r="AH9" s="673"/>
      <c r="AI9" s="673"/>
      <c r="AJ9" s="673"/>
      <c r="AK9" s="673"/>
      <c r="AL9" s="673"/>
      <c r="AM9" s="673"/>
      <c r="AN9" s="673"/>
      <c r="AO9" s="673"/>
      <c r="AP9" s="673"/>
      <c r="AQ9" s="673"/>
      <c r="AR9" s="673"/>
      <c r="AS9" s="673"/>
      <c r="AT9" s="673"/>
      <c r="AU9" s="673"/>
      <c r="AV9" s="673"/>
      <c r="AW9" s="673"/>
      <c r="AX9" s="674"/>
    </row>
    <row r="10" spans="1:50" ht="80.25" customHeight="1" x14ac:dyDescent="0.2">
      <c r="A10" s="573" t="s">
        <v>27</v>
      </c>
      <c r="B10" s="574"/>
      <c r="C10" s="574"/>
      <c r="D10" s="574"/>
      <c r="E10" s="574"/>
      <c r="F10" s="574"/>
      <c r="G10" s="575" t="s">
        <v>582</v>
      </c>
      <c r="H10" s="576"/>
      <c r="I10" s="576"/>
      <c r="J10" s="576"/>
      <c r="K10" s="576"/>
      <c r="L10" s="576"/>
      <c r="M10" s="576"/>
      <c r="N10" s="576"/>
      <c r="O10" s="576"/>
      <c r="P10" s="576"/>
      <c r="Q10" s="576"/>
      <c r="R10" s="576"/>
      <c r="S10" s="576"/>
      <c r="T10" s="576"/>
      <c r="U10" s="576"/>
      <c r="V10" s="576"/>
      <c r="W10" s="576"/>
      <c r="X10" s="576"/>
      <c r="Y10" s="576"/>
      <c r="Z10" s="576"/>
      <c r="AA10" s="576"/>
      <c r="AB10" s="576"/>
      <c r="AC10" s="576"/>
      <c r="AD10" s="576"/>
      <c r="AE10" s="576"/>
      <c r="AF10" s="576"/>
      <c r="AG10" s="576"/>
      <c r="AH10" s="576"/>
      <c r="AI10" s="576"/>
      <c r="AJ10" s="576"/>
      <c r="AK10" s="576"/>
      <c r="AL10" s="576"/>
      <c r="AM10" s="576"/>
      <c r="AN10" s="576"/>
      <c r="AO10" s="576"/>
      <c r="AP10" s="576"/>
      <c r="AQ10" s="576"/>
      <c r="AR10" s="576"/>
      <c r="AS10" s="576"/>
      <c r="AT10" s="576"/>
      <c r="AU10" s="576"/>
      <c r="AV10" s="576"/>
      <c r="AW10" s="576"/>
      <c r="AX10" s="577"/>
    </row>
    <row r="11" spans="1:50" ht="42" customHeight="1" x14ac:dyDescent="0.2">
      <c r="A11" s="573" t="s">
        <v>5</v>
      </c>
      <c r="B11" s="574"/>
      <c r="C11" s="574"/>
      <c r="D11" s="574"/>
      <c r="E11" s="574"/>
      <c r="F11" s="578"/>
      <c r="G11" s="579" t="str">
        <f>入力規則等!P10</f>
        <v>委託・請負</v>
      </c>
      <c r="H11" s="580"/>
      <c r="I11" s="580"/>
      <c r="J11" s="580"/>
      <c r="K11" s="580"/>
      <c r="L11" s="580"/>
      <c r="M11" s="580"/>
      <c r="N11" s="580"/>
      <c r="O11" s="580"/>
      <c r="P11" s="580"/>
      <c r="Q11" s="580"/>
      <c r="R11" s="580"/>
      <c r="S11" s="580"/>
      <c r="T11" s="580"/>
      <c r="U11" s="580"/>
      <c r="V11" s="580"/>
      <c r="W11" s="580"/>
      <c r="X11" s="580"/>
      <c r="Y11" s="580"/>
      <c r="Z11" s="580"/>
      <c r="AA11" s="580"/>
      <c r="AB11" s="580"/>
      <c r="AC11" s="580"/>
      <c r="AD11" s="580"/>
      <c r="AE11" s="580"/>
      <c r="AF11" s="580"/>
      <c r="AG11" s="580"/>
      <c r="AH11" s="580"/>
      <c r="AI11" s="580"/>
      <c r="AJ11" s="580"/>
      <c r="AK11" s="580"/>
      <c r="AL11" s="580"/>
      <c r="AM11" s="580"/>
      <c r="AN11" s="580"/>
      <c r="AO11" s="580"/>
      <c r="AP11" s="580"/>
      <c r="AQ11" s="580"/>
      <c r="AR11" s="580"/>
      <c r="AS11" s="580"/>
      <c r="AT11" s="580"/>
      <c r="AU11" s="580"/>
      <c r="AV11" s="580"/>
      <c r="AW11" s="580"/>
      <c r="AX11" s="581"/>
    </row>
    <row r="12" spans="1:50" ht="21" customHeight="1" x14ac:dyDescent="0.2">
      <c r="A12" s="582" t="s">
        <v>22</v>
      </c>
      <c r="B12" s="583"/>
      <c r="C12" s="583"/>
      <c r="D12" s="583"/>
      <c r="E12" s="583"/>
      <c r="F12" s="584"/>
      <c r="G12" s="588"/>
      <c r="H12" s="589"/>
      <c r="I12" s="589"/>
      <c r="J12" s="589"/>
      <c r="K12" s="589"/>
      <c r="L12" s="589"/>
      <c r="M12" s="589"/>
      <c r="N12" s="589"/>
      <c r="O12" s="589"/>
      <c r="P12" s="88" t="s">
        <v>390</v>
      </c>
      <c r="Q12" s="89"/>
      <c r="R12" s="89"/>
      <c r="S12" s="89"/>
      <c r="T12" s="89"/>
      <c r="U12" s="89"/>
      <c r="V12" s="90"/>
      <c r="W12" s="88" t="s">
        <v>542</v>
      </c>
      <c r="X12" s="89"/>
      <c r="Y12" s="89"/>
      <c r="Z12" s="89"/>
      <c r="AA12" s="89"/>
      <c r="AB12" s="89"/>
      <c r="AC12" s="90"/>
      <c r="AD12" s="88" t="s">
        <v>544</v>
      </c>
      <c r="AE12" s="89"/>
      <c r="AF12" s="89"/>
      <c r="AG12" s="89"/>
      <c r="AH12" s="89"/>
      <c r="AI12" s="89"/>
      <c r="AJ12" s="90"/>
      <c r="AK12" s="88" t="s">
        <v>557</v>
      </c>
      <c r="AL12" s="89"/>
      <c r="AM12" s="89"/>
      <c r="AN12" s="89"/>
      <c r="AO12" s="89"/>
      <c r="AP12" s="89"/>
      <c r="AQ12" s="90"/>
      <c r="AR12" s="88" t="s">
        <v>558</v>
      </c>
      <c r="AS12" s="89"/>
      <c r="AT12" s="89"/>
      <c r="AU12" s="89"/>
      <c r="AV12" s="89"/>
      <c r="AW12" s="89"/>
      <c r="AX12" s="621"/>
    </row>
    <row r="13" spans="1:50" ht="21" customHeight="1" x14ac:dyDescent="0.2">
      <c r="A13" s="202"/>
      <c r="B13" s="203"/>
      <c r="C13" s="203"/>
      <c r="D13" s="203"/>
      <c r="E13" s="203"/>
      <c r="F13" s="204"/>
      <c r="G13" s="605" t="s">
        <v>6</v>
      </c>
      <c r="H13" s="606"/>
      <c r="I13" s="622" t="s">
        <v>7</v>
      </c>
      <c r="J13" s="623"/>
      <c r="K13" s="623"/>
      <c r="L13" s="623"/>
      <c r="M13" s="623"/>
      <c r="N13" s="623"/>
      <c r="O13" s="624"/>
      <c r="P13" s="590">
        <v>338</v>
      </c>
      <c r="Q13" s="591"/>
      <c r="R13" s="591"/>
      <c r="S13" s="591"/>
      <c r="T13" s="591"/>
      <c r="U13" s="591"/>
      <c r="V13" s="592"/>
      <c r="W13" s="590">
        <v>368</v>
      </c>
      <c r="X13" s="591"/>
      <c r="Y13" s="591"/>
      <c r="Z13" s="591"/>
      <c r="AA13" s="591"/>
      <c r="AB13" s="591"/>
      <c r="AC13" s="592"/>
      <c r="AD13" s="590">
        <v>431</v>
      </c>
      <c r="AE13" s="591"/>
      <c r="AF13" s="591"/>
      <c r="AG13" s="591"/>
      <c r="AH13" s="591"/>
      <c r="AI13" s="591"/>
      <c r="AJ13" s="592"/>
      <c r="AK13" s="590">
        <v>435</v>
      </c>
      <c r="AL13" s="591"/>
      <c r="AM13" s="591"/>
      <c r="AN13" s="591"/>
      <c r="AO13" s="591"/>
      <c r="AP13" s="591"/>
      <c r="AQ13" s="592"/>
      <c r="AR13" s="557">
        <v>430</v>
      </c>
      <c r="AS13" s="558"/>
      <c r="AT13" s="558"/>
      <c r="AU13" s="558"/>
      <c r="AV13" s="558"/>
      <c r="AW13" s="558"/>
      <c r="AX13" s="625"/>
    </row>
    <row r="14" spans="1:50" ht="21" customHeight="1" x14ac:dyDescent="0.2">
      <c r="A14" s="202"/>
      <c r="B14" s="203"/>
      <c r="C14" s="203"/>
      <c r="D14" s="203"/>
      <c r="E14" s="203"/>
      <c r="F14" s="204"/>
      <c r="G14" s="607"/>
      <c r="H14" s="608"/>
      <c r="I14" s="600" t="s">
        <v>8</v>
      </c>
      <c r="J14" s="601"/>
      <c r="K14" s="601"/>
      <c r="L14" s="601"/>
      <c r="M14" s="601"/>
      <c r="N14" s="601"/>
      <c r="O14" s="602"/>
      <c r="P14" s="590" t="s">
        <v>584</v>
      </c>
      <c r="Q14" s="591"/>
      <c r="R14" s="591"/>
      <c r="S14" s="591"/>
      <c r="T14" s="591"/>
      <c r="U14" s="591"/>
      <c r="V14" s="592"/>
      <c r="W14" s="590" t="s">
        <v>584</v>
      </c>
      <c r="X14" s="591"/>
      <c r="Y14" s="591"/>
      <c r="Z14" s="591"/>
      <c r="AA14" s="591"/>
      <c r="AB14" s="591"/>
      <c r="AC14" s="592"/>
      <c r="AD14" s="590" t="s">
        <v>584</v>
      </c>
      <c r="AE14" s="591"/>
      <c r="AF14" s="591"/>
      <c r="AG14" s="591"/>
      <c r="AH14" s="591"/>
      <c r="AI14" s="591"/>
      <c r="AJ14" s="592"/>
      <c r="AK14" s="590" t="s">
        <v>584</v>
      </c>
      <c r="AL14" s="591"/>
      <c r="AM14" s="591"/>
      <c r="AN14" s="591"/>
      <c r="AO14" s="591"/>
      <c r="AP14" s="591"/>
      <c r="AQ14" s="592"/>
      <c r="AR14" s="611"/>
      <c r="AS14" s="611"/>
      <c r="AT14" s="611"/>
      <c r="AU14" s="611"/>
      <c r="AV14" s="611"/>
      <c r="AW14" s="611"/>
      <c r="AX14" s="612"/>
    </row>
    <row r="15" spans="1:50" ht="21" customHeight="1" x14ac:dyDescent="0.2">
      <c r="A15" s="202"/>
      <c r="B15" s="203"/>
      <c r="C15" s="203"/>
      <c r="D15" s="203"/>
      <c r="E15" s="203"/>
      <c r="F15" s="204"/>
      <c r="G15" s="607"/>
      <c r="H15" s="608"/>
      <c r="I15" s="600" t="s">
        <v>47</v>
      </c>
      <c r="J15" s="613"/>
      <c r="K15" s="613"/>
      <c r="L15" s="613"/>
      <c r="M15" s="613"/>
      <c r="N15" s="613"/>
      <c r="O15" s="614"/>
      <c r="P15" s="590" t="s">
        <v>584</v>
      </c>
      <c r="Q15" s="591"/>
      <c r="R15" s="591"/>
      <c r="S15" s="591"/>
      <c r="T15" s="591"/>
      <c r="U15" s="591"/>
      <c r="V15" s="592"/>
      <c r="W15" s="590" t="s">
        <v>584</v>
      </c>
      <c r="X15" s="591"/>
      <c r="Y15" s="591"/>
      <c r="Z15" s="591"/>
      <c r="AA15" s="591"/>
      <c r="AB15" s="591"/>
      <c r="AC15" s="592"/>
      <c r="AD15" s="590" t="s">
        <v>584</v>
      </c>
      <c r="AE15" s="591"/>
      <c r="AF15" s="591"/>
      <c r="AG15" s="591"/>
      <c r="AH15" s="591"/>
      <c r="AI15" s="591"/>
      <c r="AJ15" s="592"/>
      <c r="AK15" s="590" t="s">
        <v>584</v>
      </c>
      <c r="AL15" s="591"/>
      <c r="AM15" s="591"/>
      <c r="AN15" s="591"/>
      <c r="AO15" s="591"/>
      <c r="AP15" s="591"/>
      <c r="AQ15" s="592"/>
      <c r="AR15" s="590"/>
      <c r="AS15" s="591"/>
      <c r="AT15" s="591"/>
      <c r="AU15" s="591"/>
      <c r="AV15" s="591"/>
      <c r="AW15" s="591"/>
      <c r="AX15" s="626"/>
    </row>
    <row r="16" spans="1:50" ht="21" customHeight="1" x14ac:dyDescent="0.2">
      <c r="A16" s="202"/>
      <c r="B16" s="203"/>
      <c r="C16" s="203"/>
      <c r="D16" s="203"/>
      <c r="E16" s="203"/>
      <c r="F16" s="204"/>
      <c r="G16" s="607"/>
      <c r="H16" s="608"/>
      <c r="I16" s="600" t="s">
        <v>48</v>
      </c>
      <c r="J16" s="613"/>
      <c r="K16" s="613"/>
      <c r="L16" s="613"/>
      <c r="M16" s="613"/>
      <c r="N16" s="613"/>
      <c r="O16" s="614"/>
      <c r="P16" s="590" t="s">
        <v>584</v>
      </c>
      <c r="Q16" s="591"/>
      <c r="R16" s="591"/>
      <c r="S16" s="591"/>
      <c r="T16" s="591"/>
      <c r="U16" s="591"/>
      <c r="V16" s="592"/>
      <c r="W16" s="590" t="s">
        <v>584</v>
      </c>
      <c r="X16" s="591"/>
      <c r="Y16" s="591"/>
      <c r="Z16" s="591"/>
      <c r="AA16" s="591"/>
      <c r="AB16" s="591"/>
      <c r="AC16" s="592"/>
      <c r="AD16" s="590" t="s">
        <v>584</v>
      </c>
      <c r="AE16" s="591"/>
      <c r="AF16" s="591"/>
      <c r="AG16" s="591"/>
      <c r="AH16" s="591"/>
      <c r="AI16" s="591"/>
      <c r="AJ16" s="592"/>
      <c r="AK16" s="590" t="s">
        <v>584</v>
      </c>
      <c r="AL16" s="591"/>
      <c r="AM16" s="591"/>
      <c r="AN16" s="591"/>
      <c r="AO16" s="591"/>
      <c r="AP16" s="591"/>
      <c r="AQ16" s="592"/>
      <c r="AR16" s="618"/>
      <c r="AS16" s="619"/>
      <c r="AT16" s="619"/>
      <c r="AU16" s="619"/>
      <c r="AV16" s="619"/>
      <c r="AW16" s="619"/>
      <c r="AX16" s="620"/>
    </row>
    <row r="17" spans="1:50" ht="24.75" customHeight="1" x14ac:dyDescent="0.2">
      <c r="A17" s="202"/>
      <c r="B17" s="203"/>
      <c r="C17" s="203"/>
      <c r="D17" s="203"/>
      <c r="E17" s="203"/>
      <c r="F17" s="204"/>
      <c r="G17" s="607"/>
      <c r="H17" s="608"/>
      <c r="I17" s="600" t="s">
        <v>46</v>
      </c>
      <c r="J17" s="601"/>
      <c r="K17" s="601"/>
      <c r="L17" s="601"/>
      <c r="M17" s="601"/>
      <c r="N17" s="601"/>
      <c r="O17" s="602"/>
      <c r="P17" s="590" t="s">
        <v>584</v>
      </c>
      <c r="Q17" s="591"/>
      <c r="R17" s="591"/>
      <c r="S17" s="591"/>
      <c r="T17" s="591"/>
      <c r="U17" s="591"/>
      <c r="V17" s="592"/>
      <c r="W17" s="590" t="s">
        <v>584</v>
      </c>
      <c r="X17" s="591"/>
      <c r="Y17" s="591"/>
      <c r="Z17" s="591"/>
      <c r="AA17" s="591"/>
      <c r="AB17" s="591"/>
      <c r="AC17" s="592"/>
      <c r="AD17" s="590" t="s">
        <v>584</v>
      </c>
      <c r="AE17" s="591"/>
      <c r="AF17" s="591"/>
      <c r="AG17" s="591"/>
      <c r="AH17" s="591"/>
      <c r="AI17" s="591"/>
      <c r="AJ17" s="592"/>
      <c r="AK17" s="590" t="s">
        <v>584</v>
      </c>
      <c r="AL17" s="591"/>
      <c r="AM17" s="591"/>
      <c r="AN17" s="591"/>
      <c r="AO17" s="591"/>
      <c r="AP17" s="591"/>
      <c r="AQ17" s="592"/>
      <c r="AR17" s="603"/>
      <c r="AS17" s="603"/>
      <c r="AT17" s="603"/>
      <c r="AU17" s="603"/>
      <c r="AV17" s="603"/>
      <c r="AW17" s="603"/>
      <c r="AX17" s="604"/>
    </row>
    <row r="18" spans="1:50" ht="24.75" customHeight="1" x14ac:dyDescent="0.2">
      <c r="A18" s="202"/>
      <c r="B18" s="203"/>
      <c r="C18" s="203"/>
      <c r="D18" s="203"/>
      <c r="E18" s="203"/>
      <c r="F18" s="204"/>
      <c r="G18" s="609"/>
      <c r="H18" s="610"/>
      <c r="I18" s="593" t="s">
        <v>18</v>
      </c>
      <c r="J18" s="594"/>
      <c r="K18" s="594"/>
      <c r="L18" s="594"/>
      <c r="M18" s="594"/>
      <c r="N18" s="594"/>
      <c r="O18" s="595"/>
      <c r="P18" s="596">
        <f>SUM(P13:V17)</f>
        <v>338</v>
      </c>
      <c r="Q18" s="597"/>
      <c r="R18" s="597"/>
      <c r="S18" s="597"/>
      <c r="T18" s="597"/>
      <c r="U18" s="597"/>
      <c r="V18" s="598"/>
      <c r="W18" s="596">
        <f>SUM(W13:AC17)</f>
        <v>368</v>
      </c>
      <c r="X18" s="597"/>
      <c r="Y18" s="597"/>
      <c r="Z18" s="597"/>
      <c r="AA18" s="597"/>
      <c r="AB18" s="597"/>
      <c r="AC18" s="598"/>
      <c r="AD18" s="596">
        <f>SUM(AD13:AJ17)</f>
        <v>431</v>
      </c>
      <c r="AE18" s="597"/>
      <c r="AF18" s="597"/>
      <c r="AG18" s="597"/>
      <c r="AH18" s="597"/>
      <c r="AI18" s="597"/>
      <c r="AJ18" s="598"/>
      <c r="AK18" s="596">
        <f>SUM(AK13:AQ17)</f>
        <v>435</v>
      </c>
      <c r="AL18" s="597"/>
      <c r="AM18" s="597"/>
      <c r="AN18" s="597"/>
      <c r="AO18" s="597"/>
      <c r="AP18" s="597"/>
      <c r="AQ18" s="598"/>
      <c r="AR18" s="596">
        <f>SUM(AR13:AX17)</f>
        <v>430</v>
      </c>
      <c r="AS18" s="597"/>
      <c r="AT18" s="597"/>
      <c r="AU18" s="597"/>
      <c r="AV18" s="597"/>
      <c r="AW18" s="597"/>
      <c r="AX18" s="599"/>
    </row>
    <row r="19" spans="1:50" ht="24.75" customHeight="1" x14ac:dyDescent="0.2">
      <c r="A19" s="202"/>
      <c r="B19" s="203"/>
      <c r="C19" s="203"/>
      <c r="D19" s="203"/>
      <c r="E19" s="203"/>
      <c r="F19" s="204"/>
      <c r="G19" s="571" t="s">
        <v>9</v>
      </c>
      <c r="H19" s="572"/>
      <c r="I19" s="572"/>
      <c r="J19" s="572"/>
      <c r="K19" s="572"/>
      <c r="L19" s="572"/>
      <c r="M19" s="572"/>
      <c r="N19" s="572"/>
      <c r="O19" s="572"/>
      <c r="P19" s="590">
        <v>321</v>
      </c>
      <c r="Q19" s="591"/>
      <c r="R19" s="591"/>
      <c r="S19" s="591"/>
      <c r="T19" s="591"/>
      <c r="U19" s="591"/>
      <c r="V19" s="592"/>
      <c r="W19" s="590">
        <v>314</v>
      </c>
      <c r="X19" s="591"/>
      <c r="Y19" s="591"/>
      <c r="Z19" s="591"/>
      <c r="AA19" s="591"/>
      <c r="AB19" s="591"/>
      <c r="AC19" s="592"/>
      <c r="AD19" s="590">
        <v>308.8</v>
      </c>
      <c r="AE19" s="591"/>
      <c r="AF19" s="591"/>
      <c r="AG19" s="591"/>
      <c r="AH19" s="591"/>
      <c r="AI19" s="591"/>
      <c r="AJ19" s="592"/>
      <c r="AK19" s="568"/>
      <c r="AL19" s="568"/>
      <c r="AM19" s="568"/>
      <c r="AN19" s="568"/>
      <c r="AO19" s="568"/>
      <c r="AP19" s="568"/>
      <c r="AQ19" s="568"/>
      <c r="AR19" s="568"/>
      <c r="AS19" s="568"/>
      <c r="AT19" s="568"/>
      <c r="AU19" s="568"/>
      <c r="AV19" s="568"/>
      <c r="AW19" s="568"/>
      <c r="AX19" s="570"/>
    </row>
    <row r="20" spans="1:50" ht="24.75" customHeight="1" x14ac:dyDescent="0.2">
      <c r="A20" s="202"/>
      <c r="B20" s="203"/>
      <c r="C20" s="203"/>
      <c r="D20" s="203"/>
      <c r="E20" s="203"/>
      <c r="F20" s="204"/>
      <c r="G20" s="571" t="s">
        <v>10</v>
      </c>
      <c r="H20" s="572"/>
      <c r="I20" s="572"/>
      <c r="J20" s="572"/>
      <c r="K20" s="572"/>
      <c r="L20" s="572"/>
      <c r="M20" s="572"/>
      <c r="N20" s="572"/>
      <c r="O20" s="572"/>
      <c r="P20" s="567">
        <f>IF(P18=0, "-", SUM(P19)/P18)</f>
        <v>0.94970414201183428</v>
      </c>
      <c r="Q20" s="567"/>
      <c r="R20" s="567"/>
      <c r="S20" s="567"/>
      <c r="T20" s="567"/>
      <c r="U20" s="567"/>
      <c r="V20" s="567"/>
      <c r="W20" s="567">
        <f>IF(W18=0, "-", SUM(W19)/W18)</f>
        <v>0.85326086956521741</v>
      </c>
      <c r="X20" s="567"/>
      <c r="Y20" s="567"/>
      <c r="Z20" s="567"/>
      <c r="AA20" s="567"/>
      <c r="AB20" s="567"/>
      <c r="AC20" s="567"/>
      <c r="AD20" s="567">
        <f>IF(AD18=0, "-", SUM(AD19)/AD18)</f>
        <v>0.71647331786542923</v>
      </c>
      <c r="AE20" s="567"/>
      <c r="AF20" s="567"/>
      <c r="AG20" s="567"/>
      <c r="AH20" s="567"/>
      <c r="AI20" s="567"/>
      <c r="AJ20" s="567"/>
      <c r="AK20" s="568"/>
      <c r="AL20" s="568"/>
      <c r="AM20" s="568"/>
      <c r="AN20" s="568"/>
      <c r="AO20" s="568"/>
      <c r="AP20" s="568"/>
      <c r="AQ20" s="569"/>
      <c r="AR20" s="569"/>
      <c r="AS20" s="569"/>
      <c r="AT20" s="569"/>
      <c r="AU20" s="568"/>
      <c r="AV20" s="568"/>
      <c r="AW20" s="568"/>
      <c r="AX20" s="570"/>
    </row>
    <row r="21" spans="1:50" ht="25.5" customHeight="1" x14ac:dyDescent="0.2">
      <c r="A21" s="585"/>
      <c r="B21" s="586"/>
      <c r="C21" s="586"/>
      <c r="D21" s="586"/>
      <c r="E21" s="586"/>
      <c r="F21" s="587"/>
      <c r="G21" s="565" t="s">
        <v>218</v>
      </c>
      <c r="H21" s="566"/>
      <c r="I21" s="566"/>
      <c r="J21" s="566"/>
      <c r="K21" s="566"/>
      <c r="L21" s="566"/>
      <c r="M21" s="566"/>
      <c r="N21" s="566"/>
      <c r="O21" s="566"/>
      <c r="P21" s="567">
        <f>IF(P19=0, "-", SUM(P19)/SUM(P13,P14))</f>
        <v>0.94970414201183428</v>
      </c>
      <c r="Q21" s="567"/>
      <c r="R21" s="567"/>
      <c r="S21" s="567"/>
      <c r="T21" s="567"/>
      <c r="U21" s="567"/>
      <c r="V21" s="567"/>
      <c r="W21" s="567">
        <f>IF(W19=0, "-", SUM(W19)/SUM(W13,W14))</f>
        <v>0.85326086956521741</v>
      </c>
      <c r="X21" s="567"/>
      <c r="Y21" s="567"/>
      <c r="Z21" s="567"/>
      <c r="AA21" s="567"/>
      <c r="AB21" s="567"/>
      <c r="AC21" s="567"/>
      <c r="AD21" s="567">
        <f>IF(AD19=0, "-", SUM(AD19)/SUM(AD13,AD14))</f>
        <v>0.71647331786542923</v>
      </c>
      <c r="AE21" s="567"/>
      <c r="AF21" s="567"/>
      <c r="AG21" s="567"/>
      <c r="AH21" s="567"/>
      <c r="AI21" s="567"/>
      <c r="AJ21" s="567"/>
      <c r="AK21" s="568"/>
      <c r="AL21" s="568"/>
      <c r="AM21" s="568"/>
      <c r="AN21" s="568"/>
      <c r="AO21" s="568"/>
      <c r="AP21" s="568"/>
      <c r="AQ21" s="569"/>
      <c r="AR21" s="569"/>
      <c r="AS21" s="569"/>
      <c r="AT21" s="569"/>
      <c r="AU21" s="568"/>
      <c r="AV21" s="568"/>
      <c r="AW21" s="568"/>
      <c r="AX21" s="570"/>
    </row>
    <row r="22" spans="1:50" ht="18.75" customHeight="1" x14ac:dyDescent="0.2">
      <c r="A22" s="525" t="s">
        <v>561</v>
      </c>
      <c r="B22" s="526"/>
      <c r="C22" s="526"/>
      <c r="D22" s="526"/>
      <c r="E22" s="526"/>
      <c r="F22" s="527"/>
      <c r="G22" s="531" t="s">
        <v>210</v>
      </c>
      <c r="H22" s="532"/>
      <c r="I22" s="532"/>
      <c r="J22" s="532"/>
      <c r="K22" s="532"/>
      <c r="L22" s="532"/>
      <c r="M22" s="532"/>
      <c r="N22" s="532"/>
      <c r="O22" s="533"/>
      <c r="P22" s="534" t="s">
        <v>559</v>
      </c>
      <c r="Q22" s="532"/>
      <c r="R22" s="532"/>
      <c r="S22" s="532"/>
      <c r="T22" s="532"/>
      <c r="U22" s="532"/>
      <c r="V22" s="533"/>
      <c r="W22" s="534" t="s">
        <v>560</v>
      </c>
      <c r="X22" s="532"/>
      <c r="Y22" s="532"/>
      <c r="Z22" s="532"/>
      <c r="AA22" s="532"/>
      <c r="AB22" s="532"/>
      <c r="AC22" s="533"/>
      <c r="AD22" s="534" t="s">
        <v>209</v>
      </c>
      <c r="AE22" s="532"/>
      <c r="AF22" s="532"/>
      <c r="AG22" s="532"/>
      <c r="AH22" s="532"/>
      <c r="AI22" s="532"/>
      <c r="AJ22" s="532"/>
      <c r="AK22" s="532"/>
      <c r="AL22" s="532"/>
      <c r="AM22" s="532"/>
      <c r="AN22" s="532"/>
      <c r="AO22" s="532"/>
      <c r="AP22" s="532"/>
      <c r="AQ22" s="532"/>
      <c r="AR22" s="532"/>
      <c r="AS22" s="532"/>
      <c r="AT22" s="532"/>
      <c r="AU22" s="532"/>
      <c r="AV22" s="532"/>
      <c r="AW22" s="532"/>
      <c r="AX22" s="553"/>
    </row>
    <row r="23" spans="1:50" ht="28.95" customHeight="1" x14ac:dyDescent="0.2">
      <c r="A23" s="528"/>
      <c r="B23" s="529"/>
      <c r="C23" s="529"/>
      <c r="D23" s="529"/>
      <c r="E23" s="529"/>
      <c r="F23" s="530"/>
      <c r="G23" s="554" t="s">
        <v>679</v>
      </c>
      <c r="H23" s="555"/>
      <c r="I23" s="555"/>
      <c r="J23" s="555"/>
      <c r="K23" s="555"/>
      <c r="L23" s="555"/>
      <c r="M23" s="555"/>
      <c r="N23" s="555"/>
      <c r="O23" s="556"/>
      <c r="P23" s="557">
        <v>435</v>
      </c>
      <c r="Q23" s="558"/>
      <c r="R23" s="558"/>
      <c r="S23" s="558"/>
      <c r="T23" s="558"/>
      <c r="U23" s="558"/>
      <c r="V23" s="559"/>
      <c r="W23" s="557">
        <v>430</v>
      </c>
      <c r="X23" s="558"/>
      <c r="Y23" s="558"/>
      <c r="Z23" s="558"/>
      <c r="AA23" s="558"/>
      <c r="AB23" s="558"/>
      <c r="AC23" s="559"/>
      <c r="AD23" s="560"/>
      <c r="AE23" s="561"/>
      <c r="AF23" s="561"/>
      <c r="AG23" s="561"/>
      <c r="AH23" s="561"/>
      <c r="AI23" s="561"/>
      <c r="AJ23" s="561"/>
      <c r="AK23" s="561"/>
      <c r="AL23" s="561"/>
      <c r="AM23" s="561"/>
      <c r="AN23" s="561"/>
      <c r="AO23" s="561"/>
      <c r="AP23" s="561"/>
      <c r="AQ23" s="561"/>
      <c r="AR23" s="561"/>
      <c r="AS23" s="561"/>
      <c r="AT23" s="561"/>
      <c r="AU23" s="561"/>
      <c r="AV23" s="561"/>
      <c r="AW23" s="561"/>
      <c r="AX23" s="562"/>
    </row>
    <row r="24" spans="1:50" ht="25.5" customHeight="1" thickBot="1" x14ac:dyDescent="0.25">
      <c r="A24" s="528"/>
      <c r="B24" s="529"/>
      <c r="C24" s="529"/>
      <c r="D24" s="529"/>
      <c r="E24" s="529"/>
      <c r="F24" s="530"/>
      <c r="G24" s="193" t="s">
        <v>18</v>
      </c>
      <c r="H24" s="541"/>
      <c r="I24" s="541"/>
      <c r="J24" s="541"/>
      <c r="K24" s="541"/>
      <c r="L24" s="541"/>
      <c r="M24" s="541"/>
      <c r="N24" s="541"/>
      <c r="O24" s="542"/>
      <c r="P24" s="543">
        <f>AK13</f>
        <v>435</v>
      </c>
      <c r="Q24" s="544"/>
      <c r="R24" s="544"/>
      <c r="S24" s="544"/>
      <c r="T24" s="544"/>
      <c r="U24" s="544"/>
      <c r="V24" s="545"/>
      <c r="W24" s="546">
        <f>AR13</f>
        <v>430</v>
      </c>
      <c r="X24" s="547"/>
      <c r="Y24" s="547"/>
      <c r="Z24" s="547"/>
      <c r="AA24" s="547"/>
      <c r="AB24" s="547"/>
      <c r="AC24" s="548"/>
      <c r="AD24" s="563"/>
      <c r="AE24" s="563"/>
      <c r="AF24" s="563"/>
      <c r="AG24" s="563"/>
      <c r="AH24" s="563"/>
      <c r="AI24" s="563"/>
      <c r="AJ24" s="563"/>
      <c r="AK24" s="563"/>
      <c r="AL24" s="563"/>
      <c r="AM24" s="563"/>
      <c r="AN24" s="563"/>
      <c r="AO24" s="563"/>
      <c r="AP24" s="563"/>
      <c r="AQ24" s="563"/>
      <c r="AR24" s="563"/>
      <c r="AS24" s="563"/>
      <c r="AT24" s="563"/>
      <c r="AU24" s="563"/>
      <c r="AV24" s="563"/>
      <c r="AW24" s="563"/>
      <c r="AX24" s="564"/>
    </row>
    <row r="25" spans="1:50" ht="47.25" customHeight="1" x14ac:dyDescent="0.2">
      <c r="A25" s="549" t="s">
        <v>550</v>
      </c>
      <c r="B25" s="550"/>
      <c r="C25" s="550"/>
      <c r="D25" s="550"/>
      <c r="E25" s="550"/>
      <c r="F25" s="551"/>
      <c r="G25" s="552" t="s">
        <v>676</v>
      </c>
      <c r="H25" s="539"/>
      <c r="I25" s="539"/>
      <c r="J25" s="539"/>
      <c r="K25" s="539"/>
      <c r="L25" s="539"/>
      <c r="M25" s="539"/>
      <c r="N25" s="539"/>
      <c r="O25" s="539"/>
      <c r="P25" s="539"/>
      <c r="Q25" s="539"/>
      <c r="R25" s="539"/>
      <c r="S25" s="539"/>
      <c r="T25" s="539"/>
      <c r="U25" s="539"/>
      <c r="V25" s="539"/>
      <c r="W25" s="539"/>
      <c r="X25" s="539"/>
      <c r="Y25" s="539"/>
      <c r="Z25" s="539"/>
      <c r="AA25" s="539"/>
      <c r="AB25" s="539"/>
      <c r="AC25" s="539"/>
      <c r="AD25" s="539"/>
      <c r="AE25" s="539"/>
      <c r="AF25" s="539"/>
      <c r="AG25" s="539"/>
      <c r="AH25" s="539"/>
      <c r="AI25" s="539"/>
      <c r="AJ25" s="539"/>
      <c r="AK25" s="539"/>
      <c r="AL25" s="539"/>
      <c r="AM25" s="539"/>
      <c r="AN25" s="539"/>
      <c r="AO25" s="539"/>
      <c r="AP25" s="539"/>
      <c r="AQ25" s="539"/>
      <c r="AR25" s="539"/>
      <c r="AS25" s="539"/>
      <c r="AT25" s="539"/>
      <c r="AU25" s="539"/>
      <c r="AV25" s="539"/>
      <c r="AW25" s="539"/>
      <c r="AX25" s="540"/>
    </row>
    <row r="26" spans="1:50" ht="31.5" customHeight="1" x14ac:dyDescent="0.2">
      <c r="A26" s="512" t="s">
        <v>551</v>
      </c>
      <c r="B26" s="513"/>
      <c r="C26" s="513"/>
      <c r="D26" s="513"/>
      <c r="E26" s="513"/>
      <c r="F26" s="388"/>
      <c r="G26" s="514" t="s">
        <v>546</v>
      </c>
      <c r="H26" s="515"/>
      <c r="I26" s="515"/>
      <c r="J26" s="515"/>
      <c r="K26" s="515"/>
      <c r="L26" s="515"/>
      <c r="M26" s="515"/>
      <c r="N26" s="515"/>
      <c r="O26" s="515"/>
      <c r="P26" s="516" t="s">
        <v>545</v>
      </c>
      <c r="Q26" s="515"/>
      <c r="R26" s="515"/>
      <c r="S26" s="515"/>
      <c r="T26" s="515"/>
      <c r="U26" s="515"/>
      <c r="V26" s="515"/>
      <c r="W26" s="515"/>
      <c r="X26" s="517"/>
      <c r="Y26" s="518"/>
      <c r="Z26" s="519"/>
      <c r="AA26" s="520"/>
      <c r="AB26" s="521" t="s">
        <v>11</v>
      </c>
      <c r="AC26" s="521"/>
      <c r="AD26" s="521"/>
      <c r="AE26" s="433" t="s">
        <v>390</v>
      </c>
      <c r="AF26" s="522"/>
      <c r="AG26" s="522"/>
      <c r="AH26" s="523"/>
      <c r="AI26" s="433" t="s">
        <v>542</v>
      </c>
      <c r="AJ26" s="522"/>
      <c r="AK26" s="522"/>
      <c r="AL26" s="523"/>
      <c r="AM26" s="433" t="s">
        <v>358</v>
      </c>
      <c r="AN26" s="522"/>
      <c r="AO26" s="522"/>
      <c r="AP26" s="523"/>
      <c r="AQ26" s="495" t="s">
        <v>389</v>
      </c>
      <c r="AR26" s="496"/>
      <c r="AS26" s="496"/>
      <c r="AT26" s="497"/>
      <c r="AU26" s="495" t="s">
        <v>562</v>
      </c>
      <c r="AV26" s="496"/>
      <c r="AW26" s="496"/>
      <c r="AX26" s="498"/>
    </row>
    <row r="27" spans="1:50" ht="23.25" customHeight="1" x14ac:dyDescent="0.2">
      <c r="A27" s="512"/>
      <c r="B27" s="513"/>
      <c r="C27" s="513"/>
      <c r="D27" s="513"/>
      <c r="E27" s="513"/>
      <c r="F27" s="388"/>
      <c r="G27" s="524" t="s">
        <v>585</v>
      </c>
      <c r="H27" s="500"/>
      <c r="I27" s="500"/>
      <c r="J27" s="500"/>
      <c r="K27" s="500"/>
      <c r="L27" s="500"/>
      <c r="M27" s="500"/>
      <c r="N27" s="500"/>
      <c r="O27" s="500"/>
      <c r="P27" s="279" t="s">
        <v>586</v>
      </c>
      <c r="Q27" s="504"/>
      <c r="R27" s="504"/>
      <c r="S27" s="504"/>
      <c r="T27" s="504"/>
      <c r="U27" s="504"/>
      <c r="V27" s="504"/>
      <c r="W27" s="504"/>
      <c r="X27" s="505"/>
      <c r="Y27" s="509" t="s">
        <v>51</v>
      </c>
      <c r="Z27" s="510"/>
      <c r="AA27" s="511"/>
      <c r="AB27" s="395" t="s">
        <v>649</v>
      </c>
      <c r="AC27" s="493"/>
      <c r="AD27" s="493"/>
      <c r="AE27" s="440">
        <v>4</v>
      </c>
      <c r="AF27" s="440"/>
      <c r="AG27" s="440"/>
      <c r="AH27" s="440"/>
      <c r="AI27" s="440">
        <v>8</v>
      </c>
      <c r="AJ27" s="440"/>
      <c r="AK27" s="440"/>
      <c r="AL27" s="440"/>
      <c r="AM27" s="440">
        <v>8</v>
      </c>
      <c r="AN27" s="440"/>
      <c r="AO27" s="440"/>
      <c r="AP27" s="440"/>
      <c r="AQ27" s="441" t="s">
        <v>645</v>
      </c>
      <c r="AR27" s="440"/>
      <c r="AS27" s="440"/>
      <c r="AT27" s="440"/>
      <c r="AU27" s="82" t="s">
        <v>645</v>
      </c>
      <c r="AV27" s="442"/>
      <c r="AW27" s="442"/>
      <c r="AX27" s="443"/>
    </row>
    <row r="28" spans="1:50" ht="23.25" customHeight="1" x14ac:dyDescent="0.2">
      <c r="A28" s="104"/>
      <c r="B28" s="105"/>
      <c r="C28" s="105"/>
      <c r="D28" s="105"/>
      <c r="E28" s="105"/>
      <c r="F28" s="106"/>
      <c r="G28" s="501"/>
      <c r="H28" s="502"/>
      <c r="I28" s="502"/>
      <c r="J28" s="502"/>
      <c r="K28" s="502"/>
      <c r="L28" s="502"/>
      <c r="M28" s="502"/>
      <c r="N28" s="502"/>
      <c r="O28" s="502"/>
      <c r="P28" s="506"/>
      <c r="Q28" s="507"/>
      <c r="R28" s="507"/>
      <c r="S28" s="507"/>
      <c r="T28" s="507"/>
      <c r="U28" s="507"/>
      <c r="V28" s="507"/>
      <c r="W28" s="507"/>
      <c r="X28" s="508"/>
      <c r="Y28" s="444" t="s">
        <v>52</v>
      </c>
      <c r="Z28" s="445"/>
      <c r="AA28" s="446"/>
      <c r="AB28" s="395" t="s">
        <v>649</v>
      </c>
      <c r="AC28" s="493"/>
      <c r="AD28" s="493"/>
      <c r="AE28" s="440">
        <v>5</v>
      </c>
      <c r="AF28" s="440"/>
      <c r="AG28" s="440"/>
      <c r="AH28" s="440"/>
      <c r="AI28" s="440">
        <v>8</v>
      </c>
      <c r="AJ28" s="440"/>
      <c r="AK28" s="440"/>
      <c r="AL28" s="440"/>
      <c r="AM28" s="440">
        <v>8</v>
      </c>
      <c r="AN28" s="440"/>
      <c r="AO28" s="440"/>
      <c r="AP28" s="440"/>
      <c r="AQ28" s="440">
        <v>8</v>
      </c>
      <c r="AR28" s="440"/>
      <c r="AS28" s="440"/>
      <c r="AT28" s="440"/>
      <c r="AU28" s="494">
        <v>7</v>
      </c>
      <c r="AV28" s="442"/>
      <c r="AW28" s="442"/>
      <c r="AX28" s="443"/>
    </row>
    <row r="29" spans="1:50" ht="23.25" customHeight="1" x14ac:dyDescent="0.2">
      <c r="A29" s="484" t="s">
        <v>552</v>
      </c>
      <c r="B29" s="485"/>
      <c r="C29" s="485"/>
      <c r="D29" s="485"/>
      <c r="E29" s="485"/>
      <c r="F29" s="486"/>
      <c r="G29" s="89" t="s">
        <v>553</v>
      </c>
      <c r="H29" s="89"/>
      <c r="I29" s="89"/>
      <c r="J29" s="89"/>
      <c r="K29" s="89"/>
      <c r="L29" s="89"/>
      <c r="M29" s="89"/>
      <c r="N29" s="89"/>
      <c r="O29" s="89"/>
      <c r="P29" s="89"/>
      <c r="Q29" s="89"/>
      <c r="R29" s="89"/>
      <c r="S29" s="89"/>
      <c r="T29" s="89"/>
      <c r="U29" s="89"/>
      <c r="V29" s="89"/>
      <c r="W29" s="89"/>
      <c r="X29" s="90"/>
      <c r="Y29" s="450"/>
      <c r="Z29" s="451"/>
      <c r="AA29" s="452"/>
      <c r="AB29" s="88" t="s">
        <v>11</v>
      </c>
      <c r="AC29" s="89"/>
      <c r="AD29" s="90"/>
      <c r="AE29" s="88" t="s">
        <v>390</v>
      </c>
      <c r="AF29" s="89"/>
      <c r="AG29" s="89"/>
      <c r="AH29" s="90"/>
      <c r="AI29" s="88" t="s">
        <v>542</v>
      </c>
      <c r="AJ29" s="89"/>
      <c r="AK29" s="89"/>
      <c r="AL29" s="90"/>
      <c r="AM29" s="88" t="s">
        <v>358</v>
      </c>
      <c r="AN29" s="89"/>
      <c r="AO29" s="89"/>
      <c r="AP29" s="90"/>
      <c r="AQ29" s="447" t="s">
        <v>563</v>
      </c>
      <c r="AR29" s="448"/>
      <c r="AS29" s="448"/>
      <c r="AT29" s="448"/>
      <c r="AU29" s="448"/>
      <c r="AV29" s="448"/>
      <c r="AW29" s="448"/>
      <c r="AX29" s="449"/>
    </row>
    <row r="30" spans="1:50" ht="23.25" customHeight="1" x14ac:dyDescent="0.2">
      <c r="A30" s="487"/>
      <c r="B30" s="488"/>
      <c r="C30" s="488"/>
      <c r="D30" s="488"/>
      <c r="E30" s="488"/>
      <c r="F30" s="489"/>
      <c r="G30" s="456" t="s">
        <v>651</v>
      </c>
      <c r="H30" s="457"/>
      <c r="I30" s="457"/>
      <c r="J30" s="457"/>
      <c r="K30" s="457"/>
      <c r="L30" s="457"/>
      <c r="M30" s="457"/>
      <c r="N30" s="457"/>
      <c r="O30" s="457"/>
      <c r="P30" s="457"/>
      <c r="Q30" s="457"/>
      <c r="R30" s="457"/>
      <c r="S30" s="457"/>
      <c r="T30" s="457"/>
      <c r="U30" s="457"/>
      <c r="V30" s="457"/>
      <c r="W30" s="457"/>
      <c r="X30" s="457"/>
      <c r="Y30" s="460" t="s">
        <v>552</v>
      </c>
      <c r="Z30" s="461"/>
      <c r="AA30" s="462"/>
      <c r="AB30" s="463" t="s">
        <v>588</v>
      </c>
      <c r="AC30" s="464"/>
      <c r="AD30" s="465"/>
      <c r="AE30" s="441">
        <f>103.4/135</f>
        <v>0.76592592592592601</v>
      </c>
      <c r="AF30" s="441"/>
      <c r="AG30" s="441"/>
      <c r="AH30" s="441"/>
      <c r="AI30" s="441">
        <f>102/135</f>
        <v>0.75555555555555554</v>
      </c>
      <c r="AJ30" s="441"/>
      <c r="AK30" s="441"/>
      <c r="AL30" s="441"/>
      <c r="AM30" s="441">
        <f>49.8/135</f>
        <v>0.36888888888888888</v>
      </c>
      <c r="AN30" s="441"/>
      <c r="AO30" s="441"/>
      <c r="AP30" s="441"/>
      <c r="AQ30" s="82">
        <f>70/135</f>
        <v>0.51851851851851849</v>
      </c>
      <c r="AR30" s="83"/>
      <c r="AS30" s="83"/>
      <c r="AT30" s="83"/>
      <c r="AU30" s="83"/>
      <c r="AV30" s="83"/>
      <c r="AW30" s="83"/>
      <c r="AX30" s="87"/>
    </row>
    <row r="31" spans="1:50" ht="46.5" customHeight="1" x14ac:dyDescent="0.2">
      <c r="A31" s="490"/>
      <c r="B31" s="491"/>
      <c r="C31" s="491"/>
      <c r="D31" s="491"/>
      <c r="E31" s="491"/>
      <c r="F31" s="492"/>
      <c r="G31" s="458"/>
      <c r="H31" s="459"/>
      <c r="I31" s="459"/>
      <c r="J31" s="459"/>
      <c r="K31" s="459"/>
      <c r="L31" s="459"/>
      <c r="M31" s="459"/>
      <c r="N31" s="459"/>
      <c r="O31" s="459"/>
      <c r="P31" s="459"/>
      <c r="Q31" s="459"/>
      <c r="R31" s="459"/>
      <c r="S31" s="459"/>
      <c r="T31" s="459"/>
      <c r="U31" s="459"/>
      <c r="V31" s="459"/>
      <c r="W31" s="459"/>
      <c r="X31" s="459"/>
      <c r="Y31" s="392" t="s">
        <v>554</v>
      </c>
      <c r="Z31" s="453"/>
      <c r="AA31" s="454"/>
      <c r="AB31" s="436" t="s">
        <v>589</v>
      </c>
      <c r="AC31" s="437"/>
      <c r="AD31" s="438"/>
      <c r="AE31" s="439" t="s">
        <v>652</v>
      </c>
      <c r="AF31" s="439"/>
      <c r="AG31" s="439"/>
      <c r="AH31" s="439"/>
      <c r="AI31" s="439" t="s">
        <v>653</v>
      </c>
      <c r="AJ31" s="439"/>
      <c r="AK31" s="439"/>
      <c r="AL31" s="439"/>
      <c r="AM31" s="439" t="s">
        <v>675</v>
      </c>
      <c r="AN31" s="439"/>
      <c r="AO31" s="439"/>
      <c r="AP31" s="439"/>
      <c r="AQ31" s="439" t="s">
        <v>591</v>
      </c>
      <c r="AR31" s="439"/>
      <c r="AS31" s="439"/>
      <c r="AT31" s="439"/>
      <c r="AU31" s="439"/>
      <c r="AV31" s="439"/>
      <c r="AW31" s="439"/>
      <c r="AX31" s="455"/>
    </row>
    <row r="32" spans="1:50" ht="18.75" customHeight="1" x14ac:dyDescent="0.2">
      <c r="A32" s="472" t="s">
        <v>216</v>
      </c>
      <c r="B32" s="473"/>
      <c r="C32" s="473"/>
      <c r="D32" s="473"/>
      <c r="E32" s="473"/>
      <c r="F32" s="474"/>
      <c r="G32" s="418" t="s">
        <v>135</v>
      </c>
      <c r="H32" s="400"/>
      <c r="I32" s="400"/>
      <c r="J32" s="400"/>
      <c r="K32" s="400"/>
      <c r="L32" s="400"/>
      <c r="M32" s="400"/>
      <c r="N32" s="400"/>
      <c r="O32" s="419"/>
      <c r="P32" s="422" t="s">
        <v>55</v>
      </c>
      <c r="Q32" s="400"/>
      <c r="R32" s="400"/>
      <c r="S32" s="400"/>
      <c r="T32" s="400"/>
      <c r="U32" s="400"/>
      <c r="V32" s="400"/>
      <c r="W32" s="400"/>
      <c r="X32" s="419"/>
      <c r="Y32" s="424"/>
      <c r="Z32" s="425"/>
      <c r="AA32" s="426"/>
      <c r="AB32" s="430" t="s">
        <v>11</v>
      </c>
      <c r="AC32" s="431"/>
      <c r="AD32" s="432"/>
      <c r="AE32" s="430" t="s">
        <v>390</v>
      </c>
      <c r="AF32" s="431"/>
      <c r="AG32" s="431"/>
      <c r="AH32" s="432"/>
      <c r="AI32" s="482" t="s">
        <v>542</v>
      </c>
      <c r="AJ32" s="482"/>
      <c r="AK32" s="482"/>
      <c r="AL32" s="430"/>
      <c r="AM32" s="482" t="s">
        <v>358</v>
      </c>
      <c r="AN32" s="482"/>
      <c r="AO32" s="482"/>
      <c r="AP32" s="430"/>
      <c r="AQ32" s="397" t="s">
        <v>167</v>
      </c>
      <c r="AR32" s="398"/>
      <c r="AS32" s="398"/>
      <c r="AT32" s="399"/>
      <c r="AU32" s="400" t="s">
        <v>125</v>
      </c>
      <c r="AV32" s="400"/>
      <c r="AW32" s="400"/>
      <c r="AX32" s="401"/>
    </row>
    <row r="33" spans="1:51" ht="18.75" customHeight="1" x14ac:dyDescent="0.2">
      <c r="A33" s="475"/>
      <c r="B33" s="476"/>
      <c r="C33" s="476"/>
      <c r="D33" s="476"/>
      <c r="E33" s="476"/>
      <c r="F33" s="477"/>
      <c r="G33" s="420"/>
      <c r="H33" s="407"/>
      <c r="I33" s="407"/>
      <c r="J33" s="407"/>
      <c r="K33" s="407"/>
      <c r="L33" s="407"/>
      <c r="M33" s="407"/>
      <c r="N33" s="407"/>
      <c r="O33" s="421"/>
      <c r="P33" s="423"/>
      <c r="Q33" s="407"/>
      <c r="R33" s="407"/>
      <c r="S33" s="407"/>
      <c r="T33" s="407"/>
      <c r="U33" s="407"/>
      <c r="V33" s="407"/>
      <c r="W33" s="407"/>
      <c r="X33" s="421"/>
      <c r="Y33" s="427"/>
      <c r="Z33" s="428"/>
      <c r="AA33" s="429"/>
      <c r="AB33" s="433"/>
      <c r="AC33" s="434"/>
      <c r="AD33" s="435"/>
      <c r="AE33" s="433"/>
      <c r="AF33" s="434"/>
      <c r="AG33" s="434"/>
      <c r="AH33" s="435"/>
      <c r="AI33" s="483"/>
      <c r="AJ33" s="483"/>
      <c r="AK33" s="483"/>
      <c r="AL33" s="433"/>
      <c r="AM33" s="483"/>
      <c r="AN33" s="483"/>
      <c r="AO33" s="483"/>
      <c r="AP33" s="433"/>
      <c r="AQ33" s="402">
        <v>4</v>
      </c>
      <c r="AR33" s="403"/>
      <c r="AS33" s="404" t="s">
        <v>168</v>
      </c>
      <c r="AT33" s="405"/>
      <c r="AU33" s="406" t="s">
        <v>584</v>
      </c>
      <c r="AV33" s="406"/>
      <c r="AW33" s="407" t="s">
        <v>162</v>
      </c>
      <c r="AX33" s="408"/>
    </row>
    <row r="34" spans="1:51" ht="23.25" customHeight="1" x14ac:dyDescent="0.2">
      <c r="A34" s="478"/>
      <c r="B34" s="476"/>
      <c r="C34" s="476"/>
      <c r="D34" s="476"/>
      <c r="E34" s="476"/>
      <c r="F34" s="477"/>
      <c r="G34" s="92" t="s">
        <v>592</v>
      </c>
      <c r="H34" s="93"/>
      <c r="I34" s="93"/>
      <c r="J34" s="93"/>
      <c r="K34" s="93"/>
      <c r="L34" s="93"/>
      <c r="M34" s="93"/>
      <c r="N34" s="93"/>
      <c r="O34" s="94"/>
      <c r="P34" s="113" t="s">
        <v>690</v>
      </c>
      <c r="Q34" s="113"/>
      <c r="R34" s="113"/>
      <c r="S34" s="113"/>
      <c r="T34" s="113"/>
      <c r="U34" s="113"/>
      <c r="V34" s="113"/>
      <c r="W34" s="113"/>
      <c r="X34" s="114"/>
      <c r="Y34" s="392" t="s">
        <v>12</v>
      </c>
      <c r="Z34" s="393"/>
      <c r="AA34" s="394"/>
      <c r="AB34" s="395" t="s">
        <v>650</v>
      </c>
      <c r="AC34" s="395"/>
      <c r="AD34" s="395"/>
      <c r="AE34" s="82">
        <v>2</v>
      </c>
      <c r="AF34" s="83"/>
      <c r="AG34" s="83"/>
      <c r="AH34" s="83"/>
      <c r="AI34" s="82">
        <v>1</v>
      </c>
      <c r="AJ34" s="83"/>
      <c r="AK34" s="83"/>
      <c r="AL34" s="83"/>
      <c r="AM34" s="82">
        <v>2</v>
      </c>
      <c r="AN34" s="83"/>
      <c r="AO34" s="83"/>
      <c r="AP34" s="83"/>
      <c r="AQ34" s="84" t="s">
        <v>645</v>
      </c>
      <c r="AR34" s="85"/>
      <c r="AS34" s="85"/>
      <c r="AT34" s="86"/>
      <c r="AU34" s="83" t="s">
        <v>645</v>
      </c>
      <c r="AV34" s="83"/>
      <c r="AW34" s="83"/>
      <c r="AX34" s="87"/>
    </row>
    <row r="35" spans="1:51" ht="23.25" customHeight="1" x14ac:dyDescent="0.2">
      <c r="A35" s="479"/>
      <c r="B35" s="480"/>
      <c r="C35" s="480"/>
      <c r="D35" s="480"/>
      <c r="E35" s="480"/>
      <c r="F35" s="481"/>
      <c r="G35" s="95"/>
      <c r="H35" s="96"/>
      <c r="I35" s="96"/>
      <c r="J35" s="96"/>
      <c r="K35" s="96"/>
      <c r="L35" s="96"/>
      <c r="M35" s="96"/>
      <c r="N35" s="96"/>
      <c r="O35" s="97"/>
      <c r="P35" s="115"/>
      <c r="Q35" s="115"/>
      <c r="R35" s="115"/>
      <c r="S35" s="115"/>
      <c r="T35" s="115"/>
      <c r="U35" s="115"/>
      <c r="V35" s="115"/>
      <c r="W35" s="115"/>
      <c r="X35" s="116"/>
      <c r="Y35" s="88" t="s">
        <v>50</v>
      </c>
      <c r="Z35" s="89"/>
      <c r="AA35" s="90"/>
      <c r="AB35" s="91" t="s">
        <v>650</v>
      </c>
      <c r="AC35" s="91"/>
      <c r="AD35" s="91"/>
      <c r="AE35" s="82">
        <v>2</v>
      </c>
      <c r="AF35" s="83"/>
      <c r="AG35" s="83"/>
      <c r="AH35" s="83"/>
      <c r="AI35" s="82">
        <v>1</v>
      </c>
      <c r="AJ35" s="83"/>
      <c r="AK35" s="83"/>
      <c r="AL35" s="83"/>
      <c r="AM35" s="82">
        <v>2</v>
      </c>
      <c r="AN35" s="83"/>
      <c r="AO35" s="83"/>
      <c r="AP35" s="83"/>
      <c r="AQ35" s="84">
        <v>3</v>
      </c>
      <c r="AR35" s="85"/>
      <c r="AS35" s="85"/>
      <c r="AT35" s="86"/>
      <c r="AU35" s="83" t="s">
        <v>645</v>
      </c>
      <c r="AV35" s="83"/>
      <c r="AW35" s="83"/>
      <c r="AX35" s="87"/>
    </row>
    <row r="36" spans="1:51" ht="23.25" customHeight="1" x14ac:dyDescent="0.2">
      <c r="A36" s="478"/>
      <c r="B36" s="476"/>
      <c r="C36" s="476"/>
      <c r="D36" s="476"/>
      <c r="E36" s="476"/>
      <c r="F36" s="477"/>
      <c r="G36" s="98"/>
      <c r="H36" s="99"/>
      <c r="I36" s="99"/>
      <c r="J36" s="99"/>
      <c r="K36" s="99"/>
      <c r="L36" s="99"/>
      <c r="M36" s="99"/>
      <c r="N36" s="99"/>
      <c r="O36" s="100"/>
      <c r="P36" s="117"/>
      <c r="Q36" s="117"/>
      <c r="R36" s="117"/>
      <c r="S36" s="117"/>
      <c r="T36" s="117"/>
      <c r="U36" s="117"/>
      <c r="V36" s="117"/>
      <c r="W36" s="117"/>
      <c r="X36" s="118"/>
      <c r="Y36" s="88" t="s">
        <v>13</v>
      </c>
      <c r="Z36" s="89"/>
      <c r="AA36" s="90"/>
      <c r="AB36" s="396" t="s">
        <v>14</v>
      </c>
      <c r="AC36" s="396"/>
      <c r="AD36" s="396"/>
      <c r="AE36" s="82">
        <v>100</v>
      </c>
      <c r="AF36" s="83"/>
      <c r="AG36" s="83"/>
      <c r="AH36" s="83"/>
      <c r="AI36" s="82">
        <v>100</v>
      </c>
      <c r="AJ36" s="83"/>
      <c r="AK36" s="83"/>
      <c r="AL36" s="83"/>
      <c r="AM36" s="82">
        <v>100</v>
      </c>
      <c r="AN36" s="83"/>
      <c r="AO36" s="83"/>
      <c r="AP36" s="83"/>
      <c r="AQ36" s="84" t="s">
        <v>645</v>
      </c>
      <c r="AR36" s="85"/>
      <c r="AS36" s="85"/>
      <c r="AT36" s="86"/>
      <c r="AU36" s="83" t="s">
        <v>645</v>
      </c>
      <c r="AV36" s="83"/>
      <c r="AW36" s="83"/>
      <c r="AX36" s="87"/>
    </row>
    <row r="37" spans="1:51" ht="23.25" customHeight="1" x14ac:dyDescent="0.2">
      <c r="A37" s="101" t="s">
        <v>235</v>
      </c>
      <c r="B37" s="102"/>
      <c r="C37" s="102"/>
      <c r="D37" s="102"/>
      <c r="E37" s="102"/>
      <c r="F37" s="103"/>
      <c r="G37" s="107" t="s">
        <v>691</v>
      </c>
      <c r="H37" s="108"/>
      <c r="I37" s="108"/>
      <c r="J37" s="108"/>
      <c r="K37" s="108"/>
      <c r="L37" s="108"/>
      <c r="M37" s="108"/>
      <c r="N37" s="108"/>
      <c r="O37" s="108"/>
      <c r="P37" s="108"/>
      <c r="Q37" s="108"/>
      <c r="R37" s="108"/>
      <c r="S37" s="108"/>
      <c r="T37" s="108"/>
      <c r="U37" s="108"/>
      <c r="V37" s="108"/>
      <c r="W37" s="108"/>
      <c r="X37" s="108"/>
      <c r="Y37" s="108"/>
      <c r="Z37" s="108"/>
      <c r="AA37" s="108"/>
      <c r="AB37" s="108"/>
      <c r="AC37" s="108"/>
      <c r="AD37" s="108"/>
      <c r="AE37" s="108"/>
      <c r="AF37" s="108"/>
      <c r="AG37" s="108"/>
      <c r="AH37" s="108"/>
      <c r="AI37" s="108"/>
      <c r="AJ37" s="108"/>
      <c r="AK37" s="108"/>
      <c r="AL37" s="108"/>
      <c r="AM37" s="108"/>
      <c r="AN37" s="108"/>
      <c r="AO37" s="108"/>
      <c r="AP37" s="108"/>
      <c r="AQ37" s="108"/>
      <c r="AR37" s="108"/>
      <c r="AS37" s="108"/>
      <c r="AT37" s="108"/>
      <c r="AU37" s="108"/>
      <c r="AV37" s="108"/>
      <c r="AW37" s="108"/>
      <c r="AX37" s="109"/>
    </row>
    <row r="38" spans="1:51" ht="23.25" customHeight="1" thickBot="1" x14ac:dyDescent="0.25">
      <c r="A38" s="104"/>
      <c r="B38" s="105"/>
      <c r="C38" s="105"/>
      <c r="D38" s="105"/>
      <c r="E38" s="105"/>
      <c r="F38" s="106"/>
      <c r="G38" s="110"/>
      <c r="H38" s="111"/>
      <c r="I38" s="111"/>
      <c r="J38" s="111"/>
      <c r="K38" s="111"/>
      <c r="L38" s="111"/>
      <c r="M38" s="111"/>
      <c r="N38" s="111"/>
      <c r="O38" s="111"/>
      <c r="P38" s="111"/>
      <c r="Q38" s="111"/>
      <c r="R38" s="111"/>
      <c r="S38" s="111"/>
      <c r="T38" s="111"/>
      <c r="U38" s="111"/>
      <c r="V38" s="111"/>
      <c r="W38" s="111"/>
      <c r="X38" s="111"/>
      <c r="Y38" s="111"/>
      <c r="Z38" s="111"/>
      <c r="AA38" s="111"/>
      <c r="AB38" s="111"/>
      <c r="AC38" s="111"/>
      <c r="AD38" s="111"/>
      <c r="AE38" s="111"/>
      <c r="AF38" s="111"/>
      <c r="AG38" s="111"/>
      <c r="AH38" s="111"/>
      <c r="AI38" s="111"/>
      <c r="AJ38" s="111"/>
      <c r="AK38" s="111"/>
      <c r="AL38" s="111"/>
      <c r="AM38" s="111"/>
      <c r="AN38" s="111"/>
      <c r="AO38" s="111"/>
      <c r="AP38" s="111"/>
      <c r="AQ38" s="111"/>
      <c r="AR38" s="111"/>
      <c r="AS38" s="111"/>
      <c r="AT38" s="111"/>
      <c r="AU38" s="111"/>
      <c r="AV38" s="111"/>
      <c r="AW38" s="111"/>
      <c r="AX38" s="112"/>
    </row>
    <row r="39" spans="1:51" ht="55.2" customHeight="1" x14ac:dyDescent="0.2">
      <c r="A39" s="549" t="s">
        <v>550</v>
      </c>
      <c r="B39" s="550"/>
      <c r="C39" s="550"/>
      <c r="D39" s="550"/>
      <c r="E39" s="550"/>
      <c r="F39" s="551"/>
      <c r="G39" s="552" t="s">
        <v>635</v>
      </c>
      <c r="H39" s="539"/>
      <c r="I39" s="539"/>
      <c r="J39" s="539"/>
      <c r="K39" s="539"/>
      <c r="L39" s="539"/>
      <c r="M39" s="539"/>
      <c r="N39" s="539"/>
      <c r="O39" s="539"/>
      <c r="P39" s="539"/>
      <c r="Q39" s="539"/>
      <c r="R39" s="539"/>
      <c r="S39" s="539"/>
      <c r="T39" s="539"/>
      <c r="U39" s="539"/>
      <c r="V39" s="539"/>
      <c r="W39" s="539"/>
      <c r="X39" s="539"/>
      <c r="Y39" s="539"/>
      <c r="Z39" s="539"/>
      <c r="AA39" s="539"/>
      <c r="AB39" s="539"/>
      <c r="AC39" s="539"/>
      <c r="AD39" s="539"/>
      <c r="AE39" s="539"/>
      <c r="AF39" s="539"/>
      <c r="AG39" s="539"/>
      <c r="AH39" s="539"/>
      <c r="AI39" s="539"/>
      <c r="AJ39" s="539"/>
      <c r="AK39" s="539"/>
      <c r="AL39" s="539"/>
      <c r="AM39" s="539"/>
      <c r="AN39" s="539"/>
      <c r="AO39" s="539"/>
      <c r="AP39" s="539"/>
      <c r="AQ39" s="539"/>
      <c r="AR39" s="539"/>
      <c r="AS39" s="539"/>
      <c r="AT39" s="539"/>
      <c r="AU39" s="539"/>
      <c r="AV39" s="539"/>
      <c r="AW39" s="539"/>
      <c r="AX39" s="540"/>
      <c r="AY39">
        <f>COUNTA($G$39)</f>
        <v>1</v>
      </c>
    </row>
    <row r="40" spans="1:51" ht="31.5" customHeight="1" x14ac:dyDescent="0.2">
      <c r="A40" s="512" t="s">
        <v>551</v>
      </c>
      <c r="B40" s="513"/>
      <c r="C40" s="513"/>
      <c r="D40" s="513"/>
      <c r="E40" s="513"/>
      <c r="F40" s="388"/>
      <c r="G40" s="514" t="s">
        <v>546</v>
      </c>
      <c r="H40" s="515"/>
      <c r="I40" s="515"/>
      <c r="J40" s="515"/>
      <c r="K40" s="515"/>
      <c r="L40" s="515"/>
      <c r="M40" s="515"/>
      <c r="N40" s="515"/>
      <c r="O40" s="515"/>
      <c r="P40" s="516" t="s">
        <v>545</v>
      </c>
      <c r="Q40" s="515"/>
      <c r="R40" s="515"/>
      <c r="S40" s="515"/>
      <c r="T40" s="515"/>
      <c r="U40" s="515"/>
      <c r="V40" s="515"/>
      <c r="W40" s="515"/>
      <c r="X40" s="517"/>
      <c r="Y40" s="518"/>
      <c r="Z40" s="519"/>
      <c r="AA40" s="520"/>
      <c r="AB40" s="521" t="s">
        <v>11</v>
      </c>
      <c r="AC40" s="521"/>
      <c r="AD40" s="521"/>
      <c r="AE40" s="433" t="s">
        <v>390</v>
      </c>
      <c r="AF40" s="522"/>
      <c r="AG40" s="522"/>
      <c r="AH40" s="523"/>
      <c r="AI40" s="433" t="s">
        <v>542</v>
      </c>
      <c r="AJ40" s="522"/>
      <c r="AK40" s="522"/>
      <c r="AL40" s="523"/>
      <c r="AM40" s="433" t="s">
        <v>358</v>
      </c>
      <c r="AN40" s="522"/>
      <c r="AO40" s="522"/>
      <c r="AP40" s="523"/>
      <c r="AQ40" s="495" t="s">
        <v>389</v>
      </c>
      <c r="AR40" s="496"/>
      <c r="AS40" s="496"/>
      <c r="AT40" s="497"/>
      <c r="AU40" s="495" t="s">
        <v>562</v>
      </c>
      <c r="AV40" s="496"/>
      <c r="AW40" s="496"/>
      <c r="AX40" s="498"/>
      <c r="AY40">
        <f>COUNTA($G$41)</f>
        <v>1</v>
      </c>
    </row>
    <row r="41" spans="1:51" ht="40.5" customHeight="1" x14ac:dyDescent="0.2">
      <c r="A41" s="512"/>
      <c r="B41" s="513"/>
      <c r="C41" s="513"/>
      <c r="D41" s="513"/>
      <c r="E41" s="513"/>
      <c r="F41" s="388"/>
      <c r="G41" s="524" t="s">
        <v>636</v>
      </c>
      <c r="H41" s="500"/>
      <c r="I41" s="500"/>
      <c r="J41" s="500"/>
      <c r="K41" s="500"/>
      <c r="L41" s="500"/>
      <c r="M41" s="500"/>
      <c r="N41" s="500"/>
      <c r="O41" s="500"/>
      <c r="P41" s="279" t="s">
        <v>637</v>
      </c>
      <c r="Q41" s="504"/>
      <c r="R41" s="504"/>
      <c r="S41" s="504"/>
      <c r="T41" s="504"/>
      <c r="U41" s="504"/>
      <c r="V41" s="504"/>
      <c r="W41" s="504"/>
      <c r="X41" s="505"/>
      <c r="Y41" s="509" t="s">
        <v>51</v>
      </c>
      <c r="Z41" s="510"/>
      <c r="AA41" s="511"/>
      <c r="AB41" s="395" t="s">
        <v>634</v>
      </c>
      <c r="AC41" s="493"/>
      <c r="AD41" s="493"/>
      <c r="AE41" s="440">
        <v>849</v>
      </c>
      <c r="AF41" s="440"/>
      <c r="AG41" s="440"/>
      <c r="AH41" s="440"/>
      <c r="AI41" s="440">
        <v>1672</v>
      </c>
      <c r="AJ41" s="440"/>
      <c r="AK41" s="440"/>
      <c r="AL41" s="440"/>
      <c r="AM41" s="441">
        <v>2518</v>
      </c>
      <c r="AN41" s="440"/>
      <c r="AO41" s="440"/>
      <c r="AP41" s="440"/>
      <c r="AQ41" s="441" t="s">
        <v>645</v>
      </c>
      <c r="AR41" s="440"/>
      <c r="AS41" s="440"/>
      <c r="AT41" s="440"/>
      <c r="AU41" s="82" t="s">
        <v>645</v>
      </c>
      <c r="AV41" s="442"/>
      <c r="AW41" s="442"/>
      <c r="AX41" s="443"/>
      <c r="AY41">
        <f>$AY$40</f>
        <v>1</v>
      </c>
    </row>
    <row r="42" spans="1:51" ht="40.5" customHeight="1" x14ac:dyDescent="0.2">
      <c r="A42" s="104"/>
      <c r="B42" s="105"/>
      <c r="C42" s="105"/>
      <c r="D42" s="105"/>
      <c r="E42" s="105"/>
      <c r="F42" s="106"/>
      <c r="G42" s="501"/>
      <c r="H42" s="502"/>
      <c r="I42" s="502"/>
      <c r="J42" s="502"/>
      <c r="K42" s="502"/>
      <c r="L42" s="502"/>
      <c r="M42" s="502"/>
      <c r="N42" s="502"/>
      <c r="O42" s="502"/>
      <c r="P42" s="506"/>
      <c r="Q42" s="507"/>
      <c r="R42" s="507"/>
      <c r="S42" s="507"/>
      <c r="T42" s="507"/>
      <c r="U42" s="507"/>
      <c r="V42" s="507"/>
      <c r="W42" s="507"/>
      <c r="X42" s="508"/>
      <c r="Y42" s="444" t="s">
        <v>52</v>
      </c>
      <c r="Z42" s="445"/>
      <c r="AA42" s="446"/>
      <c r="AB42" s="395" t="s">
        <v>634</v>
      </c>
      <c r="AC42" s="493"/>
      <c r="AD42" s="493"/>
      <c r="AE42" s="440">
        <v>500</v>
      </c>
      <c r="AF42" s="440"/>
      <c r="AG42" s="440"/>
      <c r="AH42" s="440"/>
      <c r="AI42" s="440">
        <v>500</v>
      </c>
      <c r="AJ42" s="440"/>
      <c r="AK42" s="440"/>
      <c r="AL42" s="440"/>
      <c r="AM42" s="441">
        <v>1000</v>
      </c>
      <c r="AN42" s="440"/>
      <c r="AO42" s="440"/>
      <c r="AP42" s="440"/>
      <c r="AQ42" s="441">
        <v>2000</v>
      </c>
      <c r="AR42" s="440"/>
      <c r="AS42" s="440"/>
      <c r="AT42" s="440"/>
      <c r="AU42" s="82">
        <v>2000</v>
      </c>
      <c r="AV42" s="442"/>
      <c r="AW42" s="442"/>
      <c r="AX42" s="443"/>
      <c r="AY42">
        <f>$AY$40</f>
        <v>1</v>
      </c>
    </row>
    <row r="43" spans="1:51" ht="23.25" customHeight="1" x14ac:dyDescent="0.2">
      <c r="A43" s="484" t="s">
        <v>552</v>
      </c>
      <c r="B43" s="485"/>
      <c r="C43" s="485"/>
      <c r="D43" s="485"/>
      <c r="E43" s="485"/>
      <c r="F43" s="486"/>
      <c r="G43" s="89" t="s">
        <v>553</v>
      </c>
      <c r="H43" s="89"/>
      <c r="I43" s="89"/>
      <c r="J43" s="89"/>
      <c r="K43" s="89"/>
      <c r="L43" s="89"/>
      <c r="M43" s="89"/>
      <c r="N43" s="89"/>
      <c r="O43" s="89"/>
      <c r="P43" s="89"/>
      <c r="Q43" s="89"/>
      <c r="R43" s="89"/>
      <c r="S43" s="89"/>
      <c r="T43" s="89"/>
      <c r="U43" s="89"/>
      <c r="V43" s="89"/>
      <c r="W43" s="89"/>
      <c r="X43" s="90"/>
      <c r="Y43" s="450"/>
      <c r="Z43" s="451"/>
      <c r="AA43" s="452"/>
      <c r="AB43" s="88" t="s">
        <v>11</v>
      </c>
      <c r="AC43" s="89"/>
      <c r="AD43" s="90"/>
      <c r="AE43" s="146" t="s">
        <v>390</v>
      </c>
      <c r="AF43" s="146"/>
      <c r="AG43" s="146"/>
      <c r="AH43" s="146"/>
      <c r="AI43" s="146" t="s">
        <v>542</v>
      </c>
      <c r="AJ43" s="146"/>
      <c r="AK43" s="146"/>
      <c r="AL43" s="146"/>
      <c r="AM43" s="146" t="s">
        <v>358</v>
      </c>
      <c r="AN43" s="146"/>
      <c r="AO43" s="146"/>
      <c r="AP43" s="146"/>
      <c r="AQ43" s="447" t="s">
        <v>563</v>
      </c>
      <c r="AR43" s="448"/>
      <c r="AS43" s="448"/>
      <c r="AT43" s="448"/>
      <c r="AU43" s="448"/>
      <c r="AV43" s="448"/>
      <c r="AW43" s="448"/>
      <c r="AX43" s="449"/>
      <c r="AY43">
        <f>IF(SUBSTITUTE(SUBSTITUTE($G$44,"／",""),"　","")="",0,1)</f>
        <v>1</v>
      </c>
    </row>
    <row r="44" spans="1:51" ht="23.25" customHeight="1" x14ac:dyDescent="0.2">
      <c r="A44" s="487"/>
      <c r="B44" s="488"/>
      <c r="C44" s="488"/>
      <c r="D44" s="488"/>
      <c r="E44" s="488"/>
      <c r="F44" s="489"/>
      <c r="G44" s="456" t="s">
        <v>638</v>
      </c>
      <c r="H44" s="457"/>
      <c r="I44" s="457"/>
      <c r="J44" s="457"/>
      <c r="K44" s="457"/>
      <c r="L44" s="457"/>
      <c r="M44" s="457"/>
      <c r="N44" s="457"/>
      <c r="O44" s="457"/>
      <c r="P44" s="457"/>
      <c r="Q44" s="457"/>
      <c r="R44" s="457"/>
      <c r="S44" s="457"/>
      <c r="T44" s="457"/>
      <c r="U44" s="457"/>
      <c r="V44" s="457"/>
      <c r="W44" s="457"/>
      <c r="X44" s="457"/>
      <c r="Y44" s="460" t="s">
        <v>552</v>
      </c>
      <c r="Z44" s="461"/>
      <c r="AA44" s="462"/>
      <c r="AB44" s="463" t="s">
        <v>588</v>
      </c>
      <c r="AC44" s="464"/>
      <c r="AD44" s="465"/>
      <c r="AE44" s="441">
        <v>2.4</v>
      </c>
      <c r="AF44" s="441"/>
      <c r="AG44" s="441"/>
      <c r="AH44" s="441"/>
      <c r="AI44" s="441">
        <v>2.2999999999999998</v>
      </c>
      <c r="AJ44" s="441"/>
      <c r="AK44" s="441"/>
      <c r="AL44" s="441"/>
      <c r="AM44" s="441" t="s">
        <v>639</v>
      </c>
      <c r="AN44" s="441"/>
      <c r="AO44" s="441"/>
      <c r="AP44" s="441"/>
      <c r="AQ44" s="82" t="s">
        <v>645</v>
      </c>
      <c r="AR44" s="83"/>
      <c r="AS44" s="83"/>
      <c r="AT44" s="83"/>
      <c r="AU44" s="83"/>
      <c r="AV44" s="83"/>
      <c r="AW44" s="83"/>
      <c r="AX44" s="87"/>
      <c r="AY44">
        <f>$AY$43</f>
        <v>1</v>
      </c>
    </row>
    <row r="45" spans="1:51" ht="46.5" customHeight="1" x14ac:dyDescent="0.2">
      <c r="A45" s="490"/>
      <c r="B45" s="491"/>
      <c r="C45" s="491"/>
      <c r="D45" s="491"/>
      <c r="E45" s="491"/>
      <c r="F45" s="492"/>
      <c r="G45" s="458"/>
      <c r="H45" s="459"/>
      <c r="I45" s="459"/>
      <c r="J45" s="459"/>
      <c r="K45" s="459"/>
      <c r="L45" s="459"/>
      <c r="M45" s="459"/>
      <c r="N45" s="459"/>
      <c r="O45" s="459"/>
      <c r="P45" s="459"/>
      <c r="Q45" s="459"/>
      <c r="R45" s="459"/>
      <c r="S45" s="459"/>
      <c r="T45" s="459"/>
      <c r="U45" s="459"/>
      <c r="V45" s="459"/>
      <c r="W45" s="459"/>
      <c r="X45" s="459"/>
      <c r="Y45" s="392" t="s">
        <v>554</v>
      </c>
      <c r="Z45" s="453"/>
      <c r="AA45" s="454"/>
      <c r="AB45" s="436" t="s">
        <v>589</v>
      </c>
      <c r="AC45" s="437"/>
      <c r="AD45" s="438"/>
      <c r="AE45" s="439" t="s">
        <v>684</v>
      </c>
      <c r="AF45" s="439"/>
      <c r="AG45" s="439"/>
      <c r="AH45" s="439"/>
      <c r="AI45" s="439" t="s">
        <v>590</v>
      </c>
      <c r="AJ45" s="439"/>
      <c r="AK45" s="439"/>
      <c r="AL45" s="439"/>
      <c r="AM45" s="439" t="s">
        <v>639</v>
      </c>
      <c r="AN45" s="439"/>
      <c r="AO45" s="439"/>
      <c r="AP45" s="439"/>
      <c r="AQ45" s="439" t="s">
        <v>645</v>
      </c>
      <c r="AR45" s="439"/>
      <c r="AS45" s="439"/>
      <c r="AT45" s="439"/>
      <c r="AU45" s="439"/>
      <c r="AV45" s="439"/>
      <c r="AW45" s="439"/>
      <c r="AX45" s="455"/>
      <c r="AY45">
        <f>$AY$43</f>
        <v>1</v>
      </c>
    </row>
    <row r="46" spans="1:51" ht="23.25" customHeight="1" x14ac:dyDescent="0.2">
      <c r="A46" s="101" t="s">
        <v>552</v>
      </c>
      <c r="B46" s="466"/>
      <c r="C46" s="466"/>
      <c r="D46" s="466"/>
      <c r="E46" s="466"/>
      <c r="F46" s="467"/>
      <c r="G46" s="89" t="s">
        <v>553</v>
      </c>
      <c r="H46" s="89"/>
      <c r="I46" s="89"/>
      <c r="J46" s="89"/>
      <c r="K46" s="89"/>
      <c r="L46" s="89"/>
      <c r="M46" s="89"/>
      <c r="N46" s="89"/>
      <c r="O46" s="89"/>
      <c r="P46" s="89"/>
      <c r="Q46" s="89"/>
      <c r="R46" s="89"/>
      <c r="S46" s="89"/>
      <c r="T46" s="89"/>
      <c r="U46" s="89"/>
      <c r="V46" s="89"/>
      <c r="W46" s="89"/>
      <c r="X46" s="90"/>
      <c r="Y46" s="450"/>
      <c r="Z46" s="451"/>
      <c r="AA46" s="452"/>
      <c r="AB46" s="88" t="s">
        <v>11</v>
      </c>
      <c r="AC46" s="89"/>
      <c r="AD46" s="90"/>
      <c r="AE46" s="146" t="s">
        <v>390</v>
      </c>
      <c r="AF46" s="146"/>
      <c r="AG46" s="146"/>
      <c r="AH46" s="146"/>
      <c r="AI46" s="146" t="s">
        <v>542</v>
      </c>
      <c r="AJ46" s="146"/>
      <c r="AK46" s="146"/>
      <c r="AL46" s="146"/>
      <c r="AM46" s="146" t="s">
        <v>358</v>
      </c>
      <c r="AN46" s="146"/>
      <c r="AO46" s="146"/>
      <c r="AP46" s="146"/>
      <c r="AQ46" s="447" t="s">
        <v>563</v>
      </c>
      <c r="AR46" s="448"/>
      <c r="AS46" s="448"/>
      <c r="AT46" s="448"/>
      <c r="AU46" s="448"/>
      <c r="AV46" s="448"/>
      <c r="AW46" s="448"/>
      <c r="AX46" s="449"/>
      <c r="AY46">
        <f>IF(SUBSTITUTE(SUBSTITUTE($G$47,"／",""),"　","")="",0,1)</f>
        <v>1</v>
      </c>
    </row>
    <row r="47" spans="1:51" ht="23.25" customHeight="1" x14ac:dyDescent="0.2">
      <c r="A47" s="468"/>
      <c r="B47" s="400"/>
      <c r="C47" s="400"/>
      <c r="D47" s="400"/>
      <c r="E47" s="400"/>
      <c r="F47" s="469"/>
      <c r="G47" s="456" t="s">
        <v>656</v>
      </c>
      <c r="H47" s="457"/>
      <c r="I47" s="457"/>
      <c r="J47" s="457"/>
      <c r="K47" s="457"/>
      <c r="L47" s="457"/>
      <c r="M47" s="457"/>
      <c r="N47" s="457"/>
      <c r="O47" s="457"/>
      <c r="P47" s="457"/>
      <c r="Q47" s="457"/>
      <c r="R47" s="457"/>
      <c r="S47" s="457"/>
      <c r="T47" s="457"/>
      <c r="U47" s="457"/>
      <c r="V47" s="457"/>
      <c r="W47" s="457"/>
      <c r="X47" s="457"/>
      <c r="Y47" s="460" t="s">
        <v>552</v>
      </c>
      <c r="Z47" s="461"/>
      <c r="AA47" s="462"/>
      <c r="AB47" s="463" t="s">
        <v>588</v>
      </c>
      <c r="AC47" s="464"/>
      <c r="AD47" s="465"/>
      <c r="AE47" s="441" t="s">
        <v>639</v>
      </c>
      <c r="AF47" s="441"/>
      <c r="AG47" s="441"/>
      <c r="AH47" s="441"/>
      <c r="AI47" s="441" t="s">
        <v>639</v>
      </c>
      <c r="AJ47" s="441"/>
      <c r="AK47" s="441"/>
      <c r="AL47" s="441"/>
      <c r="AM47" s="441">
        <f>227.3/428</f>
        <v>0.53107476635514017</v>
      </c>
      <c r="AN47" s="441"/>
      <c r="AO47" s="441"/>
      <c r="AP47" s="441"/>
      <c r="AQ47" s="82">
        <f>330/428</f>
        <v>0.7710280373831776</v>
      </c>
      <c r="AR47" s="83"/>
      <c r="AS47" s="83"/>
      <c r="AT47" s="83"/>
      <c r="AU47" s="83"/>
      <c r="AV47" s="83"/>
      <c r="AW47" s="83"/>
      <c r="AX47" s="87"/>
      <c r="AY47">
        <f>$AY$46</f>
        <v>1</v>
      </c>
    </row>
    <row r="48" spans="1:51" ht="46.5" customHeight="1" x14ac:dyDescent="0.2">
      <c r="A48" s="470"/>
      <c r="B48" s="407"/>
      <c r="C48" s="407"/>
      <c r="D48" s="407"/>
      <c r="E48" s="407"/>
      <c r="F48" s="471"/>
      <c r="G48" s="458"/>
      <c r="H48" s="459"/>
      <c r="I48" s="459"/>
      <c r="J48" s="459"/>
      <c r="K48" s="459"/>
      <c r="L48" s="459"/>
      <c r="M48" s="459"/>
      <c r="N48" s="459"/>
      <c r="O48" s="459"/>
      <c r="P48" s="459"/>
      <c r="Q48" s="459"/>
      <c r="R48" s="459"/>
      <c r="S48" s="459"/>
      <c r="T48" s="459"/>
      <c r="U48" s="459"/>
      <c r="V48" s="459"/>
      <c r="W48" s="459"/>
      <c r="X48" s="459"/>
      <c r="Y48" s="392" t="s">
        <v>554</v>
      </c>
      <c r="Z48" s="453"/>
      <c r="AA48" s="454"/>
      <c r="AB48" s="436" t="s">
        <v>640</v>
      </c>
      <c r="AC48" s="437"/>
      <c r="AD48" s="438"/>
      <c r="AE48" s="439" t="s">
        <v>639</v>
      </c>
      <c r="AF48" s="439"/>
      <c r="AG48" s="439"/>
      <c r="AH48" s="439"/>
      <c r="AI48" s="439" t="s">
        <v>639</v>
      </c>
      <c r="AJ48" s="439"/>
      <c r="AK48" s="439"/>
      <c r="AL48" s="439"/>
      <c r="AM48" s="439" t="s">
        <v>654</v>
      </c>
      <c r="AN48" s="439"/>
      <c r="AO48" s="439"/>
      <c r="AP48" s="439"/>
      <c r="AQ48" s="439" t="s">
        <v>655</v>
      </c>
      <c r="AR48" s="439"/>
      <c r="AS48" s="439"/>
      <c r="AT48" s="439"/>
      <c r="AU48" s="439"/>
      <c r="AV48" s="439"/>
      <c r="AW48" s="439"/>
      <c r="AX48" s="455"/>
      <c r="AY48">
        <f>$AY$46</f>
        <v>1</v>
      </c>
    </row>
    <row r="49" spans="1:51" ht="18.75" customHeight="1" x14ac:dyDescent="0.2">
      <c r="A49" s="313" t="s">
        <v>216</v>
      </c>
      <c r="B49" s="409"/>
      <c r="C49" s="409"/>
      <c r="D49" s="409"/>
      <c r="E49" s="409"/>
      <c r="F49" s="410"/>
      <c r="G49" s="418" t="s">
        <v>135</v>
      </c>
      <c r="H49" s="400"/>
      <c r="I49" s="400"/>
      <c r="J49" s="400"/>
      <c r="K49" s="400"/>
      <c r="L49" s="400"/>
      <c r="M49" s="400"/>
      <c r="N49" s="400"/>
      <c r="O49" s="419"/>
      <c r="P49" s="422" t="s">
        <v>55</v>
      </c>
      <c r="Q49" s="400"/>
      <c r="R49" s="400"/>
      <c r="S49" s="400"/>
      <c r="T49" s="400"/>
      <c r="U49" s="400"/>
      <c r="V49" s="400"/>
      <c r="W49" s="400"/>
      <c r="X49" s="419"/>
      <c r="Y49" s="424"/>
      <c r="Z49" s="425"/>
      <c r="AA49" s="426"/>
      <c r="AB49" s="430" t="s">
        <v>11</v>
      </c>
      <c r="AC49" s="431"/>
      <c r="AD49" s="432"/>
      <c r="AE49" s="146" t="s">
        <v>390</v>
      </c>
      <c r="AF49" s="146"/>
      <c r="AG49" s="146"/>
      <c r="AH49" s="146"/>
      <c r="AI49" s="146" t="s">
        <v>542</v>
      </c>
      <c r="AJ49" s="146"/>
      <c r="AK49" s="146"/>
      <c r="AL49" s="146"/>
      <c r="AM49" s="146" t="s">
        <v>358</v>
      </c>
      <c r="AN49" s="146"/>
      <c r="AO49" s="146"/>
      <c r="AP49" s="146"/>
      <c r="AQ49" s="397" t="s">
        <v>167</v>
      </c>
      <c r="AR49" s="398"/>
      <c r="AS49" s="398"/>
      <c r="AT49" s="399"/>
      <c r="AU49" s="400" t="s">
        <v>125</v>
      </c>
      <c r="AV49" s="400"/>
      <c r="AW49" s="400"/>
      <c r="AX49" s="401"/>
      <c r="AY49">
        <f>COUNTA($G$51)</f>
        <v>1</v>
      </c>
    </row>
    <row r="50" spans="1:51" ht="18.75" customHeight="1" x14ac:dyDescent="0.2">
      <c r="A50" s="411"/>
      <c r="B50" s="412"/>
      <c r="C50" s="412"/>
      <c r="D50" s="412"/>
      <c r="E50" s="412"/>
      <c r="F50" s="413"/>
      <c r="G50" s="420"/>
      <c r="H50" s="407"/>
      <c r="I50" s="407"/>
      <c r="J50" s="407"/>
      <c r="K50" s="407"/>
      <c r="L50" s="407"/>
      <c r="M50" s="407"/>
      <c r="N50" s="407"/>
      <c r="O50" s="421"/>
      <c r="P50" s="423"/>
      <c r="Q50" s="407"/>
      <c r="R50" s="407"/>
      <c r="S50" s="407"/>
      <c r="T50" s="407"/>
      <c r="U50" s="407"/>
      <c r="V50" s="407"/>
      <c r="W50" s="407"/>
      <c r="X50" s="421"/>
      <c r="Y50" s="427"/>
      <c r="Z50" s="428"/>
      <c r="AA50" s="429"/>
      <c r="AB50" s="433"/>
      <c r="AC50" s="434"/>
      <c r="AD50" s="435"/>
      <c r="AE50" s="146"/>
      <c r="AF50" s="146"/>
      <c r="AG50" s="146"/>
      <c r="AH50" s="146"/>
      <c r="AI50" s="146"/>
      <c r="AJ50" s="146"/>
      <c r="AK50" s="146"/>
      <c r="AL50" s="146"/>
      <c r="AM50" s="146"/>
      <c r="AN50" s="146"/>
      <c r="AO50" s="146"/>
      <c r="AP50" s="146"/>
      <c r="AQ50" s="402">
        <v>4</v>
      </c>
      <c r="AR50" s="403"/>
      <c r="AS50" s="404" t="s">
        <v>168</v>
      </c>
      <c r="AT50" s="405"/>
      <c r="AU50" s="406" t="s">
        <v>645</v>
      </c>
      <c r="AV50" s="406"/>
      <c r="AW50" s="407" t="s">
        <v>162</v>
      </c>
      <c r="AX50" s="408"/>
      <c r="AY50">
        <f t="shared" ref="AY50:AY55" si="0">$AY$49</f>
        <v>1</v>
      </c>
    </row>
    <row r="51" spans="1:51" ht="39" customHeight="1" x14ac:dyDescent="0.2">
      <c r="A51" s="414"/>
      <c r="B51" s="412"/>
      <c r="C51" s="412"/>
      <c r="D51" s="412"/>
      <c r="E51" s="412"/>
      <c r="F51" s="413"/>
      <c r="G51" s="92" t="s">
        <v>641</v>
      </c>
      <c r="H51" s="93"/>
      <c r="I51" s="93"/>
      <c r="J51" s="93"/>
      <c r="K51" s="93"/>
      <c r="L51" s="93"/>
      <c r="M51" s="93"/>
      <c r="N51" s="93"/>
      <c r="O51" s="94"/>
      <c r="P51" s="113" t="s">
        <v>642</v>
      </c>
      <c r="Q51" s="113"/>
      <c r="R51" s="113"/>
      <c r="S51" s="113"/>
      <c r="T51" s="113"/>
      <c r="U51" s="113"/>
      <c r="V51" s="113"/>
      <c r="W51" s="113"/>
      <c r="X51" s="114"/>
      <c r="Y51" s="392" t="s">
        <v>12</v>
      </c>
      <c r="Z51" s="393"/>
      <c r="AA51" s="394"/>
      <c r="AB51" s="395" t="s">
        <v>14</v>
      </c>
      <c r="AC51" s="395"/>
      <c r="AD51" s="395"/>
      <c r="AE51" s="82">
        <v>100</v>
      </c>
      <c r="AF51" s="83"/>
      <c r="AG51" s="83"/>
      <c r="AH51" s="83"/>
      <c r="AI51" s="82">
        <v>95</v>
      </c>
      <c r="AJ51" s="83"/>
      <c r="AK51" s="83"/>
      <c r="AL51" s="83"/>
      <c r="AM51" s="82">
        <v>88</v>
      </c>
      <c r="AN51" s="83"/>
      <c r="AO51" s="83"/>
      <c r="AP51" s="83"/>
      <c r="AQ51" s="84" t="s">
        <v>645</v>
      </c>
      <c r="AR51" s="85"/>
      <c r="AS51" s="85"/>
      <c r="AT51" s="86"/>
      <c r="AU51" s="83" t="s">
        <v>645</v>
      </c>
      <c r="AV51" s="83"/>
      <c r="AW51" s="83"/>
      <c r="AX51" s="87"/>
      <c r="AY51">
        <f t="shared" si="0"/>
        <v>1</v>
      </c>
    </row>
    <row r="52" spans="1:51" ht="39" customHeight="1" x14ac:dyDescent="0.2">
      <c r="A52" s="415"/>
      <c r="B52" s="416"/>
      <c r="C52" s="416"/>
      <c r="D52" s="416"/>
      <c r="E52" s="416"/>
      <c r="F52" s="417"/>
      <c r="G52" s="95"/>
      <c r="H52" s="96"/>
      <c r="I52" s="96"/>
      <c r="J52" s="96"/>
      <c r="K52" s="96"/>
      <c r="L52" s="96"/>
      <c r="M52" s="96"/>
      <c r="N52" s="96"/>
      <c r="O52" s="97"/>
      <c r="P52" s="115"/>
      <c r="Q52" s="115"/>
      <c r="R52" s="115"/>
      <c r="S52" s="115"/>
      <c r="T52" s="115"/>
      <c r="U52" s="115"/>
      <c r="V52" s="115"/>
      <c r="W52" s="115"/>
      <c r="X52" s="116"/>
      <c r="Y52" s="88" t="s">
        <v>50</v>
      </c>
      <c r="Z52" s="89"/>
      <c r="AA52" s="90"/>
      <c r="AB52" s="91" t="s">
        <v>14</v>
      </c>
      <c r="AC52" s="91"/>
      <c r="AD52" s="91"/>
      <c r="AE52" s="82">
        <v>80</v>
      </c>
      <c r="AF52" s="83"/>
      <c r="AG52" s="83"/>
      <c r="AH52" s="83"/>
      <c r="AI52" s="82">
        <v>80</v>
      </c>
      <c r="AJ52" s="83"/>
      <c r="AK52" s="83"/>
      <c r="AL52" s="83"/>
      <c r="AM52" s="82">
        <v>80</v>
      </c>
      <c r="AN52" s="83"/>
      <c r="AO52" s="83"/>
      <c r="AP52" s="83"/>
      <c r="AQ52" s="84">
        <v>80</v>
      </c>
      <c r="AR52" s="85"/>
      <c r="AS52" s="85"/>
      <c r="AT52" s="86"/>
      <c r="AU52" s="83" t="s">
        <v>645</v>
      </c>
      <c r="AV52" s="83"/>
      <c r="AW52" s="83"/>
      <c r="AX52" s="87"/>
      <c r="AY52">
        <f t="shared" si="0"/>
        <v>1</v>
      </c>
    </row>
    <row r="53" spans="1:51" ht="39" customHeight="1" x14ac:dyDescent="0.2">
      <c r="A53" s="414"/>
      <c r="B53" s="412"/>
      <c r="C53" s="412"/>
      <c r="D53" s="412"/>
      <c r="E53" s="412"/>
      <c r="F53" s="413"/>
      <c r="G53" s="98"/>
      <c r="H53" s="99"/>
      <c r="I53" s="99"/>
      <c r="J53" s="99"/>
      <c r="K53" s="99"/>
      <c r="L53" s="99"/>
      <c r="M53" s="99"/>
      <c r="N53" s="99"/>
      <c r="O53" s="100"/>
      <c r="P53" s="117"/>
      <c r="Q53" s="117"/>
      <c r="R53" s="117"/>
      <c r="S53" s="117"/>
      <c r="T53" s="117"/>
      <c r="U53" s="117"/>
      <c r="V53" s="117"/>
      <c r="W53" s="117"/>
      <c r="X53" s="118"/>
      <c r="Y53" s="88" t="s">
        <v>13</v>
      </c>
      <c r="Z53" s="89"/>
      <c r="AA53" s="90"/>
      <c r="AB53" s="396" t="s">
        <v>14</v>
      </c>
      <c r="AC53" s="396"/>
      <c r="AD53" s="396"/>
      <c r="AE53" s="82">
        <v>125</v>
      </c>
      <c r="AF53" s="83"/>
      <c r="AG53" s="83"/>
      <c r="AH53" s="83"/>
      <c r="AI53" s="82">
        <v>119</v>
      </c>
      <c r="AJ53" s="83"/>
      <c r="AK53" s="83"/>
      <c r="AL53" s="83"/>
      <c r="AM53" s="82">
        <v>110</v>
      </c>
      <c r="AN53" s="83"/>
      <c r="AO53" s="83"/>
      <c r="AP53" s="83"/>
      <c r="AQ53" s="84" t="s">
        <v>645</v>
      </c>
      <c r="AR53" s="85"/>
      <c r="AS53" s="85"/>
      <c r="AT53" s="86"/>
      <c r="AU53" s="83" t="s">
        <v>645</v>
      </c>
      <c r="AV53" s="83"/>
      <c r="AW53" s="83"/>
      <c r="AX53" s="87"/>
      <c r="AY53">
        <f t="shared" si="0"/>
        <v>1</v>
      </c>
    </row>
    <row r="54" spans="1:51" ht="23.25" customHeight="1" x14ac:dyDescent="0.2">
      <c r="A54" s="101" t="s">
        <v>235</v>
      </c>
      <c r="B54" s="102"/>
      <c r="C54" s="102"/>
      <c r="D54" s="102"/>
      <c r="E54" s="102"/>
      <c r="F54" s="103"/>
      <c r="G54" s="107" t="s">
        <v>643</v>
      </c>
      <c r="H54" s="108"/>
      <c r="I54" s="108"/>
      <c r="J54" s="108"/>
      <c r="K54" s="108"/>
      <c r="L54" s="108"/>
      <c r="M54" s="108"/>
      <c r="N54" s="108"/>
      <c r="O54" s="108"/>
      <c r="P54" s="108"/>
      <c r="Q54" s="108"/>
      <c r="R54" s="108"/>
      <c r="S54" s="108"/>
      <c r="T54" s="108"/>
      <c r="U54" s="108"/>
      <c r="V54" s="108"/>
      <c r="W54" s="108"/>
      <c r="X54" s="108"/>
      <c r="Y54" s="108"/>
      <c r="Z54" s="108"/>
      <c r="AA54" s="108"/>
      <c r="AB54" s="108"/>
      <c r="AC54" s="108"/>
      <c r="AD54" s="108"/>
      <c r="AE54" s="108"/>
      <c r="AF54" s="108"/>
      <c r="AG54" s="108"/>
      <c r="AH54" s="108"/>
      <c r="AI54" s="108"/>
      <c r="AJ54" s="108"/>
      <c r="AK54" s="108"/>
      <c r="AL54" s="108"/>
      <c r="AM54" s="108"/>
      <c r="AN54" s="108"/>
      <c r="AO54" s="108"/>
      <c r="AP54" s="108"/>
      <c r="AQ54" s="108"/>
      <c r="AR54" s="108"/>
      <c r="AS54" s="108"/>
      <c r="AT54" s="108"/>
      <c r="AU54" s="108"/>
      <c r="AV54" s="108"/>
      <c r="AW54" s="108"/>
      <c r="AX54" s="109"/>
      <c r="AY54">
        <f t="shared" si="0"/>
        <v>1</v>
      </c>
    </row>
    <row r="55" spans="1:51" ht="23.25" customHeight="1" thickBot="1" x14ac:dyDescent="0.25">
      <c r="A55" s="104"/>
      <c r="B55" s="105"/>
      <c r="C55" s="105"/>
      <c r="D55" s="105"/>
      <c r="E55" s="105"/>
      <c r="F55" s="106"/>
      <c r="G55" s="110"/>
      <c r="H55" s="111"/>
      <c r="I55" s="111"/>
      <c r="J55" s="111"/>
      <c r="K55" s="111"/>
      <c r="L55" s="111"/>
      <c r="M55" s="111"/>
      <c r="N55" s="111"/>
      <c r="O55" s="111"/>
      <c r="P55" s="111"/>
      <c r="Q55" s="111"/>
      <c r="R55" s="111"/>
      <c r="S55" s="111"/>
      <c r="T55" s="111"/>
      <c r="U55" s="111"/>
      <c r="V55" s="111"/>
      <c r="W55" s="111"/>
      <c r="X55" s="111"/>
      <c r="Y55" s="111"/>
      <c r="Z55" s="111"/>
      <c r="AA55" s="111"/>
      <c r="AB55" s="111"/>
      <c r="AC55" s="111"/>
      <c r="AD55" s="111"/>
      <c r="AE55" s="111"/>
      <c r="AF55" s="111"/>
      <c r="AG55" s="111"/>
      <c r="AH55" s="111"/>
      <c r="AI55" s="111"/>
      <c r="AJ55" s="111"/>
      <c r="AK55" s="111"/>
      <c r="AL55" s="111"/>
      <c r="AM55" s="111"/>
      <c r="AN55" s="111"/>
      <c r="AO55" s="111"/>
      <c r="AP55" s="111"/>
      <c r="AQ55" s="111"/>
      <c r="AR55" s="111"/>
      <c r="AS55" s="111"/>
      <c r="AT55" s="111"/>
      <c r="AU55" s="111"/>
      <c r="AV55" s="111"/>
      <c r="AW55" s="111"/>
      <c r="AX55" s="112"/>
      <c r="AY55">
        <f t="shared" si="0"/>
        <v>1</v>
      </c>
    </row>
    <row r="56" spans="1:51" ht="47.25" customHeight="1" x14ac:dyDescent="0.2">
      <c r="A56" s="535" t="s">
        <v>550</v>
      </c>
      <c r="B56" s="536"/>
      <c r="C56" s="536"/>
      <c r="D56" s="536"/>
      <c r="E56" s="536"/>
      <c r="F56" s="537"/>
      <c r="G56" s="538" t="s">
        <v>593</v>
      </c>
      <c r="H56" s="539"/>
      <c r="I56" s="539"/>
      <c r="J56" s="539"/>
      <c r="K56" s="539"/>
      <c r="L56" s="539"/>
      <c r="M56" s="539"/>
      <c r="N56" s="539"/>
      <c r="O56" s="539"/>
      <c r="P56" s="539"/>
      <c r="Q56" s="539"/>
      <c r="R56" s="539"/>
      <c r="S56" s="539"/>
      <c r="T56" s="539"/>
      <c r="U56" s="539"/>
      <c r="V56" s="539"/>
      <c r="W56" s="539"/>
      <c r="X56" s="539"/>
      <c r="Y56" s="539"/>
      <c r="Z56" s="539"/>
      <c r="AA56" s="539"/>
      <c r="AB56" s="539"/>
      <c r="AC56" s="539"/>
      <c r="AD56" s="539"/>
      <c r="AE56" s="539"/>
      <c r="AF56" s="539"/>
      <c r="AG56" s="539"/>
      <c r="AH56" s="539"/>
      <c r="AI56" s="539"/>
      <c r="AJ56" s="539"/>
      <c r="AK56" s="539"/>
      <c r="AL56" s="539"/>
      <c r="AM56" s="539"/>
      <c r="AN56" s="539"/>
      <c r="AO56" s="539"/>
      <c r="AP56" s="539"/>
      <c r="AQ56" s="539"/>
      <c r="AR56" s="539"/>
      <c r="AS56" s="539"/>
      <c r="AT56" s="539"/>
      <c r="AU56" s="539"/>
      <c r="AV56" s="539"/>
      <c r="AW56" s="539"/>
      <c r="AX56" s="540"/>
      <c r="AY56">
        <f>COUNTA($G$56)</f>
        <v>1</v>
      </c>
    </row>
    <row r="57" spans="1:51" ht="31.5" customHeight="1" x14ac:dyDescent="0.2">
      <c r="A57" s="512" t="s">
        <v>551</v>
      </c>
      <c r="B57" s="513"/>
      <c r="C57" s="513"/>
      <c r="D57" s="513"/>
      <c r="E57" s="513"/>
      <c r="F57" s="388"/>
      <c r="G57" s="514" t="s">
        <v>546</v>
      </c>
      <c r="H57" s="515"/>
      <c r="I57" s="515"/>
      <c r="J57" s="515"/>
      <c r="K57" s="515"/>
      <c r="L57" s="515"/>
      <c r="M57" s="515"/>
      <c r="N57" s="515"/>
      <c r="O57" s="515"/>
      <c r="P57" s="516" t="s">
        <v>545</v>
      </c>
      <c r="Q57" s="515"/>
      <c r="R57" s="515"/>
      <c r="S57" s="515"/>
      <c r="T57" s="515"/>
      <c r="U57" s="515"/>
      <c r="V57" s="515"/>
      <c r="W57" s="515"/>
      <c r="X57" s="517"/>
      <c r="Y57" s="518"/>
      <c r="Z57" s="519"/>
      <c r="AA57" s="520"/>
      <c r="AB57" s="521" t="s">
        <v>11</v>
      </c>
      <c r="AC57" s="521"/>
      <c r="AD57" s="521"/>
      <c r="AE57" s="146" t="s">
        <v>390</v>
      </c>
      <c r="AF57" s="146"/>
      <c r="AG57" s="146"/>
      <c r="AH57" s="146"/>
      <c r="AI57" s="146" t="s">
        <v>542</v>
      </c>
      <c r="AJ57" s="146"/>
      <c r="AK57" s="146"/>
      <c r="AL57" s="146"/>
      <c r="AM57" s="146" t="s">
        <v>358</v>
      </c>
      <c r="AN57" s="146"/>
      <c r="AO57" s="146"/>
      <c r="AP57" s="146"/>
      <c r="AQ57" s="495" t="s">
        <v>389</v>
      </c>
      <c r="AR57" s="496"/>
      <c r="AS57" s="496"/>
      <c r="AT57" s="497"/>
      <c r="AU57" s="495" t="s">
        <v>562</v>
      </c>
      <c r="AV57" s="496"/>
      <c r="AW57" s="496"/>
      <c r="AX57" s="498"/>
      <c r="AY57">
        <f>COUNTA($G$58)</f>
        <v>1</v>
      </c>
    </row>
    <row r="58" spans="1:51" ht="23.25" customHeight="1" x14ac:dyDescent="0.2">
      <c r="A58" s="512"/>
      <c r="B58" s="513"/>
      <c r="C58" s="513"/>
      <c r="D58" s="513"/>
      <c r="E58" s="513"/>
      <c r="F58" s="388"/>
      <c r="G58" s="499" t="s">
        <v>594</v>
      </c>
      <c r="H58" s="500"/>
      <c r="I58" s="500"/>
      <c r="J58" s="500"/>
      <c r="K58" s="500"/>
      <c r="L58" s="500"/>
      <c r="M58" s="500"/>
      <c r="N58" s="500"/>
      <c r="O58" s="500"/>
      <c r="P58" s="503" t="s">
        <v>595</v>
      </c>
      <c r="Q58" s="504"/>
      <c r="R58" s="504"/>
      <c r="S58" s="504"/>
      <c r="T58" s="504"/>
      <c r="U58" s="504"/>
      <c r="V58" s="504"/>
      <c r="W58" s="504"/>
      <c r="X58" s="505"/>
      <c r="Y58" s="509" t="s">
        <v>51</v>
      </c>
      <c r="Z58" s="510"/>
      <c r="AA58" s="511"/>
      <c r="AB58" s="493" t="s">
        <v>634</v>
      </c>
      <c r="AC58" s="493"/>
      <c r="AD58" s="493"/>
      <c r="AE58" s="440" t="s">
        <v>583</v>
      </c>
      <c r="AF58" s="440"/>
      <c r="AG58" s="440"/>
      <c r="AH58" s="440"/>
      <c r="AI58" s="440">
        <v>41</v>
      </c>
      <c r="AJ58" s="440"/>
      <c r="AK58" s="440"/>
      <c r="AL58" s="440"/>
      <c r="AM58" s="440">
        <v>114</v>
      </c>
      <c r="AN58" s="440"/>
      <c r="AO58" s="440"/>
      <c r="AP58" s="440"/>
      <c r="AQ58" s="441" t="s">
        <v>645</v>
      </c>
      <c r="AR58" s="440"/>
      <c r="AS58" s="440"/>
      <c r="AT58" s="440"/>
      <c r="AU58" s="82" t="s">
        <v>645</v>
      </c>
      <c r="AV58" s="442"/>
      <c r="AW58" s="442"/>
      <c r="AX58" s="443"/>
      <c r="AY58">
        <f>$AY$57</f>
        <v>1</v>
      </c>
    </row>
    <row r="59" spans="1:51" ht="23.25" customHeight="1" x14ac:dyDescent="0.2">
      <c r="A59" s="104"/>
      <c r="B59" s="105"/>
      <c r="C59" s="105"/>
      <c r="D59" s="105"/>
      <c r="E59" s="105"/>
      <c r="F59" s="106"/>
      <c r="G59" s="501"/>
      <c r="H59" s="502"/>
      <c r="I59" s="502"/>
      <c r="J59" s="502"/>
      <c r="K59" s="502"/>
      <c r="L59" s="502"/>
      <c r="M59" s="502"/>
      <c r="N59" s="502"/>
      <c r="O59" s="502"/>
      <c r="P59" s="506"/>
      <c r="Q59" s="507"/>
      <c r="R59" s="507"/>
      <c r="S59" s="507"/>
      <c r="T59" s="507"/>
      <c r="U59" s="507"/>
      <c r="V59" s="507"/>
      <c r="W59" s="507"/>
      <c r="X59" s="508"/>
      <c r="Y59" s="444" t="s">
        <v>52</v>
      </c>
      <c r="Z59" s="445"/>
      <c r="AA59" s="446"/>
      <c r="AB59" s="493" t="s">
        <v>634</v>
      </c>
      <c r="AC59" s="493"/>
      <c r="AD59" s="493"/>
      <c r="AE59" s="440" t="s">
        <v>583</v>
      </c>
      <c r="AF59" s="440"/>
      <c r="AG59" s="440"/>
      <c r="AH59" s="440"/>
      <c r="AI59" s="440">
        <v>36</v>
      </c>
      <c r="AJ59" s="440"/>
      <c r="AK59" s="440"/>
      <c r="AL59" s="440"/>
      <c r="AM59" s="440">
        <v>96</v>
      </c>
      <c r="AN59" s="440"/>
      <c r="AO59" s="440"/>
      <c r="AP59" s="440"/>
      <c r="AQ59" s="440">
        <v>72</v>
      </c>
      <c r="AR59" s="440"/>
      <c r="AS59" s="440"/>
      <c r="AT59" s="440"/>
      <c r="AU59" s="494">
        <v>72</v>
      </c>
      <c r="AV59" s="442"/>
      <c r="AW59" s="442"/>
      <c r="AX59" s="443"/>
      <c r="AY59">
        <f>$AY$57</f>
        <v>1</v>
      </c>
    </row>
    <row r="60" spans="1:51" ht="23.25" customHeight="1" x14ac:dyDescent="0.2">
      <c r="A60" s="101" t="s">
        <v>552</v>
      </c>
      <c r="B60" s="466"/>
      <c r="C60" s="466"/>
      <c r="D60" s="466"/>
      <c r="E60" s="466"/>
      <c r="F60" s="467"/>
      <c r="G60" s="89" t="s">
        <v>553</v>
      </c>
      <c r="H60" s="89"/>
      <c r="I60" s="89"/>
      <c r="J60" s="89"/>
      <c r="K60" s="89"/>
      <c r="L60" s="89"/>
      <c r="M60" s="89"/>
      <c r="N60" s="89"/>
      <c r="O60" s="89"/>
      <c r="P60" s="89"/>
      <c r="Q60" s="89"/>
      <c r="R60" s="89"/>
      <c r="S60" s="89"/>
      <c r="T60" s="89"/>
      <c r="U60" s="89"/>
      <c r="V60" s="89"/>
      <c r="W60" s="89"/>
      <c r="X60" s="90"/>
      <c r="Y60" s="450"/>
      <c r="Z60" s="451"/>
      <c r="AA60" s="452"/>
      <c r="AB60" s="88" t="s">
        <v>11</v>
      </c>
      <c r="AC60" s="89"/>
      <c r="AD60" s="90"/>
      <c r="AE60" s="146" t="s">
        <v>390</v>
      </c>
      <c r="AF60" s="146"/>
      <c r="AG60" s="146"/>
      <c r="AH60" s="146"/>
      <c r="AI60" s="146" t="s">
        <v>542</v>
      </c>
      <c r="AJ60" s="146"/>
      <c r="AK60" s="146"/>
      <c r="AL60" s="146"/>
      <c r="AM60" s="146" t="s">
        <v>358</v>
      </c>
      <c r="AN60" s="146"/>
      <c r="AO60" s="146"/>
      <c r="AP60" s="146"/>
      <c r="AQ60" s="447" t="s">
        <v>563</v>
      </c>
      <c r="AR60" s="448"/>
      <c r="AS60" s="448"/>
      <c r="AT60" s="448"/>
      <c r="AU60" s="448"/>
      <c r="AV60" s="448"/>
      <c r="AW60" s="448"/>
      <c r="AX60" s="449"/>
      <c r="AY60">
        <f>IF(SUBSTITUTE(SUBSTITUTE($G$61,"／",""),"　","")="",0,1)</f>
        <v>1</v>
      </c>
    </row>
    <row r="61" spans="1:51" ht="23.25" customHeight="1" x14ac:dyDescent="0.2">
      <c r="A61" s="468"/>
      <c r="B61" s="400"/>
      <c r="C61" s="400"/>
      <c r="D61" s="400"/>
      <c r="E61" s="400"/>
      <c r="F61" s="469"/>
      <c r="G61" s="456" t="s">
        <v>657</v>
      </c>
      <c r="H61" s="457"/>
      <c r="I61" s="457"/>
      <c r="J61" s="457"/>
      <c r="K61" s="457"/>
      <c r="L61" s="457"/>
      <c r="M61" s="457"/>
      <c r="N61" s="457"/>
      <c r="O61" s="457"/>
      <c r="P61" s="457"/>
      <c r="Q61" s="457"/>
      <c r="R61" s="457"/>
      <c r="S61" s="457"/>
      <c r="T61" s="457"/>
      <c r="U61" s="457"/>
      <c r="V61" s="457"/>
      <c r="W61" s="457"/>
      <c r="X61" s="457"/>
      <c r="Y61" s="460" t="s">
        <v>552</v>
      </c>
      <c r="Z61" s="461"/>
      <c r="AA61" s="462"/>
      <c r="AB61" s="463" t="s">
        <v>660</v>
      </c>
      <c r="AC61" s="464"/>
      <c r="AD61" s="465"/>
      <c r="AE61" s="441" t="s">
        <v>583</v>
      </c>
      <c r="AF61" s="441"/>
      <c r="AG61" s="441"/>
      <c r="AH61" s="441"/>
      <c r="AI61" s="441">
        <f>19.1/41</f>
        <v>0.46585365853658539</v>
      </c>
      <c r="AJ61" s="441"/>
      <c r="AK61" s="441"/>
      <c r="AL61" s="441"/>
      <c r="AM61" s="441">
        <f>23.7/114</f>
        <v>0.20789473684210524</v>
      </c>
      <c r="AN61" s="441"/>
      <c r="AO61" s="441"/>
      <c r="AP61" s="441"/>
      <c r="AQ61" s="82">
        <v>0.38472222222222202</v>
      </c>
      <c r="AR61" s="83"/>
      <c r="AS61" s="83"/>
      <c r="AT61" s="83"/>
      <c r="AU61" s="83"/>
      <c r="AV61" s="83"/>
      <c r="AW61" s="83"/>
      <c r="AX61" s="87"/>
      <c r="AY61">
        <f>$AY$60</f>
        <v>1</v>
      </c>
    </row>
    <row r="62" spans="1:51" ht="46.5" customHeight="1" x14ac:dyDescent="0.2">
      <c r="A62" s="470"/>
      <c r="B62" s="407"/>
      <c r="C62" s="407"/>
      <c r="D62" s="407"/>
      <c r="E62" s="407"/>
      <c r="F62" s="471"/>
      <c r="G62" s="458"/>
      <c r="H62" s="459"/>
      <c r="I62" s="459"/>
      <c r="J62" s="459"/>
      <c r="K62" s="459"/>
      <c r="L62" s="459"/>
      <c r="M62" s="459"/>
      <c r="N62" s="459"/>
      <c r="O62" s="459"/>
      <c r="P62" s="459"/>
      <c r="Q62" s="459"/>
      <c r="R62" s="459"/>
      <c r="S62" s="459"/>
      <c r="T62" s="459"/>
      <c r="U62" s="459"/>
      <c r="V62" s="459"/>
      <c r="W62" s="459"/>
      <c r="X62" s="459"/>
      <c r="Y62" s="392" t="s">
        <v>554</v>
      </c>
      <c r="Z62" s="453"/>
      <c r="AA62" s="454"/>
      <c r="AB62" s="436" t="s">
        <v>661</v>
      </c>
      <c r="AC62" s="437"/>
      <c r="AD62" s="438"/>
      <c r="AE62" s="439" t="s">
        <v>583</v>
      </c>
      <c r="AF62" s="439"/>
      <c r="AG62" s="439"/>
      <c r="AH62" s="439"/>
      <c r="AI62" s="439" t="s">
        <v>658</v>
      </c>
      <c r="AJ62" s="439"/>
      <c r="AK62" s="439"/>
      <c r="AL62" s="439"/>
      <c r="AM62" s="439" t="s">
        <v>659</v>
      </c>
      <c r="AN62" s="439"/>
      <c r="AO62" s="439"/>
      <c r="AP62" s="439"/>
      <c r="AQ62" s="439" t="s">
        <v>662</v>
      </c>
      <c r="AR62" s="439"/>
      <c r="AS62" s="439"/>
      <c r="AT62" s="439"/>
      <c r="AU62" s="439"/>
      <c r="AV62" s="439"/>
      <c r="AW62" s="439"/>
      <c r="AX62" s="455"/>
      <c r="AY62">
        <f>$AY$60</f>
        <v>1</v>
      </c>
    </row>
    <row r="63" spans="1:51" ht="18.75" customHeight="1" x14ac:dyDescent="0.2">
      <c r="A63" s="313" t="s">
        <v>216</v>
      </c>
      <c r="B63" s="409"/>
      <c r="C63" s="409"/>
      <c r="D63" s="409"/>
      <c r="E63" s="409"/>
      <c r="F63" s="410"/>
      <c r="G63" s="418" t="s">
        <v>135</v>
      </c>
      <c r="H63" s="400"/>
      <c r="I63" s="400"/>
      <c r="J63" s="400"/>
      <c r="K63" s="400"/>
      <c r="L63" s="400"/>
      <c r="M63" s="400"/>
      <c r="N63" s="400"/>
      <c r="O63" s="419"/>
      <c r="P63" s="422" t="s">
        <v>55</v>
      </c>
      <c r="Q63" s="400"/>
      <c r="R63" s="400"/>
      <c r="S63" s="400"/>
      <c r="T63" s="400"/>
      <c r="U63" s="400"/>
      <c r="V63" s="400"/>
      <c r="W63" s="400"/>
      <c r="X63" s="419"/>
      <c r="Y63" s="424"/>
      <c r="Z63" s="425"/>
      <c r="AA63" s="426"/>
      <c r="AB63" s="430" t="s">
        <v>11</v>
      </c>
      <c r="AC63" s="431"/>
      <c r="AD63" s="432"/>
      <c r="AE63" s="146" t="s">
        <v>390</v>
      </c>
      <c r="AF63" s="146"/>
      <c r="AG63" s="146"/>
      <c r="AH63" s="146"/>
      <c r="AI63" s="146" t="s">
        <v>542</v>
      </c>
      <c r="AJ63" s="146"/>
      <c r="AK63" s="146"/>
      <c r="AL63" s="146"/>
      <c r="AM63" s="146" t="s">
        <v>358</v>
      </c>
      <c r="AN63" s="146"/>
      <c r="AO63" s="146"/>
      <c r="AP63" s="146"/>
      <c r="AQ63" s="397" t="s">
        <v>167</v>
      </c>
      <c r="AR63" s="398"/>
      <c r="AS63" s="398"/>
      <c r="AT63" s="399"/>
      <c r="AU63" s="400" t="s">
        <v>125</v>
      </c>
      <c r="AV63" s="400"/>
      <c r="AW63" s="400"/>
      <c r="AX63" s="401"/>
      <c r="AY63">
        <f>COUNTA($G$65)</f>
        <v>1</v>
      </c>
    </row>
    <row r="64" spans="1:51" ht="18.75" customHeight="1" x14ac:dyDescent="0.2">
      <c r="A64" s="411"/>
      <c r="B64" s="412"/>
      <c r="C64" s="412"/>
      <c r="D64" s="412"/>
      <c r="E64" s="412"/>
      <c r="F64" s="413"/>
      <c r="G64" s="420"/>
      <c r="H64" s="407"/>
      <c r="I64" s="407"/>
      <c r="J64" s="407"/>
      <c r="K64" s="407"/>
      <c r="L64" s="407"/>
      <c r="M64" s="407"/>
      <c r="N64" s="407"/>
      <c r="O64" s="421"/>
      <c r="P64" s="423"/>
      <c r="Q64" s="407"/>
      <c r="R64" s="407"/>
      <c r="S64" s="407"/>
      <c r="T64" s="407"/>
      <c r="U64" s="407"/>
      <c r="V64" s="407"/>
      <c r="W64" s="407"/>
      <c r="X64" s="421"/>
      <c r="Y64" s="427"/>
      <c r="Z64" s="428"/>
      <c r="AA64" s="429"/>
      <c r="AB64" s="433"/>
      <c r="AC64" s="434"/>
      <c r="AD64" s="435"/>
      <c r="AE64" s="146"/>
      <c r="AF64" s="146"/>
      <c r="AG64" s="146"/>
      <c r="AH64" s="146"/>
      <c r="AI64" s="146"/>
      <c r="AJ64" s="146"/>
      <c r="AK64" s="146"/>
      <c r="AL64" s="146"/>
      <c r="AM64" s="146"/>
      <c r="AN64" s="146"/>
      <c r="AO64" s="146"/>
      <c r="AP64" s="146"/>
      <c r="AQ64" s="402">
        <v>4</v>
      </c>
      <c r="AR64" s="403"/>
      <c r="AS64" s="404" t="s">
        <v>168</v>
      </c>
      <c r="AT64" s="405"/>
      <c r="AU64" s="406" t="s">
        <v>645</v>
      </c>
      <c r="AV64" s="406"/>
      <c r="AW64" s="407" t="s">
        <v>162</v>
      </c>
      <c r="AX64" s="408"/>
      <c r="AY64">
        <f t="shared" ref="AY64:AY69" si="1">$AY$63</f>
        <v>1</v>
      </c>
    </row>
    <row r="65" spans="1:51" ht="23.25" customHeight="1" x14ac:dyDescent="0.2">
      <c r="A65" s="414"/>
      <c r="B65" s="412"/>
      <c r="C65" s="412"/>
      <c r="D65" s="412"/>
      <c r="E65" s="412"/>
      <c r="F65" s="413"/>
      <c r="G65" s="92" t="s">
        <v>596</v>
      </c>
      <c r="H65" s="93"/>
      <c r="I65" s="93"/>
      <c r="J65" s="93"/>
      <c r="K65" s="93"/>
      <c r="L65" s="93"/>
      <c r="M65" s="93"/>
      <c r="N65" s="93"/>
      <c r="O65" s="94"/>
      <c r="P65" s="113" t="s">
        <v>597</v>
      </c>
      <c r="Q65" s="113"/>
      <c r="R65" s="113"/>
      <c r="S65" s="113"/>
      <c r="T65" s="113"/>
      <c r="U65" s="113"/>
      <c r="V65" s="113"/>
      <c r="W65" s="113"/>
      <c r="X65" s="114"/>
      <c r="Y65" s="392" t="s">
        <v>12</v>
      </c>
      <c r="Z65" s="393"/>
      <c r="AA65" s="394"/>
      <c r="AB65" s="395" t="s">
        <v>583</v>
      </c>
      <c r="AC65" s="395"/>
      <c r="AD65" s="395"/>
      <c r="AE65" s="82" t="s">
        <v>646</v>
      </c>
      <c r="AF65" s="83"/>
      <c r="AG65" s="83"/>
      <c r="AH65" s="83"/>
      <c r="AI65" s="82">
        <v>3.625</v>
      </c>
      <c r="AJ65" s="83"/>
      <c r="AK65" s="83"/>
      <c r="AL65" s="83"/>
      <c r="AM65" s="82">
        <v>2.75</v>
      </c>
      <c r="AN65" s="83"/>
      <c r="AO65" s="83"/>
      <c r="AP65" s="83"/>
      <c r="AQ65" s="84" t="s">
        <v>645</v>
      </c>
      <c r="AR65" s="85"/>
      <c r="AS65" s="85"/>
      <c r="AT65" s="86"/>
      <c r="AU65" s="83" t="s">
        <v>645</v>
      </c>
      <c r="AV65" s="83"/>
      <c r="AW65" s="83"/>
      <c r="AX65" s="87"/>
      <c r="AY65">
        <f t="shared" si="1"/>
        <v>1</v>
      </c>
    </row>
    <row r="66" spans="1:51" ht="23.25" customHeight="1" x14ac:dyDescent="0.2">
      <c r="A66" s="415"/>
      <c r="B66" s="416"/>
      <c r="C66" s="416"/>
      <c r="D66" s="416"/>
      <c r="E66" s="416"/>
      <c r="F66" s="417"/>
      <c r="G66" s="95"/>
      <c r="H66" s="96"/>
      <c r="I66" s="96"/>
      <c r="J66" s="96"/>
      <c r="K66" s="96"/>
      <c r="L66" s="96"/>
      <c r="M66" s="96"/>
      <c r="N66" s="96"/>
      <c r="O66" s="97"/>
      <c r="P66" s="115"/>
      <c r="Q66" s="115"/>
      <c r="R66" s="115"/>
      <c r="S66" s="115"/>
      <c r="T66" s="115"/>
      <c r="U66" s="115"/>
      <c r="V66" s="115"/>
      <c r="W66" s="115"/>
      <c r="X66" s="116"/>
      <c r="Y66" s="88" t="s">
        <v>50</v>
      </c>
      <c r="Z66" s="89"/>
      <c r="AA66" s="90"/>
      <c r="AB66" s="91" t="s">
        <v>583</v>
      </c>
      <c r="AC66" s="91"/>
      <c r="AD66" s="91"/>
      <c r="AE66" s="82" t="s">
        <v>646</v>
      </c>
      <c r="AF66" s="83"/>
      <c r="AG66" s="83"/>
      <c r="AH66" s="83"/>
      <c r="AI66" s="82">
        <v>3</v>
      </c>
      <c r="AJ66" s="83"/>
      <c r="AK66" s="83"/>
      <c r="AL66" s="83"/>
      <c r="AM66" s="82">
        <v>3</v>
      </c>
      <c r="AN66" s="83"/>
      <c r="AO66" s="83"/>
      <c r="AP66" s="83"/>
      <c r="AQ66" s="84">
        <v>3</v>
      </c>
      <c r="AR66" s="85"/>
      <c r="AS66" s="85"/>
      <c r="AT66" s="86"/>
      <c r="AU66" s="83" t="s">
        <v>645</v>
      </c>
      <c r="AV66" s="83"/>
      <c r="AW66" s="83"/>
      <c r="AX66" s="87"/>
      <c r="AY66">
        <f t="shared" si="1"/>
        <v>1</v>
      </c>
    </row>
    <row r="67" spans="1:51" ht="36.6" customHeight="1" x14ac:dyDescent="0.2">
      <c r="A67" s="414"/>
      <c r="B67" s="412"/>
      <c r="C67" s="412"/>
      <c r="D67" s="412"/>
      <c r="E67" s="412"/>
      <c r="F67" s="413"/>
      <c r="G67" s="98"/>
      <c r="H67" s="99"/>
      <c r="I67" s="99"/>
      <c r="J67" s="99"/>
      <c r="K67" s="99"/>
      <c r="L67" s="99"/>
      <c r="M67" s="99"/>
      <c r="N67" s="99"/>
      <c r="O67" s="100"/>
      <c r="P67" s="117"/>
      <c r="Q67" s="117"/>
      <c r="R67" s="117"/>
      <c r="S67" s="117"/>
      <c r="T67" s="117"/>
      <c r="U67" s="117"/>
      <c r="V67" s="117"/>
      <c r="W67" s="117"/>
      <c r="X67" s="118"/>
      <c r="Y67" s="88" t="s">
        <v>13</v>
      </c>
      <c r="Z67" s="89"/>
      <c r="AA67" s="90"/>
      <c r="AB67" s="396" t="s">
        <v>14</v>
      </c>
      <c r="AC67" s="396"/>
      <c r="AD67" s="396"/>
      <c r="AE67" s="82" t="s">
        <v>646</v>
      </c>
      <c r="AF67" s="83"/>
      <c r="AG67" s="83"/>
      <c r="AH67" s="83"/>
      <c r="AI67" s="82">
        <f>AI65/AI66*100</f>
        <v>120.83333333333333</v>
      </c>
      <c r="AJ67" s="83"/>
      <c r="AK67" s="83"/>
      <c r="AL67" s="83"/>
      <c r="AM67" s="82">
        <f>AM65/AM66*100</f>
        <v>91.666666666666657</v>
      </c>
      <c r="AN67" s="83"/>
      <c r="AO67" s="83"/>
      <c r="AP67" s="83"/>
      <c r="AQ67" s="84" t="s">
        <v>645</v>
      </c>
      <c r="AR67" s="85"/>
      <c r="AS67" s="85"/>
      <c r="AT67" s="86"/>
      <c r="AU67" s="83" t="s">
        <v>645</v>
      </c>
      <c r="AV67" s="83"/>
      <c r="AW67" s="83"/>
      <c r="AX67" s="87"/>
      <c r="AY67">
        <f t="shared" si="1"/>
        <v>1</v>
      </c>
    </row>
    <row r="68" spans="1:51" ht="23.25" customHeight="1" x14ac:dyDescent="0.2">
      <c r="A68" s="101" t="s">
        <v>235</v>
      </c>
      <c r="B68" s="102"/>
      <c r="C68" s="102"/>
      <c r="D68" s="102"/>
      <c r="E68" s="102"/>
      <c r="F68" s="103"/>
      <c r="G68" s="107" t="s">
        <v>598</v>
      </c>
      <c r="H68" s="108"/>
      <c r="I68" s="108"/>
      <c r="J68" s="108"/>
      <c r="K68" s="108"/>
      <c r="L68" s="108"/>
      <c r="M68" s="108"/>
      <c r="N68" s="108"/>
      <c r="O68" s="108"/>
      <c r="P68" s="108"/>
      <c r="Q68" s="108"/>
      <c r="R68" s="108"/>
      <c r="S68" s="108"/>
      <c r="T68" s="108"/>
      <c r="U68" s="108"/>
      <c r="V68" s="108"/>
      <c r="W68" s="108"/>
      <c r="X68" s="108"/>
      <c r="Y68" s="108"/>
      <c r="Z68" s="108"/>
      <c r="AA68" s="108"/>
      <c r="AB68" s="108"/>
      <c r="AC68" s="108"/>
      <c r="AD68" s="108"/>
      <c r="AE68" s="108"/>
      <c r="AF68" s="108"/>
      <c r="AG68" s="108"/>
      <c r="AH68" s="108"/>
      <c r="AI68" s="108"/>
      <c r="AJ68" s="108"/>
      <c r="AK68" s="108"/>
      <c r="AL68" s="108"/>
      <c r="AM68" s="108"/>
      <c r="AN68" s="108"/>
      <c r="AO68" s="108"/>
      <c r="AP68" s="108"/>
      <c r="AQ68" s="108"/>
      <c r="AR68" s="108"/>
      <c r="AS68" s="108"/>
      <c r="AT68" s="108"/>
      <c r="AU68" s="108"/>
      <c r="AV68" s="108"/>
      <c r="AW68" s="108"/>
      <c r="AX68" s="109"/>
      <c r="AY68">
        <f t="shared" si="1"/>
        <v>1</v>
      </c>
    </row>
    <row r="69" spans="1:51" ht="23.25" customHeight="1" x14ac:dyDescent="0.2">
      <c r="A69" s="104"/>
      <c r="B69" s="105"/>
      <c r="C69" s="105"/>
      <c r="D69" s="105"/>
      <c r="E69" s="105"/>
      <c r="F69" s="106"/>
      <c r="G69" s="110"/>
      <c r="H69" s="111"/>
      <c r="I69" s="111"/>
      <c r="J69" s="111"/>
      <c r="K69" s="111"/>
      <c r="L69" s="111"/>
      <c r="M69" s="111"/>
      <c r="N69" s="111"/>
      <c r="O69" s="111"/>
      <c r="P69" s="111"/>
      <c r="Q69" s="111"/>
      <c r="R69" s="111"/>
      <c r="S69" s="111"/>
      <c r="T69" s="111"/>
      <c r="U69" s="111"/>
      <c r="V69" s="111"/>
      <c r="W69" s="111"/>
      <c r="X69" s="111"/>
      <c r="Y69" s="111"/>
      <c r="Z69" s="111"/>
      <c r="AA69" s="111"/>
      <c r="AB69" s="111"/>
      <c r="AC69" s="111"/>
      <c r="AD69" s="111"/>
      <c r="AE69" s="111"/>
      <c r="AF69" s="111"/>
      <c r="AG69" s="111"/>
      <c r="AH69" s="111"/>
      <c r="AI69" s="111"/>
      <c r="AJ69" s="111"/>
      <c r="AK69" s="111"/>
      <c r="AL69" s="111"/>
      <c r="AM69" s="111"/>
      <c r="AN69" s="111"/>
      <c r="AO69" s="111"/>
      <c r="AP69" s="111"/>
      <c r="AQ69" s="111"/>
      <c r="AR69" s="111"/>
      <c r="AS69" s="111"/>
      <c r="AT69" s="111"/>
      <c r="AU69" s="111"/>
      <c r="AV69" s="111"/>
      <c r="AW69" s="111"/>
      <c r="AX69" s="112"/>
      <c r="AY69">
        <f t="shared" si="1"/>
        <v>1</v>
      </c>
    </row>
    <row r="70" spans="1:51" ht="18.75" customHeight="1" thickBot="1" x14ac:dyDescent="0.25">
      <c r="A70" s="313" t="s">
        <v>547</v>
      </c>
      <c r="B70" s="314"/>
      <c r="C70" s="314"/>
      <c r="D70" s="314"/>
      <c r="E70" s="314"/>
      <c r="F70" s="314"/>
      <c r="G70" s="314"/>
      <c r="H70" s="314"/>
      <c r="I70" s="314"/>
      <c r="J70" s="314"/>
      <c r="K70" s="314"/>
      <c r="L70" s="314"/>
      <c r="M70" s="314"/>
      <c r="N70" s="314"/>
      <c r="O70" s="314"/>
      <c r="P70" s="314"/>
      <c r="Q70" s="314"/>
      <c r="R70" s="314"/>
      <c r="S70" s="314"/>
      <c r="T70" s="314"/>
      <c r="U70" s="314"/>
      <c r="V70" s="314"/>
      <c r="W70" s="314"/>
      <c r="X70" s="314"/>
      <c r="Y70" s="314"/>
      <c r="Z70" s="314"/>
      <c r="AA70" s="314"/>
      <c r="AB70" s="314"/>
      <c r="AC70" s="314"/>
      <c r="AD70" s="314"/>
      <c r="AE70" s="314"/>
      <c r="AF70" s="314"/>
      <c r="AG70" s="314"/>
      <c r="AH70" s="314"/>
      <c r="AI70" s="314"/>
      <c r="AJ70" s="314"/>
      <c r="AK70" s="314"/>
      <c r="AL70" s="314"/>
      <c r="AM70" s="314"/>
      <c r="AN70" s="314"/>
      <c r="AO70" s="315" t="s">
        <v>213</v>
      </c>
      <c r="AP70" s="316"/>
      <c r="AQ70" s="316"/>
      <c r="AR70" s="73"/>
      <c r="AS70" s="315"/>
      <c r="AT70" s="316"/>
      <c r="AU70" s="316"/>
      <c r="AV70" s="316"/>
      <c r="AW70" s="316"/>
      <c r="AX70" s="317"/>
      <c r="AY70">
        <f>COUNTIF($AR$70,"☑")</f>
        <v>0</v>
      </c>
    </row>
    <row r="71" spans="1:51" ht="45" customHeight="1" x14ac:dyDescent="0.2">
      <c r="A71" s="300" t="s">
        <v>257</v>
      </c>
      <c r="B71" s="301"/>
      <c r="C71" s="304" t="s">
        <v>169</v>
      </c>
      <c r="D71" s="301"/>
      <c r="E71" s="306" t="s">
        <v>182</v>
      </c>
      <c r="F71" s="307"/>
      <c r="G71" s="308" t="s">
        <v>682</v>
      </c>
      <c r="H71" s="309"/>
      <c r="I71" s="309"/>
      <c r="J71" s="309"/>
      <c r="K71" s="309"/>
      <c r="L71" s="309"/>
      <c r="M71" s="309"/>
      <c r="N71" s="309"/>
      <c r="O71" s="309"/>
      <c r="P71" s="309"/>
      <c r="Q71" s="309"/>
      <c r="R71" s="309"/>
      <c r="S71" s="309"/>
      <c r="T71" s="309"/>
      <c r="U71" s="309"/>
      <c r="V71" s="309"/>
      <c r="W71" s="309"/>
      <c r="X71" s="309"/>
      <c r="Y71" s="309"/>
      <c r="Z71" s="309"/>
      <c r="AA71" s="309"/>
      <c r="AB71" s="309"/>
      <c r="AC71" s="309"/>
      <c r="AD71" s="309"/>
      <c r="AE71" s="309"/>
      <c r="AF71" s="309"/>
      <c r="AG71" s="309"/>
      <c r="AH71" s="309"/>
      <c r="AI71" s="309"/>
      <c r="AJ71" s="309"/>
      <c r="AK71" s="309"/>
      <c r="AL71" s="309"/>
      <c r="AM71" s="309"/>
      <c r="AN71" s="309"/>
      <c r="AO71" s="309"/>
      <c r="AP71" s="309"/>
      <c r="AQ71" s="309"/>
      <c r="AR71" s="309"/>
      <c r="AS71" s="309"/>
      <c r="AT71" s="309"/>
      <c r="AU71" s="309"/>
      <c r="AV71" s="309"/>
      <c r="AW71" s="309"/>
      <c r="AX71" s="310"/>
    </row>
    <row r="72" spans="1:51" ht="32.25" customHeight="1" x14ac:dyDescent="0.2">
      <c r="A72" s="302"/>
      <c r="B72" s="303"/>
      <c r="C72" s="305"/>
      <c r="D72" s="303"/>
      <c r="E72" s="311" t="s">
        <v>181</v>
      </c>
      <c r="F72" s="103"/>
      <c r="G72" s="627" t="s">
        <v>683</v>
      </c>
      <c r="H72" s="113"/>
      <c r="I72" s="113"/>
      <c r="J72" s="113"/>
      <c r="K72" s="113"/>
      <c r="L72" s="113"/>
      <c r="M72" s="113"/>
      <c r="N72" s="113"/>
      <c r="O72" s="113"/>
      <c r="P72" s="113"/>
      <c r="Q72" s="113"/>
      <c r="R72" s="113"/>
      <c r="S72" s="113"/>
      <c r="T72" s="113"/>
      <c r="U72" s="113"/>
      <c r="V72" s="114"/>
      <c r="W72" s="376" t="s">
        <v>555</v>
      </c>
      <c r="X72" s="377"/>
      <c r="Y72" s="377"/>
      <c r="Z72" s="377"/>
      <c r="AA72" s="378"/>
      <c r="AB72" s="379" t="s">
        <v>680</v>
      </c>
      <c r="AC72" s="380"/>
      <c r="AD72" s="380"/>
      <c r="AE72" s="380"/>
      <c r="AF72" s="380"/>
      <c r="AG72" s="380"/>
      <c r="AH72" s="380"/>
      <c r="AI72" s="380"/>
      <c r="AJ72" s="380"/>
      <c r="AK72" s="380"/>
      <c r="AL72" s="380"/>
      <c r="AM72" s="380"/>
      <c r="AN72" s="380"/>
      <c r="AO72" s="380"/>
      <c r="AP72" s="380"/>
      <c r="AQ72" s="380"/>
      <c r="AR72" s="380"/>
      <c r="AS72" s="380"/>
      <c r="AT72" s="380"/>
      <c r="AU72" s="380"/>
      <c r="AV72" s="380"/>
      <c r="AW72" s="380"/>
      <c r="AX72" s="381"/>
    </row>
    <row r="73" spans="1:51" ht="21" customHeight="1" x14ac:dyDescent="0.2">
      <c r="A73" s="302"/>
      <c r="B73" s="303"/>
      <c r="C73" s="305"/>
      <c r="D73" s="303"/>
      <c r="E73" s="312"/>
      <c r="F73" s="106"/>
      <c r="G73" s="628"/>
      <c r="H73" s="117"/>
      <c r="I73" s="117"/>
      <c r="J73" s="117"/>
      <c r="K73" s="117"/>
      <c r="L73" s="117"/>
      <c r="M73" s="117"/>
      <c r="N73" s="117"/>
      <c r="O73" s="117"/>
      <c r="P73" s="117"/>
      <c r="Q73" s="117"/>
      <c r="R73" s="117"/>
      <c r="S73" s="117"/>
      <c r="T73" s="117"/>
      <c r="U73" s="117"/>
      <c r="V73" s="118"/>
      <c r="W73" s="382" t="s">
        <v>556</v>
      </c>
      <c r="X73" s="383"/>
      <c r="Y73" s="383"/>
      <c r="Z73" s="383"/>
      <c r="AA73" s="384"/>
      <c r="AB73" s="379" t="s">
        <v>681</v>
      </c>
      <c r="AC73" s="380"/>
      <c r="AD73" s="380"/>
      <c r="AE73" s="380"/>
      <c r="AF73" s="380"/>
      <c r="AG73" s="380"/>
      <c r="AH73" s="380"/>
      <c r="AI73" s="380"/>
      <c r="AJ73" s="380"/>
      <c r="AK73" s="380"/>
      <c r="AL73" s="380"/>
      <c r="AM73" s="380"/>
      <c r="AN73" s="380"/>
      <c r="AO73" s="380"/>
      <c r="AP73" s="380"/>
      <c r="AQ73" s="380"/>
      <c r="AR73" s="380"/>
      <c r="AS73" s="380"/>
      <c r="AT73" s="380"/>
      <c r="AU73" s="380"/>
      <c r="AV73" s="380"/>
      <c r="AW73" s="380"/>
      <c r="AX73" s="381"/>
    </row>
    <row r="74" spans="1:51" ht="34.5" customHeight="1" x14ac:dyDescent="0.2">
      <c r="A74" s="302"/>
      <c r="B74" s="303"/>
      <c r="C74" s="385" t="s">
        <v>567</v>
      </c>
      <c r="D74" s="386"/>
      <c r="E74" s="311" t="s">
        <v>253</v>
      </c>
      <c r="F74" s="103"/>
      <c r="G74" s="366" t="s">
        <v>172</v>
      </c>
      <c r="H74" s="367"/>
      <c r="I74" s="367"/>
      <c r="J74" s="389" t="s">
        <v>583</v>
      </c>
      <c r="K74" s="390"/>
      <c r="L74" s="390"/>
      <c r="M74" s="390"/>
      <c r="N74" s="390"/>
      <c r="O74" s="390"/>
      <c r="P74" s="390"/>
      <c r="Q74" s="390"/>
      <c r="R74" s="390"/>
      <c r="S74" s="390"/>
      <c r="T74" s="391"/>
      <c r="U74" s="364" t="s">
        <v>685</v>
      </c>
      <c r="V74" s="364"/>
      <c r="W74" s="364"/>
      <c r="X74" s="364"/>
      <c r="Y74" s="364"/>
      <c r="Z74" s="364"/>
      <c r="AA74" s="364"/>
      <c r="AB74" s="364"/>
      <c r="AC74" s="364"/>
      <c r="AD74" s="364"/>
      <c r="AE74" s="364"/>
      <c r="AF74" s="364"/>
      <c r="AG74" s="364"/>
      <c r="AH74" s="364"/>
      <c r="AI74" s="364"/>
      <c r="AJ74" s="364"/>
      <c r="AK74" s="364"/>
      <c r="AL74" s="364"/>
      <c r="AM74" s="364"/>
      <c r="AN74" s="364"/>
      <c r="AO74" s="364"/>
      <c r="AP74" s="364"/>
      <c r="AQ74" s="364"/>
      <c r="AR74" s="364"/>
      <c r="AS74" s="364"/>
      <c r="AT74" s="364"/>
      <c r="AU74" s="364"/>
      <c r="AV74" s="364"/>
      <c r="AW74" s="364"/>
      <c r="AX74" s="365"/>
      <c r="AY74" s="62"/>
    </row>
    <row r="75" spans="1:51" ht="34.5" customHeight="1" x14ac:dyDescent="0.2">
      <c r="A75" s="302"/>
      <c r="B75" s="303"/>
      <c r="C75" s="305"/>
      <c r="D75" s="303"/>
      <c r="E75" s="387"/>
      <c r="F75" s="388"/>
      <c r="G75" s="366" t="s">
        <v>568</v>
      </c>
      <c r="H75" s="367"/>
      <c r="I75" s="367"/>
      <c r="J75" s="367"/>
      <c r="K75" s="367"/>
      <c r="L75" s="367"/>
      <c r="M75" s="367"/>
      <c r="N75" s="367"/>
      <c r="O75" s="367"/>
      <c r="P75" s="367"/>
      <c r="Q75" s="367"/>
      <c r="R75" s="367"/>
      <c r="S75" s="367"/>
      <c r="T75" s="367"/>
      <c r="U75" s="363" t="s">
        <v>685</v>
      </c>
      <c r="V75" s="364"/>
      <c r="W75" s="364"/>
      <c r="X75" s="364"/>
      <c r="Y75" s="364"/>
      <c r="Z75" s="364"/>
      <c r="AA75" s="364"/>
      <c r="AB75" s="364"/>
      <c r="AC75" s="364"/>
      <c r="AD75" s="364"/>
      <c r="AE75" s="364"/>
      <c r="AF75" s="364"/>
      <c r="AG75" s="364"/>
      <c r="AH75" s="364"/>
      <c r="AI75" s="364"/>
      <c r="AJ75" s="364"/>
      <c r="AK75" s="364"/>
      <c r="AL75" s="364"/>
      <c r="AM75" s="364"/>
      <c r="AN75" s="364"/>
      <c r="AO75" s="364"/>
      <c r="AP75" s="364"/>
      <c r="AQ75" s="364"/>
      <c r="AR75" s="364"/>
      <c r="AS75" s="364"/>
      <c r="AT75" s="364"/>
      <c r="AU75" s="364"/>
      <c r="AV75" s="364"/>
      <c r="AW75" s="364"/>
      <c r="AX75" s="365"/>
      <c r="AY75" s="62"/>
    </row>
    <row r="76" spans="1:51" ht="34.5" customHeight="1" thickBot="1" x14ac:dyDescent="0.25">
      <c r="A76" s="302"/>
      <c r="B76" s="303"/>
      <c r="C76" s="305"/>
      <c r="D76" s="303"/>
      <c r="E76" s="312"/>
      <c r="F76" s="106"/>
      <c r="G76" s="366" t="s">
        <v>556</v>
      </c>
      <c r="H76" s="367"/>
      <c r="I76" s="367"/>
      <c r="J76" s="367"/>
      <c r="K76" s="367"/>
      <c r="L76" s="367"/>
      <c r="M76" s="367"/>
      <c r="N76" s="367"/>
      <c r="O76" s="367"/>
      <c r="P76" s="367"/>
      <c r="Q76" s="367"/>
      <c r="R76" s="367"/>
      <c r="S76" s="367"/>
      <c r="T76" s="367"/>
      <c r="U76" s="629" t="s">
        <v>685</v>
      </c>
      <c r="V76" s="225"/>
      <c r="W76" s="225"/>
      <c r="X76" s="225"/>
      <c r="Y76" s="225"/>
      <c r="Z76" s="225"/>
      <c r="AA76" s="225"/>
      <c r="AB76" s="225"/>
      <c r="AC76" s="225"/>
      <c r="AD76" s="225"/>
      <c r="AE76" s="225"/>
      <c r="AF76" s="225"/>
      <c r="AG76" s="225"/>
      <c r="AH76" s="225"/>
      <c r="AI76" s="225"/>
      <c r="AJ76" s="225"/>
      <c r="AK76" s="225"/>
      <c r="AL76" s="225"/>
      <c r="AM76" s="225"/>
      <c r="AN76" s="225"/>
      <c r="AO76" s="225"/>
      <c r="AP76" s="225"/>
      <c r="AQ76" s="225"/>
      <c r="AR76" s="225"/>
      <c r="AS76" s="225"/>
      <c r="AT76" s="225"/>
      <c r="AU76" s="225"/>
      <c r="AV76" s="225"/>
      <c r="AW76" s="225"/>
      <c r="AX76" s="226"/>
      <c r="AY76" s="62"/>
    </row>
    <row r="77" spans="1:51" ht="27" customHeight="1" x14ac:dyDescent="0.2">
      <c r="A77" s="368" t="s">
        <v>44</v>
      </c>
      <c r="B77" s="369"/>
      <c r="C77" s="369"/>
      <c r="D77" s="369"/>
      <c r="E77" s="369"/>
      <c r="F77" s="369"/>
      <c r="G77" s="369"/>
      <c r="H77" s="369"/>
      <c r="I77" s="369"/>
      <c r="J77" s="369"/>
      <c r="K77" s="369"/>
      <c r="L77" s="369"/>
      <c r="M77" s="369"/>
      <c r="N77" s="369"/>
      <c r="O77" s="369"/>
      <c r="P77" s="369"/>
      <c r="Q77" s="369"/>
      <c r="R77" s="369"/>
      <c r="S77" s="369"/>
      <c r="T77" s="369"/>
      <c r="U77" s="369"/>
      <c r="V77" s="369"/>
      <c r="W77" s="369"/>
      <c r="X77" s="369"/>
      <c r="Y77" s="369"/>
      <c r="Z77" s="369"/>
      <c r="AA77" s="369"/>
      <c r="AB77" s="369"/>
      <c r="AC77" s="369"/>
      <c r="AD77" s="369"/>
      <c r="AE77" s="369"/>
      <c r="AF77" s="369"/>
      <c r="AG77" s="369"/>
      <c r="AH77" s="369"/>
      <c r="AI77" s="369"/>
      <c r="AJ77" s="369"/>
      <c r="AK77" s="369"/>
      <c r="AL77" s="369"/>
      <c r="AM77" s="369"/>
      <c r="AN77" s="369"/>
      <c r="AO77" s="369"/>
      <c r="AP77" s="369"/>
      <c r="AQ77" s="369"/>
      <c r="AR77" s="369"/>
      <c r="AS77" s="369"/>
      <c r="AT77" s="369"/>
      <c r="AU77" s="369"/>
      <c r="AV77" s="369"/>
      <c r="AW77" s="369"/>
      <c r="AX77" s="370"/>
    </row>
    <row r="78" spans="1:51" ht="27" customHeight="1" x14ac:dyDescent="0.2">
      <c r="A78" s="5"/>
      <c r="B78" s="6"/>
      <c r="C78" s="371" t="s">
        <v>29</v>
      </c>
      <c r="D78" s="372"/>
      <c r="E78" s="372"/>
      <c r="F78" s="372"/>
      <c r="G78" s="372"/>
      <c r="H78" s="372"/>
      <c r="I78" s="372"/>
      <c r="J78" s="372"/>
      <c r="K78" s="372"/>
      <c r="L78" s="372"/>
      <c r="M78" s="372"/>
      <c r="N78" s="372"/>
      <c r="O78" s="372"/>
      <c r="P78" s="372"/>
      <c r="Q78" s="372"/>
      <c r="R78" s="372"/>
      <c r="S78" s="372"/>
      <c r="T78" s="372"/>
      <c r="U78" s="372"/>
      <c r="V78" s="372"/>
      <c r="W78" s="372"/>
      <c r="X78" s="372"/>
      <c r="Y78" s="372"/>
      <c r="Z78" s="372"/>
      <c r="AA78" s="372"/>
      <c r="AB78" s="372"/>
      <c r="AC78" s="373"/>
      <c r="AD78" s="372" t="s">
        <v>33</v>
      </c>
      <c r="AE78" s="372"/>
      <c r="AF78" s="372"/>
      <c r="AG78" s="374" t="s">
        <v>28</v>
      </c>
      <c r="AH78" s="372"/>
      <c r="AI78" s="372"/>
      <c r="AJ78" s="372"/>
      <c r="AK78" s="372"/>
      <c r="AL78" s="372"/>
      <c r="AM78" s="372"/>
      <c r="AN78" s="372"/>
      <c r="AO78" s="372"/>
      <c r="AP78" s="372"/>
      <c r="AQ78" s="372"/>
      <c r="AR78" s="372"/>
      <c r="AS78" s="372"/>
      <c r="AT78" s="372"/>
      <c r="AU78" s="372"/>
      <c r="AV78" s="372"/>
      <c r="AW78" s="372"/>
      <c r="AX78" s="375"/>
    </row>
    <row r="79" spans="1:51" ht="56.25" customHeight="1" x14ac:dyDescent="0.2">
      <c r="A79" s="338" t="s">
        <v>130</v>
      </c>
      <c r="B79" s="339"/>
      <c r="C79" s="344" t="s">
        <v>131</v>
      </c>
      <c r="D79" s="345"/>
      <c r="E79" s="345"/>
      <c r="F79" s="345"/>
      <c r="G79" s="345"/>
      <c r="H79" s="345"/>
      <c r="I79" s="345"/>
      <c r="J79" s="345"/>
      <c r="K79" s="345"/>
      <c r="L79" s="345"/>
      <c r="M79" s="345"/>
      <c r="N79" s="345"/>
      <c r="O79" s="345"/>
      <c r="P79" s="345"/>
      <c r="Q79" s="345"/>
      <c r="R79" s="345"/>
      <c r="S79" s="345"/>
      <c r="T79" s="345"/>
      <c r="U79" s="345"/>
      <c r="V79" s="345"/>
      <c r="W79" s="345"/>
      <c r="X79" s="345"/>
      <c r="Y79" s="345"/>
      <c r="Z79" s="345"/>
      <c r="AA79" s="345"/>
      <c r="AB79" s="345"/>
      <c r="AC79" s="346"/>
      <c r="AD79" s="347" t="s">
        <v>579</v>
      </c>
      <c r="AE79" s="348"/>
      <c r="AF79" s="348"/>
      <c r="AG79" s="349" t="s">
        <v>606</v>
      </c>
      <c r="AH79" s="350"/>
      <c r="AI79" s="350"/>
      <c r="AJ79" s="350"/>
      <c r="AK79" s="350"/>
      <c r="AL79" s="350"/>
      <c r="AM79" s="350"/>
      <c r="AN79" s="350"/>
      <c r="AO79" s="350"/>
      <c r="AP79" s="350"/>
      <c r="AQ79" s="350"/>
      <c r="AR79" s="350"/>
      <c r="AS79" s="350"/>
      <c r="AT79" s="350"/>
      <c r="AU79" s="350"/>
      <c r="AV79" s="350"/>
      <c r="AW79" s="350"/>
      <c r="AX79" s="351"/>
    </row>
    <row r="80" spans="1:51" ht="59.25" customHeight="1" x14ac:dyDescent="0.2">
      <c r="A80" s="340"/>
      <c r="B80" s="341"/>
      <c r="C80" s="352" t="s">
        <v>34</v>
      </c>
      <c r="D80" s="353"/>
      <c r="E80" s="353"/>
      <c r="F80" s="353"/>
      <c r="G80" s="353"/>
      <c r="H80" s="353"/>
      <c r="I80" s="353"/>
      <c r="J80" s="353"/>
      <c r="K80" s="353"/>
      <c r="L80" s="353"/>
      <c r="M80" s="353"/>
      <c r="N80" s="353"/>
      <c r="O80" s="353"/>
      <c r="P80" s="353"/>
      <c r="Q80" s="353"/>
      <c r="R80" s="353"/>
      <c r="S80" s="353"/>
      <c r="T80" s="353"/>
      <c r="U80" s="353"/>
      <c r="V80" s="353"/>
      <c r="W80" s="353"/>
      <c r="X80" s="353"/>
      <c r="Y80" s="353"/>
      <c r="Z80" s="353"/>
      <c r="AA80" s="353"/>
      <c r="AB80" s="353"/>
      <c r="AC80" s="257"/>
      <c r="AD80" s="258" t="s">
        <v>579</v>
      </c>
      <c r="AE80" s="259"/>
      <c r="AF80" s="259"/>
      <c r="AG80" s="253" t="s">
        <v>607</v>
      </c>
      <c r="AH80" s="254"/>
      <c r="AI80" s="254"/>
      <c r="AJ80" s="254"/>
      <c r="AK80" s="254"/>
      <c r="AL80" s="254"/>
      <c r="AM80" s="254"/>
      <c r="AN80" s="254"/>
      <c r="AO80" s="254"/>
      <c r="AP80" s="254"/>
      <c r="AQ80" s="254"/>
      <c r="AR80" s="254"/>
      <c r="AS80" s="254"/>
      <c r="AT80" s="254"/>
      <c r="AU80" s="254"/>
      <c r="AV80" s="254"/>
      <c r="AW80" s="254"/>
      <c r="AX80" s="255"/>
    </row>
    <row r="81" spans="1:50" ht="64.5" customHeight="1" x14ac:dyDescent="0.2">
      <c r="A81" s="342"/>
      <c r="B81" s="343"/>
      <c r="C81" s="354" t="s">
        <v>132</v>
      </c>
      <c r="D81" s="355"/>
      <c r="E81" s="355"/>
      <c r="F81" s="355"/>
      <c r="G81" s="355"/>
      <c r="H81" s="355"/>
      <c r="I81" s="355"/>
      <c r="J81" s="355"/>
      <c r="K81" s="355"/>
      <c r="L81" s="355"/>
      <c r="M81" s="355"/>
      <c r="N81" s="355"/>
      <c r="O81" s="355"/>
      <c r="P81" s="355"/>
      <c r="Q81" s="355"/>
      <c r="R81" s="355"/>
      <c r="S81" s="355"/>
      <c r="T81" s="355"/>
      <c r="U81" s="355"/>
      <c r="V81" s="355"/>
      <c r="W81" s="355"/>
      <c r="X81" s="355"/>
      <c r="Y81" s="355"/>
      <c r="Z81" s="355"/>
      <c r="AA81" s="355"/>
      <c r="AB81" s="355"/>
      <c r="AC81" s="356"/>
      <c r="AD81" s="295" t="s">
        <v>579</v>
      </c>
      <c r="AE81" s="296"/>
      <c r="AF81" s="296"/>
      <c r="AG81" s="281" t="s">
        <v>607</v>
      </c>
      <c r="AH81" s="115"/>
      <c r="AI81" s="115"/>
      <c r="AJ81" s="115"/>
      <c r="AK81" s="115"/>
      <c r="AL81" s="115"/>
      <c r="AM81" s="115"/>
      <c r="AN81" s="115"/>
      <c r="AO81" s="115"/>
      <c r="AP81" s="115"/>
      <c r="AQ81" s="115"/>
      <c r="AR81" s="115"/>
      <c r="AS81" s="115"/>
      <c r="AT81" s="115"/>
      <c r="AU81" s="115"/>
      <c r="AV81" s="115"/>
      <c r="AW81" s="115"/>
      <c r="AX81" s="282"/>
    </row>
    <row r="82" spans="1:50" ht="27" customHeight="1" x14ac:dyDescent="0.2">
      <c r="A82" s="233" t="s">
        <v>36</v>
      </c>
      <c r="B82" s="318"/>
      <c r="C82" s="320" t="s">
        <v>38</v>
      </c>
      <c r="D82" s="275"/>
      <c r="E82" s="321"/>
      <c r="F82" s="321"/>
      <c r="G82" s="321"/>
      <c r="H82" s="321"/>
      <c r="I82" s="321"/>
      <c r="J82" s="321"/>
      <c r="K82" s="321"/>
      <c r="L82" s="321"/>
      <c r="M82" s="321"/>
      <c r="N82" s="321"/>
      <c r="O82" s="321"/>
      <c r="P82" s="321"/>
      <c r="Q82" s="321"/>
      <c r="R82" s="321"/>
      <c r="S82" s="321"/>
      <c r="T82" s="321"/>
      <c r="U82" s="321"/>
      <c r="V82" s="321"/>
      <c r="W82" s="321"/>
      <c r="X82" s="321"/>
      <c r="Y82" s="321"/>
      <c r="Z82" s="321"/>
      <c r="AA82" s="321"/>
      <c r="AB82" s="321"/>
      <c r="AC82" s="322"/>
      <c r="AD82" s="276" t="s">
        <v>579</v>
      </c>
      <c r="AE82" s="277"/>
      <c r="AF82" s="277"/>
      <c r="AG82" s="279" t="s">
        <v>608</v>
      </c>
      <c r="AH82" s="113"/>
      <c r="AI82" s="113"/>
      <c r="AJ82" s="113"/>
      <c r="AK82" s="113"/>
      <c r="AL82" s="113"/>
      <c r="AM82" s="113"/>
      <c r="AN82" s="113"/>
      <c r="AO82" s="113"/>
      <c r="AP82" s="113"/>
      <c r="AQ82" s="113"/>
      <c r="AR82" s="113"/>
      <c r="AS82" s="113"/>
      <c r="AT82" s="113"/>
      <c r="AU82" s="113"/>
      <c r="AV82" s="113"/>
      <c r="AW82" s="113"/>
      <c r="AX82" s="280"/>
    </row>
    <row r="83" spans="1:50" ht="35.25" customHeight="1" x14ac:dyDescent="0.2">
      <c r="A83" s="235"/>
      <c r="B83" s="319"/>
      <c r="C83" s="323"/>
      <c r="D83" s="324"/>
      <c r="E83" s="327" t="s">
        <v>236</v>
      </c>
      <c r="F83" s="328"/>
      <c r="G83" s="328"/>
      <c r="H83" s="328"/>
      <c r="I83" s="328"/>
      <c r="J83" s="328"/>
      <c r="K83" s="328"/>
      <c r="L83" s="328"/>
      <c r="M83" s="328"/>
      <c r="N83" s="328"/>
      <c r="O83" s="328"/>
      <c r="P83" s="328"/>
      <c r="Q83" s="328"/>
      <c r="R83" s="328"/>
      <c r="S83" s="328"/>
      <c r="T83" s="328"/>
      <c r="U83" s="328"/>
      <c r="V83" s="328"/>
      <c r="W83" s="328"/>
      <c r="X83" s="328"/>
      <c r="Y83" s="328"/>
      <c r="Z83" s="328"/>
      <c r="AA83" s="328"/>
      <c r="AB83" s="328"/>
      <c r="AC83" s="329"/>
      <c r="AD83" s="258" t="s">
        <v>599</v>
      </c>
      <c r="AE83" s="259"/>
      <c r="AF83" s="330"/>
      <c r="AG83" s="281"/>
      <c r="AH83" s="115"/>
      <c r="AI83" s="115"/>
      <c r="AJ83" s="115"/>
      <c r="AK83" s="115"/>
      <c r="AL83" s="115"/>
      <c r="AM83" s="115"/>
      <c r="AN83" s="115"/>
      <c r="AO83" s="115"/>
      <c r="AP83" s="115"/>
      <c r="AQ83" s="115"/>
      <c r="AR83" s="115"/>
      <c r="AS83" s="115"/>
      <c r="AT83" s="115"/>
      <c r="AU83" s="115"/>
      <c r="AV83" s="115"/>
      <c r="AW83" s="115"/>
      <c r="AX83" s="282"/>
    </row>
    <row r="84" spans="1:50" ht="26.25" customHeight="1" x14ac:dyDescent="0.2">
      <c r="A84" s="235"/>
      <c r="B84" s="319"/>
      <c r="C84" s="325"/>
      <c r="D84" s="326"/>
      <c r="E84" s="331" t="s">
        <v>202</v>
      </c>
      <c r="F84" s="332"/>
      <c r="G84" s="332"/>
      <c r="H84" s="332"/>
      <c r="I84" s="332"/>
      <c r="J84" s="332"/>
      <c r="K84" s="332"/>
      <c r="L84" s="332"/>
      <c r="M84" s="332"/>
      <c r="N84" s="332"/>
      <c r="O84" s="332"/>
      <c r="P84" s="332"/>
      <c r="Q84" s="332"/>
      <c r="R84" s="332"/>
      <c r="S84" s="332"/>
      <c r="T84" s="332"/>
      <c r="U84" s="332"/>
      <c r="V84" s="332"/>
      <c r="W84" s="332"/>
      <c r="X84" s="332"/>
      <c r="Y84" s="332"/>
      <c r="Z84" s="332"/>
      <c r="AA84" s="332"/>
      <c r="AB84" s="332"/>
      <c r="AC84" s="333"/>
      <c r="AD84" s="334" t="s">
        <v>600</v>
      </c>
      <c r="AE84" s="335"/>
      <c r="AF84" s="335"/>
      <c r="AG84" s="281"/>
      <c r="AH84" s="115"/>
      <c r="AI84" s="115"/>
      <c r="AJ84" s="115"/>
      <c r="AK84" s="115"/>
      <c r="AL84" s="115"/>
      <c r="AM84" s="115"/>
      <c r="AN84" s="115"/>
      <c r="AO84" s="115"/>
      <c r="AP84" s="115"/>
      <c r="AQ84" s="115"/>
      <c r="AR84" s="115"/>
      <c r="AS84" s="115"/>
      <c r="AT84" s="115"/>
      <c r="AU84" s="115"/>
      <c r="AV84" s="115"/>
      <c r="AW84" s="115"/>
      <c r="AX84" s="282"/>
    </row>
    <row r="85" spans="1:50" ht="52.5" customHeight="1" x14ac:dyDescent="0.2">
      <c r="A85" s="235"/>
      <c r="B85" s="236"/>
      <c r="C85" s="336" t="s">
        <v>39</v>
      </c>
      <c r="D85" s="337"/>
      <c r="E85" s="337"/>
      <c r="F85" s="337"/>
      <c r="G85" s="337"/>
      <c r="H85" s="337"/>
      <c r="I85" s="337"/>
      <c r="J85" s="337"/>
      <c r="K85" s="337"/>
      <c r="L85" s="337"/>
      <c r="M85" s="337"/>
      <c r="N85" s="337"/>
      <c r="O85" s="337"/>
      <c r="P85" s="337"/>
      <c r="Q85" s="337"/>
      <c r="R85" s="337"/>
      <c r="S85" s="337"/>
      <c r="T85" s="337"/>
      <c r="U85" s="337"/>
      <c r="V85" s="337"/>
      <c r="W85" s="337"/>
      <c r="X85" s="337"/>
      <c r="Y85" s="337"/>
      <c r="Z85" s="337"/>
      <c r="AA85" s="337"/>
      <c r="AB85" s="337"/>
      <c r="AC85" s="337"/>
      <c r="AD85" s="242" t="s">
        <v>579</v>
      </c>
      <c r="AE85" s="243"/>
      <c r="AF85" s="243"/>
      <c r="AG85" s="245" t="s">
        <v>609</v>
      </c>
      <c r="AH85" s="246"/>
      <c r="AI85" s="246"/>
      <c r="AJ85" s="246"/>
      <c r="AK85" s="246"/>
      <c r="AL85" s="246"/>
      <c r="AM85" s="246"/>
      <c r="AN85" s="246"/>
      <c r="AO85" s="246"/>
      <c r="AP85" s="246"/>
      <c r="AQ85" s="246"/>
      <c r="AR85" s="246"/>
      <c r="AS85" s="246"/>
      <c r="AT85" s="246"/>
      <c r="AU85" s="246"/>
      <c r="AV85" s="246"/>
      <c r="AW85" s="246"/>
      <c r="AX85" s="247"/>
    </row>
    <row r="86" spans="1:50" ht="37.5" customHeight="1" x14ac:dyDescent="0.2">
      <c r="A86" s="235"/>
      <c r="B86" s="236"/>
      <c r="C86" s="256" t="s">
        <v>133</v>
      </c>
      <c r="D86" s="257"/>
      <c r="E86" s="257"/>
      <c r="F86" s="257"/>
      <c r="G86" s="257"/>
      <c r="H86" s="257"/>
      <c r="I86" s="257"/>
      <c r="J86" s="257"/>
      <c r="K86" s="257"/>
      <c r="L86" s="257"/>
      <c r="M86" s="257"/>
      <c r="N86" s="257"/>
      <c r="O86" s="257"/>
      <c r="P86" s="257"/>
      <c r="Q86" s="257"/>
      <c r="R86" s="257"/>
      <c r="S86" s="257"/>
      <c r="T86" s="257"/>
      <c r="U86" s="257"/>
      <c r="V86" s="257"/>
      <c r="W86" s="257"/>
      <c r="X86" s="257"/>
      <c r="Y86" s="257"/>
      <c r="Z86" s="257"/>
      <c r="AA86" s="257"/>
      <c r="AB86" s="257"/>
      <c r="AC86" s="257"/>
      <c r="AD86" s="258" t="s">
        <v>579</v>
      </c>
      <c r="AE86" s="259"/>
      <c r="AF86" s="259"/>
      <c r="AG86" s="253" t="s">
        <v>610</v>
      </c>
      <c r="AH86" s="254"/>
      <c r="AI86" s="254"/>
      <c r="AJ86" s="254"/>
      <c r="AK86" s="254"/>
      <c r="AL86" s="254"/>
      <c r="AM86" s="254"/>
      <c r="AN86" s="254"/>
      <c r="AO86" s="254"/>
      <c r="AP86" s="254"/>
      <c r="AQ86" s="254"/>
      <c r="AR86" s="254"/>
      <c r="AS86" s="254"/>
      <c r="AT86" s="254"/>
      <c r="AU86" s="254"/>
      <c r="AV86" s="254"/>
      <c r="AW86" s="254"/>
      <c r="AX86" s="255"/>
    </row>
    <row r="87" spans="1:50" ht="26.25" customHeight="1" x14ac:dyDescent="0.2">
      <c r="A87" s="235"/>
      <c r="B87" s="236"/>
      <c r="C87" s="256" t="s">
        <v>35</v>
      </c>
      <c r="D87" s="257"/>
      <c r="E87" s="257"/>
      <c r="F87" s="257"/>
      <c r="G87" s="257"/>
      <c r="H87" s="257"/>
      <c r="I87" s="257"/>
      <c r="J87" s="257"/>
      <c r="K87" s="257"/>
      <c r="L87" s="257"/>
      <c r="M87" s="257"/>
      <c r="N87" s="257"/>
      <c r="O87" s="257"/>
      <c r="P87" s="257"/>
      <c r="Q87" s="257"/>
      <c r="R87" s="257"/>
      <c r="S87" s="257"/>
      <c r="T87" s="257"/>
      <c r="U87" s="257"/>
      <c r="V87" s="257"/>
      <c r="W87" s="257"/>
      <c r="X87" s="257"/>
      <c r="Y87" s="257"/>
      <c r="Z87" s="257"/>
      <c r="AA87" s="257"/>
      <c r="AB87" s="257"/>
      <c r="AC87" s="257"/>
      <c r="AD87" s="258" t="s">
        <v>601</v>
      </c>
      <c r="AE87" s="259"/>
      <c r="AF87" s="259"/>
      <c r="AG87" s="253" t="s">
        <v>583</v>
      </c>
      <c r="AH87" s="254"/>
      <c r="AI87" s="254"/>
      <c r="AJ87" s="254"/>
      <c r="AK87" s="254"/>
      <c r="AL87" s="254"/>
      <c r="AM87" s="254"/>
      <c r="AN87" s="254"/>
      <c r="AO87" s="254"/>
      <c r="AP87" s="254"/>
      <c r="AQ87" s="254"/>
      <c r="AR87" s="254"/>
      <c r="AS87" s="254"/>
      <c r="AT87" s="254"/>
      <c r="AU87" s="254"/>
      <c r="AV87" s="254"/>
      <c r="AW87" s="254"/>
      <c r="AX87" s="255"/>
    </row>
    <row r="88" spans="1:50" ht="37.5" customHeight="1" x14ac:dyDescent="0.2">
      <c r="A88" s="235"/>
      <c r="B88" s="236"/>
      <c r="C88" s="256" t="s">
        <v>40</v>
      </c>
      <c r="D88" s="257"/>
      <c r="E88" s="257"/>
      <c r="F88" s="257"/>
      <c r="G88" s="257"/>
      <c r="H88" s="257"/>
      <c r="I88" s="257"/>
      <c r="J88" s="257"/>
      <c r="K88" s="257"/>
      <c r="L88" s="257"/>
      <c r="M88" s="257"/>
      <c r="N88" s="257"/>
      <c r="O88" s="257"/>
      <c r="P88" s="257"/>
      <c r="Q88" s="257"/>
      <c r="R88" s="257"/>
      <c r="S88" s="257"/>
      <c r="T88" s="257"/>
      <c r="U88" s="257"/>
      <c r="V88" s="257"/>
      <c r="W88" s="257"/>
      <c r="X88" s="257"/>
      <c r="Y88" s="257"/>
      <c r="Z88" s="257"/>
      <c r="AA88" s="257"/>
      <c r="AB88" s="257"/>
      <c r="AC88" s="294"/>
      <c r="AD88" s="258" t="s">
        <v>579</v>
      </c>
      <c r="AE88" s="259"/>
      <c r="AF88" s="259"/>
      <c r="AG88" s="253" t="s">
        <v>611</v>
      </c>
      <c r="AH88" s="254"/>
      <c r="AI88" s="254"/>
      <c r="AJ88" s="254"/>
      <c r="AK88" s="254"/>
      <c r="AL88" s="254"/>
      <c r="AM88" s="254"/>
      <c r="AN88" s="254"/>
      <c r="AO88" s="254"/>
      <c r="AP88" s="254"/>
      <c r="AQ88" s="254"/>
      <c r="AR88" s="254"/>
      <c r="AS88" s="254"/>
      <c r="AT88" s="254"/>
      <c r="AU88" s="254"/>
      <c r="AV88" s="254"/>
      <c r="AW88" s="254"/>
      <c r="AX88" s="255"/>
    </row>
    <row r="89" spans="1:50" ht="26.25" customHeight="1" x14ac:dyDescent="0.2">
      <c r="A89" s="235"/>
      <c r="B89" s="236"/>
      <c r="C89" s="256" t="s">
        <v>214</v>
      </c>
      <c r="D89" s="257"/>
      <c r="E89" s="257"/>
      <c r="F89" s="257"/>
      <c r="G89" s="257"/>
      <c r="H89" s="257"/>
      <c r="I89" s="257"/>
      <c r="J89" s="257"/>
      <c r="K89" s="257"/>
      <c r="L89" s="257"/>
      <c r="M89" s="257"/>
      <c r="N89" s="257"/>
      <c r="O89" s="257"/>
      <c r="P89" s="257"/>
      <c r="Q89" s="257"/>
      <c r="R89" s="257"/>
      <c r="S89" s="257"/>
      <c r="T89" s="257"/>
      <c r="U89" s="257"/>
      <c r="V89" s="257"/>
      <c r="W89" s="257"/>
      <c r="X89" s="257"/>
      <c r="Y89" s="257"/>
      <c r="Z89" s="257"/>
      <c r="AA89" s="257"/>
      <c r="AB89" s="257"/>
      <c r="AC89" s="294"/>
      <c r="AD89" s="295" t="s">
        <v>601</v>
      </c>
      <c r="AE89" s="296"/>
      <c r="AF89" s="296"/>
      <c r="AG89" s="297" t="s">
        <v>583</v>
      </c>
      <c r="AH89" s="298"/>
      <c r="AI89" s="298"/>
      <c r="AJ89" s="298"/>
      <c r="AK89" s="298"/>
      <c r="AL89" s="298"/>
      <c r="AM89" s="298"/>
      <c r="AN89" s="298"/>
      <c r="AO89" s="298"/>
      <c r="AP89" s="298"/>
      <c r="AQ89" s="298"/>
      <c r="AR89" s="298"/>
      <c r="AS89" s="298"/>
      <c r="AT89" s="298"/>
      <c r="AU89" s="298"/>
      <c r="AV89" s="298"/>
      <c r="AW89" s="298"/>
      <c r="AX89" s="299"/>
    </row>
    <row r="90" spans="1:50" ht="26.25" customHeight="1" x14ac:dyDescent="0.2">
      <c r="A90" s="235"/>
      <c r="B90" s="236"/>
      <c r="C90" s="357" t="s">
        <v>215</v>
      </c>
      <c r="D90" s="358"/>
      <c r="E90" s="358"/>
      <c r="F90" s="358"/>
      <c r="G90" s="358"/>
      <c r="H90" s="358"/>
      <c r="I90" s="358"/>
      <c r="J90" s="358"/>
      <c r="K90" s="358"/>
      <c r="L90" s="358"/>
      <c r="M90" s="358"/>
      <c r="N90" s="358"/>
      <c r="O90" s="358"/>
      <c r="P90" s="358"/>
      <c r="Q90" s="358"/>
      <c r="R90" s="358"/>
      <c r="S90" s="358"/>
      <c r="T90" s="358"/>
      <c r="U90" s="358"/>
      <c r="V90" s="358"/>
      <c r="W90" s="358"/>
      <c r="X90" s="358"/>
      <c r="Y90" s="358"/>
      <c r="Z90" s="358"/>
      <c r="AA90" s="358"/>
      <c r="AB90" s="358"/>
      <c r="AC90" s="359"/>
      <c r="AD90" s="258" t="s">
        <v>601</v>
      </c>
      <c r="AE90" s="259"/>
      <c r="AF90" s="330"/>
      <c r="AG90" s="253" t="s">
        <v>583</v>
      </c>
      <c r="AH90" s="254"/>
      <c r="AI90" s="254"/>
      <c r="AJ90" s="254"/>
      <c r="AK90" s="254"/>
      <c r="AL90" s="254"/>
      <c r="AM90" s="254"/>
      <c r="AN90" s="254"/>
      <c r="AO90" s="254"/>
      <c r="AP90" s="254"/>
      <c r="AQ90" s="254"/>
      <c r="AR90" s="254"/>
      <c r="AS90" s="254"/>
      <c r="AT90" s="254"/>
      <c r="AU90" s="254"/>
      <c r="AV90" s="254"/>
      <c r="AW90" s="254"/>
      <c r="AX90" s="255"/>
    </row>
    <row r="91" spans="1:50" ht="26.25" customHeight="1" x14ac:dyDescent="0.2">
      <c r="A91" s="237"/>
      <c r="B91" s="238"/>
      <c r="C91" s="360" t="s">
        <v>205</v>
      </c>
      <c r="D91" s="361"/>
      <c r="E91" s="361"/>
      <c r="F91" s="361"/>
      <c r="G91" s="361"/>
      <c r="H91" s="361"/>
      <c r="I91" s="361"/>
      <c r="J91" s="361"/>
      <c r="K91" s="361"/>
      <c r="L91" s="361"/>
      <c r="M91" s="361"/>
      <c r="N91" s="361"/>
      <c r="O91" s="361"/>
      <c r="P91" s="361"/>
      <c r="Q91" s="361"/>
      <c r="R91" s="361"/>
      <c r="S91" s="361"/>
      <c r="T91" s="361"/>
      <c r="U91" s="361"/>
      <c r="V91" s="361"/>
      <c r="W91" s="361"/>
      <c r="X91" s="361"/>
      <c r="Y91" s="361"/>
      <c r="Z91" s="361"/>
      <c r="AA91" s="361"/>
      <c r="AB91" s="361"/>
      <c r="AC91" s="362"/>
      <c r="AD91" s="288" t="s">
        <v>601</v>
      </c>
      <c r="AE91" s="289"/>
      <c r="AF91" s="290"/>
      <c r="AG91" s="291" t="s">
        <v>583</v>
      </c>
      <c r="AH91" s="292"/>
      <c r="AI91" s="292"/>
      <c r="AJ91" s="292"/>
      <c r="AK91" s="292"/>
      <c r="AL91" s="292"/>
      <c r="AM91" s="292"/>
      <c r="AN91" s="292"/>
      <c r="AO91" s="292"/>
      <c r="AP91" s="292"/>
      <c r="AQ91" s="292"/>
      <c r="AR91" s="292"/>
      <c r="AS91" s="292"/>
      <c r="AT91" s="292"/>
      <c r="AU91" s="292"/>
      <c r="AV91" s="292"/>
      <c r="AW91" s="292"/>
      <c r="AX91" s="293"/>
    </row>
    <row r="92" spans="1:50" ht="99.75" customHeight="1" x14ac:dyDescent="0.2">
      <c r="A92" s="233" t="s">
        <v>37</v>
      </c>
      <c r="B92" s="234"/>
      <c r="C92" s="239" t="s">
        <v>206</v>
      </c>
      <c r="D92" s="240"/>
      <c r="E92" s="240"/>
      <c r="F92" s="240"/>
      <c r="G92" s="240"/>
      <c r="H92" s="240"/>
      <c r="I92" s="240"/>
      <c r="J92" s="240"/>
      <c r="K92" s="240"/>
      <c r="L92" s="240"/>
      <c r="M92" s="240"/>
      <c r="N92" s="240"/>
      <c r="O92" s="240"/>
      <c r="P92" s="240"/>
      <c r="Q92" s="240"/>
      <c r="R92" s="240"/>
      <c r="S92" s="240"/>
      <c r="T92" s="240"/>
      <c r="U92" s="240"/>
      <c r="V92" s="240"/>
      <c r="W92" s="240"/>
      <c r="X92" s="240"/>
      <c r="Y92" s="240"/>
      <c r="Z92" s="240"/>
      <c r="AA92" s="240"/>
      <c r="AB92" s="240"/>
      <c r="AC92" s="241"/>
      <c r="AD92" s="242" t="s">
        <v>579</v>
      </c>
      <c r="AE92" s="243"/>
      <c r="AF92" s="244"/>
      <c r="AG92" s="245" t="s">
        <v>612</v>
      </c>
      <c r="AH92" s="246"/>
      <c r="AI92" s="246"/>
      <c r="AJ92" s="246"/>
      <c r="AK92" s="246"/>
      <c r="AL92" s="246"/>
      <c r="AM92" s="246"/>
      <c r="AN92" s="246"/>
      <c r="AO92" s="246"/>
      <c r="AP92" s="246"/>
      <c r="AQ92" s="246"/>
      <c r="AR92" s="246"/>
      <c r="AS92" s="246"/>
      <c r="AT92" s="246"/>
      <c r="AU92" s="246"/>
      <c r="AV92" s="246"/>
      <c r="AW92" s="246"/>
      <c r="AX92" s="247"/>
    </row>
    <row r="93" spans="1:50" ht="48.75" customHeight="1" x14ac:dyDescent="0.2">
      <c r="A93" s="235"/>
      <c r="B93" s="236"/>
      <c r="C93" s="248" t="s">
        <v>42</v>
      </c>
      <c r="D93" s="249"/>
      <c r="E93" s="249"/>
      <c r="F93" s="249"/>
      <c r="G93" s="249"/>
      <c r="H93" s="249"/>
      <c r="I93" s="249"/>
      <c r="J93" s="249"/>
      <c r="K93" s="249"/>
      <c r="L93" s="249"/>
      <c r="M93" s="249"/>
      <c r="N93" s="249"/>
      <c r="O93" s="249"/>
      <c r="P93" s="249"/>
      <c r="Q93" s="249"/>
      <c r="R93" s="249"/>
      <c r="S93" s="249"/>
      <c r="T93" s="249"/>
      <c r="U93" s="249"/>
      <c r="V93" s="249"/>
      <c r="W93" s="249"/>
      <c r="X93" s="249"/>
      <c r="Y93" s="249"/>
      <c r="Z93" s="249"/>
      <c r="AA93" s="249"/>
      <c r="AB93" s="249"/>
      <c r="AC93" s="250"/>
      <c r="AD93" s="251" t="s">
        <v>579</v>
      </c>
      <c r="AE93" s="252"/>
      <c r="AF93" s="252"/>
      <c r="AG93" s="253" t="s">
        <v>613</v>
      </c>
      <c r="AH93" s="254"/>
      <c r="AI93" s="254"/>
      <c r="AJ93" s="254"/>
      <c r="AK93" s="254"/>
      <c r="AL93" s="254"/>
      <c r="AM93" s="254"/>
      <c r="AN93" s="254"/>
      <c r="AO93" s="254"/>
      <c r="AP93" s="254"/>
      <c r="AQ93" s="254"/>
      <c r="AR93" s="254"/>
      <c r="AS93" s="254"/>
      <c r="AT93" s="254"/>
      <c r="AU93" s="254"/>
      <c r="AV93" s="254"/>
      <c r="AW93" s="254"/>
      <c r="AX93" s="255"/>
    </row>
    <row r="94" spans="1:50" ht="27" customHeight="1" x14ac:dyDescent="0.2">
      <c r="A94" s="235"/>
      <c r="B94" s="236"/>
      <c r="C94" s="256" t="s">
        <v>170</v>
      </c>
      <c r="D94" s="257"/>
      <c r="E94" s="257"/>
      <c r="F94" s="257"/>
      <c r="G94" s="257"/>
      <c r="H94" s="257"/>
      <c r="I94" s="257"/>
      <c r="J94" s="257"/>
      <c r="K94" s="257"/>
      <c r="L94" s="257"/>
      <c r="M94" s="257"/>
      <c r="N94" s="257"/>
      <c r="O94" s="257"/>
      <c r="P94" s="257"/>
      <c r="Q94" s="257"/>
      <c r="R94" s="257"/>
      <c r="S94" s="257"/>
      <c r="T94" s="257"/>
      <c r="U94" s="257"/>
      <c r="V94" s="257"/>
      <c r="W94" s="257"/>
      <c r="X94" s="257"/>
      <c r="Y94" s="257"/>
      <c r="Z94" s="257"/>
      <c r="AA94" s="257"/>
      <c r="AB94" s="257"/>
      <c r="AC94" s="257"/>
      <c r="AD94" s="258" t="s">
        <v>579</v>
      </c>
      <c r="AE94" s="259"/>
      <c r="AF94" s="259"/>
      <c r="AG94" s="253" t="s">
        <v>647</v>
      </c>
      <c r="AH94" s="254"/>
      <c r="AI94" s="254"/>
      <c r="AJ94" s="254"/>
      <c r="AK94" s="254"/>
      <c r="AL94" s="254"/>
      <c r="AM94" s="254"/>
      <c r="AN94" s="254"/>
      <c r="AO94" s="254"/>
      <c r="AP94" s="254"/>
      <c r="AQ94" s="254"/>
      <c r="AR94" s="254"/>
      <c r="AS94" s="254"/>
      <c r="AT94" s="254"/>
      <c r="AU94" s="254"/>
      <c r="AV94" s="254"/>
      <c r="AW94" s="254"/>
      <c r="AX94" s="255"/>
    </row>
    <row r="95" spans="1:50" ht="54.75" customHeight="1" x14ac:dyDescent="0.2">
      <c r="A95" s="237"/>
      <c r="B95" s="238"/>
      <c r="C95" s="256" t="s">
        <v>41</v>
      </c>
      <c r="D95" s="257"/>
      <c r="E95" s="257"/>
      <c r="F95" s="257"/>
      <c r="G95" s="257"/>
      <c r="H95" s="257"/>
      <c r="I95" s="257"/>
      <c r="J95" s="257"/>
      <c r="K95" s="257"/>
      <c r="L95" s="257"/>
      <c r="M95" s="257"/>
      <c r="N95" s="257"/>
      <c r="O95" s="257"/>
      <c r="P95" s="257"/>
      <c r="Q95" s="257"/>
      <c r="R95" s="257"/>
      <c r="S95" s="257"/>
      <c r="T95" s="257"/>
      <c r="U95" s="257"/>
      <c r="V95" s="257"/>
      <c r="W95" s="257"/>
      <c r="X95" s="257"/>
      <c r="Y95" s="257"/>
      <c r="Z95" s="257"/>
      <c r="AA95" s="257"/>
      <c r="AB95" s="257"/>
      <c r="AC95" s="257"/>
      <c r="AD95" s="258" t="s">
        <v>579</v>
      </c>
      <c r="AE95" s="259"/>
      <c r="AF95" s="259"/>
      <c r="AG95" s="283" t="s">
        <v>614</v>
      </c>
      <c r="AH95" s="117"/>
      <c r="AI95" s="117"/>
      <c r="AJ95" s="117"/>
      <c r="AK95" s="117"/>
      <c r="AL95" s="117"/>
      <c r="AM95" s="117"/>
      <c r="AN95" s="117"/>
      <c r="AO95" s="117"/>
      <c r="AP95" s="117"/>
      <c r="AQ95" s="117"/>
      <c r="AR95" s="117"/>
      <c r="AS95" s="117"/>
      <c r="AT95" s="117"/>
      <c r="AU95" s="117"/>
      <c r="AV95" s="117"/>
      <c r="AW95" s="117"/>
      <c r="AX95" s="284"/>
    </row>
    <row r="96" spans="1:50" ht="41.25" customHeight="1" x14ac:dyDescent="0.2">
      <c r="A96" s="267" t="s">
        <v>54</v>
      </c>
      <c r="B96" s="268"/>
      <c r="C96" s="273" t="s">
        <v>134</v>
      </c>
      <c r="D96" s="274"/>
      <c r="E96" s="274"/>
      <c r="F96" s="274"/>
      <c r="G96" s="274"/>
      <c r="H96" s="274"/>
      <c r="I96" s="274"/>
      <c r="J96" s="274"/>
      <c r="K96" s="274"/>
      <c r="L96" s="274"/>
      <c r="M96" s="274"/>
      <c r="N96" s="274"/>
      <c r="O96" s="274"/>
      <c r="P96" s="274"/>
      <c r="Q96" s="274"/>
      <c r="R96" s="274"/>
      <c r="S96" s="274"/>
      <c r="T96" s="274"/>
      <c r="U96" s="274"/>
      <c r="V96" s="274"/>
      <c r="W96" s="274"/>
      <c r="X96" s="274"/>
      <c r="Y96" s="274"/>
      <c r="Z96" s="274"/>
      <c r="AA96" s="274"/>
      <c r="AB96" s="274"/>
      <c r="AC96" s="275"/>
      <c r="AD96" s="276" t="s">
        <v>579</v>
      </c>
      <c r="AE96" s="277"/>
      <c r="AF96" s="278"/>
      <c r="AG96" s="279" t="s">
        <v>615</v>
      </c>
      <c r="AH96" s="113"/>
      <c r="AI96" s="113"/>
      <c r="AJ96" s="113"/>
      <c r="AK96" s="113"/>
      <c r="AL96" s="113"/>
      <c r="AM96" s="113"/>
      <c r="AN96" s="113"/>
      <c r="AO96" s="113"/>
      <c r="AP96" s="113"/>
      <c r="AQ96" s="113"/>
      <c r="AR96" s="113"/>
      <c r="AS96" s="113"/>
      <c r="AT96" s="113"/>
      <c r="AU96" s="113"/>
      <c r="AV96" s="113"/>
      <c r="AW96" s="113"/>
      <c r="AX96" s="280"/>
    </row>
    <row r="97" spans="1:50" ht="19.649999999999999" customHeight="1" x14ac:dyDescent="0.2">
      <c r="A97" s="269"/>
      <c r="B97" s="270"/>
      <c r="C97" s="708" t="s">
        <v>0</v>
      </c>
      <c r="D97" s="709"/>
      <c r="E97" s="709"/>
      <c r="F97" s="709"/>
      <c r="G97" s="709"/>
      <c r="H97" s="709"/>
      <c r="I97" s="709"/>
      <c r="J97" s="709"/>
      <c r="K97" s="709"/>
      <c r="L97" s="709"/>
      <c r="M97" s="709"/>
      <c r="N97" s="709"/>
      <c r="O97" s="705" t="s">
        <v>573</v>
      </c>
      <c r="P97" s="706"/>
      <c r="Q97" s="706"/>
      <c r="R97" s="706"/>
      <c r="S97" s="706"/>
      <c r="T97" s="706"/>
      <c r="U97" s="706"/>
      <c r="V97" s="706"/>
      <c r="W97" s="706"/>
      <c r="X97" s="706"/>
      <c r="Y97" s="706"/>
      <c r="Z97" s="706"/>
      <c r="AA97" s="706"/>
      <c r="AB97" s="706"/>
      <c r="AC97" s="706"/>
      <c r="AD97" s="706"/>
      <c r="AE97" s="706"/>
      <c r="AF97" s="707"/>
      <c r="AG97" s="281"/>
      <c r="AH97" s="115"/>
      <c r="AI97" s="115"/>
      <c r="AJ97" s="115"/>
      <c r="AK97" s="115"/>
      <c r="AL97" s="115"/>
      <c r="AM97" s="115"/>
      <c r="AN97" s="115"/>
      <c r="AO97" s="115"/>
      <c r="AP97" s="115"/>
      <c r="AQ97" s="115"/>
      <c r="AR97" s="115"/>
      <c r="AS97" s="115"/>
      <c r="AT97" s="115"/>
      <c r="AU97" s="115"/>
      <c r="AV97" s="115"/>
      <c r="AW97" s="115"/>
      <c r="AX97" s="282"/>
    </row>
    <row r="98" spans="1:50" ht="24.75" customHeight="1" x14ac:dyDescent="0.2">
      <c r="A98" s="269"/>
      <c r="B98" s="270"/>
      <c r="C98" s="692">
        <v>2022</v>
      </c>
      <c r="D98" s="693"/>
      <c r="E98" s="262" t="s">
        <v>587</v>
      </c>
      <c r="F98" s="262"/>
      <c r="G98" s="262"/>
      <c r="H98" s="263">
        <v>21</v>
      </c>
      <c r="I98" s="263"/>
      <c r="J98" s="694">
        <v>65</v>
      </c>
      <c r="K98" s="694"/>
      <c r="L98" s="694"/>
      <c r="M98" s="263"/>
      <c r="N98" s="695"/>
      <c r="O98" s="696" t="s">
        <v>603</v>
      </c>
      <c r="P98" s="697"/>
      <c r="Q98" s="697"/>
      <c r="R98" s="697"/>
      <c r="S98" s="697"/>
      <c r="T98" s="697"/>
      <c r="U98" s="697"/>
      <c r="V98" s="697"/>
      <c r="W98" s="697"/>
      <c r="X98" s="697"/>
      <c r="Y98" s="697"/>
      <c r="Z98" s="697"/>
      <c r="AA98" s="697"/>
      <c r="AB98" s="697"/>
      <c r="AC98" s="697"/>
      <c r="AD98" s="697"/>
      <c r="AE98" s="697"/>
      <c r="AF98" s="698"/>
      <c r="AG98" s="281"/>
      <c r="AH98" s="115"/>
      <c r="AI98" s="115"/>
      <c r="AJ98" s="115"/>
      <c r="AK98" s="115"/>
      <c r="AL98" s="115"/>
      <c r="AM98" s="115"/>
      <c r="AN98" s="115"/>
      <c r="AO98" s="115"/>
      <c r="AP98" s="115"/>
      <c r="AQ98" s="115"/>
      <c r="AR98" s="115"/>
      <c r="AS98" s="115"/>
      <c r="AT98" s="115"/>
      <c r="AU98" s="115"/>
      <c r="AV98" s="115"/>
      <c r="AW98" s="115"/>
      <c r="AX98" s="282"/>
    </row>
    <row r="99" spans="1:50" ht="24.75" customHeight="1" x14ac:dyDescent="0.2">
      <c r="A99" s="269"/>
      <c r="B99" s="270"/>
      <c r="C99" s="260"/>
      <c r="D99" s="261"/>
      <c r="E99" s="262" t="s">
        <v>602</v>
      </c>
      <c r="F99" s="262"/>
      <c r="G99" s="262"/>
      <c r="H99" s="263"/>
      <c r="I99" s="263"/>
      <c r="J99" s="264"/>
      <c r="K99" s="264"/>
      <c r="L99" s="264"/>
      <c r="M99" s="265"/>
      <c r="N99" s="266"/>
      <c r="O99" s="699" t="s">
        <v>604</v>
      </c>
      <c r="P99" s="700"/>
      <c r="Q99" s="700"/>
      <c r="R99" s="700"/>
      <c r="S99" s="700"/>
      <c r="T99" s="700"/>
      <c r="U99" s="700"/>
      <c r="V99" s="700"/>
      <c r="W99" s="700"/>
      <c r="X99" s="700"/>
      <c r="Y99" s="700"/>
      <c r="Z99" s="700"/>
      <c r="AA99" s="700"/>
      <c r="AB99" s="700"/>
      <c r="AC99" s="700"/>
      <c r="AD99" s="700"/>
      <c r="AE99" s="700"/>
      <c r="AF99" s="701"/>
      <c r="AG99" s="281"/>
      <c r="AH99" s="115"/>
      <c r="AI99" s="115"/>
      <c r="AJ99" s="115"/>
      <c r="AK99" s="115"/>
      <c r="AL99" s="115"/>
      <c r="AM99" s="115"/>
      <c r="AN99" s="115"/>
      <c r="AO99" s="115"/>
      <c r="AP99" s="115"/>
      <c r="AQ99" s="115"/>
      <c r="AR99" s="115"/>
      <c r="AS99" s="115"/>
      <c r="AT99" s="115"/>
      <c r="AU99" s="115"/>
      <c r="AV99" s="115"/>
      <c r="AW99" s="115"/>
      <c r="AX99" s="282"/>
    </row>
    <row r="100" spans="1:50" ht="24.75" customHeight="1" x14ac:dyDescent="0.2">
      <c r="A100" s="269"/>
      <c r="B100" s="270"/>
      <c r="C100" s="260"/>
      <c r="D100" s="261"/>
      <c r="E100" s="262" t="s">
        <v>602</v>
      </c>
      <c r="F100" s="262"/>
      <c r="G100" s="262"/>
      <c r="H100" s="263"/>
      <c r="I100" s="263"/>
      <c r="J100" s="264"/>
      <c r="K100" s="264"/>
      <c r="L100" s="264"/>
      <c r="M100" s="265"/>
      <c r="N100" s="266"/>
      <c r="O100" s="699" t="s">
        <v>605</v>
      </c>
      <c r="P100" s="700"/>
      <c r="Q100" s="700"/>
      <c r="R100" s="700"/>
      <c r="S100" s="700"/>
      <c r="T100" s="700"/>
      <c r="U100" s="700"/>
      <c r="V100" s="700"/>
      <c r="W100" s="700"/>
      <c r="X100" s="700"/>
      <c r="Y100" s="700"/>
      <c r="Z100" s="700"/>
      <c r="AA100" s="700"/>
      <c r="AB100" s="700"/>
      <c r="AC100" s="700"/>
      <c r="AD100" s="700"/>
      <c r="AE100" s="700"/>
      <c r="AF100" s="701"/>
      <c r="AG100" s="281"/>
      <c r="AH100" s="115"/>
      <c r="AI100" s="115"/>
      <c r="AJ100" s="115"/>
      <c r="AK100" s="115"/>
      <c r="AL100" s="115"/>
      <c r="AM100" s="115"/>
      <c r="AN100" s="115"/>
      <c r="AO100" s="115"/>
      <c r="AP100" s="115"/>
      <c r="AQ100" s="115"/>
      <c r="AR100" s="115"/>
      <c r="AS100" s="115"/>
      <c r="AT100" s="115"/>
      <c r="AU100" s="115"/>
      <c r="AV100" s="115"/>
      <c r="AW100" s="115"/>
      <c r="AX100" s="282"/>
    </row>
    <row r="101" spans="1:50" ht="24.75" customHeight="1" x14ac:dyDescent="0.2">
      <c r="A101" s="269"/>
      <c r="B101" s="270"/>
      <c r="C101" s="260"/>
      <c r="D101" s="261"/>
      <c r="E101" s="262"/>
      <c r="F101" s="262"/>
      <c r="G101" s="262"/>
      <c r="H101" s="263"/>
      <c r="I101" s="263"/>
      <c r="J101" s="264"/>
      <c r="K101" s="264"/>
      <c r="L101" s="264"/>
      <c r="M101" s="265"/>
      <c r="N101" s="266"/>
      <c r="O101" s="699"/>
      <c r="P101" s="700"/>
      <c r="Q101" s="700"/>
      <c r="R101" s="700"/>
      <c r="S101" s="700"/>
      <c r="T101" s="700"/>
      <c r="U101" s="700"/>
      <c r="V101" s="700"/>
      <c r="W101" s="700"/>
      <c r="X101" s="700"/>
      <c r="Y101" s="700"/>
      <c r="Z101" s="700"/>
      <c r="AA101" s="700"/>
      <c r="AB101" s="700"/>
      <c r="AC101" s="700"/>
      <c r="AD101" s="700"/>
      <c r="AE101" s="700"/>
      <c r="AF101" s="701"/>
      <c r="AG101" s="281"/>
      <c r="AH101" s="115"/>
      <c r="AI101" s="115"/>
      <c r="AJ101" s="115"/>
      <c r="AK101" s="115"/>
      <c r="AL101" s="115"/>
      <c r="AM101" s="115"/>
      <c r="AN101" s="115"/>
      <c r="AO101" s="115"/>
      <c r="AP101" s="115"/>
      <c r="AQ101" s="115"/>
      <c r="AR101" s="115"/>
      <c r="AS101" s="115"/>
      <c r="AT101" s="115"/>
      <c r="AU101" s="115"/>
      <c r="AV101" s="115"/>
      <c r="AW101" s="115"/>
      <c r="AX101" s="282"/>
    </row>
    <row r="102" spans="1:50" ht="24.75" customHeight="1" x14ac:dyDescent="0.2">
      <c r="A102" s="271"/>
      <c r="B102" s="272"/>
      <c r="C102" s="285"/>
      <c r="D102" s="286"/>
      <c r="E102" s="262"/>
      <c r="F102" s="262"/>
      <c r="G102" s="262"/>
      <c r="H102" s="263"/>
      <c r="I102" s="263"/>
      <c r="J102" s="287"/>
      <c r="K102" s="287"/>
      <c r="L102" s="287"/>
      <c r="M102" s="690"/>
      <c r="N102" s="691"/>
      <c r="O102" s="702"/>
      <c r="P102" s="703"/>
      <c r="Q102" s="703"/>
      <c r="R102" s="703"/>
      <c r="S102" s="703"/>
      <c r="T102" s="703"/>
      <c r="U102" s="703"/>
      <c r="V102" s="703"/>
      <c r="W102" s="703"/>
      <c r="X102" s="703"/>
      <c r="Y102" s="703"/>
      <c r="Z102" s="703"/>
      <c r="AA102" s="703"/>
      <c r="AB102" s="703"/>
      <c r="AC102" s="703"/>
      <c r="AD102" s="703"/>
      <c r="AE102" s="703"/>
      <c r="AF102" s="704"/>
      <c r="AG102" s="283"/>
      <c r="AH102" s="117"/>
      <c r="AI102" s="117"/>
      <c r="AJ102" s="117"/>
      <c r="AK102" s="117"/>
      <c r="AL102" s="117"/>
      <c r="AM102" s="117"/>
      <c r="AN102" s="117"/>
      <c r="AO102" s="117"/>
      <c r="AP102" s="117"/>
      <c r="AQ102" s="117"/>
      <c r="AR102" s="117"/>
      <c r="AS102" s="117"/>
      <c r="AT102" s="117"/>
      <c r="AU102" s="117"/>
      <c r="AV102" s="117"/>
      <c r="AW102" s="117"/>
      <c r="AX102" s="284"/>
    </row>
    <row r="103" spans="1:50" ht="67.5" customHeight="1" x14ac:dyDescent="0.2">
      <c r="A103" s="233" t="s">
        <v>45</v>
      </c>
      <c r="B103" s="720"/>
      <c r="C103" s="193" t="s">
        <v>49</v>
      </c>
      <c r="D103" s="541"/>
      <c r="E103" s="541"/>
      <c r="F103" s="542"/>
      <c r="G103" s="723" t="s">
        <v>663</v>
      </c>
      <c r="H103" s="723"/>
      <c r="I103" s="723"/>
      <c r="J103" s="723"/>
      <c r="K103" s="723"/>
      <c r="L103" s="723"/>
      <c r="M103" s="723"/>
      <c r="N103" s="723"/>
      <c r="O103" s="723"/>
      <c r="P103" s="723"/>
      <c r="Q103" s="723"/>
      <c r="R103" s="723"/>
      <c r="S103" s="723"/>
      <c r="T103" s="723"/>
      <c r="U103" s="723"/>
      <c r="V103" s="723"/>
      <c r="W103" s="723"/>
      <c r="X103" s="723"/>
      <c r="Y103" s="723"/>
      <c r="Z103" s="723"/>
      <c r="AA103" s="723"/>
      <c r="AB103" s="723"/>
      <c r="AC103" s="723"/>
      <c r="AD103" s="723"/>
      <c r="AE103" s="723"/>
      <c r="AF103" s="723"/>
      <c r="AG103" s="723"/>
      <c r="AH103" s="723"/>
      <c r="AI103" s="723"/>
      <c r="AJ103" s="723"/>
      <c r="AK103" s="723"/>
      <c r="AL103" s="723"/>
      <c r="AM103" s="723"/>
      <c r="AN103" s="723"/>
      <c r="AO103" s="723"/>
      <c r="AP103" s="723"/>
      <c r="AQ103" s="723"/>
      <c r="AR103" s="723"/>
      <c r="AS103" s="723"/>
      <c r="AT103" s="723"/>
      <c r="AU103" s="723"/>
      <c r="AV103" s="723"/>
      <c r="AW103" s="723"/>
      <c r="AX103" s="724"/>
    </row>
    <row r="104" spans="1:50" ht="67.5" customHeight="1" thickBot="1" x14ac:dyDescent="0.25">
      <c r="A104" s="721"/>
      <c r="B104" s="722"/>
      <c r="C104" s="725" t="s">
        <v>53</v>
      </c>
      <c r="D104" s="726"/>
      <c r="E104" s="726"/>
      <c r="F104" s="727"/>
      <c r="G104" s="728" t="s">
        <v>648</v>
      </c>
      <c r="H104" s="728"/>
      <c r="I104" s="728"/>
      <c r="J104" s="728"/>
      <c r="K104" s="728"/>
      <c r="L104" s="728"/>
      <c r="M104" s="728"/>
      <c r="N104" s="728"/>
      <c r="O104" s="728"/>
      <c r="P104" s="728"/>
      <c r="Q104" s="728"/>
      <c r="R104" s="728"/>
      <c r="S104" s="728"/>
      <c r="T104" s="728"/>
      <c r="U104" s="728"/>
      <c r="V104" s="728"/>
      <c r="W104" s="728"/>
      <c r="X104" s="728"/>
      <c r="Y104" s="728"/>
      <c r="Z104" s="728"/>
      <c r="AA104" s="728"/>
      <c r="AB104" s="728"/>
      <c r="AC104" s="728"/>
      <c r="AD104" s="728"/>
      <c r="AE104" s="728"/>
      <c r="AF104" s="728"/>
      <c r="AG104" s="728"/>
      <c r="AH104" s="728"/>
      <c r="AI104" s="728"/>
      <c r="AJ104" s="728"/>
      <c r="AK104" s="728"/>
      <c r="AL104" s="728"/>
      <c r="AM104" s="728"/>
      <c r="AN104" s="728"/>
      <c r="AO104" s="728"/>
      <c r="AP104" s="728"/>
      <c r="AQ104" s="728"/>
      <c r="AR104" s="728"/>
      <c r="AS104" s="728"/>
      <c r="AT104" s="728"/>
      <c r="AU104" s="728"/>
      <c r="AV104" s="728"/>
      <c r="AW104" s="728"/>
      <c r="AX104" s="729"/>
    </row>
    <row r="105" spans="1:50" ht="24" customHeight="1" x14ac:dyDescent="0.2">
      <c r="A105" s="710" t="s">
        <v>30</v>
      </c>
      <c r="B105" s="711"/>
      <c r="C105" s="711"/>
      <c r="D105" s="711"/>
      <c r="E105" s="711"/>
      <c r="F105" s="711"/>
      <c r="G105" s="711"/>
      <c r="H105" s="711"/>
      <c r="I105" s="711"/>
      <c r="J105" s="711"/>
      <c r="K105" s="711"/>
      <c r="L105" s="711"/>
      <c r="M105" s="711"/>
      <c r="N105" s="711"/>
      <c r="O105" s="711"/>
      <c r="P105" s="711"/>
      <c r="Q105" s="711"/>
      <c r="R105" s="711"/>
      <c r="S105" s="711"/>
      <c r="T105" s="711"/>
      <c r="U105" s="711"/>
      <c r="V105" s="711"/>
      <c r="W105" s="711"/>
      <c r="X105" s="711"/>
      <c r="Y105" s="711"/>
      <c r="Z105" s="711"/>
      <c r="AA105" s="711"/>
      <c r="AB105" s="711"/>
      <c r="AC105" s="711"/>
      <c r="AD105" s="711"/>
      <c r="AE105" s="711"/>
      <c r="AF105" s="711"/>
      <c r="AG105" s="711"/>
      <c r="AH105" s="711"/>
      <c r="AI105" s="711"/>
      <c r="AJ105" s="711"/>
      <c r="AK105" s="711"/>
      <c r="AL105" s="711"/>
      <c r="AM105" s="711"/>
      <c r="AN105" s="711"/>
      <c r="AO105" s="711"/>
      <c r="AP105" s="711"/>
      <c r="AQ105" s="711"/>
      <c r="AR105" s="711"/>
      <c r="AS105" s="711"/>
      <c r="AT105" s="711"/>
      <c r="AU105" s="711"/>
      <c r="AV105" s="711"/>
      <c r="AW105" s="711"/>
      <c r="AX105" s="712"/>
    </row>
    <row r="106" spans="1:50" ht="67.5" customHeight="1" thickBot="1" x14ac:dyDescent="0.25">
      <c r="A106" s="713" t="s">
        <v>686</v>
      </c>
      <c r="B106" s="714"/>
      <c r="C106" s="714"/>
      <c r="D106" s="714"/>
      <c r="E106" s="714"/>
      <c r="F106" s="714"/>
      <c r="G106" s="714"/>
      <c r="H106" s="714"/>
      <c r="I106" s="714"/>
      <c r="J106" s="714"/>
      <c r="K106" s="714"/>
      <c r="L106" s="714"/>
      <c r="M106" s="714"/>
      <c r="N106" s="714"/>
      <c r="O106" s="714"/>
      <c r="P106" s="714"/>
      <c r="Q106" s="714"/>
      <c r="R106" s="714"/>
      <c r="S106" s="714"/>
      <c r="T106" s="714"/>
      <c r="U106" s="714"/>
      <c r="V106" s="714"/>
      <c r="W106" s="714"/>
      <c r="X106" s="714"/>
      <c r="Y106" s="714"/>
      <c r="Z106" s="714"/>
      <c r="AA106" s="714"/>
      <c r="AB106" s="714"/>
      <c r="AC106" s="714"/>
      <c r="AD106" s="714"/>
      <c r="AE106" s="714"/>
      <c r="AF106" s="714"/>
      <c r="AG106" s="714"/>
      <c r="AH106" s="714"/>
      <c r="AI106" s="714"/>
      <c r="AJ106" s="714"/>
      <c r="AK106" s="714"/>
      <c r="AL106" s="714"/>
      <c r="AM106" s="714"/>
      <c r="AN106" s="714"/>
      <c r="AO106" s="714"/>
      <c r="AP106" s="714"/>
      <c r="AQ106" s="714"/>
      <c r="AR106" s="714"/>
      <c r="AS106" s="714"/>
      <c r="AT106" s="714"/>
      <c r="AU106" s="714"/>
      <c r="AV106" s="714"/>
      <c r="AW106" s="714"/>
      <c r="AX106" s="715"/>
    </row>
    <row r="107" spans="1:50" ht="24.75" customHeight="1" x14ac:dyDescent="0.2">
      <c r="A107" s="716" t="s">
        <v>31</v>
      </c>
      <c r="B107" s="717"/>
      <c r="C107" s="717"/>
      <c r="D107" s="717"/>
      <c r="E107" s="717"/>
      <c r="F107" s="717"/>
      <c r="G107" s="717"/>
      <c r="H107" s="717"/>
      <c r="I107" s="717"/>
      <c r="J107" s="717"/>
      <c r="K107" s="717"/>
      <c r="L107" s="717"/>
      <c r="M107" s="717"/>
      <c r="N107" s="717"/>
      <c r="O107" s="717"/>
      <c r="P107" s="717"/>
      <c r="Q107" s="717"/>
      <c r="R107" s="717"/>
      <c r="S107" s="717"/>
      <c r="T107" s="717"/>
      <c r="U107" s="717"/>
      <c r="V107" s="717"/>
      <c r="W107" s="717"/>
      <c r="X107" s="717"/>
      <c r="Y107" s="717"/>
      <c r="Z107" s="717"/>
      <c r="AA107" s="717"/>
      <c r="AB107" s="717"/>
      <c r="AC107" s="717"/>
      <c r="AD107" s="717"/>
      <c r="AE107" s="717"/>
      <c r="AF107" s="717"/>
      <c r="AG107" s="717"/>
      <c r="AH107" s="717"/>
      <c r="AI107" s="717"/>
      <c r="AJ107" s="717"/>
      <c r="AK107" s="717"/>
      <c r="AL107" s="717"/>
      <c r="AM107" s="717"/>
      <c r="AN107" s="717"/>
      <c r="AO107" s="717"/>
      <c r="AP107" s="717"/>
      <c r="AQ107" s="717"/>
      <c r="AR107" s="717"/>
      <c r="AS107" s="717"/>
      <c r="AT107" s="717"/>
      <c r="AU107" s="717"/>
      <c r="AV107" s="717"/>
      <c r="AW107" s="717"/>
      <c r="AX107" s="718"/>
    </row>
    <row r="108" spans="1:50" ht="67.5" customHeight="1" thickBot="1" x14ac:dyDescent="0.25">
      <c r="A108" s="215" t="s">
        <v>129</v>
      </c>
      <c r="B108" s="216"/>
      <c r="C108" s="216"/>
      <c r="D108" s="216"/>
      <c r="E108" s="217"/>
      <c r="F108" s="719" t="s">
        <v>687</v>
      </c>
      <c r="G108" s="714"/>
      <c r="H108" s="714"/>
      <c r="I108" s="714"/>
      <c r="J108" s="714"/>
      <c r="K108" s="714"/>
      <c r="L108" s="714"/>
      <c r="M108" s="714"/>
      <c r="N108" s="714"/>
      <c r="O108" s="714"/>
      <c r="P108" s="714"/>
      <c r="Q108" s="714"/>
      <c r="R108" s="714"/>
      <c r="S108" s="714"/>
      <c r="T108" s="714"/>
      <c r="U108" s="714"/>
      <c r="V108" s="714"/>
      <c r="W108" s="714"/>
      <c r="X108" s="714"/>
      <c r="Y108" s="714"/>
      <c r="Z108" s="714"/>
      <c r="AA108" s="714"/>
      <c r="AB108" s="714"/>
      <c r="AC108" s="714"/>
      <c r="AD108" s="714"/>
      <c r="AE108" s="714"/>
      <c r="AF108" s="714"/>
      <c r="AG108" s="714"/>
      <c r="AH108" s="714"/>
      <c r="AI108" s="714"/>
      <c r="AJ108" s="714"/>
      <c r="AK108" s="714"/>
      <c r="AL108" s="714"/>
      <c r="AM108" s="714"/>
      <c r="AN108" s="714"/>
      <c r="AO108" s="714"/>
      <c r="AP108" s="714"/>
      <c r="AQ108" s="714"/>
      <c r="AR108" s="714"/>
      <c r="AS108" s="714"/>
      <c r="AT108" s="714"/>
      <c r="AU108" s="714"/>
      <c r="AV108" s="714"/>
      <c r="AW108" s="714"/>
      <c r="AX108" s="715"/>
    </row>
    <row r="109" spans="1:50" ht="24.75" customHeight="1" x14ac:dyDescent="0.2">
      <c r="A109" s="716" t="s">
        <v>43</v>
      </c>
      <c r="B109" s="717"/>
      <c r="C109" s="717"/>
      <c r="D109" s="717"/>
      <c r="E109" s="717"/>
      <c r="F109" s="717"/>
      <c r="G109" s="717"/>
      <c r="H109" s="717"/>
      <c r="I109" s="717"/>
      <c r="J109" s="717"/>
      <c r="K109" s="717"/>
      <c r="L109" s="717"/>
      <c r="M109" s="717"/>
      <c r="N109" s="717"/>
      <c r="O109" s="717"/>
      <c r="P109" s="717"/>
      <c r="Q109" s="717"/>
      <c r="R109" s="717"/>
      <c r="S109" s="717"/>
      <c r="T109" s="717"/>
      <c r="U109" s="717"/>
      <c r="V109" s="717"/>
      <c r="W109" s="717"/>
      <c r="X109" s="717"/>
      <c r="Y109" s="717"/>
      <c r="Z109" s="717"/>
      <c r="AA109" s="717"/>
      <c r="AB109" s="717"/>
      <c r="AC109" s="717"/>
      <c r="AD109" s="717"/>
      <c r="AE109" s="717"/>
      <c r="AF109" s="717"/>
      <c r="AG109" s="717"/>
      <c r="AH109" s="717"/>
      <c r="AI109" s="717"/>
      <c r="AJ109" s="717"/>
      <c r="AK109" s="717"/>
      <c r="AL109" s="717"/>
      <c r="AM109" s="717"/>
      <c r="AN109" s="717"/>
      <c r="AO109" s="717"/>
      <c r="AP109" s="717"/>
      <c r="AQ109" s="717"/>
      <c r="AR109" s="717"/>
      <c r="AS109" s="717"/>
      <c r="AT109" s="717"/>
      <c r="AU109" s="717"/>
      <c r="AV109" s="717"/>
      <c r="AW109" s="717"/>
      <c r="AX109" s="718"/>
    </row>
    <row r="110" spans="1:50" ht="66" customHeight="1" thickBot="1" x14ac:dyDescent="0.25">
      <c r="A110" s="215" t="s">
        <v>129</v>
      </c>
      <c r="B110" s="216"/>
      <c r="C110" s="216"/>
      <c r="D110" s="216"/>
      <c r="E110" s="217"/>
      <c r="F110" s="218" t="s">
        <v>688</v>
      </c>
      <c r="G110" s="219"/>
      <c r="H110" s="219"/>
      <c r="I110" s="219"/>
      <c r="J110" s="219"/>
      <c r="K110" s="219"/>
      <c r="L110" s="219"/>
      <c r="M110" s="219"/>
      <c r="N110" s="219"/>
      <c r="O110" s="219"/>
      <c r="P110" s="219"/>
      <c r="Q110" s="219"/>
      <c r="R110" s="219"/>
      <c r="S110" s="219"/>
      <c r="T110" s="219"/>
      <c r="U110" s="219"/>
      <c r="V110" s="219"/>
      <c r="W110" s="219"/>
      <c r="X110" s="219"/>
      <c r="Y110" s="219"/>
      <c r="Z110" s="219"/>
      <c r="AA110" s="219"/>
      <c r="AB110" s="219"/>
      <c r="AC110" s="219"/>
      <c r="AD110" s="219"/>
      <c r="AE110" s="219"/>
      <c r="AF110" s="219"/>
      <c r="AG110" s="219"/>
      <c r="AH110" s="219"/>
      <c r="AI110" s="219"/>
      <c r="AJ110" s="219"/>
      <c r="AK110" s="219"/>
      <c r="AL110" s="219"/>
      <c r="AM110" s="219"/>
      <c r="AN110" s="219"/>
      <c r="AO110" s="219"/>
      <c r="AP110" s="219"/>
      <c r="AQ110" s="219"/>
      <c r="AR110" s="219"/>
      <c r="AS110" s="219"/>
      <c r="AT110" s="219"/>
      <c r="AU110" s="219"/>
      <c r="AV110" s="219"/>
      <c r="AW110" s="219"/>
      <c r="AX110" s="220"/>
    </row>
    <row r="111" spans="1:50" ht="24.75" customHeight="1" x14ac:dyDescent="0.2">
      <c r="A111" s="221" t="s">
        <v>32</v>
      </c>
      <c r="B111" s="222"/>
      <c r="C111" s="222"/>
      <c r="D111" s="222"/>
      <c r="E111" s="222"/>
      <c r="F111" s="222"/>
      <c r="G111" s="222"/>
      <c r="H111" s="222"/>
      <c r="I111" s="222"/>
      <c r="J111" s="222"/>
      <c r="K111" s="222"/>
      <c r="L111" s="222"/>
      <c r="M111" s="222"/>
      <c r="N111" s="222"/>
      <c r="O111" s="222"/>
      <c r="P111" s="222"/>
      <c r="Q111" s="222"/>
      <c r="R111" s="222"/>
      <c r="S111" s="222"/>
      <c r="T111" s="222"/>
      <c r="U111" s="222"/>
      <c r="V111" s="222"/>
      <c r="W111" s="222"/>
      <c r="X111" s="222"/>
      <c r="Y111" s="222"/>
      <c r="Z111" s="222"/>
      <c r="AA111" s="222"/>
      <c r="AB111" s="222"/>
      <c r="AC111" s="222"/>
      <c r="AD111" s="222"/>
      <c r="AE111" s="222"/>
      <c r="AF111" s="222"/>
      <c r="AG111" s="222"/>
      <c r="AH111" s="222"/>
      <c r="AI111" s="222"/>
      <c r="AJ111" s="222"/>
      <c r="AK111" s="222"/>
      <c r="AL111" s="222"/>
      <c r="AM111" s="222"/>
      <c r="AN111" s="222"/>
      <c r="AO111" s="222"/>
      <c r="AP111" s="222"/>
      <c r="AQ111" s="222"/>
      <c r="AR111" s="222"/>
      <c r="AS111" s="222"/>
      <c r="AT111" s="222"/>
      <c r="AU111" s="222"/>
      <c r="AV111" s="222"/>
      <c r="AW111" s="222"/>
      <c r="AX111" s="223"/>
    </row>
    <row r="112" spans="1:50" ht="67.5" customHeight="1" thickBot="1" x14ac:dyDescent="0.25">
      <c r="A112" s="224"/>
      <c r="B112" s="225"/>
      <c r="C112" s="225"/>
      <c r="D112" s="225"/>
      <c r="E112" s="225"/>
      <c r="F112" s="225"/>
      <c r="G112" s="225"/>
      <c r="H112" s="225"/>
      <c r="I112" s="225"/>
      <c r="J112" s="225"/>
      <c r="K112" s="225"/>
      <c r="L112" s="225"/>
      <c r="M112" s="225"/>
      <c r="N112" s="225"/>
      <c r="O112" s="225"/>
      <c r="P112" s="225"/>
      <c r="Q112" s="225"/>
      <c r="R112" s="225"/>
      <c r="S112" s="225"/>
      <c r="T112" s="225"/>
      <c r="U112" s="225"/>
      <c r="V112" s="225"/>
      <c r="W112" s="225"/>
      <c r="X112" s="225"/>
      <c r="Y112" s="225"/>
      <c r="Z112" s="225"/>
      <c r="AA112" s="225"/>
      <c r="AB112" s="225"/>
      <c r="AC112" s="225"/>
      <c r="AD112" s="225"/>
      <c r="AE112" s="225"/>
      <c r="AF112" s="225"/>
      <c r="AG112" s="225"/>
      <c r="AH112" s="225"/>
      <c r="AI112" s="225"/>
      <c r="AJ112" s="225"/>
      <c r="AK112" s="225"/>
      <c r="AL112" s="225"/>
      <c r="AM112" s="225"/>
      <c r="AN112" s="225"/>
      <c r="AO112" s="225"/>
      <c r="AP112" s="225"/>
      <c r="AQ112" s="225"/>
      <c r="AR112" s="225"/>
      <c r="AS112" s="225"/>
      <c r="AT112" s="225"/>
      <c r="AU112" s="225"/>
      <c r="AV112" s="225"/>
      <c r="AW112" s="225"/>
      <c r="AX112" s="226"/>
    </row>
    <row r="113" spans="1:51" ht="24.75" customHeight="1" x14ac:dyDescent="0.2">
      <c r="A113" s="227" t="s">
        <v>217</v>
      </c>
      <c r="B113" s="228"/>
      <c r="C113" s="228"/>
      <c r="D113" s="228"/>
      <c r="E113" s="228"/>
      <c r="F113" s="228"/>
      <c r="G113" s="228"/>
      <c r="H113" s="228"/>
      <c r="I113" s="228"/>
      <c r="J113" s="228"/>
      <c r="K113" s="228"/>
      <c r="L113" s="228"/>
      <c r="M113" s="228"/>
      <c r="N113" s="228"/>
      <c r="O113" s="228"/>
      <c r="P113" s="228"/>
      <c r="Q113" s="228"/>
      <c r="R113" s="228"/>
      <c r="S113" s="228"/>
      <c r="T113" s="228"/>
      <c r="U113" s="228"/>
      <c r="V113" s="228"/>
      <c r="W113" s="228"/>
      <c r="X113" s="228"/>
      <c r="Y113" s="228"/>
      <c r="Z113" s="228"/>
      <c r="AA113" s="228"/>
      <c r="AB113" s="228"/>
      <c r="AC113" s="228"/>
      <c r="AD113" s="228"/>
      <c r="AE113" s="228"/>
      <c r="AF113" s="228"/>
      <c r="AG113" s="228"/>
      <c r="AH113" s="228"/>
      <c r="AI113" s="228"/>
      <c r="AJ113" s="228"/>
      <c r="AK113" s="228"/>
      <c r="AL113" s="228"/>
      <c r="AM113" s="228"/>
      <c r="AN113" s="228"/>
      <c r="AO113" s="228"/>
      <c r="AP113" s="228"/>
      <c r="AQ113" s="228"/>
      <c r="AR113" s="228"/>
      <c r="AS113" s="228"/>
      <c r="AT113" s="228"/>
      <c r="AU113" s="228"/>
      <c r="AV113" s="228"/>
      <c r="AW113" s="228"/>
      <c r="AX113" s="229"/>
    </row>
    <row r="114" spans="1:51" ht="24.75" customHeight="1" x14ac:dyDescent="0.2">
      <c r="A114" s="230" t="s">
        <v>251</v>
      </c>
      <c r="B114" s="231"/>
      <c r="C114" s="231"/>
      <c r="D114" s="232"/>
      <c r="E114" s="211" t="s">
        <v>583</v>
      </c>
      <c r="F114" s="212"/>
      <c r="G114" s="212"/>
      <c r="H114" s="212"/>
      <c r="I114" s="212"/>
      <c r="J114" s="212"/>
      <c r="K114" s="212"/>
      <c r="L114" s="212"/>
      <c r="M114" s="212"/>
      <c r="N114" s="212"/>
      <c r="O114" s="212"/>
      <c r="P114" s="213"/>
      <c r="Q114" s="211"/>
      <c r="R114" s="212"/>
      <c r="S114" s="212"/>
      <c r="T114" s="212"/>
      <c r="U114" s="212"/>
      <c r="V114" s="212"/>
      <c r="W114" s="212"/>
      <c r="X114" s="212"/>
      <c r="Y114" s="212"/>
      <c r="Z114" s="212"/>
      <c r="AA114" s="212"/>
      <c r="AB114" s="213"/>
      <c r="AC114" s="211"/>
      <c r="AD114" s="212"/>
      <c r="AE114" s="212"/>
      <c r="AF114" s="212"/>
      <c r="AG114" s="212"/>
      <c r="AH114" s="212"/>
      <c r="AI114" s="212"/>
      <c r="AJ114" s="212"/>
      <c r="AK114" s="212"/>
      <c r="AL114" s="212"/>
      <c r="AM114" s="212"/>
      <c r="AN114" s="213"/>
      <c r="AO114" s="211"/>
      <c r="AP114" s="212"/>
      <c r="AQ114" s="212"/>
      <c r="AR114" s="212"/>
      <c r="AS114" s="212"/>
      <c r="AT114" s="212"/>
      <c r="AU114" s="212"/>
      <c r="AV114" s="212"/>
      <c r="AW114" s="212"/>
      <c r="AX114" s="214"/>
      <c r="AY114" s="66"/>
    </row>
    <row r="115" spans="1:51" ht="24.75" customHeight="1" x14ac:dyDescent="0.2">
      <c r="A115" s="145" t="s">
        <v>250</v>
      </c>
      <c r="B115" s="145"/>
      <c r="C115" s="145"/>
      <c r="D115" s="145"/>
      <c r="E115" s="211" t="s">
        <v>583</v>
      </c>
      <c r="F115" s="212"/>
      <c r="G115" s="212"/>
      <c r="H115" s="212"/>
      <c r="I115" s="212"/>
      <c r="J115" s="212"/>
      <c r="K115" s="212"/>
      <c r="L115" s="212"/>
      <c r="M115" s="212"/>
      <c r="N115" s="212"/>
      <c r="O115" s="212"/>
      <c r="P115" s="213"/>
      <c r="Q115" s="211"/>
      <c r="R115" s="212"/>
      <c r="S115" s="212"/>
      <c r="T115" s="212"/>
      <c r="U115" s="212"/>
      <c r="V115" s="212"/>
      <c r="W115" s="212"/>
      <c r="X115" s="212"/>
      <c r="Y115" s="212"/>
      <c r="Z115" s="212"/>
      <c r="AA115" s="212"/>
      <c r="AB115" s="213"/>
      <c r="AC115" s="211"/>
      <c r="AD115" s="212"/>
      <c r="AE115" s="212"/>
      <c r="AF115" s="212"/>
      <c r="AG115" s="212"/>
      <c r="AH115" s="212"/>
      <c r="AI115" s="212"/>
      <c r="AJ115" s="212"/>
      <c r="AK115" s="212"/>
      <c r="AL115" s="212"/>
      <c r="AM115" s="212"/>
      <c r="AN115" s="213"/>
      <c r="AO115" s="211"/>
      <c r="AP115" s="212"/>
      <c r="AQ115" s="212"/>
      <c r="AR115" s="212"/>
      <c r="AS115" s="212"/>
      <c r="AT115" s="212"/>
      <c r="AU115" s="212"/>
      <c r="AV115" s="212"/>
      <c r="AW115" s="212"/>
      <c r="AX115" s="214"/>
    </row>
    <row r="116" spans="1:51" ht="24.75" customHeight="1" x14ac:dyDescent="0.2">
      <c r="A116" s="145" t="s">
        <v>249</v>
      </c>
      <c r="B116" s="145"/>
      <c r="C116" s="145"/>
      <c r="D116" s="145"/>
      <c r="E116" s="211" t="s">
        <v>583</v>
      </c>
      <c r="F116" s="212"/>
      <c r="G116" s="212"/>
      <c r="H116" s="212"/>
      <c r="I116" s="212"/>
      <c r="J116" s="212"/>
      <c r="K116" s="212"/>
      <c r="L116" s="212"/>
      <c r="M116" s="212"/>
      <c r="N116" s="212"/>
      <c r="O116" s="212"/>
      <c r="P116" s="213"/>
      <c r="Q116" s="211"/>
      <c r="R116" s="212"/>
      <c r="S116" s="212"/>
      <c r="T116" s="212"/>
      <c r="U116" s="212"/>
      <c r="V116" s="212"/>
      <c r="W116" s="212"/>
      <c r="X116" s="212"/>
      <c r="Y116" s="212"/>
      <c r="Z116" s="212"/>
      <c r="AA116" s="212"/>
      <c r="AB116" s="213"/>
      <c r="AC116" s="211"/>
      <c r="AD116" s="212"/>
      <c r="AE116" s="212"/>
      <c r="AF116" s="212"/>
      <c r="AG116" s="212"/>
      <c r="AH116" s="212"/>
      <c r="AI116" s="212"/>
      <c r="AJ116" s="212"/>
      <c r="AK116" s="212"/>
      <c r="AL116" s="212"/>
      <c r="AM116" s="212"/>
      <c r="AN116" s="213"/>
      <c r="AO116" s="211"/>
      <c r="AP116" s="212"/>
      <c r="AQ116" s="212"/>
      <c r="AR116" s="212"/>
      <c r="AS116" s="212"/>
      <c r="AT116" s="212"/>
      <c r="AU116" s="212"/>
      <c r="AV116" s="212"/>
      <c r="AW116" s="212"/>
      <c r="AX116" s="214"/>
    </row>
    <row r="117" spans="1:51" ht="24.75" customHeight="1" x14ac:dyDescent="0.2">
      <c r="A117" s="145" t="s">
        <v>248</v>
      </c>
      <c r="B117" s="145"/>
      <c r="C117" s="145"/>
      <c r="D117" s="145"/>
      <c r="E117" s="211" t="s">
        <v>583</v>
      </c>
      <c r="F117" s="212"/>
      <c r="G117" s="212"/>
      <c r="H117" s="212"/>
      <c r="I117" s="212"/>
      <c r="J117" s="212"/>
      <c r="K117" s="212"/>
      <c r="L117" s="212"/>
      <c r="M117" s="212"/>
      <c r="N117" s="212"/>
      <c r="O117" s="212"/>
      <c r="P117" s="213"/>
      <c r="Q117" s="211"/>
      <c r="R117" s="212"/>
      <c r="S117" s="212"/>
      <c r="T117" s="212"/>
      <c r="U117" s="212"/>
      <c r="V117" s="212"/>
      <c r="W117" s="212"/>
      <c r="X117" s="212"/>
      <c r="Y117" s="212"/>
      <c r="Z117" s="212"/>
      <c r="AA117" s="212"/>
      <c r="AB117" s="213"/>
      <c r="AC117" s="211"/>
      <c r="AD117" s="212"/>
      <c r="AE117" s="212"/>
      <c r="AF117" s="212"/>
      <c r="AG117" s="212"/>
      <c r="AH117" s="212"/>
      <c r="AI117" s="212"/>
      <c r="AJ117" s="212"/>
      <c r="AK117" s="212"/>
      <c r="AL117" s="212"/>
      <c r="AM117" s="212"/>
      <c r="AN117" s="213"/>
      <c r="AO117" s="211"/>
      <c r="AP117" s="212"/>
      <c r="AQ117" s="212"/>
      <c r="AR117" s="212"/>
      <c r="AS117" s="212"/>
      <c r="AT117" s="212"/>
      <c r="AU117" s="212"/>
      <c r="AV117" s="212"/>
      <c r="AW117" s="212"/>
      <c r="AX117" s="214"/>
    </row>
    <row r="118" spans="1:51" ht="24.75" customHeight="1" x14ac:dyDescent="0.2">
      <c r="A118" s="145" t="s">
        <v>247</v>
      </c>
      <c r="B118" s="145"/>
      <c r="C118" s="145"/>
      <c r="D118" s="145"/>
      <c r="E118" s="211" t="s">
        <v>583</v>
      </c>
      <c r="F118" s="212"/>
      <c r="G118" s="212"/>
      <c r="H118" s="212"/>
      <c r="I118" s="212"/>
      <c r="J118" s="212"/>
      <c r="K118" s="212"/>
      <c r="L118" s="212"/>
      <c r="M118" s="212"/>
      <c r="N118" s="212"/>
      <c r="O118" s="212"/>
      <c r="P118" s="213"/>
      <c r="Q118" s="211"/>
      <c r="R118" s="212"/>
      <c r="S118" s="212"/>
      <c r="T118" s="212"/>
      <c r="U118" s="212"/>
      <c r="V118" s="212"/>
      <c r="W118" s="212"/>
      <c r="X118" s="212"/>
      <c r="Y118" s="212"/>
      <c r="Z118" s="212"/>
      <c r="AA118" s="212"/>
      <c r="AB118" s="213"/>
      <c r="AC118" s="211"/>
      <c r="AD118" s="212"/>
      <c r="AE118" s="212"/>
      <c r="AF118" s="212"/>
      <c r="AG118" s="212"/>
      <c r="AH118" s="212"/>
      <c r="AI118" s="212"/>
      <c r="AJ118" s="212"/>
      <c r="AK118" s="212"/>
      <c r="AL118" s="212"/>
      <c r="AM118" s="212"/>
      <c r="AN118" s="213"/>
      <c r="AO118" s="211"/>
      <c r="AP118" s="212"/>
      <c r="AQ118" s="212"/>
      <c r="AR118" s="212"/>
      <c r="AS118" s="212"/>
      <c r="AT118" s="212"/>
      <c r="AU118" s="212"/>
      <c r="AV118" s="212"/>
      <c r="AW118" s="212"/>
      <c r="AX118" s="214"/>
    </row>
    <row r="119" spans="1:51" ht="24.75" customHeight="1" x14ac:dyDescent="0.2">
      <c r="A119" s="145" t="s">
        <v>246</v>
      </c>
      <c r="B119" s="145"/>
      <c r="C119" s="145"/>
      <c r="D119" s="145"/>
      <c r="E119" s="211" t="s">
        <v>584</v>
      </c>
      <c r="F119" s="212"/>
      <c r="G119" s="212"/>
      <c r="H119" s="212"/>
      <c r="I119" s="212"/>
      <c r="J119" s="212"/>
      <c r="K119" s="212"/>
      <c r="L119" s="212"/>
      <c r="M119" s="212"/>
      <c r="N119" s="212"/>
      <c r="O119" s="212"/>
      <c r="P119" s="213"/>
      <c r="Q119" s="211"/>
      <c r="R119" s="212"/>
      <c r="S119" s="212"/>
      <c r="T119" s="212"/>
      <c r="U119" s="212"/>
      <c r="V119" s="212"/>
      <c r="W119" s="212"/>
      <c r="X119" s="212"/>
      <c r="Y119" s="212"/>
      <c r="Z119" s="212"/>
      <c r="AA119" s="212"/>
      <c r="AB119" s="213"/>
      <c r="AC119" s="211"/>
      <c r="AD119" s="212"/>
      <c r="AE119" s="212"/>
      <c r="AF119" s="212"/>
      <c r="AG119" s="212"/>
      <c r="AH119" s="212"/>
      <c r="AI119" s="212"/>
      <c r="AJ119" s="212"/>
      <c r="AK119" s="212"/>
      <c r="AL119" s="212"/>
      <c r="AM119" s="212"/>
      <c r="AN119" s="213"/>
      <c r="AO119" s="211"/>
      <c r="AP119" s="212"/>
      <c r="AQ119" s="212"/>
      <c r="AR119" s="212"/>
      <c r="AS119" s="212"/>
      <c r="AT119" s="212"/>
      <c r="AU119" s="212"/>
      <c r="AV119" s="212"/>
      <c r="AW119" s="212"/>
      <c r="AX119" s="214"/>
    </row>
    <row r="120" spans="1:51" ht="24.75" customHeight="1" x14ac:dyDescent="0.2">
      <c r="A120" s="145" t="s">
        <v>245</v>
      </c>
      <c r="B120" s="145"/>
      <c r="C120" s="145"/>
      <c r="D120" s="145"/>
      <c r="E120" s="211" t="s">
        <v>616</v>
      </c>
      <c r="F120" s="212"/>
      <c r="G120" s="212"/>
      <c r="H120" s="212"/>
      <c r="I120" s="212"/>
      <c r="J120" s="212"/>
      <c r="K120" s="212"/>
      <c r="L120" s="212"/>
      <c r="M120" s="212"/>
      <c r="N120" s="212"/>
      <c r="O120" s="212"/>
      <c r="P120" s="213"/>
      <c r="Q120" s="211"/>
      <c r="R120" s="212"/>
      <c r="S120" s="212"/>
      <c r="T120" s="212"/>
      <c r="U120" s="212"/>
      <c r="V120" s="212"/>
      <c r="W120" s="212"/>
      <c r="X120" s="212"/>
      <c r="Y120" s="212"/>
      <c r="Z120" s="212"/>
      <c r="AA120" s="212"/>
      <c r="AB120" s="213"/>
      <c r="AC120" s="211"/>
      <c r="AD120" s="212"/>
      <c r="AE120" s="212"/>
      <c r="AF120" s="212"/>
      <c r="AG120" s="212"/>
      <c r="AH120" s="212"/>
      <c r="AI120" s="212"/>
      <c r="AJ120" s="212"/>
      <c r="AK120" s="212"/>
      <c r="AL120" s="212"/>
      <c r="AM120" s="212"/>
      <c r="AN120" s="213"/>
      <c r="AO120" s="211"/>
      <c r="AP120" s="212"/>
      <c r="AQ120" s="212"/>
      <c r="AR120" s="212"/>
      <c r="AS120" s="212"/>
      <c r="AT120" s="212"/>
      <c r="AU120" s="212"/>
      <c r="AV120" s="212"/>
      <c r="AW120" s="212"/>
      <c r="AX120" s="214"/>
    </row>
    <row r="121" spans="1:51" ht="24.75" customHeight="1" x14ac:dyDescent="0.2">
      <c r="A121" s="145" t="s">
        <v>244</v>
      </c>
      <c r="B121" s="145"/>
      <c r="C121" s="145"/>
      <c r="D121" s="145"/>
      <c r="E121" s="211" t="s">
        <v>617</v>
      </c>
      <c r="F121" s="212"/>
      <c r="G121" s="212"/>
      <c r="H121" s="212"/>
      <c r="I121" s="212"/>
      <c r="J121" s="212"/>
      <c r="K121" s="212"/>
      <c r="L121" s="212"/>
      <c r="M121" s="212"/>
      <c r="N121" s="212"/>
      <c r="O121" s="212"/>
      <c r="P121" s="213"/>
      <c r="Q121" s="211"/>
      <c r="R121" s="212"/>
      <c r="S121" s="212"/>
      <c r="T121" s="212"/>
      <c r="U121" s="212"/>
      <c r="V121" s="212"/>
      <c r="W121" s="212"/>
      <c r="X121" s="212"/>
      <c r="Y121" s="212"/>
      <c r="Z121" s="212"/>
      <c r="AA121" s="212"/>
      <c r="AB121" s="213"/>
      <c r="AC121" s="211"/>
      <c r="AD121" s="212"/>
      <c r="AE121" s="212"/>
      <c r="AF121" s="212"/>
      <c r="AG121" s="212"/>
      <c r="AH121" s="212"/>
      <c r="AI121" s="212"/>
      <c r="AJ121" s="212"/>
      <c r="AK121" s="212"/>
      <c r="AL121" s="212"/>
      <c r="AM121" s="212"/>
      <c r="AN121" s="213"/>
      <c r="AO121" s="211"/>
      <c r="AP121" s="212"/>
      <c r="AQ121" s="212"/>
      <c r="AR121" s="212"/>
      <c r="AS121" s="212"/>
      <c r="AT121" s="212"/>
      <c r="AU121" s="212"/>
      <c r="AV121" s="212"/>
      <c r="AW121" s="212"/>
      <c r="AX121" s="214"/>
    </row>
    <row r="122" spans="1:51" ht="24.75" customHeight="1" x14ac:dyDescent="0.2">
      <c r="A122" s="145" t="s">
        <v>390</v>
      </c>
      <c r="B122" s="145"/>
      <c r="C122" s="145"/>
      <c r="D122" s="145"/>
      <c r="E122" s="78" t="s">
        <v>576</v>
      </c>
      <c r="F122" s="77"/>
      <c r="G122" s="77"/>
      <c r="H122" s="69" t="str">
        <f>IF(E122="","","-")</f>
        <v>-</v>
      </c>
      <c r="I122" s="77"/>
      <c r="J122" s="77"/>
      <c r="K122" s="69" t="str">
        <f>IF(I122="","","-")</f>
        <v/>
      </c>
      <c r="L122" s="79">
        <v>60</v>
      </c>
      <c r="M122" s="79"/>
      <c r="N122" s="69" t="str">
        <f>IF(O122="","","-")</f>
        <v/>
      </c>
      <c r="O122" s="80"/>
      <c r="P122" s="81"/>
      <c r="Q122" s="78"/>
      <c r="R122" s="77"/>
      <c r="S122" s="77"/>
      <c r="T122" s="69" t="str">
        <f>IF(Q122="","","-")</f>
        <v/>
      </c>
      <c r="U122" s="77"/>
      <c r="V122" s="77"/>
      <c r="W122" s="69" t="str">
        <f>IF(U122="","","-")</f>
        <v/>
      </c>
      <c r="X122" s="79"/>
      <c r="Y122" s="79"/>
      <c r="Z122" s="69" t="str">
        <f>IF(AA122="","","-")</f>
        <v/>
      </c>
      <c r="AA122" s="80"/>
      <c r="AB122" s="81"/>
      <c r="AC122" s="78"/>
      <c r="AD122" s="77"/>
      <c r="AE122" s="77"/>
      <c r="AF122" s="69" t="str">
        <f>IF(AC122="","","-")</f>
        <v/>
      </c>
      <c r="AG122" s="77"/>
      <c r="AH122" s="77"/>
      <c r="AI122" s="69" t="str">
        <f>IF(AG122="","","-")</f>
        <v/>
      </c>
      <c r="AJ122" s="79"/>
      <c r="AK122" s="79"/>
      <c r="AL122" s="69" t="str">
        <f>IF(AM122="","","-")</f>
        <v/>
      </c>
      <c r="AM122" s="80"/>
      <c r="AN122" s="81"/>
      <c r="AO122" s="78"/>
      <c r="AP122" s="77"/>
      <c r="AQ122" s="69" t="str">
        <f>IF(AO122="","","-")</f>
        <v/>
      </c>
      <c r="AR122" s="77"/>
      <c r="AS122" s="77"/>
      <c r="AT122" s="69" t="str">
        <f>IF(AR122="","","-")</f>
        <v/>
      </c>
      <c r="AU122" s="79"/>
      <c r="AV122" s="79"/>
      <c r="AW122" s="69" t="str">
        <f>IF(AX122="","","-")</f>
        <v/>
      </c>
      <c r="AX122" s="72"/>
    </row>
    <row r="123" spans="1:51" ht="24.75" customHeight="1" x14ac:dyDescent="0.2">
      <c r="A123" s="145" t="s">
        <v>564</v>
      </c>
      <c r="B123" s="145"/>
      <c r="C123" s="145"/>
      <c r="D123" s="145"/>
      <c r="E123" s="78" t="s">
        <v>576</v>
      </c>
      <c r="F123" s="77"/>
      <c r="G123" s="77"/>
      <c r="H123" s="69"/>
      <c r="I123" s="77"/>
      <c r="J123" s="77"/>
      <c r="K123" s="69"/>
      <c r="L123" s="79">
        <v>59</v>
      </c>
      <c r="M123" s="79"/>
      <c r="N123" s="69" t="str">
        <f>IF(O123="","","-")</f>
        <v/>
      </c>
      <c r="O123" s="80"/>
      <c r="P123" s="81"/>
      <c r="Q123" s="78"/>
      <c r="R123" s="77"/>
      <c r="S123" s="77"/>
      <c r="T123" s="69" t="str">
        <f>IF(Q123="","","-")</f>
        <v/>
      </c>
      <c r="U123" s="77"/>
      <c r="V123" s="77"/>
      <c r="W123" s="69" t="str">
        <f>IF(U123="","","-")</f>
        <v/>
      </c>
      <c r="X123" s="79"/>
      <c r="Y123" s="79"/>
      <c r="Z123" s="69" t="str">
        <f>IF(AA123="","","-")</f>
        <v/>
      </c>
      <c r="AA123" s="80"/>
      <c r="AB123" s="81"/>
      <c r="AC123" s="78"/>
      <c r="AD123" s="77"/>
      <c r="AE123" s="77"/>
      <c r="AF123" s="69" t="str">
        <f>IF(AC123="","","-")</f>
        <v/>
      </c>
      <c r="AG123" s="77"/>
      <c r="AH123" s="77"/>
      <c r="AI123" s="69" t="str">
        <f>IF(AG123="","","-")</f>
        <v/>
      </c>
      <c r="AJ123" s="79"/>
      <c r="AK123" s="79"/>
      <c r="AL123" s="69" t="str">
        <f>IF(AM123="","","-")</f>
        <v/>
      </c>
      <c r="AM123" s="80"/>
      <c r="AN123" s="81"/>
      <c r="AO123" s="78"/>
      <c r="AP123" s="77"/>
      <c r="AQ123" s="69" t="str">
        <f>IF(AO123="","","-")</f>
        <v/>
      </c>
      <c r="AR123" s="77"/>
      <c r="AS123" s="77"/>
      <c r="AT123" s="69" t="str">
        <f>IF(AR123="","","-")</f>
        <v/>
      </c>
      <c r="AU123" s="79"/>
      <c r="AV123" s="79"/>
      <c r="AW123" s="69" t="str">
        <f>IF(AX123="","","-")</f>
        <v/>
      </c>
      <c r="AX123" s="72"/>
    </row>
    <row r="124" spans="1:51" ht="24.75" customHeight="1" x14ac:dyDescent="0.2">
      <c r="A124" s="145" t="s">
        <v>358</v>
      </c>
      <c r="B124" s="145"/>
      <c r="C124" s="145"/>
      <c r="D124" s="145"/>
      <c r="E124" s="75">
        <v>2021</v>
      </c>
      <c r="F124" s="76"/>
      <c r="G124" s="77" t="s">
        <v>587</v>
      </c>
      <c r="H124" s="77"/>
      <c r="I124" s="77"/>
      <c r="J124" s="76">
        <v>20</v>
      </c>
      <c r="K124" s="76"/>
      <c r="L124" s="79">
        <v>71</v>
      </c>
      <c r="M124" s="79"/>
      <c r="N124" s="79"/>
      <c r="O124" s="76"/>
      <c r="P124" s="76"/>
      <c r="Q124" s="75"/>
      <c r="R124" s="76"/>
      <c r="S124" s="77"/>
      <c r="T124" s="77"/>
      <c r="U124" s="77"/>
      <c r="V124" s="76"/>
      <c r="W124" s="76"/>
      <c r="X124" s="79"/>
      <c r="Y124" s="79"/>
      <c r="Z124" s="79"/>
      <c r="AA124" s="76"/>
      <c r="AB124" s="201"/>
      <c r="AC124" s="75"/>
      <c r="AD124" s="76"/>
      <c r="AE124" s="77"/>
      <c r="AF124" s="77"/>
      <c r="AG124" s="77"/>
      <c r="AH124" s="76"/>
      <c r="AI124" s="76"/>
      <c r="AJ124" s="79"/>
      <c r="AK124" s="79"/>
      <c r="AL124" s="79"/>
      <c r="AM124" s="76"/>
      <c r="AN124" s="201"/>
      <c r="AO124" s="75"/>
      <c r="AP124" s="76"/>
      <c r="AQ124" s="77"/>
      <c r="AR124" s="77"/>
      <c r="AS124" s="77"/>
      <c r="AT124" s="76"/>
      <c r="AU124" s="76"/>
      <c r="AV124" s="79"/>
      <c r="AW124" s="79"/>
      <c r="AX124" s="72"/>
    </row>
    <row r="125" spans="1:51" ht="28.35" customHeight="1" x14ac:dyDescent="0.2">
      <c r="A125" s="582" t="s">
        <v>238</v>
      </c>
      <c r="B125" s="583"/>
      <c r="C125" s="583"/>
      <c r="D125" s="583"/>
      <c r="E125" s="583"/>
      <c r="F125" s="584"/>
      <c r="G125" s="730" t="s">
        <v>566</v>
      </c>
      <c r="H125" s="731"/>
      <c r="I125" s="731"/>
      <c r="J125" s="731"/>
      <c r="K125" s="731"/>
      <c r="L125" s="731"/>
      <c r="M125" s="731"/>
      <c r="N125" s="731"/>
      <c r="O125" s="731"/>
      <c r="P125" s="731"/>
      <c r="Q125" s="731"/>
      <c r="R125" s="731"/>
      <c r="S125" s="731"/>
      <c r="T125" s="731"/>
      <c r="U125" s="731"/>
      <c r="V125" s="731"/>
      <c r="W125" s="731"/>
      <c r="X125" s="731"/>
      <c r="Y125" s="731"/>
      <c r="Z125" s="731"/>
      <c r="AA125" s="731"/>
      <c r="AB125" s="731"/>
      <c r="AC125" s="731"/>
      <c r="AD125" s="731"/>
      <c r="AE125" s="731"/>
      <c r="AF125" s="731"/>
      <c r="AG125" s="731"/>
      <c r="AH125" s="731"/>
      <c r="AI125" s="731"/>
      <c r="AJ125" s="731"/>
      <c r="AK125" s="731"/>
      <c r="AL125" s="731"/>
      <c r="AM125" s="731"/>
      <c r="AN125" s="731"/>
      <c r="AO125" s="731"/>
      <c r="AP125" s="731"/>
      <c r="AQ125" s="731"/>
      <c r="AR125" s="731"/>
      <c r="AS125" s="731"/>
      <c r="AT125" s="731"/>
      <c r="AU125" s="731"/>
      <c r="AV125" s="731"/>
      <c r="AW125" s="731"/>
      <c r="AX125" s="732"/>
    </row>
    <row r="126" spans="1:51" ht="28.35" customHeight="1" x14ac:dyDescent="0.2">
      <c r="A126" s="202"/>
      <c r="B126" s="203"/>
      <c r="C126" s="203"/>
      <c r="D126" s="203"/>
      <c r="E126" s="203"/>
      <c r="F126" s="204"/>
      <c r="G126" s="34"/>
      <c r="H126" s="35"/>
      <c r="I126" s="35"/>
      <c r="J126" s="35"/>
      <c r="K126" s="35"/>
      <c r="L126" s="35"/>
      <c r="M126" s="35"/>
      <c r="N126" s="35"/>
      <c r="O126" s="35"/>
      <c r="P126" s="35"/>
      <c r="Q126" s="35"/>
      <c r="R126" s="35"/>
      <c r="S126" s="35"/>
      <c r="T126" s="35"/>
      <c r="U126" s="35"/>
      <c r="V126" s="35"/>
      <c r="W126" s="35"/>
      <c r="X126" s="35"/>
      <c r="Y126" s="35"/>
      <c r="Z126" s="35"/>
      <c r="AA126" s="35"/>
      <c r="AB126" s="35"/>
      <c r="AC126" s="35"/>
      <c r="AD126" s="35"/>
      <c r="AE126" s="35"/>
      <c r="AF126" s="35"/>
      <c r="AG126" s="35"/>
      <c r="AH126" s="35"/>
      <c r="AI126" s="35"/>
      <c r="AJ126" s="35"/>
      <c r="AK126" s="35"/>
      <c r="AL126" s="35"/>
      <c r="AM126" s="35"/>
      <c r="AN126" s="35"/>
      <c r="AO126" s="35"/>
      <c r="AP126" s="35"/>
      <c r="AQ126" s="35"/>
      <c r="AR126" s="35"/>
      <c r="AS126" s="35"/>
      <c r="AT126" s="35"/>
      <c r="AU126" s="35"/>
      <c r="AV126" s="35"/>
      <c r="AW126" s="35"/>
      <c r="AX126" s="36"/>
    </row>
    <row r="127" spans="1:51" ht="28.35" customHeight="1" x14ac:dyDescent="0.2">
      <c r="A127" s="202"/>
      <c r="B127" s="203"/>
      <c r="C127" s="203"/>
      <c r="D127" s="203"/>
      <c r="E127" s="203"/>
      <c r="F127" s="204"/>
      <c r="G127" s="34"/>
      <c r="H127" s="35"/>
      <c r="I127" s="35"/>
      <c r="J127" s="35"/>
      <c r="K127" s="35"/>
      <c r="L127" s="35"/>
      <c r="M127" s="35"/>
      <c r="N127" s="35"/>
      <c r="O127" s="35"/>
      <c r="P127" s="35"/>
      <c r="Q127" s="35"/>
      <c r="R127" s="35"/>
      <c r="S127" s="35"/>
      <c r="T127" s="35"/>
      <c r="U127" s="35"/>
      <c r="V127" s="35"/>
      <c r="W127" s="35"/>
      <c r="X127" s="35"/>
      <c r="Y127" s="35"/>
      <c r="Z127" s="35"/>
      <c r="AA127" s="35"/>
      <c r="AB127" s="35"/>
      <c r="AC127" s="35"/>
      <c r="AD127" s="35"/>
      <c r="AE127" s="35"/>
      <c r="AF127" s="35"/>
      <c r="AG127" s="35"/>
      <c r="AH127" s="35"/>
      <c r="AI127" s="35"/>
      <c r="AJ127" s="35"/>
      <c r="AK127" s="35"/>
      <c r="AL127" s="35"/>
      <c r="AM127" s="35"/>
      <c r="AN127" s="35"/>
      <c r="AO127" s="35"/>
      <c r="AP127" s="35"/>
      <c r="AQ127" s="35"/>
      <c r="AR127" s="35"/>
      <c r="AS127" s="35"/>
      <c r="AT127" s="35"/>
      <c r="AU127" s="35"/>
      <c r="AV127" s="35"/>
      <c r="AW127" s="35"/>
      <c r="AX127" s="36"/>
    </row>
    <row r="128" spans="1:51" ht="28.35" customHeight="1" x14ac:dyDescent="0.2">
      <c r="A128" s="202"/>
      <c r="B128" s="203"/>
      <c r="C128" s="203"/>
      <c r="D128" s="203"/>
      <c r="E128" s="203"/>
      <c r="F128" s="204"/>
      <c r="G128" s="34"/>
      <c r="H128" s="35"/>
      <c r="I128" s="35"/>
      <c r="J128" s="35"/>
      <c r="K128" s="35"/>
      <c r="L128" s="35"/>
      <c r="M128" s="35"/>
      <c r="N128" s="35"/>
      <c r="O128" s="35"/>
      <c r="P128" s="35"/>
      <c r="Q128" s="35"/>
      <c r="R128" s="35"/>
      <c r="S128" s="35"/>
      <c r="T128" s="35"/>
      <c r="U128" s="35"/>
      <c r="V128" s="35"/>
      <c r="W128" s="35"/>
      <c r="X128" s="35"/>
      <c r="Y128" s="35"/>
      <c r="Z128" s="35"/>
      <c r="AA128" s="35"/>
      <c r="AB128" s="35"/>
      <c r="AC128" s="35"/>
      <c r="AD128" s="35"/>
      <c r="AE128" s="35"/>
      <c r="AF128" s="35"/>
      <c r="AG128" s="35"/>
      <c r="AH128" s="35"/>
      <c r="AI128" s="35"/>
      <c r="AJ128" s="35"/>
      <c r="AK128" s="35"/>
      <c r="AL128" s="35"/>
      <c r="AM128" s="35"/>
      <c r="AN128" s="35"/>
      <c r="AO128" s="35"/>
      <c r="AP128" s="35"/>
      <c r="AQ128" s="35"/>
      <c r="AR128" s="35"/>
      <c r="AS128" s="35"/>
      <c r="AT128" s="35"/>
      <c r="AU128" s="35"/>
      <c r="AV128" s="35"/>
      <c r="AW128" s="35"/>
      <c r="AX128" s="36"/>
    </row>
    <row r="129" spans="1:50" ht="27.75" customHeight="1" x14ac:dyDescent="0.2">
      <c r="A129" s="202"/>
      <c r="B129" s="203"/>
      <c r="C129" s="203"/>
      <c r="D129" s="203"/>
      <c r="E129" s="203"/>
      <c r="F129" s="204"/>
      <c r="G129" s="34"/>
      <c r="H129" s="35"/>
      <c r="I129" s="35"/>
      <c r="J129" s="35"/>
      <c r="K129" s="35"/>
      <c r="L129" s="35"/>
      <c r="M129" s="35"/>
      <c r="N129" s="35"/>
      <c r="O129" s="35"/>
      <c r="P129" s="35"/>
      <c r="Q129" s="35"/>
      <c r="R129" s="35"/>
      <c r="S129" s="35"/>
      <c r="T129" s="35"/>
      <c r="U129" s="35"/>
      <c r="V129" s="35"/>
      <c r="W129" s="35"/>
      <c r="X129" s="35"/>
      <c r="Y129" s="35"/>
      <c r="Z129" s="35"/>
      <c r="AA129" s="35"/>
      <c r="AB129" s="35"/>
      <c r="AC129" s="35"/>
      <c r="AD129" s="35"/>
      <c r="AE129" s="35"/>
      <c r="AF129" s="35"/>
      <c r="AG129" s="35"/>
      <c r="AH129" s="35"/>
      <c r="AI129" s="35"/>
      <c r="AJ129" s="35"/>
      <c r="AK129" s="35"/>
      <c r="AL129" s="35"/>
      <c r="AM129" s="35"/>
      <c r="AN129" s="35"/>
      <c r="AO129" s="35"/>
      <c r="AP129" s="35"/>
      <c r="AQ129" s="35"/>
      <c r="AR129" s="35"/>
      <c r="AS129" s="35"/>
      <c r="AT129" s="35"/>
      <c r="AU129" s="35"/>
      <c r="AV129" s="35"/>
      <c r="AW129" s="35"/>
      <c r="AX129" s="36"/>
    </row>
    <row r="130" spans="1:50" ht="28.35" customHeight="1" x14ac:dyDescent="0.2">
      <c r="A130" s="202"/>
      <c r="B130" s="203"/>
      <c r="C130" s="203"/>
      <c r="D130" s="203"/>
      <c r="E130" s="203"/>
      <c r="F130" s="204"/>
      <c r="G130" s="34"/>
      <c r="H130" s="35"/>
      <c r="I130" s="35"/>
      <c r="J130" s="35"/>
      <c r="K130" s="35"/>
      <c r="L130" s="35"/>
      <c r="M130" s="35"/>
      <c r="N130" s="35"/>
      <c r="O130" s="35"/>
      <c r="P130" s="35"/>
      <c r="Q130" s="35"/>
      <c r="R130" s="35"/>
      <c r="S130" s="35"/>
      <c r="T130" s="35"/>
      <c r="U130" s="35"/>
      <c r="V130" s="35"/>
      <c r="W130" s="35"/>
      <c r="X130" s="35"/>
      <c r="Y130" s="35"/>
      <c r="Z130" s="35"/>
      <c r="AA130" s="35"/>
      <c r="AB130" s="35"/>
      <c r="AC130" s="35"/>
      <c r="AD130" s="35"/>
      <c r="AE130" s="35"/>
      <c r="AF130" s="35"/>
      <c r="AG130" s="35"/>
      <c r="AH130" s="35"/>
      <c r="AI130" s="35"/>
      <c r="AJ130" s="35"/>
      <c r="AK130" s="35"/>
      <c r="AL130" s="35"/>
      <c r="AM130" s="35"/>
      <c r="AN130" s="35"/>
      <c r="AO130" s="35"/>
      <c r="AP130" s="35"/>
      <c r="AQ130" s="35"/>
      <c r="AR130" s="35"/>
      <c r="AS130" s="35"/>
      <c r="AT130" s="35"/>
      <c r="AU130" s="35"/>
      <c r="AV130" s="35"/>
      <c r="AW130" s="35"/>
      <c r="AX130" s="36"/>
    </row>
    <row r="131" spans="1:50" ht="28.35" customHeight="1" x14ac:dyDescent="0.2">
      <c r="A131" s="202"/>
      <c r="B131" s="203"/>
      <c r="C131" s="203"/>
      <c r="D131" s="203"/>
      <c r="E131" s="203"/>
      <c r="F131" s="204"/>
      <c r="G131" s="34"/>
      <c r="H131" s="35"/>
      <c r="I131" s="35"/>
      <c r="J131" s="35"/>
      <c r="K131" s="35"/>
      <c r="L131" s="35"/>
      <c r="M131" s="35"/>
      <c r="N131" s="35"/>
      <c r="O131" s="35"/>
      <c r="P131" s="35"/>
      <c r="Q131" s="35"/>
      <c r="R131" s="35"/>
      <c r="S131" s="35"/>
      <c r="T131" s="35"/>
      <c r="U131" s="35"/>
      <c r="V131" s="35"/>
      <c r="W131" s="35"/>
      <c r="X131" s="35"/>
      <c r="Y131" s="35"/>
      <c r="Z131" s="35"/>
      <c r="AA131" s="35"/>
      <c r="AB131" s="35"/>
      <c r="AC131" s="35"/>
      <c r="AD131" s="35"/>
      <c r="AE131" s="35"/>
      <c r="AF131" s="35"/>
      <c r="AG131" s="35"/>
      <c r="AH131" s="35"/>
      <c r="AI131" s="35"/>
      <c r="AJ131" s="35"/>
      <c r="AK131" s="35"/>
      <c r="AL131" s="35"/>
      <c r="AM131" s="35"/>
      <c r="AN131" s="35"/>
      <c r="AO131" s="35"/>
      <c r="AP131" s="35"/>
      <c r="AQ131" s="35"/>
      <c r="AR131" s="35"/>
      <c r="AS131" s="35"/>
      <c r="AT131" s="35"/>
      <c r="AU131" s="35"/>
      <c r="AV131" s="35"/>
      <c r="AW131" s="35"/>
      <c r="AX131" s="36"/>
    </row>
    <row r="132" spans="1:50" ht="27.75" customHeight="1" x14ac:dyDescent="0.2">
      <c r="A132" s="202"/>
      <c r="B132" s="203"/>
      <c r="C132" s="203"/>
      <c r="D132" s="203"/>
      <c r="E132" s="203"/>
      <c r="F132" s="204"/>
      <c r="G132" s="34"/>
      <c r="H132" s="35"/>
      <c r="I132" s="35"/>
      <c r="J132" s="35"/>
      <c r="K132" s="35"/>
      <c r="L132" s="35"/>
      <c r="M132" s="35"/>
      <c r="N132" s="35"/>
      <c r="O132" s="35"/>
      <c r="P132" s="35"/>
      <c r="Q132" s="35"/>
      <c r="R132" s="35"/>
      <c r="S132" s="35"/>
      <c r="T132" s="35"/>
      <c r="U132" s="35"/>
      <c r="V132" s="35"/>
      <c r="W132" s="35"/>
      <c r="X132" s="35"/>
      <c r="Y132" s="35"/>
      <c r="Z132" s="35"/>
      <c r="AA132" s="35"/>
      <c r="AB132" s="35"/>
      <c r="AC132" s="35"/>
      <c r="AD132" s="35"/>
      <c r="AE132" s="35"/>
      <c r="AF132" s="35"/>
      <c r="AG132" s="35"/>
      <c r="AH132" s="35"/>
      <c r="AI132" s="35"/>
      <c r="AJ132" s="35"/>
      <c r="AK132" s="35"/>
      <c r="AL132" s="35"/>
      <c r="AM132" s="35"/>
      <c r="AN132" s="35"/>
      <c r="AO132" s="35"/>
      <c r="AP132" s="35"/>
      <c r="AQ132" s="35"/>
      <c r="AR132" s="35"/>
      <c r="AS132" s="35"/>
      <c r="AT132" s="35"/>
      <c r="AU132" s="35"/>
      <c r="AV132" s="35"/>
      <c r="AW132" s="35"/>
      <c r="AX132" s="36"/>
    </row>
    <row r="133" spans="1:50" ht="28.35" customHeight="1" x14ac:dyDescent="0.2">
      <c r="A133" s="202"/>
      <c r="B133" s="203"/>
      <c r="C133" s="203"/>
      <c r="D133" s="203"/>
      <c r="E133" s="203"/>
      <c r="F133" s="204"/>
      <c r="G133" s="34"/>
      <c r="H133" s="35"/>
      <c r="I133" s="35"/>
      <c r="J133" s="35"/>
      <c r="K133" s="35"/>
      <c r="L133" s="35"/>
      <c r="M133" s="35"/>
      <c r="N133" s="35"/>
      <c r="O133" s="35"/>
      <c r="P133" s="35"/>
      <c r="Q133" s="35"/>
      <c r="R133" s="35"/>
      <c r="S133" s="35"/>
      <c r="T133" s="35"/>
      <c r="U133" s="35"/>
      <c r="V133" s="35"/>
      <c r="W133" s="35"/>
      <c r="X133" s="35"/>
      <c r="Y133" s="35"/>
      <c r="Z133" s="35"/>
      <c r="AA133" s="35"/>
      <c r="AB133" s="35"/>
      <c r="AC133" s="35"/>
      <c r="AD133" s="35"/>
      <c r="AE133" s="35"/>
      <c r="AF133" s="35"/>
      <c r="AG133" s="35"/>
      <c r="AH133" s="35"/>
      <c r="AI133" s="35"/>
      <c r="AJ133" s="35"/>
      <c r="AK133" s="35"/>
      <c r="AL133" s="35"/>
      <c r="AM133" s="35"/>
      <c r="AN133" s="35"/>
      <c r="AO133" s="35"/>
      <c r="AP133" s="35"/>
      <c r="AQ133" s="35"/>
      <c r="AR133" s="35"/>
      <c r="AS133" s="35"/>
      <c r="AT133" s="35"/>
      <c r="AU133" s="35"/>
      <c r="AV133" s="35"/>
      <c r="AW133" s="35"/>
      <c r="AX133" s="36"/>
    </row>
    <row r="134" spans="1:50" ht="28.35" customHeight="1" x14ac:dyDescent="0.2">
      <c r="A134" s="202"/>
      <c r="B134" s="203"/>
      <c r="C134" s="203"/>
      <c r="D134" s="203"/>
      <c r="E134" s="203"/>
      <c r="F134" s="204"/>
      <c r="G134" s="34"/>
      <c r="H134" s="35"/>
      <c r="I134" s="35"/>
      <c r="J134" s="35"/>
      <c r="K134" s="35"/>
      <c r="L134" s="35"/>
      <c r="M134" s="35"/>
      <c r="N134" s="35"/>
      <c r="O134" s="35"/>
      <c r="P134" s="35"/>
      <c r="Q134" s="35"/>
      <c r="R134" s="35"/>
      <c r="S134" s="35"/>
      <c r="T134" s="35"/>
      <c r="U134" s="35"/>
      <c r="V134" s="35"/>
      <c r="W134" s="35"/>
      <c r="X134" s="35"/>
      <c r="Y134" s="35"/>
      <c r="Z134" s="35"/>
      <c r="AA134" s="35"/>
      <c r="AB134" s="35"/>
      <c r="AC134" s="35"/>
      <c r="AD134" s="35"/>
      <c r="AE134" s="35"/>
      <c r="AF134" s="35"/>
      <c r="AG134" s="35"/>
      <c r="AH134" s="35"/>
      <c r="AI134" s="35"/>
      <c r="AJ134" s="35"/>
      <c r="AK134" s="35"/>
      <c r="AL134" s="35"/>
      <c r="AM134" s="35"/>
      <c r="AN134" s="35"/>
      <c r="AO134" s="35"/>
      <c r="AP134" s="35"/>
      <c r="AQ134" s="35"/>
      <c r="AR134" s="35"/>
      <c r="AS134" s="35"/>
      <c r="AT134" s="35"/>
      <c r="AU134" s="35"/>
      <c r="AV134" s="35"/>
      <c r="AW134" s="35"/>
      <c r="AX134" s="36"/>
    </row>
    <row r="135" spans="1:50" ht="28.35" customHeight="1" x14ac:dyDescent="0.2">
      <c r="A135" s="202"/>
      <c r="B135" s="203"/>
      <c r="C135" s="203"/>
      <c r="D135" s="203"/>
      <c r="E135" s="203"/>
      <c r="F135" s="204"/>
      <c r="G135" s="34"/>
      <c r="H135" s="35"/>
      <c r="I135" s="35"/>
      <c r="J135" s="35"/>
      <c r="K135" s="35"/>
      <c r="L135" s="35"/>
      <c r="M135" s="35"/>
      <c r="N135" s="35"/>
      <c r="O135" s="35"/>
      <c r="P135" s="35"/>
      <c r="Q135" s="35"/>
      <c r="R135" s="35"/>
      <c r="S135" s="35"/>
      <c r="T135" s="35"/>
      <c r="U135" s="35"/>
      <c r="V135" s="35"/>
      <c r="W135" s="35"/>
      <c r="X135" s="35"/>
      <c r="Y135" s="35"/>
      <c r="Z135" s="35"/>
      <c r="AA135" s="35"/>
      <c r="AB135" s="35"/>
      <c r="AC135" s="35"/>
      <c r="AD135" s="35"/>
      <c r="AE135" s="35"/>
      <c r="AF135" s="35"/>
      <c r="AG135" s="35"/>
      <c r="AH135" s="35"/>
      <c r="AI135" s="35"/>
      <c r="AJ135" s="35"/>
      <c r="AK135" s="35"/>
      <c r="AL135" s="35"/>
      <c r="AM135" s="35"/>
      <c r="AN135" s="35"/>
      <c r="AO135" s="35"/>
      <c r="AP135" s="35"/>
      <c r="AQ135" s="35"/>
      <c r="AR135" s="35"/>
      <c r="AS135" s="35"/>
      <c r="AT135" s="35"/>
      <c r="AU135" s="35"/>
      <c r="AV135" s="35"/>
      <c r="AW135" s="35"/>
      <c r="AX135" s="36"/>
    </row>
    <row r="136" spans="1:50" ht="28.35" customHeight="1" x14ac:dyDescent="0.2">
      <c r="A136" s="202"/>
      <c r="B136" s="203"/>
      <c r="C136" s="203"/>
      <c r="D136" s="203"/>
      <c r="E136" s="203"/>
      <c r="F136" s="204"/>
      <c r="G136" s="34"/>
      <c r="H136" s="35"/>
      <c r="I136" s="35"/>
      <c r="J136" s="35"/>
      <c r="K136" s="35"/>
      <c r="L136" s="35"/>
      <c r="M136" s="35"/>
      <c r="N136" s="35"/>
      <c r="O136" s="35"/>
      <c r="P136" s="35"/>
      <c r="Q136" s="35"/>
      <c r="R136" s="35"/>
      <c r="S136" s="35"/>
      <c r="T136" s="35"/>
      <c r="U136" s="35"/>
      <c r="V136" s="35"/>
      <c r="W136" s="35"/>
      <c r="X136" s="35"/>
      <c r="Y136" s="35"/>
      <c r="Z136" s="35"/>
      <c r="AA136" s="35"/>
      <c r="AB136" s="35"/>
      <c r="AC136" s="35"/>
      <c r="AD136" s="35"/>
      <c r="AE136" s="35"/>
      <c r="AF136" s="35"/>
      <c r="AG136" s="35"/>
      <c r="AH136" s="35"/>
      <c r="AI136" s="35"/>
      <c r="AJ136" s="35"/>
      <c r="AK136" s="35"/>
      <c r="AL136" s="35"/>
      <c r="AM136" s="35"/>
      <c r="AN136" s="35"/>
      <c r="AO136" s="35"/>
      <c r="AP136" s="35"/>
      <c r="AQ136" s="35"/>
      <c r="AR136" s="35"/>
      <c r="AS136" s="35"/>
      <c r="AT136" s="35"/>
      <c r="AU136" s="35"/>
      <c r="AV136" s="35"/>
      <c r="AW136" s="35"/>
      <c r="AX136" s="36"/>
    </row>
    <row r="137" spans="1:50" ht="28.35" customHeight="1" x14ac:dyDescent="0.2">
      <c r="A137" s="202"/>
      <c r="B137" s="203"/>
      <c r="C137" s="203"/>
      <c r="D137" s="203"/>
      <c r="E137" s="203"/>
      <c r="F137" s="204"/>
      <c r="G137" s="34"/>
      <c r="H137" s="35"/>
      <c r="I137" s="35"/>
      <c r="J137" s="35"/>
      <c r="K137" s="35"/>
      <c r="L137" s="35"/>
      <c r="M137" s="35"/>
      <c r="N137" s="35"/>
      <c r="O137" s="35"/>
      <c r="P137" s="35"/>
      <c r="Q137" s="35"/>
      <c r="R137" s="35"/>
      <c r="S137" s="35"/>
      <c r="T137" s="35"/>
      <c r="U137" s="35"/>
      <c r="V137" s="35"/>
      <c r="W137" s="35"/>
      <c r="X137" s="35"/>
      <c r="Y137" s="35"/>
      <c r="Z137" s="35"/>
      <c r="AA137" s="35"/>
      <c r="AB137" s="35"/>
      <c r="AC137" s="35"/>
      <c r="AD137" s="35"/>
      <c r="AE137" s="35"/>
      <c r="AF137" s="35"/>
      <c r="AG137" s="35"/>
      <c r="AH137" s="35"/>
      <c r="AI137" s="35"/>
      <c r="AJ137" s="35"/>
      <c r="AK137" s="35"/>
      <c r="AL137" s="35"/>
      <c r="AM137" s="35"/>
      <c r="AN137" s="35"/>
      <c r="AO137" s="35"/>
      <c r="AP137" s="35"/>
      <c r="AQ137" s="35"/>
      <c r="AR137" s="35"/>
      <c r="AS137" s="35"/>
      <c r="AT137" s="35"/>
      <c r="AU137" s="35"/>
      <c r="AV137" s="35"/>
      <c r="AW137" s="35"/>
      <c r="AX137" s="36"/>
    </row>
    <row r="138" spans="1:50" ht="27.75" customHeight="1" thickBot="1" x14ac:dyDescent="0.25">
      <c r="A138" s="733"/>
      <c r="B138" s="734"/>
      <c r="C138" s="734"/>
      <c r="D138" s="734"/>
      <c r="E138" s="734"/>
      <c r="F138" s="735"/>
      <c r="G138" s="736"/>
      <c r="H138" s="737"/>
      <c r="I138" s="737"/>
      <c r="J138" s="737"/>
      <c r="K138" s="737"/>
      <c r="L138" s="737"/>
      <c r="M138" s="737"/>
      <c r="N138" s="737"/>
      <c r="O138" s="737"/>
      <c r="P138" s="737"/>
      <c r="Q138" s="737"/>
      <c r="R138" s="737"/>
      <c r="S138" s="737"/>
      <c r="T138" s="737"/>
      <c r="U138" s="737"/>
      <c r="V138" s="737"/>
      <c r="W138" s="737"/>
      <c r="X138" s="737"/>
      <c r="Y138" s="737"/>
      <c r="Z138" s="737"/>
      <c r="AA138" s="737"/>
      <c r="AB138" s="737"/>
      <c r="AC138" s="737"/>
      <c r="AD138" s="737"/>
      <c r="AE138" s="737"/>
      <c r="AF138" s="737"/>
      <c r="AG138" s="737"/>
      <c r="AH138" s="737"/>
      <c r="AI138" s="737"/>
      <c r="AJ138" s="737"/>
      <c r="AK138" s="737"/>
      <c r="AL138" s="737"/>
      <c r="AM138" s="737"/>
      <c r="AN138" s="737"/>
      <c r="AO138" s="737"/>
      <c r="AP138" s="738"/>
      <c r="AQ138" s="737"/>
      <c r="AR138" s="737"/>
      <c r="AS138" s="737"/>
      <c r="AT138" s="737"/>
      <c r="AU138" s="737"/>
      <c r="AV138" s="737"/>
      <c r="AW138" s="737"/>
      <c r="AX138" s="739"/>
    </row>
    <row r="139" spans="1:50" ht="24.75" customHeight="1" x14ac:dyDescent="0.2">
      <c r="A139" s="205" t="s">
        <v>240</v>
      </c>
      <c r="B139" s="206"/>
      <c r="C139" s="206"/>
      <c r="D139" s="206"/>
      <c r="E139" s="206"/>
      <c r="F139" s="207"/>
      <c r="G139" s="158" t="s">
        <v>623</v>
      </c>
      <c r="H139" s="159"/>
      <c r="I139" s="159"/>
      <c r="J139" s="159"/>
      <c r="K139" s="159"/>
      <c r="L139" s="159"/>
      <c r="M139" s="159"/>
      <c r="N139" s="159"/>
      <c r="O139" s="159"/>
      <c r="P139" s="159"/>
      <c r="Q139" s="159"/>
      <c r="R139" s="159"/>
      <c r="S139" s="159"/>
      <c r="T139" s="159"/>
      <c r="U139" s="159"/>
      <c r="V139" s="159"/>
      <c r="W139" s="159"/>
      <c r="X139" s="159"/>
      <c r="Y139" s="159"/>
      <c r="Z139" s="159"/>
      <c r="AA139" s="159"/>
      <c r="AB139" s="160"/>
      <c r="AC139" s="158" t="s">
        <v>673</v>
      </c>
      <c r="AD139" s="159"/>
      <c r="AE139" s="159"/>
      <c r="AF139" s="159"/>
      <c r="AG139" s="159"/>
      <c r="AH139" s="159"/>
      <c r="AI139" s="159"/>
      <c r="AJ139" s="159"/>
      <c r="AK139" s="159"/>
      <c r="AL139" s="159"/>
      <c r="AM139" s="159"/>
      <c r="AN139" s="159"/>
      <c r="AO139" s="159"/>
      <c r="AP139" s="159"/>
      <c r="AQ139" s="159"/>
      <c r="AR139" s="159"/>
      <c r="AS139" s="159"/>
      <c r="AT139" s="159"/>
      <c r="AU139" s="159"/>
      <c r="AV139" s="159"/>
      <c r="AW139" s="159"/>
      <c r="AX139" s="161"/>
    </row>
    <row r="140" spans="1:50" ht="24.75" customHeight="1" x14ac:dyDescent="0.2">
      <c r="A140" s="208"/>
      <c r="B140" s="209"/>
      <c r="C140" s="209"/>
      <c r="D140" s="209"/>
      <c r="E140" s="209"/>
      <c r="F140" s="210"/>
      <c r="G140" s="193" t="s">
        <v>15</v>
      </c>
      <c r="H140" s="194"/>
      <c r="I140" s="194"/>
      <c r="J140" s="194"/>
      <c r="K140" s="194"/>
      <c r="L140" s="195" t="s">
        <v>16</v>
      </c>
      <c r="M140" s="194"/>
      <c r="N140" s="194"/>
      <c r="O140" s="194"/>
      <c r="P140" s="194"/>
      <c r="Q140" s="194"/>
      <c r="R140" s="194"/>
      <c r="S140" s="194"/>
      <c r="T140" s="194"/>
      <c r="U140" s="194"/>
      <c r="V140" s="194"/>
      <c r="W140" s="194"/>
      <c r="X140" s="196"/>
      <c r="Y140" s="197" t="s">
        <v>17</v>
      </c>
      <c r="Z140" s="198"/>
      <c r="AA140" s="198"/>
      <c r="AB140" s="199"/>
      <c r="AC140" s="193" t="s">
        <v>15</v>
      </c>
      <c r="AD140" s="194"/>
      <c r="AE140" s="194"/>
      <c r="AF140" s="194"/>
      <c r="AG140" s="194"/>
      <c r="AH140" s="195" t="s">
        <v>16</v>
      </c>
      <c r="AI140" s="194"/>
      <c r="AJ140" s="194"/>
      <c r="AK140" s="194"/>
      <c r="AL140" s="194"/>
      <c r="AM140" s="194"/>
      <c r="AN140" s="194"/>
      <c r="AO140" s="194"/>
      <c r="AP140" s="194"/>
      <c r="AQ140" s="194"/>
      <c r="AR140" s="194"/>
      <c r="AS140" s="194"/>
      <c r="AT140" s="196"/>
      <c r="AU140" s="197" t="s">
        <v>17</v>
      </c>
      <c r="AV140" s="198"/>
      <c r="AW140" s="198"/>
      <c r="AX140" s="200"/>
    </row>
    <row r="141" spans="1:50" ht="24.75" customHeight="1" x14ac:dyDescent="0.2">
      <c r="A141" s="208"/>
      <c r="B141" s="209"/>
      <c r="C141" s="209"/>
      <c r="D141" s="209"/>
      <c r="E141" s="209"/>
      <c r="F141" s="210"/>
      <c r="G141" s="181" t="s">
        <v>618</v>
      </c>
      <c r="H141" s="190"/>
      <c r="I141" s="190"/>
      <c r="J141" s="190"/>
      <c r="K141" s="191"/>
      <c r="L141" s="184" t="s">
        <v>621</v>
      </c>
      <c r="M141" s="185"/>
      <c r="N141" s="185"/>
      <c r="O141" s="185"/>
      <c r="P141" s="185"/>
      <c r="Q141" s="185"/>
      <c r="R141" s="185"/>
      <c r="S141" s="185"/>
      <c r="T141" s="185"/>
      <c r="U141" s="185"/>
      <c r="V141" s="185"/>
      <c r="W141" s="185"/>
      <c r="X141" s="186"/>
      <c r="Y141" s="187">
        <v>32.5</v>
      </c>
      <c r="Z141" s="188"/>
      <c r="AA141" s="188"/>
      <c r="AB141" s="189"/>
      <c r="AC141" s="181" t="s">
        <v>618</v>
      </c>
      <c r="AD141" s="190"/>
      <c r="AE141" s="190"/>
      <c r="AF141" s="190"/>
      <c r="AG141" s="191"/>
      <c r="AH141" s="184" t="s">
        <v>678</v>
      </c>
      <c r="AI141" s="185"/>
      <c r="AJ141" s="185"/>
      <c r="AK141" s="185"/>
      <c r="AL141" s="185"/>
      <c r="AM141" s="185"/>
      <c r="AN141" s="185"/>
      <c r="AO141" s="185"/>
      <c r="AP141" s="185"/>
      <c r="AQ141" s="185"/>
      <c r="AR141" s="185"/>
      <c r="AS141" s="185"/>
      <c r="AT141" s="186"/>
      <c r="AU141" s="187">
        <v>4.7</v>
      </c>
      <c r="AV141" s="188"/>
      <c r="AW141" s="188"/>
      <c r="AX141" s="192"/>
    </row>
    <row r="142" spans="1:50" ht="24.75" customHeight="1" x14ac:dyDescent="0.2">
      <c r="A142" s="208"/>
      <c r="B142" s="209"/>
      <c r="C142" s="209"/>
      <c r="D142" s="209"/>
      <c r="E142" s="209"/>
      <c r="F142" s="210"/>
      <c r="G142" s="171" t="s">
        <v>619</v>
      </c>
      <c r="H142" s="172"/>
      <c r="I142" s="172"/>
      <c r="J142" s="172"/>
      <c r="K142" s="173"/>
      <c r="L142" s="174" t="s">
        <v>622</v>
      </c>
      <c r="M142" s="175"/>
      <c r="N142" s="175"/>
      <c r="O142" s="175"/>
      <c r="P142" s="175"/>
      <c r="Q142" s="175"/>
      <c r="R142" s="175"/>
      <c r="S142" s="175"/>
      <c r="T142" s="175"/>
      <c r="U142" s="175"/>
      <c r="V142" s="175"/>
      <c r="W142" s="175"/>
      <c r="X142" s="176"/>
      <c r="Y142" s="177">
        <v>12.8</v>
      </c>
      <c r="Z142" s="178"/>
      <c r="AA142" s="178"/>
      <c r="AB142" s="179"/>
      <c r="AC142" s="171" t="s">
        <v>619</v>
      </c>
      <c r="AD142" s="172"/>
      <c r="AE142" s="172"/>
      <c r="AF142" s="172"/>
      <c r="AG142" s="173"/>
      <c r="AH142" s="174" t="s">
        <v>674</v>
      </c>
      <c r="AI142" s="175"/>
      <c r="AJ142" s="175"/>
      <c r="AK142" s="175"/>
      <c r="AL142" s="175"/>
      <c r="AM142" s="175"/>
      <c r="AN142" s="175"/>
      <c r="AO142" s="175"/>
      <c r="AP142" s="175"/>
      <c r="AQ142" s="175"/>
      <c r="AR142" s="175"/>
      <c r="AS142" s="175"/>
      <c r="AT142" s="176"/>
      <c r="AU142" s="177">
        <v>1.7</v>
      </c>
      <c r="AV142" s="178"/>
      <c r="AW142" s="178"/>
      <c r="AX142" s="180"/>
    </row>
    <row r="143" spans="1:50" ht="24.75" customHeight="1" x14ac:dyDescent="0.2">
      <c r="A143" s="208"/>
      <c r="B143" s="209"/>
      <c r="C143" s="209"/>
      <c r="D143" s="209"/>
      <c r="E143" s="209"/>
      <c r="F143" s="210"/>
      <c r="G143" s="171" t="s">
        <v>620</v>
      </c>
      <c r="H143" s="172"/>
      <c r="I143" s="172"/>
      <c r="J143" s="172"/>
      <c r="K143" s="173"/>
      <c r="L143" s="174"/>
      <c r="M143" s="175"/>
      <c r="N143" s="175"/>
      <c r="O143" s="175"/>
      <c r="P143" s="175"/>
      <c r="Q143" s="175"/>
      <c r="R143" s="175"/>
      <c r="S143" s="175"/>
      <c r="T143" s="175"/>
      <c r="U143" s="175"/>
      <c r="V143" s="175"/>
      <c r="W143" s="175"/>
      <c r="X143" s="176"/>
      <c r="Y143" s="177">
        <v>4.5</v>
      </c>
      <c r="Z143" s="178"/>
      <c r="AA143" s="178"/>
      <c r="AB143" s="179"/>
      <c r="AC143" s="171" t="s">
        <v>620</v>
      </c>
      <c r="AD143" s="172"/>
      <c r="AE143" s="172"/>
      <c r="AF143" s="172"/>
      <c r="AG143" s="173"/>
      <c r="AH143" s="174"/>
      <c r="AI143" s="175"/>
      <c r="AJ143" s="175"/>
      <c r="AK143" s="175"/>
      <c r="AL143" s="175"/>
      <c r="AM143" s="175"/>
      <c r="AN143" s="175"/>
      <c r="AO143" s="175"/>
      <c r="AP143" s="175"/>
      <c r="AQ143" s="175"/>
      <c r="AR143" s="175"/>
      <c r="AS143" s="175"/>
      <c r="AT143" s="176"/>
      <c r="AU143" s="177">
        <v>1.3</v>
      </c>
      <c r="AV143" s="178"/>
      <c r="AW143" s="178"/>
      <c r="AX143" s="180"/>
    </row>
    <row r="144" spans="1:50" ht="24.75" customHeight="1" thickBot="1" x14ac:dyDescent="0.25">
      <c r="A144" s="208"/>
      <c r="B144" s="209"/>
      <c r="C144" s="209"/>
      <c r="D144" s="209"/>
      <c r="E144" s="209"/>
      <c r="F144" s="210"/>
      <c r="G144" s="162" t="s">
        <v>18</v>
      </c>
      <c r="H144" s="163"/>
      <c r="I144" s="163"/>
      <c r="J144" s="163"/>
      <c r="K144" s="163"/>
      <c r="L144" s="164"/>
      <c r="M144" s="165"/>
      <c r="N144" s="165"/>
      <c r="O144" s="165"/>
      <c r="P144" s="165"/>
      <c r="Q144" s="165"/>
      <c r="R144" s="165"/>
      <c r="S144" s="165"/>
      <c r="T144" s="165"/>
      <c r="U144" s="165"/>
      <c r="V144" s="165"/>
      <c r="W144" s="165"/>
      <c r="X144" s="166"/>
      <c r="Y144" s="167">
        <f>SUM(Y141:AB143)</f>
        <v>49.8</v>
      </c>
      <c r="Z144" s="168"/>
      <c r="AA144" s="168"/>
      <c r="AB144" s="169"/>
      <c r="AC144" s="162" t="s">
        <v>18</v>
      </c>
      <c r="AD144" s="163"/>
      <c r="AE144" s="163"/>
      <c r="AF144" s="163"/>
      <c r="AG144" s="163"/>
      <c r="AH144" s="164"/>
      <c r="AI144" s="165"/>
      <c r="AJ144" s="165"/>
      <c r="AK144" s="165"/>
      <c r="AL144" s="165"/>
      <c r="AM144" s="165"/>
      <c r="AN144" s="165"/>
      <c r="AO144" s="165"/>
      <c r="AP144" s="165"/>
      <c r="AQ144" s="165"/>
      <c r="AR144" s="165"/>
      <c r="AS144" s="165"/>
      <c r="AT144" s="166"/>
      <c r="AU144" s="167">
        <f>SUM(AU141:AX143)</f>
        <v>7.7</v>
      </c>
      <c r="AV144" s="168"/>
      <c r="AW144" s="168"/>
      <c r="AX144" s="170"/>
    </row>
    <row r="145" spans="1:51" ht="24.75" customHeight="1" x14ac:dyDescent="0.2">
      <c r="A145" s="208"/>
      <c r="B145" s="209"/>
      <c r="C145" s="209"/>
      <c r="D145" s="209"/>
      <c r="E145" s="209"/>
      <c r="F145" s="210"/>
      <c r="G145" s="158" t="s">
        <v>671</v>
      </c>
      <c r="H145" s="159"/>
      <c r="I145" s="159"/>
      <c r="J145" s="159"/>
      <c r="K145" s="159"/>
      <c r="L145" s="159"/>
      <c r="M145" s="159"/>
      <c r="N145" s="159"/>
      <c r="O145" s="159"/>
      <c r="P145" s="159"/>
      <c r="Q145" s="159"/>
      <c r="R145" s="159"/>
      <c r="S145" s="159"/>
      <c r="T145" s="159"/>
      <c r="U145" s="159"/>
      <c r="V145" s="159"/>
      <c r="W145" s="159"/>
      <c r="X145" s="159"/>
      <c r="Y145" s="159"/>
      <c r="Z145" s="159"/>
      <c r="AA145" s="159"/>
      <c r="AB145" s="160"/>
      <c r="AC145" s="158" t="s">
        <v>668</v>
      </c>
      <c r="AD145" s="159"/>
      <c r="AE145" s="159"/>
      <c r="AF145" s="159"/>
      <c r="AG145" s="159"/>
      <c r="AH145" s="159"/>
      <c r="AI145" s="159"/>
      <c r="AJ145" s="159"/>
      <c r="AK145" s="159"/>
      <c r="AL145" s="159"/>
      <c r="AM145" s="159"/>
      <c r="AN145" s="159"/>
      <c r="AO145" s="159"/>
      <c r="AP145" s="159"/>
      <c r="AQ145" s="159"/>
      <c r="AR145" s="159"/>
      <c r="AS145" s="159"/>
      <c r="AT145" s="159"/>
      <c r="AU145" s="159"/>
      <c r="AV145" s="159"/>
      <c r="AW145" s="159"/>
      <c r="AX145" s="161"/>
      <c r="AY145">
        <f>COUNTA($G$147,$AC$147)</f>
        <v>2</v>
      </c>
    </row>
    <row r="146" spans="1:51" ht="24.75" customHeight="1" x14ac:dyDescent="0.2">
      <c r="A146" s="208"/>
      <c r="B146" s="209"/>
      <c r="C146" s="209"/>
      <c r="D146" s="209"/>
      <c r="E146" s="209"/>
      <c r="F146" s="210"/>
      <c r="G146" s="193" t="s">
        <v>15</v>
      </c>
      <c r="H146" s="194"/>
      <c r="I146" s="194"/>
      <c r="J146" s="194"/>
      <c r="K146" s="194"/>
      <c r="L146" s="195" t="s">
        <v>16</v>
      </c>
      <c r="M146" s="194"/>
      <c r="N146" s="194"/>
      <c r="O146" s="194"/>
      <c r="P146" s="194"/>
      <c r="Q146" s="194"/>
      <c r="R146" s="194"/>
      <c r="S146" s="194"/>
      <c r="T146" s="194"/>
      <c r="U146" s="194"/>
      <c r="V146" s="194"/>
      <c r="W146" s="194"/>
      <c r="X146" s="196"/>
      <c r="Y146" s="197" t="s">
        <v>17</v>
      </c>
      <c r="Z146" s="198"/>
      <c r="AA146" s="198"/>
      <c r="AB146" s="199"/>
      <c r="AC146" s="193" t="s">
        <v>15</v>
      </c>
      <c r="AD146" s="194"/>
      <c r="AE146" s="194"/>
      <c r="AF146" s="194"/>
      <c r="AG146" s="194"/>
      <c r="AH146" s="195" t="s">
        <v>16</v>
      </c>
      <c r="AI146" s="194"/>
      <c r="AJ146" s="194"/>
      <c r="AK146" s="194"/>
      <c r="AL146" s="194"/>
      <c r="AM146" s="194"/>
      <c r="AN146" s="194"/>
      <c r="AO146" s="194"/>
      <c r="AP146" s="194"/>
      <c r="AQ146" s="194"/>
      <c r="AR146" s="194"/>
      <c r="AS146" s="194"/>
      <c r="AT146" s="196"/>
      <c r="AU146" s="197" t="s">
        <v>17</v>
      </c>
      <c r="AV146" s="198"/>
      <c r="AW146" s="198"/>
      <c r="AX146" s="200"/>
      <c r="AY146">
        <f>$AY$145</f>
        <v>2</v>
      </c>
    </row>
    <row r="147" spans="1:51" ht="24.75" customHeight="1" x14ac:dyDescent="0.2">
      <c r="A147" s="208"/>
      <c r="B147" s="209"/>
      <c r="C147" s="209"/>
      <c r="D147" s="209"/>
      <c r="E147" s="209"/>
      <c r="F147" s="210"/>
      <c r="G147" s="181" t="s">
        <v>618</v>
      </c>
      <c r="H147" s="190"/>
      <c r="I147" s="190"/>
      <c r="J147" s="190"/>
      <c r="K147" s="191"/>
      <c r="L147" s="184" t="s">
        <v>669</v>
      </c>
      <c r="M147" s="185"/>
      <c r="N147" s="185"/>
      <c r="O147" s="185"/>
      <c r="P147" s="185"/>
      <c r="Q147" s="185"/>
      <c r="R147" s="185"/>
      <c r="S147" s="185"/>
      <c r="T147" s="185"/>
      <c r="U147" s="185"/>
      <c r="V147" s="185"/>
      <c r="W147" s="185"/>
      <c r="X147" s="186"/>
      <c r="Y147" s="187">
        <v>141.9</v>
      </c>
      <c r="Z147" s="188"/>
      <c r="AA147" s="188"/>
      <c r="AB147" s="189"/>
      <c r="AC147" s="181" t="s">
        <v>618</v>
      </c>
      <c r="AD147" s="190"/>
      <c r="AE147" s="190"/>
      <c r="AF147" s="190"/>
      <c r="AG147" s="191"/>
      <c r="AH147" s="184" t="s">
        <v>669</v>
      </c>
      <c r="AI147" s="185"/>
      <c r="AJ147" s="185"/>
      <c r="AK147" s="185"/>
      <c r="AL147" s="185"/>
      <c r="AM147" s="185"/>
      <c r="AN147" s="185"/>
      <c r="AO147" s="185"/>
      <c r="AP147" s="185"/>
      <c r="AQ147" s="185"/>
      <c r="AR147" s="185"/>
      <c r="AS147" s="185"/>
      <c r="AT147" s="186"/>
      <c r="AU147" s="187">
        <v>5.8</v>
      </c>
      <c r="AV147" s="188"/>
      <c r="AW147" s="188"/>
      <c r="AX147" s="192"/>
      <c r="AY147">
        <f>$AY$145</f>
        <v>2</v>
      </c>
    </row>
    <row r="148" spans="1:51" ht="24.75" customHeight="1" x14ac:dyDescent="0.2">
      <c r="A148" s="208"/>
      <c r="B148" s="209"/>
      <c r="C148" s="209"/>
      <c r="D148" s="209"/>
      <c r="E148" s="209"/>
      <c r="F148" s="210"/>
      <c r="G148" s="171" t="s">
        <v>619</v>
      </c>
      <c r="H148" s="172"/>
      <c r="I148" s="172"/>
      <c r="J148" s="172"/>
      <c r="K148" s="173"/>
      <c r="L148" s="174" t="s">
        <v>672</v>
      </c>
      <c r="M148" s="175"/>
      <c r="N148" s="175"/>
      <c r="O148" s="175"/>
      <c r="P148" s="175"/>
      <c r="Q148" s="175"/>
      <c r="R148" s="175"/>
      <c r="S148" s="175"/>
      <c r="T148" s="175"/>
      <c r="U148" s="175"/>
      <c r="V148" s="175"/>
      <c r="W148" s="175"/>
      <c r="X148" s="176"/>
      <c r="Y148" s="177">
        <v>58.2</v>
      </c>
      <c r="Z148" s="178"/>
      <c r="AA148" s="178"/>
      <c r="AB148" s="179"/>
      <c r="AC148" s="171" t="s">
        <v>619</v>
      </c>
      <c r="AD148" s="172"/>
      <c r="AE148" s="172"/>
      <c r="AF148" s="172"/>
      <c r="AG148" s="173"/>
      <c r="AH148" s="174" t="s">
        <v>670</v>
      </c>
      <c r="AI148" s="175"/>
      <c r="AJ148" s="175"/>
      <c r="AK148" s="175"/>
      <c r="AL148" s="175"/>
      <c r="AM148" s="175"/>
      <c r="AN148" s="175"/>
      <c r="AO148" s="175"/>
      <c r="AP148" s="175"/>
      <c r="AQ148" s="175"/>
      <c r="AR148" s="175"/>
      <c r="AS148" s="175"/>
      <c r="AT148" s="176"/>
      <c r="AU148" s="177">
        <v>1</v>
      </c>
      <c r="AV148" s="178"/>
      <c r="AW148" s="178"/>
      <c r="AX148" s="180"/>
      <c r="AY148">
        <f>$AY$145</f>
        <v>2</v>
      </c>
    </row>
    <row r="149" spans="1:51" ht="24.75" customHeight="1" x14ac:dyDescent="0.2">
      <c r="A149" s="208"/>
      <c r="B149" s="209"/>
      <c r="C149" s="209"/>
      <c r="D149" s="209"/>
      <c r="E149" s="209"/>
      <c r="F149" s="210"/>
      <c r="G149" s="171" t="s">
        <v>620</v>
      </c>
      <c r="H149" s="172"/>
      <c r="I149" s="172"/>
      <c r="J149" s="172"/>
      <c r="K149" s="173"/>
      <c r="L149" s="174"/>
      <c r="M149" s="175"/>
      <c r="N149" s="175"/>
      <c r="O149" s="175"/>
      <c r="P149" s="175"/>
      <c r="Q149" s="175"/>
      <c r="R149" s="175"/>
      <c r="S149" s="175"/>
      <c r="T149" s="175"/>
      <c r="U149" s="175"/>
      <c r="V149" s="175"/>
      <c r="W149" s="175"/>
      <c r="X149" s="176"/>
      <c r="Y149" s="177">
        <v>19.8</v>
      </c>
      <c r="Z149" s="178"/>
      <c r="AA149" s="178"/>
      <c r="AB149" s="179"/>
      <c r="AC149" s="171" t="s">
        <v>620</v>
      </c>
      <c r="AD149" s="172"/>
      <c r="AE149" s="172"/>
      <c r="AF149" s="172"/>
      <c r="AG149" s="173"/>
      <c r="AH149" s="174"/>
      <c r="AI149" s="175"/>
      <c r="AJ149" s="175"/>
      <c r="AK149" s="175"/>
      <c r="AL149" s="175"/>
      <c r="AM149" s="175"/>
      <c r="AN149" s="175"/>
      <c r="AO149" s="175"/>
      <c r="AP149" s="175"/>
      <c r="AQ149" s="175"/>
      <c r="AR149" s="175"/>
      <c r="AS149" s="175"/>
      <c r="AT149" s="176"/>
      <c r="AU149" s="177">
        <v>0.6</v>
      </c>
      <c r="AV149" s="178"/>
      <c r="AW149" s="178"/>
      <c r="AX149" s="180"/>
      <c r="AY149">
        <f>$AY$145</f>
        <v>2</v>
      </c>
    </row>
    <row r="150" spans="1:51" ht="85.5" customHeight="1" thickBot="1" x14ac:dyDescent="0.25">
      <c r="A150" s="208"/>
      <c r="B150" s="209"/>
      <c r="C150" s="209"/>
      <c r="D150" s="209"/>
      <c r="E150" s="209"/>
      <c r="F150" s="210"/>
      <c r="G150" s="162" t="s">
        <v>18</v>
      </c>
      <c r="H150" s="163"/>
      <c r="I150" s="163"/>
      <c r="J150" s="163"/>
      <c r="K150" s="163"/>
      <c r="L150" s="164"/>
      <c r="M150" s="165"/>
      <c r="N150" s="165"/>
      <c r="O150" s="165"/>
      <c r="P150" s="165"/>
      <c r="Q150" s="165"/>
      <c r="R150" s="165"/>
      <c r="S150" s="165"/>
      <c r="T150" s="165"/>
      <c r="U150" s="165"/>
      <c r="V150" s="165"/>
      <c r="W150" s="165"/>
      <c r="X150" s="166"/>
      <c r="Y150" s="167">
        <f>SUM(Y147:AB149)</f>
        <v>219.90000000000003</v>
      </c>
      <c r="Z150" s="168"/>
      <c r="AA150" s="168"/>
      <c r="AB150" s="169"/>
      <c r="AC150" s="162" t="s">
        <v>18</v>
      </c>
      <c r="AD150" s="163"/>
      <c r="AE150" s="163"/>
      <c r="AF150" s="163"/>
      <c r="AG150" s="163"/>
      <c r="AH150" s="164"/>
      <c r="AI150" s="165"/>
      <c r="AJ150" s="165"/>
      <c r="AK150" s="165"/>
      <c r="AL150" s="165"/>
      <c r="AM150" s="165"/>
      <c r="AN150" s="165"/>
      <c r="AO150" s="165"/>
      <c r="AP150" s="165"/>
      <c r="AQ150" s="165"/>
      <c r="AR150" s="165"/>
      <c r="AS150" s="165"/>
      <c r="AT150" s="166"/>
      <c r="AU150" s="167">
        <f>SUM(AU147:AX149)</f>
        <v>7.3999999999999995</v>
      </c>
      <c r="AV150" s="168"/>
      <c r="AW150" s="168"/>
      <c r="AX150" s="170"/>
      <c r="AY150">
        <f>$AY$145</f>
        <v>2</v>
      </c>
    </row>
    <row r="151" spans="1:51" ht="24.75" customHeight="1" x14ac:dyDescent="0.2">
      <c r="A151" s="208"/>
      <c r="B151" s="209"/>
      <c r="C151" s="209"/>
      <c r="D151" s="209"/>
      <c r="E151" s="209"/>
      <c r="F151" s="210"/>
      <c r="G151" s="158" t="s">
        <v>667</v>
      </c>
      <c r="H151" s="159"/>
      <c r="I151" s="159"/>
      <c r="J151" s="159"/>
      <c r="K151" s="159"/>
      <c r="L151" s="159"/>
      <c r="M151" s="159"/>
      <c r="N151" s="159"/>
      <c r="O151" s="159"/>
      <c r="P151" s="159"/>
      <c r="Q151" s="159"/>
      <c r="R151" s="159"/>
      <c r="S151" s="159"/>
      <c r="T151" s="159"/>
      <c r="U151" s="159"/>
      <c r="V151" s="159"/>
      <c r="W151" s="159"/>
      <c r="X151" s="159"/>
      <c r="Y151" s="159"/>
      <c r="Z151" s="159"/>
      <c r="AA151" s="159"/>
      <c r="AB151" s="160"/>
      <c r="AC151" s="158" t="s">
        <v>203</v>
      </c>
      <c r="AD151" s="159"/>
      <c r="AE151" s="159"/>
      <c r="AF151" s="159"/>
      <c r="AG151" s="159"/>
      <c r="AH151" s="159"/>
      <c r="AI151" s="159"/>
      <c r="AJ151" s="159"/>
      <c r="AK151" s="159"/>
      <c r="AL151" s="159"/>
      <c r="AM151" s="159"/>
      <c r="AN151" s="159"/>
      <c r="AO151" s="159"/>
      <c r="AP151" s="159"/>
      <c r="AQ151" s="159"/>
      <c r="AR151" s="159"/>
      <c r="AS151" s="159"/>
      <c r="AT151" s="159"/>
      <c r="AU151" s="159"/>
      <c r="AV151" s="159"/>
      <c r="AW151" s="159"/>
      <c r="AX151" s="161"/>
      <c r="AY151">
        <f>COUNTA($G$153,$AC$153)</f>
        <v>1</v>
      </c>
    </row>
    <row r="152" spans="1:51" ht="24" customHeight="1" x14ac:dyDescent="0.2">
      <c r="A152" s="208"/>
      <c r="B152" s="209"/>
      <c r="C152" s="209"/>
      <c r="D152" s="209"/>
      <c r="E152" s="209"/>
      <c r="F152" s="210"/>
      <c r="G152" s="193" t="s">
        <v>15</v>
      </c>
      <c r="H152" s="194"/>
      <c r="I152" s="194"/>
      <c r="J152" s="194"/>
      <c r="K152" s="194"/>
      <c r="L152" s="195" t="s">
        <v>16</v>
      </c>
      <c r="M152" s="194"/>
      <c r="N152" s="194"/>
      <c r="O152" s="194"/>
      <c r="P152" s="194"/>
      <c r="Q152" s="194"/>
      <c r="R152" s="194"/>
      <c r="S152" s="194"/>
      <c r="T152" s="194"/>
      <c r="U152" s="194"/>
      <c r="V152" s="194"/>
      <c r="W152" s="194"/>
      <c r="X152" s="196"/>
      <c r="Y152" s="197" t="s">
        <v>17</v>
      </c>
      <c r="Z152" s="198"/>
      <c r="AA152" s="198"/>
      <c r="AB152" s="199"/>
      <c r="AC152" s="193" t="s">
        <v>15</v>
      </c>
      <c r="AD152" s="194"/>
      <c r="AE152" s="194"/>
      <c r="AF152" s="194"/>
      <c r="AG152" s="194"/>
      <c r="AH152" s="195" t="s">
        <v>16</v>
      </c>
      <c r="AI152" s="194"/>
      <c r="AJ152" s="194"/>
      <c r="AK152" s="194"/>
      <c r="AL152" s="194"/>
      <c r="AM152" s="194"/>
      <c r="AN152" s="194"/>
      <c r="AO152" s="194"/>
      <c r="AP152" s="194"/>
      <c r="AQ152" s="194"/>
      <c r="AR152" s="194"/>
      <c r="AS152" s="194"/>
      <c r="AT152" s="196"/>
      <c r="AU152" s="197" t="s">
        <v>17</v>
      </c>
      <c r="AV152" s="198"/>
      <c r="AW152" s="198"/>
      <c r="AX152" s="200"/>
      <c r="AY152">
        <f t="shared" ref="AY152:AY157" si="2">$AY$151</f>
        <v>1</v>
      </c>
    </row>
    <row r="153" spans="1:51" ht="24.75" customHeight="1" x14ac:dyDescent="0.2">
      <c r="A153" s="208"/>
      <c r="B153" s="209"/>
      <c r="C153" s="209"/>
      <c r="D153" s="209"/>
      <c r="E153" s="209"/>
      <c r="F153" s="210"/>
      <c r="G153" s="181" t="s">
        <v>618</v>
      </c>
      <c r="H153" s="182"/>
      <c r="I153" s="182"/>
      <c r="J153" s="182"/>
      <c r="K153" s="183"/>
      <c r="L153" s="184" t="s">
        <v>666</v>
      </c>
      <c r="M153" s="185"/>
      <c r="N153" s="185"/>
      <c r="O153" s="185"/>
      <c r="P153" s="185"/>
      <c r="Q153" s="185"/>
      <c r="R153" s="185"/>
      <c r="S153" s="185"/>
      <c r="T153" s="185"/>
      <c r="U153" s="185"/>
      <c r="V153" s="185"/>
      <c r="W153" s="185"/>
      <c r="X153" s="186"/>
      <c r="Y153" s="187">
        <v>15.3</v>
      </c>
      <c r="Z153" s="188"/>
      <c r="AA153" s="188"/>
      <c r="AB153" s="189"/>
      <c r="AC153" s="181"/>
      <c r="AD153" s="190"/>
      <c r="AE153" s="190"/>
      <c r="AF153" s="190"/>
      <c r="AG153" s="191"/>
      <c r="AH153" s="184"/>
      <c r="AI153" s="185"/>
      <c r="AJ153" s="185"/>
      <c r="AK153" s="185"/>
      <c r="AL153" s="185"/>
      <c r="AM153" s="185"/>
      <c r="AN153" s="185"/>
      <c r="AO153" s="185"/>
      <c r="AP153" s="185"/>
      <c r="AQ153" s="185"/>
      <c r="AR153" s="185"/>
      <c r="AS153" s="185"/>
      <c r="AT153" s="186"/>
      <c r="AU153" s="187"/>
      <c r="AV153" s="188"/>
      <c r="AW153" s="188"/>
      <c r="AX153" s="192"/>
      <c r="AY153">
        <f t="shared" si="2"/>
        <v>1</v>
      </c>
    </row>
    <row r="154" spans="1:51" ht="24.75" customHeight="1" x14ac:dyDescent="0.2">
      <c r="A154" s="208"/>
      <c r="B154" s="209"/>
      <c r="C154" s="209"/>
      <c r="D154" s="209"/>
      <c r="E154" s="209"/>
      <c r="F154" s="210"/>
      <c r="G154" s="171" t="s">
        <v>619</v>
      </c>
      <c r="H154" s="172"/>
      <c r="I154" s="172"/>
      <c r="J154" s="172"/>
      <c r="K154" s="173"/>
      <c r="L154" s="174" t="s">
        <v>624</v>
      </c>
      <c r="M154" s="175"/>
      <c r="N154" s="175"/>
      <c r="O154" s="175"/>
      <c r="P154" s="175"/>
      <c r="Q154" s="175"/>
      <c r="R154" s="175"/>
      <c r="S154" s="175"/>
      <c r="T154" s="175"/>
      <c r="U154" s="175"/>
      <c r="V154" s="175"/>
      <c r="W154" s="175"/>
      <c r="X154" s="176"/>
      <c r="Y154" s="177">
        <v>6.2</v>
      </c>
      <c r="Z154" s="178"/>
      <c r="AA154" s="178"/>
      <c r="AB154" s="179"/>
      <c r="AC154" s="171"/>
      <c r="AD154" s="172"/>
      <c r="AE154" s="172"/>
      <c r="AF154" s="172"/>
      <c r="AG154" s="173"/>
      <c r="AH154" s="174"/>
      <c r="AI154" s="175"/>
      <c r="AJ154" s="175"/>
      <c r="AK154" s="175"/>
      <c r="AL154" s="175"/>
      <c r="AM154" s="175"/>
      <c r="AN154" s="175"/>
      <c r="AO154" s="175"/>
      <c r="AP154" s="175"/>
      <c r="AQ154" s="175"/>
      <c r="AR154" s="175"/>
      <c r="AS154" s="175"/>
      <c r="AT154" s="176"/>
      <c r="AU154" s="177"/>
      <c r="AV154" s="178"/>
      <c r="AW154" s="178"/>
      <c r="AX154" s="180"/>
      <c r="AY154">
        <f t="shared" si="2"/>
        <v>1</v>
      </c>
    </row>
    <row r="155" spans="1:51" ht="24.75" customHeight="1" x14ac:dyDescent="0.2">
      <c r="A155" s="208"/>
      <c r="B155" s="209"/>
      <c r="C155" s="209"/>
      <c r="D155" s="209"/>
      <c r="E155" s="209"/>
      <c r="F155" s="210"/>
      <c r="G155" s="171" t="s">
        <v>620</v>
      </c>
      <c r="H155" s="172"/>
      <c r="I155" s="172"/>
      <c r="J155" s="172"/>
      <c r="K155" s="173"/>
      <c r="L155" s="174"/>
      <c r="M155" s="175"/>
      <c r="N155" s="175"/>
      <c r="O155" s="175"/>
      <c r="P155" s="175"/>
      <c r="Q155" s="175"/>
      <c r="R155" s="175"/>
      <c r="S155" s="175"/>
      <c r="T155" s="175"/>
      <c r="U155" s="175"/>
      <c r="V155" s="175"/>
      <c r="W155" s="175"/>
      <c r="X155" s="176"/>
      <c r="Y155" s="177">
        <v>2.2000000000000002</v>
      </c>
      <c r="Z155" s="178"/>
      <c r="AA155" s="178"/>
      <c r="AB155" s="179"/>
      <c r="AC155" s="171"/>
      <c r="AD155" s="172"/>
      <c r="AE155" s="172"/>
      <c r="AF155" s="172"/>
      <c r="AG155" s="173"/>
      <c r="AH155" s="174"/>
      <c r="AI155" s="175"/>
      <c r="AJ155" s="175"/>
      <c r="AK155" s="175"/>
      <c r="AL155" s="175"/>
      <c r="AM155" s="175"/>
      <c r="AN155" s="175"/>
      <c r="AO155" s="175"/>
      <c r="AP155" s="175"/>
      <c r="AQ155" s="175"/>
      <c r="AR155" s="175"/>
      <c r="AS155" s="175"/>
      <c r="AT155" s="176"/>
      <c r="AU155" s="177"/>
      <c r="AV155" s="178"/>
      <c r="AW155" s="178"/>
      <c r="AX155" s="180"/>
      <c r="AY155">
        <f t="shared" si="2"/>
        <v>1</v>
      </c>
    </row>
    <row r="156" spans="1:51" ht="0.75" customHeight="1" x14ac:dyDescent="0.2">
      <c r="A156" s="208"/>
      <c r="B156" s="209"/>
      <c r="C156" s="209"/>
      <c r="D156" s="209"/>
      <c r="E156" s="209"/>
      <c r="F156" s="210"/>
      <c r="G156" s="171"/>
      <c r="H156" s="172"/>
      <c r="I156" s="172"/>
      <c r="J156" s="172"/>
      <c r="K156" s="173"/>
      <c r="L156" s="174"/>
      <c r="M156" s="175"/>
      <c r="N156" s="175"/>
      <c r="O156" s="175"/>
      <c r="P156" s="175"/>
      <c r="Q156" s="175"/>
      <c r="R156" s="175"/>
      <c r="S156" s="175"/>
      <c r="T156" s="175"/>
      <c r="U156" s="175"/>
      <c r="V156" s="175"/>
      <c r="W156" s="175"/>
      <c r="X156" s="176"/>
      <c r="Y156" s="177"/>
      <c r="Z156" s="178"/>
      <c r="AA156" s="178"/>
      <c r="AB156" s="179"/>
      <c r="AC156" s="171"/>
      <c r="AD156" s="172"/>
      <c r="AE156" s="172"/>
      <c r="AF156" s="172"/>
      <c r="AG156" s="173"/>
      <c r="AH156" s="174"/>
      <c r="AI156" s="175"/>
      <c r="AJ156" s="175"/>
      <c r="AK156" s="175"/>
      <c r="AL156" s="175"/>
      <c r="AM156" s="175"/>
      <c r="AN156" s="175"/>
      <c r="AO156" s="175"/>
      <c r="AP156" s="175"/>
      <c r="AQ156" s="175"/>
      <c r="AR156" s="175"/>
      <c r="AS156" s="175"/>
      <c r="AT156" s="176"/>
      <c r="AU156" s="177"/>
      <c r="AV156" s="178"/>
      <c r="AW156" s="178"/>
      <c r="AX156" s="180"/>
      <c r="AY156">
        <f t="shared" si="2"/>
        <v>1</v>
      </c>
    </row>
    <row r="157" spans="1:51" ht="88.5" customHeight="1" thickBot="1" x14ac:dyDescent="0.25">
      <c r="A157" s="208"/>
      <c r="B157" s="209"/>
      <c r="C157" s="209"/>
      <c r="D157" s="209"/>
      <c r="E157" s="209"/>
      <c r="F157" s="210"/>
      <c r="G157" s="162" t="s">
        <v>18</v>
      </c>
      <c r="H157" s="163"/>
      <c r="I157" s="163"/>
      <c r="J157" s="163"/>
      <c r="K157" s="163"/>
      <c r="L157" s="164"/>
      <c r="M157" s="165"/>
      <c r="N157" s="165"/>
      <c r="O157" s="165"/>
      <c r="P157" s="165"/>
      <c r="Q157" s="165"/>
      <c r="R157" s="165"/>
      <c r="S157" s="165"/>
      <c r="T157" s="165"/>
      <c r="U157" s="165"/>
      <c r="V157" s="165"/>
      <c r="W157" s="165"/>
      <c r="X157" s="166"/>
      <c r="Y157" s="167">
        <f>SUM(Y153:AB156)</f>
        <v>23.7</v>
      </c>
      <c r="Z157" s="168"/>
      <c r="AA157" s="168"/>
      <c r="AB157" s="169"/>
      <c r="AC157" s="162" t="s">
        <v>18</v>
      </c>
      <c r="AD157" s="163"/>
      <c r="AE157" s="163"/>
      <c r="AF157" s="163"/>
      <c r="AG157" s="163"/>
      <c r="AH157" s="164"/>
      <c r="AI157" s="165"/>
      <c r="AJ157" s="165"/>
      <c r="AK157" s="165"/>
      <c r="AL157" s="165"/>
      <c r="AM157" s="165"/>
      <c r="AN157" s="165"/>
      <c r="AO157" s="165"/>
      <c r="AP157" s="165"/>
      <c r="AQ157" s="165"/>
      <c r="AR157" s="165"/>
      <c r="AS157" s="165"/>
      <c r="AT157" s="166"/>
      <c r="AU157" s="167">
        <f>SUM(AU153:AX156)</f>
        <v>0</v>
      </c>
      <c r="AV157" s="168"/>
      <c r="AW157" s="168"/>
      <c r="AX157" s="170"/>
      <c r="AY157">
        <f t="shared" si="2"/>
        <v>1</v>
      </c>
    </row>
    <row r="158" spans="1:51" ht="0.75" customHeight="1" x14ac:dyDescent="0.2">
      <c r="A158" s="208"/>
      <c r="B158" s="209"/>
      <c r="C158" s="209"/>
      <c r="D158" s="209"/>
      <c r="E158" s="209"/>
      <c r="F158" s="210"/>
      <c r="G158" s="158" t="s">
        <v>183</v>
      </c>
      <c r="H158" s="159"/>
      <c r="I158" s="159"/>
      <c r="J158" s="159"/>
      <c r="K158" s="159"/>
      <c r="L158" s="159"/>
      <c r="M158" s="159"/>
      <c r="N158" s="159"/>
      <c r="O158" s="159"/>
      <c r="P158" s="159"/>
      <c r="Q158" s="159"/>
      <c r="R158" s="159"/>
      <c r="S158" s="159"/>
      <c r="T158" s="159"/>
      <c r="U158" s="159"/>
      <c r="V158" s="159"/>
      <c r="W158" s="159"/>
      <c r="X158" s="159"/>
      <c r="Y158" s="159"/>
      <c r="Z158" s="159"/>
      <c r="AA158" s="159"/>
      <c r="AB158" s="160"/>
      <c r="AC158" s="158" t="s">
        <v>163</v>
      </c>
      <c r="AD158" s="159"/>
      <c r="AE158" s="159"/>
      <c r="AF158" s="159"/>
      <c r="AG158" s="159"/>
      <c r="AH158" s="159"/>
      <c r="AI158" s="159"/>
      <c r="AJ158" s="159"/>
      <c r="AK158" s="159"/>
      <c r="AL158" s="159"/>
      <c r="AM158" s="159"/>
      <c r="AN158" s="159"/>
      <c r="AO158" s="159"/>
      <c r="AP158" s="159"/>
      <c r="AQ158" s="159"/>
      <c r="AR158" s="159"/>
      <c r="AS158" s="159"/>
      <c r="AT158" s="159"/>
      <c r="AU158" s="159"/>
      <c r="AV158" s="159"/>
      <c r="AW158" s="159"/>
      <c r="AX158" s="161"/>
      <c r="AY158">
        <f>COUNTA(#REF!,#REF!)</f>
        <v>2</v>
      </c>
    </row>
    <row r="159" spans="1:51" ht="24.75" customHeight="1" thickBot="1" x14ac:dyDescent="0.25">
      <c r="A159" s="153" t="s">
        <v>548</v>
      </c>
      <c r="B159" s="154"/>
      <c r="C159" s="154"/>
      <c r="D159" s="154"/>
      <c r="E159" s="154"/>
      <c r="F159" s="154"/>
      <c r="G159" s="154"/>
      <c r="H159" s="154"/>
      <c r="I159" s="154"/>
      <c r="J159" s="154"/>
      <c r="K159" s="154"/>
      <c r="L159" s="154"/>
      <c r="M159" s="154"/>
      <c r="N159" s="154"/>
      <c r="O159" s="154"/>
      <c r="P159" s="154"/>
      <c r="Q159" s="154"/>
      <c r="R159" s="154"/>
      <c r="S159" s="154"/>
      <c r="T159" s="154"/>
      <c r="U159" s="154"/>
      <c r="V159" s="154"/>
      <c r="W159" s="154"/>
      <c r="X159" s="154"/>
      <c r="Y159" s="154"/>
      <c r="Z159" s="154"/>
      <c r="AA159" s="154"/>
      <c r="AB159" s="154"/>
      <c r="AC159" s="154"/>
      <c r="AD159" s="154"/>
      <c r="AE159" s="154"/>
      <c r="AF159" s="154"/>
      <c r="AG159" s="154"/>
      <c r="AH159" s="154"/>
      <c r="AI159" s="154"/>
      <c r="AJ159" s="154"/>
      <c r="AK159" s="155"/>
      <c r="AL159" s="156" t="s">
        <v>213</v>
      </c>
      <c r="AM159" s="157"/>
      <c r="AN159" s="157"/>
      <c r="AO159" s="71" t="s">
        <v>212</v>
      </c>
      <c r="AP159" s="20"/>
      <c r="AQ159" s="20"/>
      <c r="AR159" s="20"/>
      <c r="AS159" s="20"/>
      <c r="AT159" s="20"/>
      <c r="AU159" s="20"/>
      <c r="AV159" s="20"/>
      <c r="AW159" s="20"/>
      <c r="AX159" s="21"/>
      <c r="AY159">
        <f>COUNTIF($AO$159,"☑")</f>
        <v>0</v>
      </c>
    </row>
    <row r="160" spans="1:51" ht="24.75" customHeight="1" x14ac:dyDescent="0.2">
      <c r="A160" s="4"/>
      <c r="B160" s="4"/>
      <c r="C160" s="4"/>
      <c r="D160" s="4"/>
      <c r="E160" s="4"/>
      <c r="F160" s="4"/>
      <c r="G160" s="7"/>
      <c r="H160" s="7"/>
      <c r="I160" s="7"/>
      <c r="J160" s="7"/>
      <c r="K160" s="7"/>
      <c r="L160" s="3"/>
      <c r="M160" s="7"/>
      <c r="N160" s="7"/>
      <c r="O160" s="7"/>
      <c r="P160" s="7"/>
      <c r="Q160" s="7"/>
      <c r="R160" s="7"/>
      <c r="S160" s="7"/>
      <c r="T160" s="7"/>
      <c r="U160" s="7"/>
      <c r="V160" s="7"/>
      <c r="W160" s="7"/>
      <c r="X160" s="7"/>
      <c r="Y160" s="8"/>
      <c r="Z160" s="8"/>
      <c r="AA160" s="8"/>
      <c r="AB160" s="8"/>
      <c r="AC160" s="7"/>
      <c r="AD160" s="7"/>
      <c r="AE160" s="7"/>
      <c r="AF160" s="7"/>
      <c r="AG160" s="7"/>
      <c r="AH160" s="3"/>
      <c r="AI160" s="7"/>
      <c r="AJ160" s="7"/>
      <c r="AK160" s="7"/>
      <c r="AL160" s="7"/>
      <c r="AM160" s="7"/>
      <c r="AN160" s="7"/>
      <c r="AO160" s="7"/>
      <c r="AP160" s="7"/>
      <c r="AQ160" s="7"/>
      <c r="AR160" s="7"/>
      <c r="AS160" s="7"/>
      <c r="AT160" s="7"/>
      <c r="AU160" s="8"/>
      <c r="AV160" s="8"/>
      <c r="AW160" s="8"/>
      <c r="AX160" s="8"/>
    </row>
    <row r="161" spans="1:51" ht="24.75" customHeight="1" x14ac:dyDescent="0.2"/>
    <row r="162" spans="1:51" ht="24.75" customHeight="1" x14ac:dyDescent="0.2">
      <c r="A162" s="9"/>
      <c r="B162" s="1" t="s">
        <v>26</v>
      </c>
      <c r="C162" s="9"/>
      <c r="D162" s="9"/>
      <c r="E162" s="9"/>
      <c r="F162" s="9"/>
      <c r="G162" s="9"/>
      <c r="H162" s="9"/>
      <c r="I162" s="9"/>
      <c r="J162" s="9"/>
      <c r="K162" s="9"/>
      <c r="L162" s="9"/>
      <c r="M162" s="9"/>
      <c r="N162" s="9"/>
      <c r="O162" s="9"/>
      <c r="P162" s="9"/>
      <c r="Q162" s="9"/>
      <c r="R162" s="9"/>
      <c r="S162" s="9"/>
      <c r="T162" s="9"/>
      <c r="U162" s="9"/>
      <c r="V162" s="9"/>
      <c r="W162" s="9"/>
      <c r="X162" s="9"/>
      <c r="Y162" s="9"/>
      <c r="Z162" s="9"/>
      <c r="AA162" s="9"/>
      <c r="AB162" s="9"/>
      <c r="AC162" s="9"/>
      <c r="AD162" s="9"/>
      <c r="AE162" s="9"/>
      <c r="AF162" s="9"/>
      <c r="AG162" s="9"/>
      <c r="AH162" s="9"/>
      <c r="AI162" s="9"/>
      <c r="AJ162" s="9"/>
      <c r="AK162" s="9"/>
      <c r="AL162" s="9"/>
      <c r="AM162" s="9"/>
      <c r="AN162" s="9"/>
      <c r="AO162" s="9"/>
      <c r="AP162" s="9"/>
      <c r="AQ162" s="9"/>
      <c r="AR162" s="9"/>
      <c r="AS162" s="9"/>
      <c r="AT162" s="9"/>
      <c r="AU162" s="9"/>
      <c r="AV162" s="9"/>
      <c r="AW162" s="9"/>
      <c r="AX162" s="9"/>
    </row>
    <row r="163" spans="1:51" ht="24.75" customHeight="1" x14ac:dyDescent="0.2">
      <c r="A163" s="9"/>
      <c r="B163" s="37" t="s">
        <v>221</v>
      </c>
      <c r="C163" s="9"/>
      <c r="D163" s="9"/>
      <c r="E163" s="9"/>
      <c r="F163" s="9"/>
      <c r="G163" s="9"/>
      <c r="H163" s="9"/>
      <c r="I163" s="9"/>
      <c r="J163" s="9"/>
      <c r="K163" s="9"/>
      <c r="L163" s="9"/>
      <c r="M163" s="9"/>
      <c r="N163" s="9"/>
      <c r="O163" s="9"/>
      <c r="P163" s="9"/>
      <c r="Q163" s="9"/>
      <c r="R163" s="9"/>
      <c r="S163" s="9"/>
      <c r="T163" s="9"/>
      <c r="U163" s="9"/>
      <c r="V163" s="9"/>
      <c r="W163" s="9"/>
      <c r="X163" s="9"/>
      <c r="Y163" s="9"/>
      <c r="Z163" s="9"/>
      <c r="AA163" s="9"/>
      <c r="AB163" s="9"/>
      <c r="AC163" s="9"/>
      <c r="AD163" s="9"/>
      <c r="AE163" s="9"/>
      <c r="AF163" s="9"/>
      <c r="AG163" s="9"/>
      <c r="AH163" s="9"/>
      <c r="AI163" s="9"/>
      <c r="AJ163" s="9"/>
      <c r="AK163" s="9"/>
      <c r="AL163" s="9"/>
      <c r="AM163" s="9"/>
      <c r="AN163" s="9"/>
      <c r="AO163" s="9"/>
      <c r="AP163" s="9"/>
      <c r="AQ163" s="9"/>
      <c r="AR163" s="9"/>
      <c r="AS163" s="9"/>
      <c r="AT163" s="9"/>
      <c r="AU163" s="9"/>
      <c r="AV163" s="9"/>
      <c r="AW163" s="9"/>
      <c r="AX163" s="9"/>
    </row>
    <row r="164" spans="1:51" ht="59.25" customHeight="1" x14ac:dyDescent="0.2">
      <c r="A164" s="143"/>
      <c r="B164" s="143"/>
      <c r="C164" s="143" t="s">
        <v>24</v>
      </c>
      <c r="D164" s="143"/>
      <c r="E164" s="143"/>
      <c r="F164" s="143"/>
      <c r="G164" s="143"/>
      <c r="H164" s="143"/>
      <c r="I164" s="143"/>
      <c r="J164" s="144" t="s">
        <v>185</v>
      </c>
      <c r="K164" s="145"/>
      <c r="L164" s="145"/>
      <c r="M164" s="145"/>
      <c r="N164" s="145"/>
      <c r="O164" s="145"/>
      <c r="P164" s="146" t="s">
        <v>25</v>
      </c>
      <c r="Q164" s="146"/>
      <c r="R164" s="146"/>
      <c r="S164" s="146"/>
      <c r="T164" s="146"/>
      <c r="U164" s="146"/>
      <c r="V164" s="146"/>
      <c r="W164" s="146"/>
      <c r="X164" s="146"/>
      <c r="Y164" s="147" t="s">
        <v>184</v>
      </c>
      <c r="Z164" s="148"/>
      <c r="AA164" s="148"/>
      <c r="AB164" s="148"/>
      <c r="AC164" s="144" t="s">
        <v>211</v>
      </c>
      <c r="AD164" s="144"/>
      <c r="AE164" s="144"/>
      <c r="AF164" s="144"/>
      <c r="AG164" s="144"/>
      <c r="AH164" s="147" t="s">
        <v>226</v>
      </c>
      <c r="AI164" s="143"/>
      <c r="AJ164" s="143"/>
      <c r="AK164" s="143"/>
      <c r="AL164" s="143" t="s">
        <v>19</v>
      </c>
      <c r="AM164" s="143"/>
      <c r="AN164" s="143"/>
      <c r="AO164" s="149"/>
      <c r="AP164" s="124" t="s">
        <v>186</v>
      </c>
      <c r="AQ164" s="124"/>
      <c r="AR164" s="124"/>
      <c r="AS164" s="124"/>
      <c r="AT164" s="124"/>
      <c r="AU164" s="124"/>
      <c r="AV164" s="124"/>
      <c r="AW164" s="124"/>
      <c r="AX164" s="124"/>
    </row>
    <row r="165" spans="1:51" ht="108.75" customHeight="1" x14ac:dyDescent="0.2">
      <c r="A165" s="125">
        <v>1</v>
      </c>
      <c r="B165" s="125">
        <v>1</v>
      </c>
      <c r="C165" s="127" t="s">
        <v>625</v>
      </c>
      <c r="D165" s="127"/>
      <c r="E165" s="127"/>
      <c r="F165" s="127"/>
      <c r="G165" s="127"/>
      <c r="H165" s="127"/>
      <c r="I165" s="127"/>
      <c r="J165" s="128">
        <v>6050005002007</v>
      </c>
      <c r="K165" s="129"/>
      <c r="L165" s="129"/>
      <c r="M165" s="129"/>
      <c r="N165" s="129"/>
      <c r="O165" s="129"/>
      <c r="P165" s="130" t="s">
        <v>677</v>
      </c>
      <c r="Q165" s="131"/>
      <c r="R165" s="131"/>
      <c r="S165" s="131"/>
      <c r="T165" s="131"/>
      <c r="U165" s="131"/>
      <c r="V165" s="131"/>
      <c r="W165" s="131"/>
      <c r="X165" s="131"/>
      <c r="Y165" s="132">
        <v>49.8</v>
      </c>
      <c r="Z165" s="133"/>
      <c r="AA165" s="133"/>
      <c r="AB165" s="134"/>
      <c r="AC165" s="135" t="s">
        <v>228</v>
      </c>
      <c r="AD165" s="136"/>
      <c r="AE165" s="136"/>
      <c r="AF165" s="136"/>
      <c r="AG165" s="136"/>
      <c r="AH165" s="137">
        <v>1</v>
      </c>
      <c r="AI165" s="138"/>
      <c r="AJ165" s="138"/>
      <c r="AK165" s="138"/>
      <c r="AL165" s="139">
        <v>99.4</v>
      </c>
      <c r="AM165" s="140"/>
      <c r="AN165" s="140"/>
      <c r="AO165" s="141"/>
      <c r="AP165" s="142"/>
      <c r="AQ165" s="142"/>
      <c r="AR165" s="142"/>
      <c r="AS165" s="142"/>
      <c r="AT165" s="142"/>
      <c r="AU165" s="142"/>
      <c r="AV165" s="142"/>
      <c r="AW165" s="142"/>
      <c r="AX165" s="142"/>
    </row>
    <row r="166" spans="1:51" ht="24.75" customHeight="1" x14ac:dyDescent="0.2">
      <c r="A166" s="41"/>
      <c r="B166" s="41"/>
      <c r="C166" s="41"/>
      <c r="D166" s="41"/>
      <c r="E166" s="41"/>
      <c r="F166" s="41"/>
      <c r="G166" s="41"/>
      <c r="H166" s="41"/>
      <c r="I166" s="41"/>
      <c r="J166" s="42"/>
      <c r="K166" s="42"/>
      <c r="L166" s="42"/>
      <c r="M166" s="42"/>
      <c r="N166" s="42"/>
      <c r="O166" s="42"/>
      <c r="P166" s="43"/>
      <c r="Q166" s="43"/>
      <c r="R166" s="43"/>
      <c r="S166" s="43"/>
      <c r="T166" s="43"/>
      <c r="U166" s="43"/>
      <c r="V166" s="43"/>
      <c r="W166" s="43"/>
      <c r="X166" s="43"/>
      <c r="Y166" s="44"/>
      <c r="Z166" s="44"/>
      <c r="AA166" s="44"/>
      <c r="AB166" s="44"/>
      <c r="AC166" s="44"/>
      <c r="AD166" s="44"/>
      <c r="AE166" s="44"/>
      <c r="AF166" s="44"/>
      <c r="AG166" s="44"/>
      <c r="AH166" s="44"/>
      <c r="AI166" s="44"/>
      <c r="AJ166" s="44"/>
      <c r="AK166" s="44"/>
      <c r="AL166" s="44"/>
      <c r="AM166" s="44"/>
      <c r="AN166" s="44"/>
      <c r="AO166" s="44"/>
      <c r="AP166" s="43"/>
      <c r="AQ166" s="43"/>
      <c r="AR166" s="43"/>
      <c r="AS166" s="43"/>
      <c r="AT166" s="43"/>
      <c r="AU166" s="43"/>
      <c r="AV166" s="43"/>
      <c r="AW166" s="43"/>
      <c r="AX166" s="43"/>
      <c r="AY166">
        <f>COUNTA($C$169)</f>
        <v>1</v>
      </c>
    </row>
    <row r="167" spans="1:51" ht="24.75" customHeight="1" x14ac:dyDescent="0.2">
      <c r="A167" s="41"/>
      <c r="B167" s="45" t="s">
        <v>164</v>
      </c>
      <c r="C167" s="41"/>
      <c r="D167" s="41"/>
      <c r="E167" s="41"/>
      <c r="F167" s="41"/>
      <c r="G167" s="41"/>
      <c r="H167" s="41"/>
      <c r="I167" s="41"/>
      <c r="J167" s="41"/>
      <c r="K167" s="41"/>
      <c r="L167" s="41"/>
      <c r="M167" s="41"/>
      <c r="N167" s="41"/>
      <c r="O167" s="41"/>
      <c r="P167" s="46"/>
      <c r="Q167" s="46"/>
      <c r="R167" s="46"/>
      <c r="S167" s="46"/>
      <c r="T167" s="46"/>
      <c r="U167" s="46"/>
      <c r="V167" s="46"/>
      <c r="W167" s="46"/>
      <c r="X167" s="46"/>
      <c r="Y167" s="47"/>
      <c r="Z167" s="47"/>
      <c r="AA167" s="47"/>
      <c r="AB167" s="47"/>
      <c r="AC167" s="47"/>
      <c r="AD167" s="47"/>
      <c r="AE167" s="47"/>
      <c r="AF167" s="47"/>
      <c r="AG167" s="47"/>
      <c r="AH167" s="47"/>
      <c r="AI167" s="47"/>
      <c r="AJ167" s="47"/>
      <c r="AK167" s="47"/>
      <c r="AL167" s="47"/>
      <c r="AM167" s="47"/>
      <c r="AN167" s="47"/>
      <c r="AO167" s="47"/>
      <c r="AP167" s="46"/>
      <c r="AQ167" s="46"/>
      <c r="AR167" s="46"/>
      <c r="AS167" s="46"/>
      <c r="AT167" s="46"/>
      <c r="AU167" s="46"/>
      <c r="AV167" s="46"/>
      <c r="AW167" s="46"/>
      <c r="AX167" s="46"/>
      <c r="AY167">
        <f>$AY$166</f>
        <v>1</v>
      </c>
    </row>
    <row r="168" spans="1:51" ht="59.25" customHeight="1" x14ac:dyDescent="0.2">
      <c r="A168" s="143"/>
      <c r="B168" s="143"/>
      <c r="C168" s="143" t="s">
        <v>24</v>
      </c>
      <c r="D168" s="143"/>
      <c r="E168" s="143"/>
      <c r="F168" s="143"/>
      <c r="G168" s="143"/>
      <c r="H168" s="143"/>
      <c r="I168" s="143"/>
      <c r="J168" s="144" t="s">
        <v>185</v>
      </c>
      <c r="K168" s="145"/>
      <c r="L168" s="145"/>
      <c r="M168" s="145"/>
      <c r="N168" s="145"/>
      <c r="O168" s="145"/>
      <c r="P168" s="146" t="s">
        <v>25</v>
      </c>
      <c r="Q168" s="146"/>
      <c r="R168" s="146"/>
      <c r="S168" s="146"/>
      <c r="T168" s="146"/>
      <c r="U168" s="146"/>
      <c r="V168" s="146"/>
      <c r="W168" s="146"/>
      <c r="X168" s="146"/>
      <c r="Y168" s="147" t="s">
        <v>184</v>
      </c>
      <c r="Z168" s="148"/>
      <c r="AA168" s="148"/>
      <c r="AB168" s="148"/>
      <c r="AC168" s="144" t="s">
        <v>211</v>
      </c>
      <c r="AD168" s="144"/>
      <c r="AE168" s="144"/>
      <c r="AF168" s="144"/>
      <c r="AG168" s="144"/>
      <c r="AH168" s="147" t="s">
        <v>226</v>
      </c>
      <c r="AI168" s="143"/>
      <c r="AJ168" s="143"/>
      <c r="AK168" s="143"/>
      <c r="AL168" s="143" t="s">
        <v>19</v>
      </c>
      <c r="AM168" s="143"/>
      <c r="AN168" s="143"/>
      <c r="AO168" s="149"/>
      <c r="AP168" s="124" t="s">
        <v>186</v>
      </c>
      <c r="AQ168" s="124"/>
      <c r="AR168" s="124"/>
      <c r="AS168" s="124"/>
      <c r="AT168" s="124"/>
      <c r="AU168" s="124"/>
      <c r="AV168" s="124"/>
      <c r="AW168" s="124"/>
      <c r="AX168" s="124"/>
      <c r="AY168">
        <f>$AY$166</f>
        <v>1</v>
      </c>
    </row>
    <row r="169" spans="1:51" ht="117" customHeight="1" x14ac:dyDescent="0.2">
      <c r="A169" s="125">
        <v>1</v>
      </c>
      <c r="B169" s="125">
        <v>1</v>
      </c>
      <c r="C169" s="126" t="s">
        <v>664</v>
      </c>
      <c r="D169" s="127"/>
      <c r="E169" s="127"/>
      <c r="F169" s="127"/>
      <c r="G169" s="127"/>
      <c r="H169" s="127"/>
      <c r="I169" s="127"/>
      <c r="J169" s="128">
        <v>7010001004851</v>
      </c>
      <c r="K169" s="129"/>
      <c r="L169" s="129"/>
      <c r="M169" s="129"/>
      <c r="N169" s="129"/>
      <c r="O169" s="129"/>
      <c r="P169" s="130" t="s">
        <v>665</v>
      </c>
      <c r="Q169" s="131"/>
      <c r="R169" s="131"/>
      <c r="S169" s="131"/>
      <c r="T169" s="131"/>
      <c r="U169" s="131"/>
      <c r="V169" s="131"/>
      <c r="W169" s="131"/>
      <c r="X169" s="131"/>
      <c r="Y169" s="132">
        <v>7.7</v>
      </c>
      <c r="Z169" s="133"/>
      <c r="AA169" s="133"/>
      <c r="AB169" s="134"/>
      <c r="AC169" s="150" t="s">
        <v>227</v>
      </c>
      <c r="AD169" s="150"/>
      <c r="AE169" s="150"/>
      <c r="AF169" s="150"/>
      <c r="AG169" s="150"/>
      <c r="AH169" s="151">
        <v>1</v>
      </c>
      <c r="AI169" s="152"/>
      <c r="AJ169" s="152"/>
      <c r="AK169" s="152"/>
      <c r="AL169" s="139">
        <v>83.3</v>
      </c>
      <c r="AM169" s="140"/>
      <c r="AN169" s="140"/>
      <c r="AO169" s="141"/>
      <c r="AP169" s="142"/>
      <c r="AQ169" s="142"/>
      <c r="AR169" s="142"/>
      <c r="AS169" s="142"/>
      <c r="AT169" s="142"/>
      <c r="AU169" s="142"/>
      <c r="AV169" s="142"/>
      <c r="AW169" s="142"/>
      <c r="AX169" s="142"/>
      <c r="AY169">
        <f>$AY$166</f>
        <v>1</v>
      </c>
    </row>
    <row r="170" spans="1:51" ht="24.75" customHeight="1" x14ac:dyDescent="0.2">
      <c r="A170" s="48"/>
      <c r="B170" s="48"/>
      <c r="C170" s="48"/>
      <c r="D170" s="48"/>
      <c r="E170" s="48"/>
      <c r="F170" s="48"/>
      <c r="G170" s="48"/>
      <c r="H170" s="48"/>
      <c r="I170" s="48"/>
      <c r="J170" s="48"/>
      <c r="K170" s="48"/>
      <c r="L170" s="48"/>
      <c r="M170" s="48"/>
      <c r="N170" s="48"/>
      <c r="O170" s="48"/>
      <c r="P170" s="49"/>
      <c r="Q170" s="49"/>
      <c r="R170" s="49"/>
      <c r="S170" s="49"/>
      <c r="T170" s="49"/>
      <c r="U170" s="49"/>
      <c r="V170" s="49"/>
      <c r="W170" s="49"/>
      <c r="X170" s="49"/>
      <c r="Y170" s="50"/>
      <c r="Z170" s="50"/>
      <c r="AA170" s="50"/>
      <c r="AB170" s="50"/>
      <c r="AC170" s="50"/>
      <c r="AD170" s="50"/>
      <c r="AE170" s="50"/>
      <c r="AF170" s="50"/>
      <c r="AG170" s="50"/>
      <c r="AH170" s="50"/>
      <c r="AI170" s="50"/>
      <c r="AJ170" s="50"/>
      <c r="AK170" s="50"/>
      <c r="AL170" s="50"/>
      <c r="AM170" s="50"/>
      <c r="AN170" s="50"/>
      <c r="AO170" s="50"/>
      <c r="AP170" s="49"/>
      <c r="AQ170" s="49"/>
      <c r="AR170" s="49"/>
      <c r="AS170" s="49"/>
      <c r="AT170" s="49"/>
      <c r="AU170" s="49"/>
      <c r="AV170" s="49"/>
      <c r="AW170" s="49"/>
      <c r="AX170" s="49"/>
      <c r="AY170">
        <f>COUNTA($C$173)</f>
        <v>1</v>
      </c>
    </row>
    <row r="171" spans="1:51" ht="24.75" customHeight="1" x14ac:dyDescent="0.2">
      <c r="A171" s="41"/>
      <c r="B171" s="45" t="s">
        <v>204</v>
      </c>
      <c r="C171" s="41"/>
      <c r="D171" s="41"/>
      <c r="E171" s="41"/>
      <c r="F171" s="41"/>
      <c r="G171" s="41"/>
      <c r="H171" s="41"/>
      <c r="I171" s="41"/>
      <c r="J171" s="41"/>
      <c r="K171" s="41"/>
      <c r="L171" s="41"/>
      <c r="M171" s="41"/>
      <c r="N171" s="41"/>
      <c r="O171" s="41"/>
      <c r="P171" s="46"/>
      <c r="Q171" s="46"/>
      <c r="R171" s="46"/>
      <c r="S171" s="46"/>
      <c r="T171" s="46"/>
      <c r="U171" s="46"/>
      <c r="V171" s="46"/>
      <c r="W171" s="46"/>
      <c r="X171" s="46"/>
      <c r="Y171" s="47"/>
      <c r="Z171" s="47"/>
      <c r="AA171" s="47"/>
      <c r="AB171" s="47"/>
      <c r="AC171" s="47"/>
      <c r="AD171" s="47"/>
      <c r="AE171" s="47"/>
      <c r="AF171" s="47"/>
      <c r="AG171" s="47"/>
      <c r="AH171" s="47"/>
      <c r="AI171" s="47"/>
      <c r="AJ171" s="47"/>
      <c r="AK171" s="47"/>
      <c r="AL171" s="47"/>
      <c r="AM171" s="47"/>
      <c r="AN171" s="47"/>
      <c r="AO171" s="47"/>
      <c r="AP171" s="46"/>
      <c r="AQ171" s="46"/>
      <c r="AR171" s="46"/>
      <c r="AS171" s="46"/>
      <c r="AT171" s="46"/>
      <c r="AU171" s="46"/>
      <c r="AV171" s="46"/>
      <c r="AW171" s="46"/>
      <c r="AX171" s="46"/>
      <c r="AY171">
        <f>$AY$170</f>
        <v>1</v>
      </c>
    </row>
    <row r="172" spans="1:51" ht="59.25" customHeight="1" x14ac:dyDescent="0.2">
      <c r="A172" s="143"/>
      <c r="B172" s="143"/>
      <c r="C172" s="143" t="s">
        <v>24</v>
      </c>
      <c r="D172" s="143"/>
      <c r="E172" s="143"/>
      <c r="F172" s="143"/>
      <c r="G172" s="143"/>
      <c r="H172" s="143"/>
      <c r="I172" s="143"/>
      <c r="J172" s="144" t="s">
        <v>185</v>
      </c>
      <c r="K172" s="145"/>
      <c r="L172" s="145"/>
      <c r="M172" s="145"/>
      <c r="N172" s="145"/>
      <c r="O172" s="145"/>
      <c r="P172" s="146" t="s">
        <v>25</v>
      </c>
      <c r="Q172" s="146"/>
      <c r="R172" s="146"/>
      <c r="S172" s="146"/>
      <c r="T172" s="146"/>
      <c r="U172" s="146"/>
      <c r="V172" s="146"/>
      <c r="W172" s="146"/>
      <c r="X172" s="146"/>
      <c r="Y172" s="147" t="s">
        <v>184</v>
      </c>
      <c r="Z172" s="148"/>
      <c r="AA172" s="148"/>
      <c r="AB172" s="148"/>
      <c r="AC172" s="144" t="s">
        <v>211</v>
      </c>
      <c r="AD172" s="144"/>
      <c r="AE172" s="144"/>
      <c r="AF172" s="144"/>
      <c r="AG172" s="144"/>
      <c r="AH172" s="147" t="s">
        <v>226</v>
      </c>
      <c r="AI172" s="143"/>
      <c r="AJ172" s="143"/>
      <c r="AK172" s="143"/>
      <c r="AL172" s="143" t="s">
        <v>19</v>
      </c>
      <c r="AM172" s="143"/>
      <c r="AN172" s="143"/>
      <c r="AO172" s="149"/>
      <c r="AP172" s="124" t="s">
        <v>186</v>
      </c>
      <c r="AQ172" s="124"/>
      <c r="AR172" s="124"/>
      <c r="AS172" s="124"/>
      <c r="AT172" s="124"/>
      <c r="AU172" s="124"/>
      <c r="AV172" s="124"/>
      <c r="AW172" s="124"/>
      <c r="AX172" s="124"/>
      <c r="AY172">
        <f>$AY$170</f>
        <v>1</v>
      </c>
    </row>
    <row r="173" spans="1:51" ht="132" customHeight="1" x14ac:dyDescent="0.2">
      <c r="A173" s="125">
        <v>1</v>
      </c>
      <c r="B173" s="125">
        <v>1</v>
      </c>
      <c r="C173" s="126" t="s">
        <v>644</v>
      </c>
      <c r="D173" s="127"/>
      <c r="E173" s="127"/>
      <c r="F173" s="127"/>
      <c r="G173" s="127"/>
      <c r="H173" s="127"/>
      <c r="I173" s="127"/>
      <c r="J173" s="128">
        <v>6050005002007</v>
      </c>
      <c r="K173" s="129"/>
      <c r="L173" s="129"/>
      <c r="M173" s="129"/>
      <c r="N173" s="129"/>
      <c r="O173" s="129"/>
      <c r="P173" s="130" t="s">
        <v>626</v>
      </c>
      <c r="Q173" s="131"/>
      <c r="R173" s="131"/>
      <c r="S173" s="131"/>
      <c r="T173" s="131"/>
      <c r="U173" s="131"/>
      <c r="V173" s="131"/>
      <c r="W173" s="131"/>
      <c r="X173" s="131"/>
      <c r="Y173" s="132">
        <v>219.9</v>
      </c>
      <c r="Z173" s="133"/>
      <c r="AA173" s="133"/>
      <c r="AB173" s="134"/>
      <c r="AC173" s="135" t="s">
        <v>627</v>
      </c>
      <c r="AD173" s="136"/>
      <c r="AE173" s="136"/>
      <c r="AF173" s="136"/>
      <c r="AG173" s="136"/>
      <c r="AH173" s="137">
        <v>1</v>
      </c>
      <c r="AI173" s="138"/>
      <c r="AJ173" s="138"/>
      <c r="AK173" s="138"/>
      <c r="AL173" s="139">
        <v>99.5</v>
      </c>
      <c r="AM173" s="140"/>
      <c r="AN173" s="140"/>
      <c r="AO173" s="141"/>
      <c r="AP173" s="142"/>
      <c r="AQ173" s="142"/>
      <c r="AR173" s="142"/>
      <c r="AS173" s="142"/>
      <c r="AT173" s="142"/>
      <c r="AU173" s="142"/>
      <c r="AV173" s="142"/>
      <c r="AW173" s="142"/>
      <c r="AX173" s="142"/>
      <c r="AY173">
        <f>$AY$170</f>
        <v>1</v>
      </c>
    </row>
    <row r="174" spans="1:51" ht="24.75" customHeight="1" x14ac:dyDescent="0.2">
      <c r="A174" s="48"/>
      <c r="B174" s="48"/>
      <c r="C174" s="48"/>
      <c r="D174" s="48"/>
      <c r="E174" s="48"/>
      <c r="F174" s="48"/>
      <c r="G174" s="48"/>
      <c r="H174" s="48"/>
      <c r="I174" s="48"/>
      <c r="J174" s="48"/>
      <c r="K174" s="48"/>
      <c r="L174" s="48"/>
      <c r="M174" s="48"/>
      <c r="N174" s="48"/>
      <c r="O174" s="48"/>
      <c r="P174" s="49"/>
      <c r="Q174" s="49"/>
      <c r="R174" s="49"/>
      <c r="S174" s="49"/>
      <c r="T174" s="49"/>
      <c r="U174" s="49"/>
      <c r="V174" s="49"/>
      <c r="W174" s="49"/>
      <c r="X174" s="49"/>
      <c r="Y174" s="50"/>
      <c r="Z174" s="50"/>
      <c r="AA174" s="50"/>
      <c r="AB174" s="50"/>
      <c r="AC174" s="50"/>
      <c r="AD174" s="50"/>
      <c r="AE174" s="50"/>
      <c r="AF174" s="50"/>
      <c r="AG174" s="50"/>
      <c r="AH174" s="50"/>
      <c r="AI174" s="50"/>
      <c r="AJ174" s="50"/>
      <c r="AK174" s="50"/>
      <c r="AL174" s="50"/>
      <c r="AM174" s="50"/>
      <c r="AN174" s="50"/>
      <c r="AO174" s="50"/>
      <c r="AP174" s="49"/>
      <c r="AQ174" s="49"/>
      <c r="AR174" s="49"/>
      <c r="AS174" s="49"/>
      <c r="AT174" s="49"/>
      <c r="AU174" s="49"/>
      <c r="AV174" s="49"/>
      <c r="AW174" s="49"/>
      <c r="AX174" s="49"/>
      <c r="AY174">
        <f>COUNTA($C$177)</f>
        <v>1</v>
      </c>
    </row>
    <row r="175" spans="1:51" ht="24.75" customHeight="1" x14ac:dyDescent="0.2">
      <c r="A175" s="41"/>
      <c r="B175" s="45" t="s">
        <v>165</v>
      </c>
      <c r="C175" s="41"/>
      <c r="D175" s="41"/>
      <c r="E175" s="41"/>
      <c r="F175" s="41"/>
      <c r="G175" s="41"/>
      <c r="H175" s="41"/>
      <c r="I175" s="41"/>
      <c r="J175" s="41"/>
      <c r="K175" s="41"/>
      <c r="L175" s="41"/>
      <c r="M175" s="41"/>
      <c r="N175" s="41"/>
      <c r="O175" s="41"/>
      <c r="P175" s="46"/>
      <c r="Q175" s="46"/>
      <c r="R175" s="46"/>
      <c r="S175" s="46"/>
      <c r="T175" s="46"/>
      <c r="U175" s="46"/>
      <c r="V175" s="46"/>
      <c r="W175" s="46"/>
      <c r="X175" s="46"/>
      <c r="Y175" s="47"/>
      <c r="Z175" s="47"/>
      <c r="AA175" s="47"/>
      <c r="AB175" s="47"/>
      <c r="AC175" s="47"/>
      <c r="AD175" s="47"/>
      <c r="AE175" s="47"/>
      <c r="AF175" s="47"/>
      <c r="AG175" s="47"/>
      <c r="AH175" s="47"/>
      <c r="AI175" s="47"/>
      <c r="AJ175" s="47"/>
      <c r="AK175" s="47"/>
      <c r="AL175" s="47"/>
      <c r="AM175" s="47"/>
      <c r="AN175" s="47"/>
      <c r="AO175" s="47"/>
      <c r="AP175" s="46"/>
      <c r="AQ175" s="46"/>
      <c r="AR175" s="46"/>
      <c r="AS175" s="46"/>
      <c r="AT175" s="46"/>
      <c r="AU175" s="46"/>
      <c r="AV175" s="46"/>
      <c r="AW175" s="46"/>
      <c r="AX175" s="46"/>
      <c r="AY175">
        <f>$AY$174</f>
        <v>1</v>
      </c>
    </row>
    <row r="176" spans="1:51" ht="59.25" customHeight="1" x14ac:dyDescent="0.2">
      <c r="A176" s="143"/>
      <c r="B176" s="143"/>
      <c r="C176" s="143" t="s">
        <v>24</v>
      </c>
      <c r="D176" s="143"/>
      <c r="E176" s="143"/>
      <c r="F176" s="143"/>
      <c r="G176" s="143"/>
      <c r="H176" s="143"/>
      <c r="I176" s="143"/>
      <c r="J176" s="144" t="s">
        <v>185</v>
      </c>
      <c r="K176" s="145"/>
      <c r="L176" s="145"/>
      <c r="M176" s="145"/>
      <c r="N176" s="145"/>
      <c r="O176" s="145"/>
      <c r="P176" s="146" t="s">
        <v>25</v>
      </c>
      <c r="Q176" s="146"/>
      <c r="R176" s="146"/>
      <c r="S176" s="146"/>
      <c r="T176" s="146"/>
      <c r="U176" s="146"/>
      <c r="V176" s="146"/>
      <c r="W176" s="146"/>
      <c r="X176" s="146"/>
      <c r="Y176" s="147" t="s">
        <v>184</v>
      </c>
      <c r="Z176" s="148"/>
      <c r="AA176" s="148"/>
      <c r="AB176" s="148"/>
      <c r="AC176" s="144" t="s">
        <v>211</v>
      </c>
      <c r="AD176" s="144"/>
      <c r="AE176" s="144"/>
      <c r="AF176" s="144"/>
      <c r="AG176" s="144"/>
      <c r="AH176" s="147" t="s">
        <v>226</v>
      </c>
      <c r="AI176" s="143"/>
      <c r="AJ176" s="143"/>
      <c r="AK176" s="143"/>
      <c r="AL176" s="143" t="s">
        <v>19</v>
      </c>
      <c r="AM176" s="143"/>
      <c r="AN176" s="143"/>
      <c r="AO176" s="149"/>
      <c r="AP176" s="124" t="s">
        <v>186</v>
      </c>
      <c r="AQ176" s="124"/>
      <c r="AR176" s="124"/>
      <c r="AS176" s="124"/>
      <c r="AT176" s="124"/>
      <c r="AU176" s="124"/>
      <c r="AV176" s="124"/>
      <c r="AW176" s="124"/>
      <c r="AX176" s="124"/>
      <c r="AY176">
        <f>$AY$174</f>
        <v>1</v>
      </c>
    </row>
    <row r="177" spans="1:51" ht="168" customHeight="1" x14ac:dyDescent="0.2">
      <c r="A177" s="125">
        <v>1</v>
      </c>
      <c r="B177" s="125">
        <v>1</v>
      </c>
      <c r="C177" s="126" t="s">
        <v>628</v>
      </c>
      <c r="D177" s="127"/>
      <c r="E177" s="127"/>
      <c r="F177" s="127"/>
      <c r="G177" s="127"/>
      <c r="H177" s="127"/>
      <c r="I177" s="127"/>
      <c r="J177" s="128">
        <v>6010005018634</v>
      </c>
      <c r="K177" s="129"/>
      <c r="L177" s="129"/>
      <c r="M177" s="129"/>
      <c r="N177" s="129"/>
      <c r="O177" s="129"/>
      <c r="P177" s="130" t="s">
        <v>629</v>
      </c>
      <c r="Q177" s="131"/>
      <c r="R177" s="131"/>
      <c r="S177" s="131"/>
      <c r="T177" s="131"/>
      <c r="U177" s="131"/>
      <c r="V177" s="131"/>
      <c r="W177" s="131"/>
      <c r="X177" s="131"/>
      <c r="Y177" s="132">
        <v>7.5</v>
      </c>
      <c r="Z177" s="133"/>
      <c r="AA177" s="133"/>
      <c r="AB177" s="134"/>
      <c r="AC177" s="135" t="s">
        <v>627</v>
      </c>
      <c r="AD177" s="136"/>
      <c r="AE177" s="136"/>
      <c r="AF177" s="136"/>
      <c r="AG177" s="136"/>
      <c r="AH177" s="137">
        <v>1</v>
      </c>
      <c r="AI177" s="138"/>
      <c r="AJ177" s="138"/>
      <c r="AK177" s="138"/>
      <c r="AL177" s="139">
        <v>99.2</v>
      </c>
      <c r="AM177" s="140"/>
      <c r="AN177" s="140"/>
      <c r="AO177" s="141"/>
      <c r="AP177" s="142"/>
      <c r="AQ177" s="142"/>
      <c r="AR177" s="142"/>
      <c r="AS177" s="142"/>
      <c r="AT177" s="142"/>
      <c r="AU177" s="142"/>
      <c r="AV177" s="142"/>
      <c r="AW177" s="142"/>
      <c r="AX177" s="142"/>
      <c r="AY177">
        <f>$AY$174</f>
        <v>1</v>
      </c>
    </row>
    <row r="178" spans="1:51" ht="0.75" customHeight="1" x14ac:dyDescent="0.2">
      <c r="A178" s="125">
        <v>2</v>
      </c>
      <c r="B178" s="125">
        <v>1</v>
      </c>
      <c r="C178" s="127"/>
      <c r="D178" s="127"/>
      <c r="E178" s="127"/>
      <c r="F178" s="127"/>
      <c r="G178" s="127"/>
      <c r="H178" s="127"/>
      <c r="I178" s="127"/>
      <c r="J178" s="128"/>
      <c r="K178" s="129"/>
      <c r="L178" s="129"/>
      <c r="M178" s="129"/>
      <c r="N178" s="129"/>
      <c r="O178" s="129"/>
      <c r="P178" s="131"/>
      <c r="Q178" s="131"/>
      <c r="R178" s="131"/>
      <c r="S178" s="131"/>
      <c r="T178" s="131"/>
      <c r="U178" s="131"/>
      <c r="V178" s="131"/>
      <c r="W178" s="131"/>
      <c r="X178" s="131"/>
      <c r="Y178" s="132"/>
      <c r="Z178" s="133"/>
      <c r="AA178" s="133"/>
      <c r="AB178" s="134"/>
      <c r="AC178" s="135"/>
      <c r="AD178" s="136"/>
      <c r="AE178" s="136"/>
      <c r="AF178" s="136"/>
      <c r="AG178" s="136"/>
      <c r="AH178" s="137"/>
      <c r="AI178" s="138"/>
      <c r="AJ178" s="138"/>
      <c r="AK178" s="138"/>
      <c r="AL178" s="139"/>
      <c r="AM178" s="140"/>
      <c r="AN178" s="140"/>
      <c r="AO178" s="141"/>
      <c r="AP178" s="142"/>
      <c r="AQ178" s="142"/>
      <c r="AR178" s="142"/>
      <c r="AS178" s="142"/>
      <c r="AT178" s="142"/>
      <c r="AU178" s="142"/>
      <c r="AV178" s="142"/>
      <c r="AW178" s="142"/>
      <c r="AX178" s="142"/>
      <c r="AY178">
        <f>COUNTA($C$178)</f>
        <v>0</v>
      </c>
    </row>
    <row r="179" spans="1:51" ht="24" customHeight="1" x14ac:dyDescent="0.2">
      <c r="A179" s="48"/>
      <c r="B179" s="48"/>
      <c r="C179" s="48"/>
      <c r="D179" s="48"/>
      <c r="E179" s="48"/>
      <c r="F179" s="48"/>
      <c r="G179" s="48"/>
      <c r="H179" s="48"/>
      <c r="I179" s="48"/>
      <c r="J179" s="48"/>
      <c r="K179" s="48"/>
      <c r="L179" s="48"/>
      <c r="M179" s="48"/>
      <c r="N179" s="48"/>
      <c r="O179" s="48"/>
      <c r="P179" s="49"/>
      <c r="Q179" s="49"/>
      <c r="R179" s="49"/>
      <c r="S179" s="49"/>
      <c r="T179" s="49"/>
      <c r="U179" s="49"/>
      <c r="V179" s="49"/>
      <c r="W179" s="49"/>
      <c r="X179" s="49"/>
      <c r="Y179" s="50"/>
      <c r="Z179" s="50"/>
      <c r="AA179" s="50"/>
      <c r="AB179" s="50"/>
      <c r="AC179" s="50"/>
      <c r="AD179" s="50"/>
      <c r="AE179" s="50"/>
      <c r="AF179" s="50"/>
      <c r="AG179" s="50"/>
      <c r="AH179" s="50"/>
      <c r="AI179" s="50"/>
      <c r="AJ179" s="50"/>
      <c r="AK179" s="50"/>
      <c r="AL179" s="50"/>
      <c r="AM179" s="50"/>
      <c r="AN179" s="50"/>
      <c r="AO179" s="50"/>
      <c r="AP179" s="49"/>
      <c r="AQ179" s="49"/>
      <c r="AR179" s="49"/>
      <c r="AS179" s="49"/>
      <c r="AT179" s="49"/>
      <c r="AU179" s="49"/>
      <c r="AV179" s="49"/>
      <c r="AW179" s="49"/>
      <c r="AX179" s="49"/>
      <c r="AY179">
        <f>COUNTA($C$182)</f>
        <v>1</v>
      </c>
    </row>
    <row r="180" spans="1:51" ht="24" customHeight="1" x14ac:dyDescent="0.2">
      <c r="A180" s="41"/>
      <c r="B180" s="45" t="s">
        <v>166</v>
      </c>
      <c r="C180" s="41"/>
      <c r="D180" s="41"/>
      <c r="E180" s="41"/>
      <c r="F180" s="41"/>
      <c r="G180" s="41"/>
      <c r="H180" s="41"/>
      <c r="I180" s="41"/>
      <c r="J180" s="41"/>
      <c r="K180" s="41"/>
      <c r="L180" s="41"/>
      <c r="M180" s="41"/>
      <c r="N180" s="41"/>
      <c r="O180" s="41"/>
      <c r="P180" s="46"/>
      <c r="Q180" s="46"/>
      <c r="R180" s="46"/>
      <c r="S180" s="46"/>
      <c r="T180" s="46"/>
      <c r="U180" s="46"/>
      <c r="V180" s="46"/>
      <c r="W180" s="46"/>
      <c r="X180" s="46"/>
      <c r="Y180" s="47"/>
      <c r="Z180" s="47"/>
      <c r="AA180" s="47"/>
      <c r="AB180" s="47"/>
      <c r="AC180" s="47"/>
      <c r="AD180" s="47"/>
      <c r="AE180" s="47"/>
      <c r="AF180" s="47"/>
      <c r="AG180" s="47"/>
      <c r="AH180" s="47"/>
      <c r="AI180" s="47"/>
      <c r="AJ180" s="47"/>
      <c r="AK180" s="47"/>
      <c r="AL180" s="47"/>
      <c r="AM180" s="47"/>
      <c r="AN180" s="47"/>
      <c r="AO180" s="47"/>
      <c r="AP180" s="46"/>
      <c r="AQ180" s="46"/>
      <c r="AR180" s="46"/>
      <c r="AS180" s="46"/>
      <c r="AT180" s="46"/>
      <c r="AU180" s="46"/>
      <c r="AV180" s="46"/>
      <c r="AW180" s="46"/>
      <c r="AX180" s="46"/>
      <c r="AY180">
        <f>$AY$179</f>
        <v>1</v>
      </c>
    </row>
    <row r="181" spans="1:51" ht="58.5" customHeight="1" x14ac:dyDescent="0.2">
      <c r="A181" s="143"/>
      <c r="B181" s="143"/>
      <c r="C181" s="143" t="s">
        <v>24</v>
      </c>
      <c r="D181" s="143"/>
      <c r="E181" s="143"/>
      <c r="F181" s="143"/>
      <c r="G181" s="143"/>
      <c r="H181" s="143"/>
      <c r="I181" s="143"/>
      <c r="J181" s="144" t="s">
        <v>185</v>
      </c>
      <c r="K181" s="145"/>
      <c r="L181" s="145"/>
      <c r="M181" s="145"/>
      <c r="N181" s="145"/>
      <c r="O181" s="145"/>
      <c r="P181" s="146" t="s">
        <v>25</v>
      </c>
      <c r="Q181" s="146"/>
      <c r="R181" s="146"/>
      <c r="S181" s="146"/>
      <c r="T181" s="146"/>
      <c r="U181" s="146"/>
      <c r="V181" s="146"/>
      <c r="W181" s="146"/>
      <c r="X181" s="146"/>
      <c r="Y181" s="147" t="s">
        <v>184</v>
      </c>
      <c r="Z181" s="148"/>
      <c r="AA181" s="148"/>
      <c r="AB181" s="148"/>
      <c r="AC181" s="144" t="s">
        <v>211</v>
      </c>
      <c r="AD181" s="144"/>
      <c r="AE181" s="144"/>
      <c r="AF181" s="144"/>
      <c r="AG181" s="144"/>
      <c r="AH181" s="147" t="s">
        <v>226</v>
      </c>
      <c r="AI181" s="143"/>
      <c r="AJ181" s="143"/>
      <c r="AK181" s="143"/>
      <c r="AL181" s="143" t="s">
        <v>19</v>
      </c>
      <c r="AM181" s="143"/>
      <c r="AN181" s="143"/>
      <c r="AO181" s="149"/>
      <c r="AP181" s="124" t="s">
        <v>186</v>
      </c>
      <c r="AQ181" s="124"/>
      <c r="AR181" s="124"/>
      <c r="AS181" s="124"/>
      <c r="AT181" s="124"/>
      <c r="AU181" s="124"/>
      <c r="AV181" s="124"/>
      <c r="AW181" s="124"/>
      <c r="AX181" s="124"/>
      <c r="AY181">
        <f>$AY$179</f>
        <v>1</v>
      </c>
    </row>
    <row r="182" spans="1:51" ht="171.75" customHeight="1" x14ac:dyDescent="0.2">
      <c r="A182" s="125">
        <v>1</v>
      </c>
      <c r="B182" s="125">
        <v>1</v>
      </c>
      <c r="C182" s="126" t="s">
        <v>630</v>
      </c>
      <c r="D182" s="127"/>
      <c r="E182" s="127"/>
      <c r="F182" s="127"/>
      <c r="G182" s="127"/>
      <c r="H182" s="127"/>
      <c r="I182" s="127"/>
      <c r="J182" s="128">
        <v>6010001030403</v>
      </c>
      <c r="K182" s="129"/>
      <c r="L182" s="129"/>
      <c r="M182" s="129"/>
      <c r="N182" s="129"/>
      <c r="O182" s="129"/>
      <c r="P182" s="130" t="s">
        <v>631</v>
      </c>
      <c r="Q182" s="131"/>
      <c r="R182" s="131"/>
      <c r="S182" s="131"/>
      <c r="T182" s="131"/>
      <c r="U182" s="131"/>
      <c r="V182" s="131"/>
      <c r="W182" s="131"/>
      <c r="X182" s="131"/>
      <c r="Y182" s="132">
        <v>23.7</v>
      </c>
      <c r="Z182" s="133"/>
      <c r="AA182" s="133"/>
      <c r="AB182" s="134"/>
      <c r="AC182" s="135" t="s">
        <v>632</v>
      </c>
      <c r="AD182" s="136"/>
      <c r="AE182" s="136"/>
      <c r="AF182" s="136"/>
      <c r="AG182" s="136"/>
      <c r="AH182" s="137">
        <v>1</v>
      </c>
      <c r="AI182" s="138"/>
      <c r="AJ182" s="138"/>
      <c r="AK182" s="138"/>
      <c r="AL182" s="139">
        <v>99.8</v>
      </c>
      <c r="AM182" s="140"/>
      <c r="AN182" s="140"/>
      <c r="AO182" s="141"/>
      <c r="AP182" s="142"/>
      <c r="AQ182" s="142"/>
      <c r="AR182" s="142"/>
      <c r="AS182" s="142"/>
      <c r="AT182" s="142"/>
      <c r="AU182" s="142"/>
      <c r="AV182" s="142"/>
      <c r="AW182" s="142"/>
      <c r="AX182" s="142"/>
      <c r="AY182">
        <f>$AY$179</f>
        <v>1</v>
      </c>
    </row>
    <row r="183" spans="1:51" ht="24.75" customHeight="1" x14ac:dyDescent="0.2">
      <c r="A183" s="119" t="s">
        <v>549</v>
      </c>
      <c r="B183" s="120"/>
      <c r="C183" s="120"/>
      <c r="D183" s="120"/>
      <c r="E183" s="120"/>
      <c r="F183" s="120"/>
      <c r="G183" s="120"/>
      <c r="H183" s="120"/>
      <c r="I183" s="120"/>
      <c r="J183" s="120"/>
      <c r="K183" s="120"/>
      <c r="L183" s="120"/>
      <c r="M183" s="120"/>
      <c r="N183" s="120"/>
      <c r="O183" s="120"/>
      <c r="P183" s="120"/>
      <c r="Q183" s="120"/>
      <c r="R183" s="120"/>
      <c r="S183" s="120"/>
      <c r="T183" s="120"/>
      <c r="U183" s="120"/>
      <c r="V183" s="120"/>
      <c r="W183" s="120"/>
      <c r="X183" s="120"/>
      <c r="Y183" s="120"/>
      <c r="Z183" s="120"/>
      <c r="AA183" s="120"/>
      <c r="AB183" s="120"/>
      <c r="AC183" s="120"/>
      <c r="AD183" s="120"/>
      <c r="AE183" s="120"/>
      <c r="AF183" s="120"/>
      <c r="AG183" s="120"/>
      <c r="AH183" s="120"/>
      <c r="AI183" s="120"/>
      <c r="AJ183" s="120"/>
      <c r="AK183" s="121"/>
      <c r="AL183" s="122" t="s">
        <v>213</v>
      </c>
      <c r="AM183" s="123"/>
      <c r="AN183" s="123"/>
      <c r="AO183" s="54" t="s">
        <v>212</v>
      </c>
      <c r="AP183" s="51"/>
      <c r="AQ183" s="51"/>
      <c r="AR183" s="51"/>
      <c r="AS183" s="51"/>
      <c r="AT183" s="51"/>
      <c r="AU183" s="51"/>
      <c r="AV183" s="51"/>
      <c r="AW183" s="51"/>
      <c r="AX183" s="52"/>
      <c r="AY183">
        <f>COUNTIF($AO$183,"☑")</f>
        <v>0</v>
      </c>
    </row>
    <row r="184" spans="1:51" ht="24.75" customHeight="1" x14ac:dyDescent="0.2"/>
  </sheetData>
  <sheetProtection formatRows="0"/>
  <dataConsolidate link="1"/>
  <mergeCells count="826">
    <mergeCell ref="AT124:AU124"/>
    <mergeCell ref="AV124:AW124"/>
    <mergeCell ref="A105:AX105"/>
    <mergeCell ref="A106:AX106"/>
    <mergeCell ref="A107:AX107"/>
    <mergeCell ref="A108:E108"/>
    <mergeCell ref="F108:AX108"/>
    <mergeCell ref="A109:AX109"/>
    <mergeCell ref="A103:B104"/>
    <mergeCell ref="C103:F103"/>
    <mergeCell ref="G103:AX103"/>
    <mergeCell ref="C104:F104"/>
    <mergeCell ref="G104:AX104"/>
    <mergeCell ref="J98:L98"/>
    <mergeCell ref="M98:N98"/>
    <mergeCell ref="O98:AF98"/>
    <mergeCell ref="O99:AF99"/>
    <mergeCell ref="O100:AF100"/>
    <mergeCell ref="O101:AF101"/>
    <mergeCell ref="O102:AF102"/>
    <mergeCell ref="O97:AF97"/>
    <mergeCell ref="C97:N97"/>
    <mergeCell ref="C100:D100"/>
    <mergeCell ref="E100:G100"/>
    <mergeCell ref="H100:I100"/>
    <mergeCell ref="A9:F9"/>
    <mergeCell ref="G9:AX9"/>
    <mergeCell ref="AE5:AP5"/>
    <mergeCell ref="AQ5:AX5"/>
    <mergeCell ref="A6:F6"/>
    <mergeCell ref="G6:AX6"/>
    <mergeCell ref="A7:F7"/>
    <mergeCell ref="G7:X7"/>
    <mergeCell ref="Y7:AD7"/>
    <mergeCell ref="AD2:AH2"/>
    <mergeCell ref="AJ2:AM2"/>
    <mergeCell ref="AO2:AQ2"/>
    <mergeCell ref="AS2:AU2"/>
    <mergeCell ref="AW2:AX2"/>
    <mergeCell ref="A3:AH3"/>
    <mergeCell ref="AJ3:AW3"/>
    <mergeCell ref="A8:F8"/>
    <mergeCell ref="G8:X8"/>
    <mergeCell ref="Y8:AD8"/>
    <mergeCell ref="AE8:AX8"/>
    <mergeCell ref="A4:F4"/>
    <mergeCell ref="G4:X4"/>
    <mergeCell ref="Y4:AD4"/>
    <mergeCell ref="AE4:AP4"/>
    <mergeCell ref="AQ4:AX4"/>
    <mergeCell ref="A5:F5"/>
    <mergeCell ref="G5:L5"/>
    <mergeCell ref="M5:R5"/>
    <mergeCell ref="S5:X5"/>
    <mergeCell ref="Y5:AD5"/>
    <mergeCell ref="I14:O14"/>
    <mergeCell ref="P14:V14"/>
    <mergeCell ref="P15:V15"/>
    <mergeCell ref="W15:AC15"/>
    <mergeCell ref="AD15:AJ15"/>
    <mergeCell ref="AK15:AQ15"/>
    <mergeCell ref="AR15:AX15"/>
    <mergeCell ref="G72:V73"/>
    <mergeCell ref="U76:AX76"/>
    <mergeCell ref="W17:AC17"/>
    <mergeCell ref="AD17:AJ17"/>
    <mergeCell ref="AK17:AQ17"/>
    <mergeCell ref="AR17:AX17"/>
    <mergeCell ref="G13:H18"/>
    <mergeCell ref="AK14:AQ14"/>
    <mergeCell ref="AR14:AX14"/>
    <mergeCell ref="I15:O15"/>
    <mergeCell ref="AE7:AX7"/>
    <mergeCell ref="I16:O16"/>
    <mergeCell ref="P16:V16"/>
    <mergeCell ref="W16:AC16"/>
    <mergeCell ref="AD16:AJ16"/>
    <mergeCell ref="AK16:AQ16"/>
    <mergeCell ref="AR16:AX16"/>
    <mergeCell ref="W14:AC14"/>
    <mergeCell ref="AD14:AJ14"/>
    <mergeCell ref="AR12:AX12"/>
    <mergeCell ref="I13:O13"/>
    <mergeCell ref="P13:V13"/>
    <mergeCell ref="W13:AC13"/>
    <mergeCell ref="AD13:AJ13"/>
    <mergeCell ref="AK13:AQ13"/>
    <mergeCell ref="AR13:AX13"/>
    <mergeCell ref="A10:F10"/>
    <mergeCell ref="G10:AX10"/>
    <mergeCell ref="A11:F11"/>
    <mergeCell ref="G11:AX11"/>
    <mergeCell ref="A12:F21"/>
    <mergeCell ref="G12:O12"/>
    <mergeCell ref="P12:V12"/>
    <mergeCell ref="W12:AC12"/>
    <mergeCell ref="AD12:AJ12"/>
    <mergeCell ref="AK12:AQ12"/>
    <mergeCell ref="G19:O19"/>
    <mergeCell ref="P19:V19"/>
    <mergeCell ref="W19:AC19"/>
    <mergeCell ref="AD19:AJ19"/>
    <mergeCell ref="AK19:AQ19"/>
    <mergeCell ref="AR19:AX19"/>
    <mergeCell ref="I18:O18"/>
    <mergeCell ref="P18:V18"/>
    <mergeCell ref="W18:AC18"/>
    <mergeCell ref="AD18:AJ18"/>
    <mergeCell ref="AK18:AQ18"/>
    <mergeCell ref="AR18:AX18"/>
    <mergeCell ref="I17:O17"/>
    <mergeCell ref="P17:V17"/>
    <mergeCell ref="W23:AC23"/>
    <mergeCell ref="AD23:AX24"/>
    <mergeCell ref="G21:O21"/>
    <mergeCell ref="P21:V21"/>
    <mergeCell ref="W21:AC21"/>
    <mergeCell ref="AD21:AJ21"/>
    <mergeCell ref="AK21:AQ21"/>
    <mergeCell ref="AR21:AX21"/>
    <mergeCell ref="G20:O20"/>
    <mergeCell ref="P20:V20"/>
    <mergeCell ref="W20:AC20"/>
    <mergeCell ref="AD20:AJ20"/>
    <mergeCell ref="AK20:AQ20"/>
    <mergeCell ref="AR20:AX20"/>
    <mergeCell ref="A22:F24"/>
    <mergeCell ref="G22:O22"/>
    <mergeCell ref="P22:V22"/>
    <mergeCell ref="W22:AC22"/>
    <mergeCell ref="A56:F56"/>
    <mergeCell ref="G56:AX56"/>
    <mergeCell ref="G24:O24"/>
    <mergeCell ref="P24:V24"/>
    <mergeCell ref="W24:AC24"/>
    <mergeCell ref="A25:F25"/>
    <mergeCell ref="G25:AX25"/>
    <mergeCell ref="A39:F39"/>
    <mergeCell ref="G39:AX39"/>
    <mergeCell ref="A40:F42"/>
    <mergeCell ref="G40:O40"/>
    <mergeCell ref="P40:X40"/>
    <mergeCell ref="Y40:AA40"/>
    <mergeCell ref="G27:O28"/>
    <mergeCell ref="P27:X28"/>
    <mergeCell ref="Y27:AA27"/>
    <mergeCell ref="AB27:AD27"/>
    <mergeCell ref="AD22:AX22"/>
    <mergeCell ref="G23:O23"/>
    <mergeCell ref="P23:V23"/>
    <mergeCell ref="AI26:AL26"/>
    <mergeCell ref="AM26:AP26"/>
    <mergeCell ref="AQ26:AT26"/>
    <mergeCell ref="AU26:AX26"/>
    <mergeCell ref="AM43:AP43"/>
    <mergeCell ref="AQ43:AX43"/>
    <mergeCell ref="AM29:AP29"/>
    <mergeCell ref="AQ29:AX29"/>
    <mergeCell ref="Y30:AA30"/>
    <mergeCell ref="AB30:AD30"/>
    <mergeCell ref="AE27:AH27"/>
    <mergeCell ref="AI27:AL27"/>
    <mergeCell ref="AU35:AX35"/>
    <mergeCell ref="Y34:AA34"/>
    <mergeCell ref="AB34:AD34"/>
    <mergeCell ref="AE34:AH34"/>
    <mergeCell ref="AI34:AL34"/>
    <mergeCell ref="Y36:AA36"/>
    <mergeCell ref="AB36:AD36"/>
    <mergeCell ref="AE36:AH36"/>
    <mergeCell ref="AW33:AX33"/>
    <mergeCell ref="AI35:AL35"/>
    <mergeCell ref="AM35:AP35"/>
    <mergeCell ref="AQ35:AT35"/>
    <mergeCell ref="AM31:AP31"/>
    <mergeCell ref="AQ31:AX31"/>
    <mergeCell ref="AQ33:AR33"/>
    <mergeCell ref="AS33:AT33"/>
    <mergeCell ref="AU33:AV33"/>
    <mergeCell ref="AB40:AD40"/>
    <mergeCell ref="AE40:AH40"/>
    <mergeCell ref="AM27:AP27"/>
    <mergeCell ref="AQ27:AT27"/>
    <mergeCell ref="AU27:AX27"/>
    <mergeCell ref="AB28:AD28"/>
    <mergeCell ref="AE28:AH28"/>
    <mergeCell ref="AI28:AL28"/>
    <mergeCell ref="AM28:AP28"/>
    <mergeCell ref="AQ28:AT28"/>
    <mergeCell ref="AU28:AX28"/>
    <mergeCell ref="AE30:AH30"/>
    <mergeCell ref="AI30:AL30"/>
    <mergeCell ref="AM30:AP30"/>
    <mergeCell ref="AQ30:AX30"/>
    <mergeCell ref="AI42:AL42"/>
    <mergeCell ref="AM42:AP42"/>
    <mergeCell ref="AQ42:AT42"/>
    <mergeCell ref="AU42:AX42"/>
    <mergeCell ref="AI40:AL40"/>
    <mergeCell ref="AM40:AP40"/>
    <mergeCell ref="AQ40:AT40"/>
    <mergeCell ref="AU40:AX40"/>
    <mergeCell ref="G41:O42"/>
    <mergeCell ref="P41:X42"/>
    <mergeCell ref="Y41:AA41"/>
    <mergeCell ref="AB41:AD41"/>
    <mergeCell ref="AE41:AH41"/>
    <mergeCell ref="AI41:AL41"/>
    <mergeCell ref="A26:F28"/>
    <mergeCell ref="G26:O26"/>
    <mergeCell ref="P26:X26"/>
    <mergeCell ref="Y26:AA26"/>
    <mergeCell ref="AB26:AD26"/>
    <mergeCell ref="AE26:AH26"/>
    <mergeCell ref="Y42:AA42"/>
    <mergeCell ref="AB42:AD42"/>
    <mergeCell ref="AE42:AH42"/>
    <mergeCell ref="Y28:AA28"/>
    <mergeCell ref="G34:O36"/>
    <mergeCell ref="P34:X36"/>
    <mergeCell ref="G30:X31"/>
    <mergeCell ref="Y31:AA31"/>
    <mergeCell ref="AU59:AX59"/>
    <mergeCell ref="AI57:AL57"/>
    <mergeCell ref="AM57:AP57"/>
    <mergeCell ref="AQ57:AT57"/>
    <mergeCell ref="AU57:AX57"/>
    <mergeCell ref="G58:O59"/>
    <mergeCell ref="P58:X59"/>
    <mergeCell ref="Y58:AA58"/>
    <mergeCell ref="AB58:AD58"/>
    <mergeCell ref="AE58:AH58"/>
    <mergeCell ref="AI58:AL58"/>
    <mergeCell ref="G57:O57"/>
    <mergeCell ref="P57:X57"/>
    <mergeCell ref="Y57:AA57"/>
    <mergeCell ref="AB57:AD57"/>
    <mergeCell ref="AE57:AH57"/>
    <mergeCell ref="AE43:AH43"/>
    <mergeCell ref="AI43:AL43"/>
    <mergeCell ref="AB53:AD53"/>
    <mergeCell ref="AE53:AH53"/>
    <mergeCell ref="AB59:AD59"/>
    <mergeCell ref="AE59:AH59"/>
    <mergeCell ref="AI59:AL59"/>
    <mergeCell ref="AM59:AP59"/>
    <mergeCell ref="AQ59:AT59"/>
    <mergeCell ref="A29:F31"/>
    <mergeCell ref="G29:X29"/>
    <mergeCell ref="Y29:AA29"/>
    <mergeCell ref="AB29:AD29"/>
    <mergeCell ref="AE29:AH29"/>
    <mergeCell ref="AI29:AL29"/>
    <mergeCell ref="AB31:AD31"/>
    <mergeCell ref="AE31:AH31"/>
    <mergeCell ref="AI31:AL31"/>
    <mergeCell ref="AQ62:AX62"/>
    <mergeCell ref="A32:F36"/>
    <mergeCell ref="G32:O33"/>
    <mergeCell ref="P32:X33"/>
    <mergeCell ref="Y32:AA33"/>
    <mergeCell ref="AB32:AD33"/>
    <mergeCell ref="AE32:AH33"/>
    <mergeCell ref="AI32:AL33"/>
    <mergeCell ref="AM32:AP33"/>
    <mergeCell ref="AM60:AP60"/>
    <mergeCell ref="AQ60:AX60"/>
    <mergeCell ref="G61:X62"/>
    <mergeCell ref="Y61:AA61"/>
    <mergeCell ref="AB61:AD61"/>
    <mergeCell ref="AE61:AH61"/>
    <mergeCell ref="AI61:AL61"/>
    <mergeCell ref="AM61:AP61"/>
    <mergeCell ref="AM41:AP41"/>
    <mergeCell ref="AQ41:AT41"/>
    <mergeCell ref="AU41:AX41"/>
    <mergeCell ref="AQ32:AT32"/>
    <mergeCell ref="AU32:AX32"/>
    <mergeCell ref="AM48:AP48"/>
    <mergeCell ref="AQ48:AX48"/>
    <mergeCell ref="AQ61:AX61"/>
    <mergeCell ref="Y62:AA62"/>
    <mergeCell ref="A60:F62"/>
    <mergeCell ref="G60:X60"/>
    <mergeCell ref="Y60:AA60"/>
    <mergeCell ref="AB60:AD60"/>
    <mergeCell ref="AE60:AH60"/>
    <mergeCell ref="AI60:AL60"/>
    <mergeCell ref="AM34:AP34"/>
    <mergeCell ref="AQ34:AT34"/>
    <mergeCell ref="AU34:AX34"/>
    <mergeCell ref="Y35:AA35"/>
    <mergeCell ref="AB35:AD35"/>
    <mergeCell ref="AE35:AH35"/>
    <mergeCell ref="AI36:AL36"/>
    <mergeCell ref="AM36:AP36"/>
    <mergeCell ref="AQ36:AT36"/>
    <mergeCell ref="AU36:AX36"/>
    <mergeCell ref="G47:X48"/>
    <mergeCell ref="Y47:AA47"/>
    <mergeCell ref="AB47:AD47"/>
    <mergeCell ref="AE47:AH47"/>
    <mergeCell ref="AI47:AL47"/>
    <mergeCell ref="AM47:AP47"/>
    <mergeCell ref="AU50:AV50"/>
    <mergeCell ref="AW50:AX50"/>
    <mergeCell ref="A37:F38"/>
    <mergeCell ref="G37:AX38"/>
    <mergeCell ref="AQ44:AX44"/>
    <mergeCell ref="Y45:AA45"/>
    <mergeCell ref="AB45:AD45"/>
    <mergeCell ref="AE45:AH45"/>
    <mergeCell ref="AI45:AL45"/>
    <mergeCell ref="AM45:AP45"/>
    <mergeCell ref="AQ45:AX45"/>
    <mergeCell ref="G44:X45"/>
    <mergeCell ref="Y44:AA44"/>
    <mergeCell ref="AB44:AD44"/>
    <mergeCell ref="AE44:AH44"/>
    <mergeCell ref="AI44:AL44"/>
    <mergeCell ref="AM44:AP44"/>
    <mergeCell ref="AQ47:AX47"/>
    <mergeCell ref="Y48:AA48"/>
    <mergeCell ref="A46:F48"/>
    <mergeCell ref="A43:F45"/>
    <mergeCell ref="G43:X43"/>
    <mergeCell ref="Y43:AA43"/>
    <mergeCell ref="AB43:AD43"/>
    <mergeCell ref="Y53:AA53"/>
    <mergeCell ref="A49:F53"/>
    <mergeCell ref="G49:O50"/>
    <mergeCell ref="P49:X50"/>
    <mergeCell ref="Y49:AA50"/>
    <mergeCell ref="AB49:AD50"/>
    <mergeCell ref="AM46:AP46"/>
    <mergeCell ref="AQ46:AX46"/>
    <mergeCell ref="G46:X46"/>
    <mergeCell ref="Y46:AA46"/>
    <mergeCell ref="AB46:AD46"/>
    <mergeCell ref="AE46:AH46"/>
    <mergeCell ref="AI46:AL46"/>
    <mergeCell ref="AB48:AD48"/>
    <mergeCell ref="AE48:AH48"/>
    <mergeCell ref="AI48:AL48"/>
    <mergeCell ref="AI53:AL53"/>
    <mergeCell ref="AE49:AH50"/>
    <mergeCell ref="AI49:AL50"/>
    <mergeCell ref="AM49:AP50"/>
    <mergeCell ref="AQ49:AT49"/>
    <mergeCell ref="AU49:AX49"/>
    <mergeCell ref="AQ50:AR50"/>
    <mergeCell ref="AS50:AT50"/>
    <mergeCell ref="AQ58:AT58"/>
    <mergeCell ref="AU58:AX58"/>
    <mergeCell ref="Y59:AA59"/>
    <mergeCell ref="AM53:AP53"/>
    <mergeCell ref="AQ53:AT53"/>
    <mergeCell ref="AU53:AX53"/>
    <mergeCell ref="A54:F55"/>
    <mergeCell ref="G54:AX55"/>
    <mergeCell ref="AM51:AP51"/>
    <mergeCell ref="AQ51:AT51"/>
    <mergeCell ref="AU51:AX51"/>
    <mergeCell ref="Y52:AA52"/>
    <mergeCell ref="AB52:AD52"/>
    <mergeCell ref="AE52:AH52"/>
    <mergeCell ref="AI52:AL52"/>
    <mergeCell ref="AM52:AP52"/>
    <mergeCell ref="AQ52:AT52"/>
    <mergeCell ref="AU52:AX52"/>
    <mergeCell ref="G51:O53"/>
    <mergeCell ref="P51:X53"/>
    <mergeCell ref="Y51:AA51"/>
    <mergeCell ref="AB51:AD51"/>
    <mergeCell ref="AE51:AH51"/>
    <mergeCell ref="AI51:AL51"/>
    <mergeCell ref="A63:F67"/>
    <mergeCell ref="G63:O64"/>
    <mergeCell ref="P63:X64"/>
    <mergeCell ref="Y63:AA64"/>
    <mergeCell ref="AB63:AD64"/>
    <mergeCell ref="AB62:AD62"/>
    <mergeCell ref="AE62:AH62"/>
    <mergeCell ref="AI62:AL62"/>
    <mergeCell ref="AM58:AP58"/>
    <mergeCell ref="AM62:AP62"/>
    <mergeCell ref="A57:F59"/>
    <mergeCell ref="AE63:AH64"/>
    <mergeCell ref="AI63:AL64"/>
    <mergeCell ref="AM63:AP64"/>
    <mergeCell ref="AQ63:AT63"/>
    <mergeCell ref="AU63:AX63"/>
    <mergeCell ref="AQ64:AR64"/>
    <mergeCell ref="AS64:AT64"/>
    <mergeCell ref="AU64:AV64"/>
    <mergeCell ref="AW64:AX64"/>
    <mergeCell ref="G74:I74"/>
    <mergeCell ref="J74:T74"/>
    <mergeCell ref="U74:AX74"/>
    <mergeCell ref="G75:T75"/>
    <mergeCell ref="Y65:AA65"/>
    <mergeCell ref="AB65:AD65"/>
    <mergeCell ref="AE65:AH65"/>
    <mergeCell ref="AI65:AL65"/>
    <mergeCell ref="Y67:AA67"/>
    <mergeCell ref="AB67:AD67"/>
    <mergeCell ref="AE67:AH67"/>
    <mergeCell ref="AI67:AL67"/>
    <mergeCell ref="A70:AN70"/>
    <mergeCell ref="AO70:AQ70"/>
    <mergeCell ref="AS70:AX70"/>
    <mergeCell ref="A82:B91"/>
    <mergeCell ref="C82:AC82"/>
    <mergeCell ref="AD82:AF82"/>
    <mergeCell ref="AG82:AX84"/>
    <mergeCell ref="C83:D84"/>
    <mergeCell ref="E83:AC83"/>
    <mergeCell ref="AD83:AF83"/>
    <mergeCell ref="E84:AC84"/>
    <mergeCell ref="AD84:AF84"/>
    <mergeCell ref="C85:AC85"/>
    <mergeCell ref="A79:B81"/>
    <mergeCell ref="C79:AC79"/>
    <mergeCell ref="AD79:AF79"/>
    <mergeCell ref="AG79:AX79"/>
    <mergeCell ref="C80:AC80"/>
    <mergeCell ref="AD80:AF80"/>
    <mergeCell ref="AG80:AX80"/>
    <mergeCell ref="C81:AC81"/>
    <mergeCell ref="AD81:AF81"/>
    <mergeCell ref="AG81:AX81"/>
    <mergeCell ref="C90:AC90"/>
    <mergeCell ref="C87:AC87"/>
    <mergeCell ref="AD87:AF87"/>
    <mergeCell ref="AG87:AX87"/>
    <mergeCell ref="AG95:AX95"/>
    <mergeCell ref="A71:B76"/>
    <mergeCell ref="C71:D73"/>
    <mergeCell ref="E71:F71"/>
    <mergeCell ref="G71:AX71"/>
    <mergeCell ref="E72:F73"/>
    <mergeCell ref="AD90:AF90"/>
    <mergeCell ref="AG90:AX90"/>
    <mergeCell ref="C91:AC91"/>
    <mergeCell ref="U75:AX75"/>
    <mergeCell ref="G76:T76"/>
    <mergeCell ref="A77:AX77"/>
    <mergeCell ref="C78:AC78"/>
    <mergeCell ref="AD78:AF78"/>
    <mergeCell ref="AG78:AX78"/>
    <mergeCell ref="W72:AA72"/>
    <mergeCell ref="AB72:AX72"/>
    <mergeCell ref="W73:AA73"/>
    <mergeCell ref="AB73:AX73"/>
    <mergeCell ref="C74:D76"/>
    <mergeCell ref="E74:F76"/>
    <mergeCell ref="C99:D99"/>
    <mergeCell ref="E99:G99"/>
    <mergeCell ref="H99:I99"/>
    <mergeCell ref="J99:L99"/>
    <mergeCell ref="M99:N99"/>
    <mergeCell ref="A96:B102"/>
    <mergeCell ref="C96:AC96"/>
    <mergeCell ref="AD96:AF96"/>
    <mergeCell ref="AG96:AX102"/>
    <mergeCell ref="J100:L100"/>
    <mergeCell ref="M100:N100"/>
    <mergeCell ref="C101:D101"/>
    <mergeCell ref="E101:G101"/>
    <mergeCell ref="H101:I101"/>
    <mergeCell ref="J101:L101"/>
    <mergeCell ref="M101:N101"/>
    <mergeCell ref="C102:D102"/>
    <mergeCell ref="E102:G102"/>
    <mergeCell ref="H102:I102"/>
    <mergeCell ref="J102:L102"/>
    <mergeCell ref="M102:N102"/>
    <mergeCell ref="C98:D98"/>
    <mergeCell ref="E98:G98"/>
    <mergeCell ref="H98:I98"/>
    <mergeCell ref="A92:B95"/>
    <mergeCell ref="C92:AC92"/>
    <mergeCell ref="AD92:AF92"/>
    <mergeCell ref="AG92:AX92"/>
    <mergeCell ref="C93:AC93"/>
    <mergeCell ref="AD93:AF93"/>
    <mergeCell ref="AG93:AX93"/>
    <mergeCell ref="C94:AC94"/>
    <mergeCell ref="AD94:AF94"/>
    <mergeCell ref="AG94:AX94"/>
    <mergeCell ref="C95:AC95"/>
    <mergeCell ref="AD95:AF95"/>
    <mergeCell ref="A110:E110"/>
    <mergeCell ref="F110:AX110"/>
    <mergeCell ref="A111:AX111"/>
    <mergeCell ref="A112:AX112"/>
    <mergeCell ref="A113:AX113"/>
    <mergeCell ref="A114:D114"/>
    <mergeCell ref="E114:P114"/>
    <mergeCell ref="Q114:AB114"/>
    <mergeCell ref="AC114:AN114"/>
    <mergeCell ref="AO114:AX114"/>
    <mergeCell ref="E115:P115"/>
    <mergeCell ref="Q115:AB115"/>
    <mergeCell ref="AC115:AN115"/>
    <mergeCell ref="AO115:AX115"/>
    <mergeCell ref="A116:D116"/>
    <mergeCell ref="E116:P116"/>
    <mergeCell ref="Q116:AB116"/>
    <mergeCell ref="AC116:AN116"/>
    <mergeCell ref="AO116:AX116"/>
    <mergeCell ref="A115:D115"/>
    <mergeCell ref="A117:D117"/>
    <mergeCell ref="E117:P117"/>
    <mergeCell ref="Q117:AB117"/>
    <mergeCell ref="AC117:AN117"/>
    <mergeCell ref="AO117:AX117"/>
    <mergeCell ref="A118:D118"/>
    <mergeCell ref="E118:P118"/>
    <mergeCell ref="Q118:AB118"/>
    <mergeCell ref="AC118:AN118"/>
    <mergeCell ref="AO118:AX118"/>
    <mergeCell ref="A121:D121"/>
    <mergeCell ref="E121:P121"/>
    <mergeCell ref="Q121:AB121"/>
    <mergeCell ref="AC121:AN121"/>
    <mergeCell ref="AO121:AX121"/>
    <mergeCell ref="A122:D122"/>
    <mergeCell ref="A119:D119"/>
    <mergeCell ref="E119:P119"/>
    <mergeCell ref="Q119:AB119"/>
    <mergeCell ref="AC119:AN119"/>
    <mergeCell ref="AO119:AX119"/>
    <mergeCell ref="A120:D120"/>
    <mergeCell ref="E120:P120"/>
    <mergeCell ref="Q120:AB120"/>
    <mergeCell ref="AC120:AN120"/>
    <mergeCell ref="AO120:AX120"/>
    <mergeCell ref="AA122:AB122"/>
    <mergeCell ref="AC122:AE122"/>
    <mergeCell ref="AG122:AH122"/>
    <mergeCell ref="AJ122:AK122"/>
    <mergeCell ref="AM122:AN122"/>
    <mergeCell ref="AO122:AP122"/>
    <mergeCell ref="A125:F138"/>
    <mergeCell ref="A139:F158"/>
    <mergeCell ref="G139:AB139"/>
    <mergeCell ref="AC139:AX139"/>
    <mergeCell ref="G140:K140"/>
    <mergeCell ref="L140:X140"/>
    <mergeCell ref="AA124:AB124"/>
    <mergeCell ref="AM123:AN123"/>
    <mergeCell ref="AO123:AP123"/>
    <mergeCell ref="AR123:AS123"/>
    <mergeCell ref="AU123:AV123"/>
    <mergeCell ref="A124:D124"/>
    <mergeCell ref="O124:P124"/>
    <mergeCell ref="U123:V123"/>
    <mergeCell ref="X123:Y123"/>
    <mergeCell ref="AA123:AB123"/>
    <mergeCell ref="AC123:AE123"/>
    <mergeCell ref="AG123:AH123"/>
    <mergeCell ref="AJ123:AK123"/>
    <mergeCell ref="A123:D123"/>
    <mergeCell ref="E123:G123"/>
    <mergeCell ref="I123:J123"/>
    <mergeCell ref="L123:M123"/>
    <mergeCell ref="O123:P123"/>
    <mergeCell ref="AH143:AT143"/>
    <mergeCell ref="AU143:AX143"/>
    <mergeCell ref="G142:K142"/>
    <mergeCell ref="L142:X142"/>
    <mergeCell ref="Y142:AB142"/>
    <mergeCell ref="AC142:AG142"/>
    <mergeCell ref="AH142:AT142"/>
    <mergeCell ref="AU142:AX142"/>
    <mergeCell ref="Y140:AB140"/>
    <mergeCell ref="AC140:AG140"/>
    <mergeCell ref="AH140:AT140"/>
    <mergeCell ref="AU140:AX140"/>
    <mergeCell ref="G141:K141"/>
    <mergeCell ref="L141:X141"/>
    <mergeCell ref="Y141:AB141"/>
    <mergeCell ref="AC141:AG141"/>
    <mergeCell ref="AH141:AT141"/>
    <mergeCell ref="AU141:AX141"/>
    <mergeCell ref="G143:K143"/>
    <mergeCell ref="L143:X143"/>
    <mergeCell ref="Y143:AB143"/>
    <mergeCell ref="AC143:AG143"/>
    <mergeCell ref="G145:AB145"/>
    <mergeCell ref="AC145:AX145"/>
    <mergeCell ref="G146:K146"/>
    <mergeCell ref="L146:X146"/>
    <mergeCell ref="Y146:AB146"/>
    <mergeCell ref="AC146:AG146"/>
    <mergeCell ref="AH146:AT146"/>
    <mergeCell ref="AU146:AX146"/>
    <mergeCell ref="G144:K144"/>
    <mergeCell ref="L144:X144"/>
    <mergeCell ref="Y144:AB144"/>
    <mergeCell ref="AC144:AG144"/>
    <mergeCell ref="AH144:AT144"/>
    <mergeCell ref="AU144:AX144"/>
    <mergeCell ref="G148:K148"/>
    <mergeCell ref="L148:X148"/>
    <mergeCell ref="Y148:AB148"/>
    <mergeCell ref="AC148:AG148"/>
    <mergeCell ref="AH148:AT148"/>
    <mergeCell ref="AU148:AX148"/>
    <mergeCell ref="G147:K147"/>
    <mergeCell ref="L147:X147"/>
    <mergeCell ref="Y147:AB147"/>
    <mergeCell ref="AC147:AG147"/>
    <mergeCell ref="AH147:AT147"/>
    <mergeCell ref="AU147:AX147"/>
    <mergeCell ref="G150:K150"/>
    <mergeCell ref="L150:X150"/>
    <mergeCell ref="Y150:AB150"/>
    <mergeCell ref="AC150:AG150"/>
    <mergeCell ref="AH150:AT150"/>
    <mergeCell ref="AU150:AX150"/>
    <mergeCell ref="G149:K149"/>
    <mergeCell ref="L149:X149"/>
    <mergeCell ref="Y149:AB149"/>
    <mergeCell ref="AC149:AG149"/>
    <mergeCell ref="AH149:AT149"/>
    <mergeCell ref="AU149:AX149"/>
    <mergeCell ref="G153:K153"/>
    <mergeCell ref="L153:X153"/>
    <mergeCell ref="Y153:AB153"/>
    <mergeCell ref="AC153:AG153"/>
    <mergeCell ref="AH153:AT153"/>
    <mergeCell ref="AU153:AX153"/>
    <mergeCell ref="G151:AB151"/>
    <mergeCell ref="AC151:AX151"/>
    <mergeCell ref="G152:K152"/>
    <mergeCell ref="L152:X152"/>
    <mergeCell ref="Y152:AB152"/>
    <mergeCell ref="AC152:AG152"/>
    <mergeCell ref="AH152:AT152"/>
    <mergeCell ref="AU152:AX152"/>
    <mergeCell ref="G155:K155"/>
    <mergeCell ref="L155:X155"/>
    <mergeCell ref="Y155:AB155"/>
    <mergeCell ref="AC155:AG155"/>
    <mergeCell ref="AH155:AT155"/>
    <mergeCell ref="AU155:AX155"/>
    <mergeCell ref="G154:K154"/>
    <mergeCell ref="L154:X154"/>
    <mergeCell ref="Y154:AB154"/>
    <mergeCell ref="AC154:AG154"/>
    <mergeCell ref="AH154:AT154"/>
    <mergeCell ref="AU154:AX154"/>
    <mergeCell ref="G158:AB158"/>
    <mergeCell ref="AC158:AX158"/>
    <mergeCell ref="G157:K157"/>
    <mergeCell ref="L157:X157"/>
    <mergeCell ref="Y157:AB157"/>
    <mergeCell ref="AC157:AG157"/>
    <mergeCell ref="AH157:AT157"/>
    <mergeCell ref="AU157:AX157"/>
    <mergeCell ref="G156:K156"/>
    <mergeCell ref="L156:X156"/>
    <mergeCell ref="Y156:AB156"/>
    <mergeCell ref="AC156:AG156"/>
    <mergeCell ref="AH156:AT156"/>
    <mergeCell ref="AU156:AX156"/>
    <mergeCell ref="A159:AK159"/>
    <mergeCell ref="AL159:AN159"/>
    <mergeCell ref="A164:B164"/>
    <mergeCell ref="C164:I164"/>
    <mergeCell ref="J164:O164"/>
    <mergeCell ref="P164:X164"/>
    <mergeCell ref="Y164:AB164"/>
    <mergeCell ref="AC164:AG164"/>
    <mergeCell ref="AH164:AK164"/>
    <mergeCell ref="AL164:AO164"/>
    <mergeCell ref="AP164:AX164"/>
    <mergeCell ref="A165:B165"/>
    <mergeCell ref="C165:I165"/>
    <mergeCell ref="J165:O165"/>
    <mergeCell ref="P165:X165"/>
    <mergeCell ref="Y165:AB165"/>
    <mergeCell ref="AC165:AG165"/>
    <mergeCell ref="AH165:AK165"/>
    <mergeCell ref="AL165:AO165"/>
    <mergeCell ref="AP165:AX165"/>
    <mergeCell ref="AP169:AX169"/>
    <mergeCell ref="AL168:AO168"/>
    <mergeCell ref="AP168:AX168"/>
    <mergeCell ref="A169:B169"/>
    <mergeCell ref="C169:I169"/>
    <mergeCell ref="J169:O169"/>
    <mergeCell ref="P169:X169"/>
    <mergeCell ref="Y169:AB169"/>
    <mergeCell ref="AC169:AG169"/>
    <mergeCell ref="AH169:AK169"/>
    <mergeCell ref="AL169:AO169"/>
    <mergeCell ref="A168:B168"/>
    <mergeCell ref="C168:I168"/>
    <mergeCell ref="J168:O168"/>
    <mergeCell ref="P168:X168"/>
    <mergeCell ref="Y168:AB168"/>
    <mergeCell ref="AC168:AG168"/>
    <mergeCell ref="AH168:AK168"/>
    <mergeCell ref="AL173:AO173"/>
    <mergeCell ref="AP173:AX173"/>
    <mergeCell ref="AH172:AK172"/>
    <mergeCell ref="AL172:AO172"/>
    <mergeCell ref="AP172:AX172"/>
    <mergeCell ref="A173:B173"/>
    <mergeCell ref="C173:I173"/>
    <mergeCell ref="J173:O173"/>
    <mergeCell ref="P173:X173"/>
    <mergeCell ref="Y173:AB173"/>
    <mergeCell ref="AC173:AG173"/>
    <mergeCell ref="AH173:AK173"/>
    <mergeCell ref="A172:B172"/>
    <mergeCell ref="C172:I172"/>
    <mergeCell ref="J172:O172"/>
    <mergeCell ref="P172:X172"/>
    <mergeCell ref="Y172:AB172"/>
    <mergeCell ref="AC172:AG172"/>
    <mergeCell ref="A176:B176"/>
    <mergeCell ref="C176:I176"/>
    <mergeCell ref="J176:O176"/>
    <mergeCell ref="P176:X176"/>
    <mergeCell ref="Y176:AB176"/>
    <mergeCell ref="AC176:AG176"/>
    <mergeCell ref="AH176:AK176"/>
    <mergeCell ref="AL176:AO176"/>
    <mergeCell ref="AP176:AX176"/>
    <mergeCell ref="AC181:AG181"/>
    <mergeCell ref="AH181:AK181"/>
    <mergeCell ref="AL181:AO181"/>
    <mergeCell ref="AL178:AO178"/>
    <mergeCell ref="AP178:AX178"/>
    <mergeCell ref="AH177:AK177"/>
    <mergeCell ref="AL177:AO177"/>
    <mergeCell ref="AP177:AX177"/>
    <mergeCell ref="A178:B178"/>
    <mergeCell ref="C178:I178"/>
    <mergeCell ref="J178:O178"/>
    <mergeCell ref="P178:X178"/>
    <mergeCell ref="Y178:AB178"/>
    <mergeCell ref="AC178:AG178"/>
    <mergeCell ref="AH178:AK178"/>
    <mergeCell ref="A177:B177"/>
    <mergeCell ref="C177:I177"/>
    <mergeCell ref="J177:O177"/>
    <mergeCell ref="P177:X177"/>
    <mergeCell ref="Y177:AB177"/>
    <mergeCell ref="AC177:AG177"/>
    <mergeCell ref="G65:O67"/>
    <mergeCell ref="AM67:AP67"/>
    <mergeCell ref="AQ67:AT67"/>
    <mergeCell ref="AU67:AX67"/>
    <mergeCell ref="A68:F69"/>
    <mergeCell ref="G68:AX69"/>
    <mergeCell ref="P65:X67"/>
    <mergeCell ref="A183:AK183"/>
    <mergeCell ref="AL183:AN183"/>
    <mergeCell ref="AP181:AX181"/>
    <mergeCell ref="A182:B182"/>
    <mergeCell ref="C182:I182"/>
    <mergeCell ref="J182:O182"/>
    <mergeCell ref="P182:X182"/>
    <mergeCell ref="Y182:AB182"/>
    <mergeCell ref="AC182:AG182"/>
    <mergeCell ref="AH182:AK182"/>
    <mergeCell ref="AL182:AO182"/>
    <mergeCell ref="AP182:AX182"/>
    <mergeCell ref="A181:B181"/>
    <mergeCell ref="C181:I181"/>
    <mergeCell ref="J181:O181"/>
    <mergeCell ref="P181:X181"/>
    <mergeCell ref="Y181:AB181"/>
    <mergeCell ref="AU122:AV122"/>
    <mergeCell ref="AM65:AP65"/>
    <mergeCell ref="AQ65:AT65"/>
    <mergeCell ref="AU65:AX65"/>
    <mergeCell ref="Y66:AA66"/>
    <mergeCell ref="AB66:AD66"/>
    <mergeCell ref="AE66:AH66"/>
    <mergeCell ref="AI66:AL66"/>
    <mergeCell ref="AM66:AP66"/>
    <mergeCell ref="AQ66:AT66"/>
    <mergeCell ref="AU66:AX66"/>
    <mergeCell ref="AD91:AF91"/>
    <mergeCell ref="AG91:AX91"/>
    <mergeCell ref="C88:AC88"/>
    <mergeCell ref="AD88:AF88"/>
    <mergeCell ref="AG88:AX88"/>
    <mergeCell ref="C89:AC89"/>
    <mergeCell ref="AD89:AF89"/>
    <mergeCell ref="AG89:AX89"/>
    <mergeCell ref="AD85:AF85"/>
    <mergeCell ref="AG85:AX85"/>
    <mergeCell ref="C86:AC86"/>
    <mergeCell ref="AD86:AF86"/>
    <mergeCell ref="AG86:AX86"/>
    <mergeCell ref="AQ124:AS124"/>
    <mergeCell ref="E122:G122"/>
    <mergeCell ref="I122:J122"/>
    <mergeCell ref="L122:M122"/>
    <mergeCell ref="O122:P122"/>
    <mergeCell ref="Q122:S122"/>
    <mergeCell ref="U122:V122"/>
    <mergeCell ref="X122:Y122"/>
    <mergeCell ref="AR122:AS122"/>
    <mergeCell ref="AM124:AN124"/>
    <mergeCell ref="AO124:AP124"/>
    <mergeCell ref="Q123:S123"/>
    <mergeCell ref="L124:N124"/>
    <mergeCell ref="X124:Z124"/>
    <mergeCell ref="AJ124:AL124"/>
    <mergeCell ref="E124:F124"/>
    <mergeCell ref="G124:I124"/>
    <mergeCell ref="J124:K124"/>
    <mergeCell ref="Q124:R124"/>
    <mergeCell ref="S124:U124"/>
    <mergeCell ref="V124:W124"/>
    <mergeCell ref="AC124:AD124"/>
    <mergeCell ref="AE124:AG124"/>
    <mergeCell ref="AH124:AI124"/>
  </mergeCells>
  <phoneticPr fontId="5"/>
  <conditionalFormatting sqref="P14:AQ14">
    <cfRule type="expression" dxfId="249" priority="997">
      <formula>IF(RIGHT(TEXT(P14,"0.#"),1)=".",FALSE,TRUE)</formula>
    </cfRule>
    <cfRule type="expression" dxfId="248" priority="998">
      <formula>IF(RIGHT(TEXT(P14,"0.#"),1)=".",TRUE,FALSE)</formula>
    </cfRule>
  </conditionalFormatting>
  <conditionalFormatting sqref="P18:AX18">
    <cfRule type="expression" dxfId="247" priority="995">
      <formula>IF(RIGHT(TEXT(P18,"0.#"),1)=".",FALSE,TRUE)</formula>
    </cfRule>
    <cfRule type="expression" dxfId="246" priority="996">
      <formula>IF(RIGHT(TEXT(P18,"0.#"),1)=".",TRUE,FALSE)</formula>
    </cfRule>
  </conditionalFormatting>
  <conditionalFormatting sqref="Y142">
    <cfRule type="expression" dxfId="245" priority="993">
      <formula>IF(RIGHT(TEXT(Y142,"0.#"),1)=".",FALSE,TRUE)</formula>
    </cfRule>
    <cfRule type="expression" dxfId="244" priority="994">
      <formula>IF(RIGHT(TEXT(Y142,"0.#"),1)=".",TRUE,FALSE)</formula>
    </cfRule>
  </conditionalFormatting>
  <conditionalFormatting sqref="Y144">
    <cfRule type="expression" dxfId="243" priority="991">
      <formula>IF(RIGHT(TEXT(Y144,"0.#"),1)=".",FALSE,TRUE)</formula>
    </cfRule>
    <cfRule type="expression" dxfId="242" priority="992">
      <formula>IF(RIGHT(TEXT(Y144,"0.#"),1)=".",TRUE,FALSE)</formula>
    </cfRule>
  </conditionalFormatting>
  <conditionalFormatting sqref="Y155:Y156 Y153">
    <cfRule type="expression" dxfId="241" priority="971">
      <formula>IF(RIGHT(TEXT(Y153,"0.#"),1)=".",FALSE,TRUE)</formula>
    </cfRule>
    <cfRule type="expression" dxfId="240" priority="972">
      <formula>IF(RIGHT(TEXT(Y153,"0.#"),1)=".",TRUE,FALSE)</formula>
    </cfRule>
  </conditionalFormatting>
  <conditionalFormatting sqref="P16:AQ17 P15:AX15 P13:AX13">
    <cfRule type="expression" dxfId="239" priority="989">
      <formula>IF(RIGHT(TEXT(P13,"0.#"),1)=".",FALSE,TRUE)</formula>
    </cfRule>
    <cfRule type="expression" dxfId="238" priority="990">
      <formula>IF(RIGHT(TEXT(P13,"0.#"),1)=".",TRUE,FALSE)</formula>
    </cfRule>
  </conditionalFormatting>
  <conditionalFormatting sqref="P19:AJ19">
    <cfRule type="expression" dxfId="237" priority="987">
      <formula>IF(RIGHT(TEXT(P19,"0.#"),1)=".",FALSE,TRUE)</formula>
    </cfRule>
    <cfRule type="expression" dxfId="236" priority="988">
      <formula>IF(RIGHT(TEXT(P19,"0.#"),1)=".",TRUE,FALSE)</formula>
    </cfRule>
  </conditionalFormatting>
  <conditionalFormatting sqref="AE27 AQ27">
    <cfRule type="expression" dxfId="235" priority="985">
      <formula>IF(RIGHT(TEXT(AE27,"0.#"),1)=".",FALSE,TRUE)</formula>
    </cfRule>
    <cfRule type="expression" dxfId="234" priority="986">
      <formula>IF(RIGHT(TEXT(AE27,"0.#"),1)=".",TRUE,FALSE)</formula>
    </cfRule>
  </conditionalFormatting>
  <conditionalFormatting sqref="Y143 Y141">
    <cfRule type="expression" dxfId="233" priority="983">
      <formula>IF(RIGHT(TEXT(Y141,"0.#"),1)=".",FALSE,TRUE)</formula>
    </cfRule>
    <cfRule type="expression" dxfId="232" priority="984">
      <formula>IF(RIGHT(TEXT(Y141,"0.#"),1)=".",TRUE,FALSE)</formula>
    </cfRule>
  </conditionalFormatting>
  <conditionalFormatting sqref="AU144">
    <cfRule type="expression" dxfId="231" priority="979">
      <formula>IF(RIGHT(TEXT(AU144,"0.#"),1)=".",FALSE,TRUE)</formula>
    </cfRule>
    <cfRule type="expression" dxfId="230" priority="980">
      <formula>IF(RIGHT(TEXT(AU144,"0.#"),1)=".",TRUE,FALSE)</formula>
    </cfRule>
  </conditionalFormatting>
  <conditionalFormatting sqref="Y154">
    <cfRule type="expression" dxfId="229" priority="975">
      <formula>IF(RIGHT(TEXT(Y154,"0.#"),1)=".",FALSE,TRUE)</formula>
    </cfRule>
    <cfRule type="expression" dxfId="228" priority="976">
      <formula>IF(RIGHT(TEXT(Y154,"0.#"),1)=".",TRUE,FALSE)</formula>
    </cfRule>
  </conditionalFormatting>
  <conditionalFormatting sqref="Y157 Y150">
    <cfRule type="expression" dxfId="227" priority="973">
      <formula>IF(RIGHT(TEXT(Y150,"0.#"),1)=".",FALSE,TRUE)</formula>
    </cfRule>
    <cfRule type="expression" dxfId="226" priority="974">
      <formula>IF(RIGHT(TEXT(Y150,"0.#"),1)=".",TRUE,FALSE)</formula>
    </cfRule>
  </conditionalFormatting>
  <conditionalFormatting sqref="AU154 AU148">
    <cfRule type="expression" dxfId="225" priority="969">
      <formula>IF(RIGHT(TEXT(AU148,"0.#"),1)=".",FALSE,TRUE)</formula>
    </cfRule>
    <cfRule type="expression" dxfId="224" priority="970">
      <formula>IF(RIGHT(TEXT(AU148,"0.#"),1)=".",TRUE,FALSE)</formula>
    </cfRule>
  </conditionalFormatting>
  <conditionalFormatting sqref="AU157 AU150">
    <cfRule type="expression" dxfId="223" priority="967">
      <formula>IF(RIGHT(TEXT(AU150,"0.#"),1)=".",FALSE,TRUE)</formula>
    </cfRule>
    <cfRule type="expression" dxfId="222" priority="968">
      <formula>IF(RIGHT(TEXT(AU150,"0.#"),1)=".",TRUE,FALSE)</formula>
    </cfRule>
  </conditionalFormatting>
  <conditionalFormatting sqref="AU155:AU156 AU153 AU149 AU147">
    <cfRule type="expression" dxfId="221" priority="965">
      <formula>IF(RIGHT(TEXT(AU147,"0.#"),1)=".",FALSE,TRUE)</formula>
    </cfRule>
    <cfRule type="expression" dxfId="220" priority="966">
      <formula>IF(RIGHT(TEXT(AU147,"0.#"),1)=".",TRUE,FALSE)</formula>
    </cfRule>
  </conditionalFormatting>
  <conditionalFormatting sqref="AI27">
    <cfRule type="expression" dxfId="219" priority="963">
      <formula>IF(RIGHT(TEXT(AI27,"0.#"),1)=".",FALSE,TRUE)</formula>
    </cfRule>
    <cfRule type="expression" dxfId="218" priority="964">
      <formula>IF(RIGHT(TEXT(AI27,"0.#"),1)=".",TRUE,FALSE)</formula>
    </cfRule>
  </conditionalFormatting>
  <conditionalFormatting sqref="AM27">
    <cfRule type="expression" dxfId="217" priority="961">
      <formula>IF(RIGHT(TEXT(AM27,"0.#"),1)=".",FALSE,TRUE)</formula>
    </cfRule>
    <cfRule type="expression" dxfId="216" priority="962">
      <formula>IF(RIGHT(TEXT(AM27,"0.#"),1)=".",TRUE,FALSE)</formula>
    </cfRule>
  </conditionalFormatting>
  <conditionalFormatting sqref="AE28">
    <cfRule type="expression" dxfId="215" priority="959">
      <formula>IF(RIGHT(TEXT(AE28,"0.#"),1)=".",FALSE,TRUE)</formula>
    </cfRule>
    <cfRule type="expression" dxfId="214" priority="960">
      <formula>IF(RIGHT(TEXT(AE28,"0.#"),1)=".",TRUE,FALSE)</formula>
    </cfRule>
  </conditionalFormatting>
  <conditionalFormatting sqref="AI28">
    <cfRule type="expression" dxfId="213" priority="957">
      <formula>IF(RIGHT(TEXT(AI28,"0.#"),1)=".",FALSE,TRUE)</formula>
    </cfRule>
    <cfRule type="expression" dxfId="212" priority="958">
      <formula>IF(RIGHT(TEXT(AI28,"0.#"),1)=".",TRUE,FALSE)</formula>
    </cfRule>
  </conditionalFormatting>
  <conditionalFormatting sqref="AM28">
    <cfRule type="expression" dxfId="211" priority="955">
      <formula>IF(RIGHT(TEXT(AM28,"0.#"),1)=".",FALSE,TRUE)</formula>
    </cfRule>
    <cfRule type="expression" dxfId="210" priority="956">
      <formula>IF(RIGHT(TEXT(AM28,"0.#"),1)=".",TRUE,FALSE)</formula>
    </cfRule>
  </conditionalFormatting>
  <conditionalFormatting sqref="AQ28">
    <cfRule type="expression" dxfId="209" priority="953">
      <formula>IF(RIGHT(TEXT(AQ28,"0.#"),1)=".",FALSE,TRUE)</formula>
    </cfRule>
    <cfRule type="expression" dxfId="208" priority="954">
      <formula>IF(RIGHT(TEXT(AQ28,"0.#"),1)=".",TRUE,FALSE)</formula>
    </cfRule>
  </conditionalFormatting>
  <conditionalFormatting sqref="AL165:AO165">
    <cfRule type="expression" dxfId="207" priority="915">
      <formula>IF(AND(AL165&gt;=0, RIGHT(TEXT(AL165,"0.#"),1)&lt;&gt;"."),TRUE,FALSE)</formula>
    </cfRule>
    <cfRule type="expression" dxfId="206" priority="916">
      <formula>IF(AND(AL165&gt;=0, RIGHT(TEXT(AL165,"0.#"),1)="."),TRUE,FALSE)</formula>
    </cfRule>
    <cfRule type="expression" dxfId="205" priority="917">
      <formula>IF(AND(AL165&lt;0, RIGHT(TEXT(AL165,"0.#"),1)&lt;&gt;"."),TRUE,FALSE)</formula>
    </cfRule>
    <cfRule type="expression" dxfId="204" priority="918">
      <formula>IF(AND(AL165&lt;0, RIGHT(TEXT(AL165,"0.#"),1)="."),TRUE,FALSE)</formula>
    </cfRule>
  </conditionalFormatting>
  <conditionalFormatting sqref="Y165">
    <cfRule type="expression" dxfId="203" priority="913">
      <formula>IF(RIGHT(TEXT(Y165,"0.#"),1)=".",FALSE,TRUE)</formula>
    </cfRule>
    <cfRule type="expression" dxfId="202" priority="914">
      <formula>IF(RIGHT(TEXT(Y165,"0.#"),1)=".",TRUE,FALSE)</formula>
    </cfRule>
  </conditionalFormatting>
  <conditionalFormatting sqref="Y178">
    <cfRule type="expression" dxfId="201" priority="821">
      <formula>IF(RIGHT(TEXT(Y178,"0.#"),1)=".",FALSE,TRUE)</formula>
    </cfRule>
    <cfRule type="expression" dxfId="200" priority="822">
      <formula>IF(RIGHT(TEXT(Y178,"0.#"),1)=".",TRUE,FALSE)</formula>
    </cfRule>
  </conditionalFormatting>
  <conditionalFormatting sqref="W23">
    <cfRule type="expression" dxfId="199" priority="911">
      <formula>IF(RIGHT(TEXT(W23,"0.#"),1)=".",FALSE,TRUE)</formula>
    </cfRule>
    <cfRule type="expression" dxfId="198" priority="912">
      <formula>IF(RIGHT(TEXT(W23,"0.#"),1)=".",TRUE,FALSE)</formula>
    </cfRule>
  </conditionalFormatting>
  <conditionalFormatting sqref="P23">
    <cfRule type="expression" dxfId="197" priority="905">
      <formula>IF(RIGHT(TEXT(P23,"0.#"),1)=".",FALSE,TRUE)</formula>
    </cfRule>
    <cfRule type="expression" dxfId="196" priority="906">
      <formula>IF(RIGHT(TEXT(P23,"0.#"),1)=".",TRUE,FALSE)</formula>
    </cfRule>
  </conditionalFormatting>
  <conditionalFormatting sqref="AL178:AO178">
    <cfRule type="expression" dxfId="195" priority="823">
      <formula>IF(AND(AL178&gt;=0, RIGHT(TEXT(AL178,"0.#"),1)&lt;&gt;"."),TRUE,FALSE)</formula>
    </cfRule>
    <cfRule type="expression" dxfId="194" priority="824">
      <formula>IF(AND(AL178&gt;=0, RIGHT(TEXT(AL178,"0.#"),1)="."),TRUE,FALSE)</formula>
    </cfRule>
    <cfRule type="expression" dxfId="193" priority="825">
      <formula>IF(AND(AL178&lt;0, RIGHT(TEXT(AL178,"0.#"),1)&lt;&gt;"."),TRUE,FALSE)</formula>
    </cfRule>
    <cfRule type="expression" dxfId="192" priority="826">
      <formula>IF(AND(AL178&lt;0, RIGHT(TEXT(AL178,"0.#"),1)="."),TRUE,FALSE)</formula>
    </cfRule>
  </conditionalFormatting>
  <conditionalFormatting sqref="AU28">
    <cfRule type="expression" dxfId="191" priority="769">
      <formula>IF(RIGHT(TEXT(AU28,"0.#"),1)=".",FALSE,TRUE)</formula>
    </cfRule>
    <cfRule type="expression" dxfId="190" priority="770">
      <formula>IF(RIGHT(TEXT(AU28,"0.#"),1)=".",TRUE,FALSE)</formula>
    </cfRule>
  </conditionalFormatting>
  <conditionalFormatting sqref="AU27">
    <cfRule type="expression" dxfId="189" priority="771">
      <formula>IF(RIGHT(TEXT(AU27,"0.#"),1)=".",FALSE,TRUE)</formula>
    </cfRule>
    <cfRule type="expression" dxfId="188" priority="772">
      <formula>IF(RIGHT(TEXT(AU27,"0.#"),1)=".",TRUE,FALSE)</formula>
    </cfRule>
  </conditionalFormatting>
  <conditionalFormatting sqref="P24:AC24">
    <cfRule type="expression" dxfId="187" priority="767">
      <formula>IF(RIGHT(TEXT(P24,"0.#"),1)=".",FALSE,TRUE)</formula>
    </cfRule>
    <cfRule type="expression" dxfId="186" priority="768">
      <formula>IF(RIGHT(TEXT(P24,"0.#"),1)=".",TRUE,FALSE)</formula>
    </cfRule>
  </conditionalFormatting>
  <conditionalFormatting sqref="AM36">
    <cfRule type="expression" dxfId="185" priority="749">
      <formula>IF(RIGHT(TEXT(AM36,"0.#"),1)=".",FALSE,TRUE)</formula>
    </cfRule>
    <cfRule type="expression" dxfId="184" priority="750">
      <formula>IF(RIGHT(TEXT(AM36,"0.#"),1)=".",TRUE,FALSE)</formula>
    </cfRule>
  </conditionalFormatting>
  <conditionalFormatting sqref="AM35">
    <cfRule type="expression" dxfId="183" priority="751">
      <formula>IF(RIGHT(TEXT(AM35,"0.#"),1)=".",FALSE,TRUE)</formula>
    </cfRule>
    <cfRule type="expression" dxfId="182" priority="752">
      <formula>IF(RIGHT(TEXT(AM35,"0.#"),1)=".",TRUE,FALSE)</formula>
    </cfRule>
  </conditionalFormatting>
  <conditionalFormatting sqref="AE34">
    <cfRule type="expression" dxfId="181" priority="765">
      <formula>IF(RIGHT(TEXT(AE34,"0.#"),1)=".",FALSE,TRUE)</formula>
    </cfRule>
    <cfRule type="expression" dxfId="180" priority="766">
      <formula>IF(RIGHT(TEXT(AE34,"0.#"),1)=".",TRUE,FALSE)</formula>
    </cfRule>
  </conditionalFormatting>
  <conditionalFormatting sqref="AQ34:AQ36">
    <cfRule type="expression" dxfId="179" priority="747">
      <formula>IF(RIGHT(TEXT(AQ34,"0.#"),1)=".",FALSE,TRUE)</formula>
    </cfRule>
    <cfRule type="expression" dxfId="178" priority="748">
      <formula>IF(RIGHT(TEXT(AQ34,"0.#"),1)=".",TRUE,FALSE)</formula>
    </cfRule>
  </conditionalFormatting>
  <conditionalFormatting sqref="AU34:AU36">
    <cfRule type="expression" dxfId="177" priority="745">
      <formula>IF(RIGHT(TEXT(AU34,"0.#"),1)=".",FALSE,TRUE)</formula>
    </cfRule>
    <cfRule type="expression" dxfId="176" priority="746">
      <formula>IF(RIGHT(TEXT(AU34,"0.#"),1)=".",TRUE,FALSE)</formula>
    </cfRule>
  </conditionalFormatting>
  <conditionalFormatting sqref="AI36">
    <cfRule type="expression" dxfId="175" priority="759">
      <formula>IF(RIGHT(TEXT(AI36,"0.#"),1)=".",FALSE,TRUE)</formula>
    </cfRule>
    <cfRule type="expression" dxfId="174" priority="760">
      <formula>IF(RIGHT(TEXT(AI36,"0.#"),1)=".",TRUE,FALSE)</formula>
    </cfRule>
  </conditionalFormatting>
  <conditionalFormatting sqref="AE35">
    <cfRule type="expression" dxfId="173" priority="763">
      <formula>IF(RIGHT(TEXT(AE35,"0.#"),1)=".",FALSE,TRUE)</formula>
    </cfRule>
    <cfRule type="expression" dxfId="172" priority="764">
      <formula>IF(RIGHT(TEXT(AE35,"0.#"),1)=".",TRUE,FALSE)</formula>
    </cfRule>
  </conditionalFormatting>
  <conditionalFormatting sqref="AE36">
    <cfRule type="expression" dxfId="171" priority="761">
      <formula>IF(RIGHT(TEXT(AE36,"0.#"),1)=".",FALSE,TRUE)</formula>
    </cfRule>
    <cfRule type="expression" dxfId="170" priority="762">
      <formula>IF(RIGHT(TEXT(AE36,"0.#"),1)=".",TRUE,FALSE)</formula>
    </cfRule>
  </conditionalFormatting>
  <conditionalFormatting sqref="AM34">
    <cfRule type="expression" dxfId="169" priority="753">
      <formula>IF(RIGHT(TEXT(AM34,"0.#"),1)=".",FALSE,TRUE)</formula>
    </cfRule>
    <cfRule type="expression" dxfId="168" priority="754">
      <formula>IF(RIGHT(TEXT(AM34,"0.#"),1)=".",TRUE,FALSE)</formula>
    </cfRule>
  </conditionalFormatting>
  <conditionalFormatting sqref="AI34">
    <cfRule type="expression" dxfId="167" priority="755">
      <formula>IF(RIGHT(TEXT(AI34,"0.#"),1)=".",FALSE,TRUE)</formula>
    </cfRule>
    <cfRule type="expression" dxfId="166" priority="756">
      <formula>IF(RIGHT(TEXT(AI34,"0.#"),1)=".",TRUE,FALSE)</formula>
    </cfRule>
  </conditionalFormatting>
  <conditionalFormatting sqref="AI35">
    <cfRule type="expression" dxfId="165" priority="757">
      <formula>IF(RIGHT(TEXT(AI35,"0.#"),1)=".",FALSE,TRUE)</formula>
    </cfRule>
    <cfRule type="expression" dxfId="164" priority="758">
      <formula>IF(RIGHT(TEXT(AI35,"0.#"),1)=".",TRUE,FALSE)</formula>
    </cfRule>
  </conditionalFormatting>
  <conditionalFormatting sqref="AM44">
    <cfRule type="expression" dxfId="163" priority="717">
      <formula>IF(RIGHT(TEXT(AM44,"0.#"),1)=".",FALSE,TRUE)</formula>
    </cfRule>
    <cfRule type="expression" dxfId="162" priority="718">
      <formula>IF(RIGHT(TEXT(AM44,"0.#"),1)=".",TRUE,FALSE)</formula>
    </cfRule>
  </conditionalFormatting>
  <conditionalFormatting sqref="AM45">
    <cfRule type="expression" dxfId="161" priority="715">
      <formula>IF(RIGHT(TEXT(AM45,"0.#"),1)=".",FALSE,TRUE)</formula>
    </cfRule>
    <cfRule type="expression" dxfId="160" priority="716">
      <formula>IF(RIGHT(TEXT(AM45,"0.#"),1)=".",TRUE,FALSE)</formula>
    </cfRule>
  </conditionalFormatting>
  <conditionalFormatting sqref="AQ45">
    <cfRule type="expression" dxfId="159" priority="711">
      <formula>IF(RIGHT(TEXT(AQ45,"0.#"),1)=".",FALSE,TRUE)</formula>
    </cfRule>
    <cfRule type="expression" dxfId="158" priority="712">
      <formula>IF(RIGHT(TEXT(AQ45,"0.#"),1)=".",TRUE,FALSE)</formula>
    </cfRule>
  </conditionalFormatting>
  <conditionalFormatting sqref="AQ44">
    <cfRule type="expression" dxfId="157" priority="721">
      <formula>IF(RIGHT(TEXT(AQ44,"0.#"),1)=".",FALSE,TRUE)</formula>
    </cfRule>
    <cfRule type="expression" dxfId="156" priority="722">
      <formula>IF(RIGHT(TEXT(AQ44,"0.#"),1)=".",TRUE,FALSE)</formula>
    </cfRule>
  </conditionalFormatting>
  <conditionalFormatting sqref="AQ41">
    <cfRule type="expression" dxfId="155" priority="709">
      <formula>IF(RIGHT(TEXT(AQ41,"0.#"),1)=".",FALSE,TRUE)</formula>
    </cfRule>
    <cfRule type="expression" dxfId="154" priority="710">
      <formula>IF(RIGHT(TEXT(AQ41,"0.#"),1)=".",TRUE,FALSE)</formula>
    </cfRule>
  </conditionalFormatting>
  <conditionalFormatting sqref="AM41">
    <cfRule type="expression" dxfId="153" priority="705">
      <formula>IF(RIGHT(TEXT(AM41,"0.#"),1)=".",FALSE,TRUE)</formula>
    </cfRule>
    <cfRule type="expression" dxfId="152" priority="706">
      <formula>IF(RIGHT(TEXT(AM41,"0.#"),1)=".",TRUE,FALSE)</formula>
    </cfRule>
  </conditionalFormatting>
  <conditionalFormatting sqref="AM42">
    <cfRule type="expression" dxfId="151" priority="699">
      <formula>IF(RIGHT(TEXT(AM42,"0.#"),1)=".",FALSE,TRUE)</formula>
    </cfRule>
    <cfRule type="expression" dxfId="150" priority="700">
      <formula>IF(RIGHT(TEXT(AM42,"0.#"),1)=".",TRUE,FALSE)</formula>
    </cfRule>
  </conditionalFormatting>
  <conditionalFormatting sqref="AQ42">
    <cfRule type="expression" dxfId="149" priority="697">
      <formula>IF(RIGHT(TEXT(AQ42,"0.#"),1)=".",FALSE,TRUE)</formula>
    </cfRule>
    <cfRule type="expression" dxfId="148" priority="698">
      <formula>IF(RIGHT(TEXT(AQ42,"0.#"),1)=".",TRUE,FALSE)</formula>
    </cfRule>
  </conditionalFormatting>
  <conditionalFormatting sqref="AU41">
    <cfRule type="expression" dxfId="147" priority="695">
      <formula>IF(RIGHT(TEXT(AU41,"0.#"),1)=".",FALSE,TRUE)</formula>
    </cfRule>
    <cfRule type="expression" dxfId="146" priority="696">
      <formula>IF(RIGHT(TEXT(AU41,"0.#"),1)=".",TRUE,FALSE)</formula>
    </cfRule>
  </conditionalFormatting>
  <conditionalFormatting sqref="AU42">
    <cfRule type="expression" dxfId="145" priority="693">
      <formula>IF(RIGHT(TEXT(AU42,"0.#"),1)=".",FALSE,TRUE)</formula>
    </cfRule>
    <cfRule type="expression" dxfId="144" priority="694">
      <formula>IF(RIGHT(TEXT(AU42,"0.#"),1)=".",TRUE,FALSE)</formula>
    </cfRule>
  </conditionalFormatting>
  <conditionalFormatting sqref="AM30">
    <cfRule type="expression" dxfId="143" priority="633">
      <formula>IF(RIGHT(TEXT(AM30,"0.#"),1)=".",FALSE,TRUE)</formula>
    </cfRule>
    <cfRule type="expression" dxfId="142" priority="634">
      <formula>IF(RIGHT(TEXT(AM30,"0.#"),1)=".",TRUE,FALSE)</formula>
    </cfRule>
  </conditionalFormatting>
  <conditionalFormatting sqref="AE31 AM31">
    <cfRule type="expression" dxfId="141" priority="631">
      <formula>IF(RIGHT(TEXT(AE31,"0.#"),1)=".",FALSE,TRUE)</formula>
    </cfRule>
    <cfRule type="expression" dxfId="140" priority="632">
      <formula>IF(RIGHT(TEXT(AE31,"0.#"),1)=".",TRUE,FALSE)</formula>
    </cfRule>
  </conditionalFormatting>
  <conditionalFormatting sqref="AI31">
    <cfRule type="expression" dxfId="139" priority="629">
      <formula>IF(RIGHT(TEXT(AI31,"0.#"),1)=".",FALSE,TRUE)</formula>
    </cfRule>
    <cfRule type="expression" dxfId="138" priority="630">
      <formula>IF(RIGHT(TEXT(AI31,"0.#"),1)=".",TRUE,FALSE)</formula>
    </cfRule>
  </conditionalFormatting>
  <conditionalFormatting sqref="AQ31">
    <cfRule type="expression" dxfId="137" priority="627">
      <formula>IF(RIGHT(TEXT(AQ31,"0.#"),1)=".",FALSE,TRUE)</formula>
    </cfRule>
    <cfRule type="expression" dxfId="136" priority="628">
      <formula>IF(RIGHT(TEXT(AQ31,"0.#"),1)=".",TRUE,FALSE)</formula>
    </cfRule>
  </conditionalFormatting>
  <conditionalFormatting sqref="AE30 AQ30">
    <cfRule type="expression" dxfId="135" priority="637">
      <formula>IF(RIGHT(TEXT(AE30,"0.#"),1)=".",FALSE,TRUE)</formula>
    </cfRule>
    <cfRule type="expression" dxfId="134" priority="638">
      <formula>IF(RIGHT(TEXT(AE30,"0.#"),1)=".",TRUE,FALSE)</formula>
    </cfRule>
  </conditionalFormatting>
  <conditionalFormatting sqref="AQ48">
    <cfRule type="expression" dxfId="133" priority="615">
      <formula>IF(RIGHT(TEXT(AQ48,"0.#"),1)=".",FALSE,TRUE)</formula>
    </cfRule>
    <cfRule type="expression" dxfId="132" priority="616">
      <formula>IF(RIGHT(TEXT(AQ48,"0.#"),1)=".",TRUE,FALSE)</formula>
    </cfRule>
  </conditionalFormatting>
  <conditionalFormatting sqref="AQ47">
    <cfRule type="expression" dxfId="131" priority="625">
      <formula>IF(RIGHT(TEXT(AQ47,"0.#"),1)=".",FALSE,TRUE)</formula>
    </cfRule>
    <cfRule type="expression" dxfId="130" priority="626">
      <formula>IF(RIGHT(TEXT(AQ47,"0.#"),1)=".",TRUE,FALSE)</formula>
    </cfRule>
  </conditionalFormatting>
  <conditionalFormatting sqref="AM61">
    <cfRule type="expression" dxfId="129" priority="597">
      <formula>IF(RIGHT(TEXT(AM61,"0.#"),1)=".",FALSE,TRUE)</formula>
    </cfRule>
    <cfRule type="expression" dxfId="128" priority="598">
      <formula>IF(RIGHT(TEXT(AM61,"0.#"),1)=".",TRUE,FALSE)</formula>
    </cfRule>
  </conditionalFormatting>
  <conditionalFormatting sqref="AE62 AM62">
    <cfRule type="expression" dxfId="127" priority="595">
      <formula>IF(RIGHT(TEXT(AE62,"0.#"),1)=".",FALSE,TRUE)</formula>
    </cfRule>
    <cfRule type="expression" dxfId="126" priority="596">
      <formula>IF(RIGHT(TEXT(AE62,"0.#"),1)=".",TRUE,FALSE)</formula>
    </cfRule>
  </conditionalFormatting>
  <conditionalFormatting sqref="AI62">
    <cfRule type="expression" dxfId="125" priority="593">
      <formula>IF(RIGHT(TEXT(AI62,"0.#"),1)=".",FALSE,TRUE)</formula>
    </cfRule>
    <cfRule type="expression" dxfId="124" priority="594">
      <formula>IF(RIGHT(TEXT(AI62,"0.#"),1)=".",TRUE,FALSE)</formula>
    </cfRule>
  </conditionalFormatting>
  <conditionalFormatting sqref="AQ62">
    <cfRule type="expression" dxfId="123" priority="591">
      <formula>IF(RIGHT(TEXT(AQ62,"0.#"),1)=".",FALSE,TRUE)</formula>
    </cfRule>
    <cfRule type="expression" dxfId="122" priority="592">
      <formula>IF(RIGHT(TEXT(AQ62,"0.#"),1)=".",TRUE,FALSE)</formula>
    </cfRule>
  </conditionalFormatting>
  <conditionalFormatting sqref="AE61 AQ61">
    <cfRule type="expression" dxfId="121" priority="601">
      <formula>IF(RIGHT(TEXT(AE61,"0.#"),1)=".",FALSE,TRUE)</formula>
    </cfRule>
    <cfRule type="expression" dxfId="120" priority="602">
      <formula>IF(RIGHT(TEXT(AE61,"0.#"),1)=".",TRUE,FALSE)</formula>
    </cfRule>
  </conditionalFormatting>
  <conditionalFormatting sqref="AI61">
    <cfRule type="expression" dxfId="119" priority="599">
      <formula>IF(RIGHT(TEXT(AI61,"0.#"),1)=".",FALSE,TRUE)</formula>
    </cfRule>
    <cfRule type="expression" dxfId="118" priority="600">
      <formula>IF(RIGHT(TEXT(AI61,"0.#"),1)=".",TRUE,FALSE)</formula>
    </cfRule>
  </conditionalFormatting>
  <conditionalFormatting sqref="AQ51:AQ53">
    <cfRule type="expression" dxfId="117" priority="549">
      <formula>IF(RIGHT(TEXT(AQ51,"0.#"),1)=".",FALSE,TRUE)</formula>
    </cfRule>
    <cfRule type="expression" dxfId="116" priority="550">
      <formula>IF(RIGHT(TEXT(AQ51,"0.#"),1)=".",TRUE,FALSE)</formula>
    </cfRule>
  </conditionalFormatting>
  <conditionalFormatting sqref="AU51:AU53">
    <cfRule type="expression" dxfId="115" priority="547">
      <formula>IF(RIGHT(TEXT(AU51,"0.#"),1)=".",FALSE,TRUE)</formula>
    </cfRule>
    <cfRule type="expression" dxfId="114" priority="548">
      <formula>IF(RIGHT(TEXT(AU51,"0.#"),1)=".",TRUE,FALSE)</formula>
    </cfRule>
  </conditionalFormatting>
  <conditionalFormatting sqref="AE65">
    <cfRule type="expression" dxfId="113" priority="523">
      <formula>IF(RIGHT(TEXT(AE65,"0.#"),1)=".",FALSE,TRUE)</formula>
    </cfRule>
    <cfRule type="expression" dxfId="112" priority="524">
      <formula>IF(RIGHT(TEXT(AE65,"0.#"),1)=".",TRUE,FALSE)</formula>
    </cfRule>
  </conditionalFormatting>
  <conditionalFormatting sqref="AE66">
    <cfRule type="expression" dxfId="111" priority="521">
      <formula>IF(RIGHT(TEXT(AE66,"0.#"),1)=".",FALSE,TRUE)</formula>
    </cfRule>
    <cfRule type="expression" dxfId="110" priority="522">
      <formula>IF(RIGHT(TEXT(AE66,"0.#"),1)=".",TRUE,FALSE)</formula>
    </cfRule>
  </conditionalFormatting>
  <conditionalFormatting sqref="AE67">
    <cfRule type="expression" dxfId="109" priority="519">
      <formula>IF(RIGHT(TEXT(AE67,"0.#"),1)=".",FALSE,TRUE)</formula>
    </cfRule>
    <cfRule type="expression" dxfId="108" priority="520">
      <formula>IF(RIGHT(TEXT(AE67,"0.#"),1)=".",TRUE,FALSE)</formula>
    </cfRule>
  </conditionalFormatting>
  <conditionalFormatting sqref="AI67 AM67">
    <cfRule type="expression" dxfId="107" priority="517">
      <formula>IF(RIGHT(TEXT(AI67,"0.#"),1)=".",FALSE,TRUE)</formula>
    </cfRule>
    <cfRule type="expression" dxfId="106" priority="518">
      <formula>IF(RIGHT(TEXT(AI67,"0.#"),1)=".",TRUE,FALSE)</formula>
    </cfRule>
  </conditionalFormatting>
  <conditionalFormatting sqref="AI66">
    <cfRule type="expression" dxfId="105" priority="515">
      <formula>IF(RIGHT(TEXT(AI66,"0.#"),1)=".",FALSE,TRUE)</formula>
    </cfRule>
    <cfRule type="expression" dxfId="104" priority="516">
      <formula>IF(RIGHT(TEXT(AI66,"0.#"),1)=".",TRUE,FALSE)</formula>
    </cfRule>
  </conditionalFormatting>
  <conditionalFormatting sqref="AI65">
    <cfRule type="expression" dxfId="103" priority="513">
      <formula>IF(RIGHT(TEXT(AI65,"0.#"),1)=".",FALSE,TRUE)</formula>
    </cfRule>
    <cfRule type="expression" dxfId="102" priority="514">
      <formula>IF(RIGHT(TEXT(AI65,"0.#"),1)=".",TRUE,FALSE)</formula>
    </cfRule>
  </conditionalFormatting>
  <conditionalFormatting sqref="AM65">
    <cfRule type="expression" dxfId="101" priority="511">
      <formula>IF(RIGHT(TEXT(AM65,"0.#"),1)=".",FALSE,TRUE)</formula>
    </cfRule>
    <cfRule type="expression" dxfId="100" priority="512">
      <formula>IF(RIGHT(TEXT(AM65,"0.#"),1)=".",TRUE,FALSE)</formula>
    </cfRule>
  </conditionalFormatting>
  <conditionalFormatting sqref="AM66">
    <cfRule type="expression" dxfId="99" priority="509">
      <formula>IF(RIGHT(TEXT(AM66,"0.#"),1)=".",FALSE,TRUE)</formula>
    </cfRule>
    <cfRule type="expression" dxfId="98" priority="510">
      <formula>IF(RIGHT(TEXT(AM66,"0.#"),1)=".",TRUE,FALSE)</formula>
    </cfRule>
  </conditionalFormatting>
  <conditionalFormatting sqref="AQ65:AQ67">
    <cfRule type="expression" dxfId="97" priority="505">
      <formula>IF(RIGHT(TEXT(AQ65,"0.#"),1)=".",FALSE,TRUE)</formula>
    </cfRule>
    <cfRule type="expression" dxfId="96" priority="506">
      <formula>IF(RIGHT(TEXT(AQ65,"0.#"),1)=".",TRUE,FALSE)</formula>
    </cfRule>
  </conditionalFormatting>
  <conditionalFormatting sqref="AU65:AU67">
    <cfRule type="expression" dxfId="95" priority="503">
      <formula>IF(RIGHT(TEXT(AU65,"0.#"),1)=".",FALSE,TRUE)</formula>
    </cfRule>
    <cfRule type="expression" dxfId="94" priority="504">
      <formula>IF(RIGHT(TEXT(AU65,"0.#"),1)=".",TRUE,FALSE)</formula>
    </cfRule>
  </conditionalFormatting>
  <conditionalFormatting sqref="AE58 AQ58">
    <cfRule type="expression" dxfId="93" priority="329">
      <formula>IF(RIGHT(TEXT(AE58,"0.#"),1)=".",FALSE,TRUE)</formula>
    </cfRule>
    <cfRule type="expression" dxfId="92" priority="330">
      <formula>IF(RIGHT(TEXT(AE58,"0.#"),1)=".",TRUE,FALSE)</formula>
    </cfRule>
  </conditionalFormatting>
  <conditionalFormatting sqref="AI58">
    <cfRule type="expression" dxfId="91" priority="327">
      <formula>IF(RIGHT(TEXT(AI58,"0.#"),1)=".",FALSE,TRUE)</formula>
    </cfRule>
    <cfRule type="expression" dxfId="90" priority="328">
      <formula>IF(RIGHT(TEXT(AI58,"0.#"),1)=".",TRUE,FALSE)</formula>
    </cfRule>
  </conditionalFormatting>
  <conditionalFormatting sqref="AM58">
    <cfRule type="expression" dxfId="89" priority="325">
      <formula>IF(RIGHT(TEXT(AM58,"0.#"),1)=".",FALSE,TRUE)</formula>
    </cfRule>
    <cfRule type="expression" dxfId="88" priority="326">
      <formula>IF(RIGHT(TEXT(AM58,"0.#"),1)=".",TRUE,FALSE)</formula>
    </cfRule>
  </conditionalFormatting>
  <conditionalFormatting sqref="AE59">
    <cfRule type="expression" dxfId="87" priority="323">
      <formula>IF(RIGHT(TEXT(AE59,"0.#"),1)=".",FALSE,TRUE)</formula>
    </cfRule>
    <cfRule type="expression" dxfId="86" priority="324">
      <formula>IF(RIGHT(TEXT(AE59,"0.#"),1)=".",TRUE,FALSE)</formula>
    </cfRule>
  </conditionalFormatting>
  <conditionalFormatting sqref="AI59">
    <cfRule type="expression" dxfId="85" priority="321">
      <formula>IF(RIGHT(TEXT(AI59,"0.#"),1)=".",FALSE,TRUE)</formula>
    </cfRule>
    <cfRule type="expression" dxfId="84" priority="322">
      <formula>IF(RIGHT(TEXT(AI59,"0.#"),1)=".",TRUE,FALSE)</formula>
    </cfRule>
  </conditionalFormatting>
  <conditionalFormatting sqref="AM59">
    <cfRule type="expression" dxfId="83" priority="319">
      <formula>IF(RIGHT(TEXT(AM59,"0.#"),1)=".",FALSE,TRUE)</formula>
    </cfRule>
    <cfRule type="expression" dxfId="82" priority="320">
      <formula>IF(RIGHT(TEXT(AM59,"0.#"),1)=".",TRUE,FALSE)</formula>
    </cfRule>
  </conditionalFormatting>
  <conditionalFormatting sqref="AQ59">
    <cfRule type="expression" dxfId="81" priority="317">
      <formula>IF(RIGHT(TEXT(AQ59,"0.#"),1)=".",FALSE,TRUE)</formula>
    </cfRule>
    <cfRule type="expression" dxfId="80" priority="318">
      <formula>IF(RIGHT(TEXT(AQ59,"0.#"),1)=".",TRUE,FALSE)</formula>
    </cfRule>
  </conditionalFormatting>
  <conditionalFormatting sqref="AU58">
    <cfRule type="expression" dxfId="79" priority="315">
      <formula>IF(RIGHT(TEXT(AU58,"0.#"),1)=".",FALSE,TRUE)</formula>
    </cfRule>
    <cfRule type="expression" dxfId="78" priority="316">
      <formula>IF(RIGHT(TEXT(AU58,"0.#"),1)=".",TRUE,FALSE)</formula>
    </cfRule>
  </conditionalFormatting>
  <conditionalFormatting sqref="AU59">
    <cfRule type="expression" dxfId="77" priority="313">
      <formula>IF(RIGHT(TEXT(AU59,"0.#"),1)=".",FALSE,TRUE)</formula>
    </cfRule>
    <cfRule type="expression" dxfId="76" priority="314">
      <formula>IF(RIGHT(TEXT(AU59,"0.#"),1)=".",TRUE,FALSE)</formula>
    </cfRule>
  </conditionalFormatting>
  <conditionalFormatting sqref="AE41">
    <cfRule type="expression" dxfId="75" priority="91">
      <formula>IF(RIGHT(TEXT(AE41,"0.#"),1)=".",FALSE,TRUE)</formula>
    </cfRule>
    <cfRule type="expression" dxfId="74" priority="92">
      <formula>IF(RIGHT(TEXT(AE41,"0.#"),1)=".",TRUE,FALSE)</formula>
    </cfRule>
  </conditionalFormatting>
  <conditionalFormatting sqref="AI41">
    <cfRule type="expression" dxfId="73" priority="89">
      <formula>IF(RIGHT(TEXT(AI41,"0.#"),1)=".",FALSE,TRUE)</formula>
    </cfRule>
    <cfRule type="expression" dxfId="72" priority="90">
      <formula>IF(RIGHT(TEXT(AI41,"0.#"),1)=".",TRUE,FALSE)</formula>
    </cfRule>
  </conditionalFormatting>
  <conditionalFormatting sqref="AE42">
    <cfRule type="expression" dxfId="71" priority="87">
      <formula>IF(RIGHT(TEXT(AE42,"0.#"),1)=".",FALSE,TRUE)</formula>
    </cfRule>
    <cfRule type="expression" dxfId="70" priority="88">
      <formula>IF(RIGHT(TEXT(AE42,"0.#"),1)=".",TRUE,FALSE)</formula>
    </cfRule>
  </conditionalFormatting>
  <conditionalFormatting sqref="AI42">
    <cfRule type="expression" dxfId="69" priority="85">
      <formula>IF(RIGHT(TEXT(AI42,"0.#"),1)=".",FALSE,TRUE)</formula>
    </cfRule>
    <cfRule type="expression" dxfId="68" priority="86">
      <formula>IF(RIGHT(TEXT(AI42,"0.#"),1)=".",TRUE,FALSE)</formula>
    </cfRule>
  </conditionalFormatting>
  <conditionalFormatting sqref="AE45">
    <cfRule type="expression" dxfId="67" priority="79">
      <formula>IF(RIGHT(TEXT(AE45,"0.#"),1)=".",FALSE,TRUE)</formula>
    </cfRule>
    <cfRule type="expression" dxfId="66" priority="80">
      <formula>IF(RIGHT(TEXT(AE45,"0.#"),1)=".",TRUE,FALSE)</formula>
    </cfRule>
  </conditionalFormatting>
  <conditionalFormatting sqref="AI45">
    <cfRule type="expression" dxfId="65" priority="77">
      <formula>IF(RIGHT(TEXT(AI45,"0.#"),1)=".",FALSE,TRUE)</formula>
    </cfRule>
    <cfRule type="expression" dxfId="64" priority="78">
      <formula>IF(RIGHT(TEXT(AI45,"0.#"),1)=".",TRUE,FALSE)</formula>
    </cfRule>
  </conditionalFormatting>
  <conditionalFormatting sqref="AE44">
    <cfRule type="expression" dxfId="63" priority="83">
      <formula>IF(RIGHT(TEXT(AE44,"0.#"),1)=".",FALSE,TRUE)</formula>
    </cfRule>
    <cfRule type="expression" dxfId="62" priority="84">
      <formula>IF(RIGHT(TEXT(AE44,"0.#"),1)=".",TRUE,FALSE)</formula>
    </cfRule>
  </conditionalFormatting>
  <conditionalFormatting sqref="AI44">
    <cfRule type="expression" dxfId="61" priority="81">
      <formula>IF(RIGHT(TEXT(AI44,"0.#"),1)=".",FALSE,TRUE)</formula>
    </cfRule>
    <cfRule type="expression" dxfId="60" priority="82">
      <formula>IF(RIGHT(TEXT(AI44,"0.#"),1)=".",TRUE,FALSE)</formula>
    </cfRule>
  </conditionalFormatting>
  <conditionalFormatting sqref="AM47">
    <cfRule type="expression" dxfId="59" priority="57">
      <formula>IF(RIGHT(TEXT(AM47,"0.#"),1)=".",FALSE,TRUE)</formula>
    </cfRule>
    <cfRule type="expression" dxfId="58" priority="58">
      <formula>IF(RIGHT(TEXT(AM47,"0.#"),1)=".",TRUE,FALSE)</formula>
    </cfRule>
  </conditionalFormatting>
  <conditionalFormatting sqref="AE48 AM48">
    <cfRule type="expression" dxfId="57" priority="55">
      <formula>IF(RIGHT(TEXT(AE48,"0.#"),1)=".",FALSE,TRUE)</formula>
    </cfRule>
    <cfRule type="expression" dxfId="56" priority="56">
      <formula>IF(RIGHT(TEXT(AE48,"0.#"),1)=".",TRUE,FALSE)</formula>
    </cfRule>
  </conditionalFormatting>
  <conditionalFormatting sqref="AI48">
    <cfRule type="expression" dxfId="55" priority="53">
      <formula>IF(RIGHT(TEXT(AI48,"0.#"),1)=".",FALSE,TRUE)</formula>
    </cfRule>
    <cfRule type="expression" dxfId="54" priority="54">
      <formula>IF(RIGHT(TEXT(AI48,"0.#"),1)=".",TRUE,FALSE)</formula>
    </cfRule>
  </conditionalFormatting>
  <conditionalFormatting sqref="AE47">
    <cfRule type="expression" dxfId="53" priority="61">
      <formula>IF(RIGHT(TEXT(AE47,"0.#"),1)=".",FALSE,TRUE)</formula>
    </cfRule>
    <cfRule type="expression" dxfId="52" priority="62">
      <formula>IF(RIGHT(TEXT(AE47,"0.#"),1)=".",TRUE,FALSE)</formula>
    </cfRule>
  </conditionalFormatting>
  <conditionalFormatting sqref="AI47">
    <cfRule type="expression" dxfId="51" priority="59">
      <formula>IF(RIGHT(TEXT(AI47,"0.#"),1)=".",FALSE,TRUE)</formula>
    </cfRule>
    <cfRule type="expression" dxfId="50" priority="60">
      <formula>IF(RIGHT(TEXT(AI47,"0.#"),1)=".",TRUE,FALSE)</formula>
    </cfRule>
  </conditionalFormatting>
  <conditionalFormatting sqref="AE51">
    <cfRule type="expression" dxfId="49" priority="51">
      <formula>IF(RIGHT(TEXT(AE51,"0.#"),1)=".",FALSE,TRUE)</formula>
    </cfRule>
    <cfRule type="expression" dxfId="48" priority="52">
      <formula>IF(RIGHT(TEXT(AE51,"0.#"),1)=".",TRUE,FALSE)</formula>
    </cfRule>
  </conditionalFormatting>
  <conditionalFormatting sqref="AE52">
    <cfRule type="expression" dxfId="47" priority="49">
      <formula>IF(RIGHT(TEXT(AE52,"0.#"),1)=".",FALSE,TRUE)</formula>
    </cfRule>
    <cfRule type="expression" dxfId="46" priority="50">
      <formula>IF(RIGHT(TEXT(AE52,"0.#"),1)=".",TRUE,FALSE)</formula>
    </cfRule>
  </conditionalFormatting>
  <conditionalFormatting sqref="AE53">
    <cfRule type="expression" dxfId="45" priority="47">
      <formula>IF(RIGHT(TEXT(AE53,"0.#"),1)=".",FALSE,TRUE)</formula>
    </cfRule>
    <cfRule type="expression" dxfId="44" priority="48">
      <formula>IF(RIGHT(TEXT(AE53,"0.#"),1)=".",TRUE,FALSE)</formula>
    </cfRule>
  </conditionalFormatting>
  <conditionalFormatting sqref="AI53 AM53">
    <cfRule type="expression" dxfId="43" priority="45">
      <formula>IF(RIGHT(TEXT(AI53,"0.#"),1)=".",FALSE,TRUE)</formula>
    </cfRule>
    <cfRule type="expression" dxfId="42" priority="46">
      <formula>IF(RIGHT(TEXT(AI53,"0.#"),1)=".",TRUE,FALSE)</formula>
    </cfRule>
  </conditionalFormatting>
  <conditionalFormatting sqref="AI52">
    <cfRule type="expression" dxfId="41" priority="43">
      <formula>IF(RIGHT(TEXT(AI52,"0.#"),1)=".",FALSE,TRUE)</formula>
    </cfRule>
    <cfRule type="expression" dxfId="40" priority="44">
      <formula>IF(RIGHT(TEXT(AI52,"0.#"),1)=".",TRUE,FALSE)</formula>
    </cfRule>
  </conditionalFormatting>
  <conditionalFormatting sqref="AI51">
    <cfRule type="expression" dxfId="39" priority="41">
      <formula>IF(RIGHT(TEXT(AI51,"0.#"),1)=".",FALSE,TRUE)</formula>
    </cfRule>
    <cfRule type="expression" dxfId="38" priority="42">
      <formula>IF(RIGHT(TEXT(AI51,"0.#"),1)=".",TRUE,FALSE)</formula>
    </cfRule>
  </conditionalFormatting>
  <conditionalFormatting sqref="AM51">
    <cfRule type="expression" dxfId="37" priority="39">
      <formula>IF(RIGHT(TEXT(AM51,"0.#"),1)=".",FALSE,TRUE)</formula>
    </cfRule>
    <cfRule type="expression" dxfId="36" priority="40">
      <formula>IF(RIGHT(TEXT(AM51,"0.#"),1)=".",TRUE,FALSE)</formula>
    </cfRule>
  </conditionalFormatting>
  <conditionalFormatting sqref="AM52">
    <cfRule type="expression" dxfId="35" priority="37">
      <formula>IF(RIGHT(TEXT(AM52,"0.#"),1)=".",FALSE,TRUE)</formula>
    </cfRule>
    <cfRule type="expression" dxfId="34" priority="38">
      <formula>IF(RIGHT(TEXT(AM52,"0.#"),1)=".",TRUE,FALSE)</formula>
    </cfRule>
  </conditionalFormatting>
  <conditionalFormatting sqref="AU142">
    <cfRule type="expression" dxfId="33" priority="35">
      <formula>IF(RIGHT(TEXT(AU142,"0.#"),1)=".",FALSE,TRUE)</formula>
    </cfRule>
    <cfRule type="expression" dxfId="32" priority="36">
      <formula>IF(RIGHT(TEXT(AU142,"0.#"),1)=".",TRUE,FALSE)</formula>
    </cfRule>
  </conditionalFormatting>
  <conditionalFormatting sqref="AU143 AU141">
    <cfRule type="expression" dxfId="31" priority="33">
      <formula>IF(RIGHT(TEXT(AU141,"0.#"),1)=".",FALSE,TRUE)</formula>
    </cfRule>
    <cfRule type="expression" dxfId="30" priority="34">
      <formula>IF(RIGHT(TEXT(AU141,"0.#"),1)=".",TRUE,FALSE)</formula>
    </cfRule>
  </conditionalFormatting>
  <conditionalFormatting sqref="Y149 Y147">
    <cfRule type="expression" dxfId="29" priority="29">
      <formula>IF(RIGHT(TEXT(Y147,"0.#"),1)=".",FALSE,TRUE)</formula>
    </cfRule>
    <cfRule type="expression" dxfId="28" priority="30">
      <formula>IF(RIGHT(TEXT(Y147,"0.#"),1)=".",TRUE,FALSE)</formula>
    </cfRule>
  </conditionalFormatting>
  <conditionalFormatting sqref="Y148">
    <cfRule type="expression" dxfId="27" priority="31">
      <formula>IF(RIGHT(TEXT(Y148,"0.#"),1)=".",FALSE,TRUE)</formula>
    </cfRule>
    <cfRule type="expression" dxfId="26" priority="32">
      <formula>IF(RIGHT(TEXT(Y148,"0.#"),1)=".",TRUE,FALSE)</formula>
    </cfRule>
  </conditionalFormatting>
  <conditionalFormatting sqref="AI30">
    <cfRule type="expression" dxfId="25" priority="25">
      <formula>IF(RIGHT(TEXT(AI30,"0.#"),1)=".",FALSE,TRUE)</formula>
    </cfRule>
    <cfRule type="expression" dxfId="24" priority="26">
      <formula>IF(RIGHT(TEXT(AI30,"0.#"),1)=".",TRUE,FALSE)</formula>
    </cfRule>
  </conditionalFormatting>
  <conditionalFormatting sqref="Y182">
    <cfRule type="expression" dxfId="23" priority="19">
      <formula>IF(RIGHT(TEXT(Y182,"0.#"),1)=".",FALSE,TRUE)</formula>
    </cfRule>
    <cfRule type="expression" dxfId="22" priority="20">
      <formula>IF(RIGHT(TEXT(Y182,"0.#"),1)=".",TRUE,FALSE)</formula>
    </cfRule>
  </conditionalFormatting>
  <conditionalFormatting sqref="AL182:AO182">
    <cfRule type="expression" dxfId="21" priority="21">
      <formula>IF(AND(AL182&gt;=0, RIGHT(TEXT(AL182,"0.#"),1)&lt;&gt;"."),TRUE,FALSE)</formula>
    </cfRule>
    <cfRule type="expression" dxfId="20" priority="22">
      <formula>IF(AND(AL182&gt;=0, RIGHT(TEXT(AL182,"0.#"),1)="."),TRUE,FALSE)</formula>
    </cfRule>
    <cfRule type="expression" dxfId="19" priority="23">
      <formula>IF(AND(AL182&lt;0, RIGHT(TEXT(AL182,"0.#"),1)&lt;&gt;"."),TRUE,FALSE)</formula>
    </cfRule>
    <cfRule type="expression" dxfId="18" priority="24">
      <formula>IF(AND(AL182&lt;0, RIGHT(TEXT(AL182,"0.#"),1)="."),TRUE,FALSE)</formula>
    </cfRule>
  </conditionalFormatting>
  <conditionalFormatting sqref="Y177">
    <cfRule type="expression" dxfId="17" priority="13">
      <formula>IF(RIGHT(TEXT(Y177,"0.#"),1)=".",FALSE,TRUE)</formula>
    </cfRule>
    <cfRule type="expression" dxfId="16" priority="14">
      <formula>IF(RIGHT(TEXT(Y177,"0.#"),1)=".",TRUE,FALSE)</formula>
    </cfRule>
  </conditionalFormatting>
  <conditionalFormatting sqref="AL177:AO177">
    <cfRule type="expression" dxfId="15" priority="15">
      <formula>IF(AND(AL177&gt;=0, RIGHT(TEXT(AL177,"0.#"),1)&lt;&gt;"."),TRUE,FALSE)</formula>
    </cfRule>
    <cfRule type="expression" dxfId="14" priority="16">
      <formula>IF(AND(AL177&gt;=0, RIGHT(TEXT(AL177,"0.#"),1)="."),TRUE,FALSE)</formula>
    </cfRule>
    <cfRule type="expression" dxfId="13" priority="17">
      <formula>IF(AND(AL177&lt;0, RIGHT(TEXT(AL177,"0.#"),1)&lt;&gt;"."),TRUE,FALSE)</formula>
    </cfRule>
    <cfRule type="expression" dxfId="12" priority="18">
      <formula>IF(AND(AL177&lt;0, RIGHT(TEXT(AL177,"0.#"),1)="."),TRUE,FALSE)</formula>
    </cfRule>
  </conditionalFormatting>
  <conditionalFormatting sqref="Y173">
    <cfRule type="expression" dxfId="11" priority="7">
      <formula>IF(RIGHT(TEXT(Y173,"0.#"),1)=".",FALSE,TRUE)</formula>
    </cfRule>
    <cfRule type="expression" dxfId="10" priority="8">
      <formula>IF(RIGHT(TEXT(Y173,"0.#"),1)=".",TRUE,FALSE)</formula>
    </cfRule>
  </conditionalFormatting>
  <conditionalFormatting sqref="AL173:AO173">
    <cfRule type="expression" dxfId="9" priority="9">
      <formula>IF(AND(AL173&gt;=0, RIGHT(TEXT(AL173,"0.#"),1)&lt;&gt;"."),TRUE,FALSE)</formula>
    </cfRule>
    <cfRule type="expression" dxfId="8" priority="10">
      <formula>IF(AND(AL173&gt;=0, RIGHT(TEXT(AL173,"0.#"),1)="."),TRUE,FALSE)</formula>
    </cfRule>
    <cfRule type="expression" dxfId="7" priority="11">
      <formula>IF(AND(AL173&lt;0, RIGHT(TEXT(AL173,"0.#"),1)&lt;&gt;"."),TRUE,FALSE)</formula>
    </cfRule>
    <cfRule type="expression" dxfId="6" priority="12">
      <formula>IF(AND(AL173&lt;0, RIGHT(TEXT(AL173,"0.#"),1)="."),TRUE,FALSE)</formula>
    </cfRule>
  </conditionalFormatting>
  <conditionalFormatting sqref="AL169:AO169">
    <cfRule type="expression" dxfId="5" priority="3">
      <formula>IF(AND(AL169&gt;=0, RIGHT(TEXT(AL169,"0.#"),1)&lt;&gt;"."),TRUE,FALSE)</formula>
    </cfRule>
    <cfRule type="expression" dxfId="4" priority="4">
      <formula>IF(AND(AL169&gt;=0, RIGHT(TEXT(AL169,"0.#"),1)="."),TRUE,FALSE)</formula>
    </cfRule>
    <cfRule type="expression" dxfId="3" priority="5">
      <formula>IF(AND(AL169&lt;0, RIGHT(TEXT(AL169,"0.#"),1)&lt;&gt;"."),TRUE,FALSE)</formula>
    </cfRule>
    <cfRule type="expression" dxfId="2" priority="6">
      <formula>IF(AND(AL169&lt;0, RIGHT(TEXT(AL169,"0.#"),1)="."),TRUE,FALSE)</formula>
    </cfRule>
  </conditionalFormatting>
  <conditionalFormatting sqref="Y169">
    <cfRule type="expression" dxfId="1" priority="1">
      <formula>IF(RIGHT(TEXT(Y169,"0.#"),1)=".",FALSE,TRUE)</formula>
    </cfRule>
    <cfRule type="expression" dxfId="0" priority="2">
      <formula>IF(RIGHT(TEXT(Y169,"0.#"),1)=".",TRUE,FALSE)</formula>
    </cfRule>
  </conditionalFormatting>
  <dataValidations count="17">
    <dataValidation type="whole" allowBlank="1" showInputMessage="1" showErrorMessage="1" sqref="O122:P123 AX122:AX124 AA122:AB123 AM122:AN123">
      <formula1>0</formula1>
      <formula2>99</formula2>
    </dataValidation>
    <dataValidation type="whole" allowBlank="1" showInputMessage="1" showErrorMessage="1" sqref="AJ122:AK123 X122:Y123 AJ124 L122:L124 M122:M123 X124 AU122:AV123 J98:J102">
      <formula1>0</formula1>
      <formula2>9999</formula2>
    </dataValidation>
    <dataValidation type="whole" imeMode="disabled" allowBlank="1" showInputMessage="1" showErrorMessage="1" sqref="AS2:AU2">
      <formula1>0</formula1>
      <formula2>9999</formula2>
    </dataValidation>
    <dataValidation type="list" showInputMessage="1" showErrorMessage="1" sqref="AJ3:AW3">
      <formula1>T省庁</formula1>
    </dataValidation>
    <dataValidation type="list" imeMode="disabled" allowBlank="1" showInputMessage="1" showErrorMessage="1" sqref="AO2:AQ2">
      <formula1>T事業番号</formula1>
    </dataValidation>
    <dataValidation type="list" allowBlank="1" showInputMessage="1" showErrorMessage="1" sqref="A108:E108">
      <formula1>T行政事業レビュー推進チームの所見</formula1>
    </dataValidation>
    <dataValidation type="custom" imeMode="disabled" allowBlank="1" showInputMessage="1" showErrorMessage="1" sqref="AH165:AK165 AH169:AK169 AH173:AK173 AH177:AK178 AH182:AK182">
      <formula1>OR(AND(MOD(IF(ISNUMBER(AH165), AH165, 0.5),1)=0, 0&lt;=AH165), AH165="-")</formula1>
    </dataValidation>
    <dataValidation type="whole" imeMode="disabled" allowBlank="1" showInputMessage="1" showErrorMessage="1" sqref="AW2:AX2">
      <formula1>0</formula1>
      <formula2>99</formula2>
    </dataValidation>
    <dataValidation type="list" allowBlank="1" showInputMessage="1" showErrorMessage="1" sqref="A110:E110">
      <formula1>T所見を踏まえた改善点</formula1>
    </dataValidation>
    <dataValidation type="list" allowBlank="1" showInputMessage="1" showErrorMessage="1" error="プルダウンリストから選択してください。" sqref="AD83:AF84">
      <formula1>"有,無"</formula1>
    </dataValidation>
    <dataValidation type="list" allowBlank="1" showInputMessage="1" showErrorMessage="1" error="プルダウンリストから選択してください。" sqref="AD79:AF82 AD85:AD96 AE85:AF89 AE91:AF96">
      <formula1>"○,△,×,‐"</formula1>
    </dataValidation>
    <dataValidation type="list" allowBlank="1" showInputMessage="1" showErrorMessage="1" sqref="AO159 AO183 AR70">
      <formula1>"　, ☑"</formula1>
    </dataValidation>
    <dataValidation type="list" allowBlank="1" showInputMessage="1" showErrorMessage="1" sqref="S5:X5">
      <formula1>T終了年度</formula1>
    </dataValidation>
    <dataValidation type="list" allowBlank="1" showInputMessage="1" showErrorMessage="1" sqref="H98:I102">
      <formula1>T事業番号</formula1>
    </dataValidation>
    <dataValidation type="custom" imeMode="disabled" allowBlank="1" showInputMessage="1" showErrorMessage="1" sqref="AY23 P13:AX13 AR15:AX15 P14:AQ18 AR18:AX18 P19:AJ19 Y141:AB143 AU141:AX143 Y147:AB149 AU147:AX149 Y153:AB156 AU153:AX156 Y165:AB165 AL165:AO165 Y169:AB169 AL169:AO169 Y173:AB173 AL173:AO173 Y177:AB178 AL177:AO178 Y182:AB182 AL182:AO182 AQ33:AR33 AU33:AX33 AE34:AX36 AE44:AX44 AE27:AX28 AE30:AX30 AE47:AX47 AE61:AX61 AQ50:AR50 AU50:AX50 AE51:AX53 AQ64:AR64 AU64:AX64 AE65:AX67 AE41:AX42 AE58:AX59 P23:AC24">
      <formula1>OR(ISNUMBER(P13), P13="-")</formula1>
    </dataValidation>
    <dataValidation type="list" allowBlank="1" showInputMessage="1" showErrorMessage="1" sqref="Q124:R124 AC124:AD124 AO124:AP124">
      <formula1>#REF!</formula1>
    </dataValidation>
    <dataValidation type="custom" allowBlank="1" showInputMessage="1" showErrorMessage="1" errorTitle="法人番号チェック" error="法人番号は13桁の数字で入力してください。" sqref="J182:O182 J177:O178 J173:O173 J169:O169 J165:O165">
      <formula1>OR(J165="-",AND(LEN(J165)=13,IFERROR(SEARCH("-",J165),"")="",IFERROR(SEARCH(".",J165),"")="",ISNUMBER(J165)))</formula1>
    </dataValidation>
  </dataValidations>
  <pageMargins left="0.62992125984251968" right="0.39370078740157483" top="0.59055118110236227" bottom="0.39370078740157483" header="0.51181102362204722" footer="0.51181102362204722"/>
  <pageSetup paperSize="9" scale="68" fitToHeight="0" orientation="portrait" r:id="rId1"/>
  <headerFooter differentFirst="1" alignWithMargins="0"/>
  <rowBreaks count="6" manualBreakCount="6">
    <brk id="39" max="49" man="1"/>
    <brk id="70" max="16383" man="1"/>
    <brk id="95" max="16383" man="1"/>
    <brk id="124" max="16383" man="1"/>
    <brk id="160" max="16383" man="1"/>
    <brk id="179" max="49" man="1"/>
  </rowBreaks>
  <drawing r:id="rId2"/>
  <extLst>
    <ext xmlns:x14="http://schemas.microsoft.com/office/spreadsheetml/2009/9/main" uri="{CCE6A557-97BC-4b89-ADB6-D9C93CAAB3DF}">
      <x14:dataValidations xmlns:xm="http://schemas.microsoft.com/office/excel/2006/main" count="10">
        <x14:dataValidation type="list" allowBlank="1" showInputMessage="1" showErrorMessage="1">
          <x14:formula1>
            <xm:f>入力規則等!$U$7:$U$9</xm:f>
          </x14:formula1>
          <xm:sqref>U123:V123 I123:J123 AG123:AH123 AR123:AS123</xm:sqref>
        </x14:dataValidation>
        <x14:dataValidation type="list" allowBlank="1" showInputMessage="1" showErrorMessage="1">
          <x14:formula1>
            <xm:f>入力規則等!$U$40:$U$42</xm:f>
          </x14:formula1>
          <xm:sqref>AG122:AH122 U122:V122 I122:J122 AR122:AS122</xm:sqref>
        </x14:dataValidation>
        <x14:dataValidation type="list" allowBlank="1" showInputMessage="1" showErrorMessage="1">
          <x14:formula1>
            <xm:f>入力規則等!$AG$2:$AG$13</xm:f>
          </x14:formula1>
          <xm:sqref>AC165:AG165 AC169:AG169 AC173:AG173 AC177:AG178 AC182:AG182</xm:sqref>
        </x14:dataValidation>
        <x14:dataValidation type="list" allowBlank="1" showInputMessage="1" showErrorMessage="1">
          <x14:formula1>
            <xm:f>入力規則等!$AI$2:$AI$8</xm:f>
          </x14:formula1>
          <xm:sqref>J74:T74</xm:sqref>
        </x14:dataValidation>
        <x14:dataValidation type="list" allowBlank="1" showInputMessage="1" showErrorMessage="1">
          <x14:formula1>
            <xm:f>入力規則等!$Y$2:$Y$100</xm:f>
          </x14:formula1>
          <xm:sqref>G5:L5</xm:sqref>
        </x14:dataValidation>
        <x14:dataValidation type="list" allowBlank="1" showInputMessage="1" showErrorMessage="1">
          <x14:formula1>
            <xm:f>入力規則等!$W$2:$W$24</xm:f>
          </x14:formula1>
          <xm:sqref>AO122:AP123 Q122:S123 AC122:AE123 E122:G123</xm:sqref>
        </x14:dataValidation>
        <x14:dataValidation type="list" allowBlank="1" showInputMessage="1" showErrorMessage="1">
          <x14:formula1>
            <xm:f>入力規則等!$U$48</xm:f>
          </x14:formula1>
          <xm:sqref>E124:F124</xm:sqref>
        </x14:dataValidation>
        <x14:dataValidation type="list" allowBlank="1" showInputMessage="1" showErrorMessage="1">
          <x14:formula1>
            <xm:f>入力規則等!$U$13:$U$35</xm:f>
          </x14:formula1>
          <xm:sqref>AJ2:AM2 E98:G102 AE124:AG124 G124:I124 AQ124:AS124 S124:U124</xm:sqref>
        </x14:dataValidation>
        <x14:dataValidation type="list" allowBlank="1" showInputMessage="1" showErrorMessage="1">
          <x14:formula1>
            <xm:f>入力規則等!$U$56:$U$58</xm:f>
          </x14:formula1>
          <xm:sqref>J124:K124 AT124:AU124 AH124:AI124 V124:W124</xm:sqref>
        </x14:dataValidation>
        <x14:dataValidation type="list" allowBlank="1" showInputMessage="1" showErrorMessage="1">
          <x14:formula1>
            <xm:f>入力規則等!$U$49</xm:f>
          </x14:formula1>
          <xm:sqref>C98:D102</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AP100"/>
  <sheetViews>
    <sheetView zoomScale="130" zoomScaleNormal="130" workbookViewId="0">
      <selection activeCell="Q6" sqref="Q6"/>
    </sheetView>
  </sheetViews>
  <sheetFormatPr defaultColWidth="9" defaultRowHeight="13.2" x14ac:dyDescent="0.2"/>
  <cols>
    <col min="1" max="1" width="21.77734375" customWidth="1"/>
    <col min="2" max="2" width="8.77734375"/>
    <col min="3" max="3" width="17" style="12" hidden="1" customWidth="1"/>
    <col min="4" max="4" width="4" style="12" hidden="1" customWidth="1"/>
    <col min="5" max="5" width="4" style="12" customWidth="1"/>
    <col min="6" max="6" width="32.44140625" customWidth="1"/>
    <col min="7" max="7" width="10.109375" style="15" customWidth="1"/>
    <col min="8" max="8" width="17" style="12" hidden="1" customWidth="1"/>
    <col min="9" max="9" width="4" style="12" hidden="1" customWidth="1"/>
    <col min="10" max="10" width="4" style="12" customWidth="1"/>
    <col min="11" max="11" width="15.33203125" customWidth="1"/>
    <col min="12" max="12" width="8.77734375"/>
    <col min="13" max="13" width="12" style="12" hidden="1" customWidth="1"/>
    <col min="14" max="14" width="4" style="12" hidden="1" customWidth="1"/>
    <col min="15" max="15" width="3.6640625" customWidth="1"/>
    <col min="16" max="16" width="8.33203125" customWidth="1"/>
    <col min="17" max="17" width="8.77734375" style="15" customWidth="1"/>
    <col min="18" max="18" width="9.44140625" style="12" hidden="1" customWidth="1"/>
    <col min="19" max="19" width="4" style="12" hidden="1" customWidth="1"/>
    <col min="20" max="20" width="8.77734375"/>
    <col min="21" max="21" width="9" style="27"/>
    <col min="22" max="22" width="3.33203125" style="27" customWidth="1"/>
    <col min="23" max="23" width="12.44140625" style="27" bestFit="1" customWidth="1"/>
    <col min="24" max="24" width="3.6640625" style="27" customWidth="1"/>
    <col min="25" max="25" width="12.44140625" style="32" bestFit="1" customWidth="1"/>
    <col min="26" max="26" width="12.109375" style="27" customWidth="1"/>
    <col min="27" max="27" width="11.33203125" style="32" bestFit="1" customWidth="1"/>
    <col min="28" max="28" width="12.21875" style="32" customWidth="1"/>
    <col min="29" max="29" width="24.109375" style="32" bestFit="1" customWidth="1"/>
    <col min="30" max="30" width="3.77734375" style="32" customWidth="1"/>
    <col min="31" max="31" width="33.77734375" style="32" bestFit="1" customWidth="1"/>
    <col min="32" max="32" width="3" style="27" customWidth="1"/>
    <col min="33" max="33" width="30.6640625" style="27" customWidth="1"/>
    <col min="34" max="34" width="9" style="27"/>
    <col min="35" max="35" width="14.6640625" style="27" customWidth="1"/>
    <col min="36" max="41" width="9" style="27"/>
    <col min="42" max="42" width="13" style="27" customWidth="1"/>
    <col min="43" max="16384" width="9" style="27"/>
  </cols>
  <sheetData>
    <row r="1" spans="1:42" x14ac:dyDescent="0.2">
      <c r="A1" s="24" t="s">
        <v>75</v>
      </c>
      <c r="B1" s="24" t="s">
        <v>76</v>
      </c>
      <c r="F1" s="25" t="s">
        <v>4</v>
      </c>
      <c r="G1" s="25" t="s">
        <v>65</v>
      </c>
      <c r="K1" s="26" t="s">
        <v>93</v>
      </c>
      <c r="L1" s="24" t="s">
        <v>76</v>
      </c>
      <c r="O1" s="12"/>
      <c r="P1" s="25" t="s">
        <v>5</v>
      </c>
      <c r="Q1" s="25" t="s">
        <v>65</v>
      </c>
      <c r="T1" s="12"/>
      <c r="U1" s="28" t="s">
        <v>156</v>
      </c>
      <c r="W1" s="28" t="s">
        <v>155</v>
      </c>
      <c r="Y1" s="28" t="s">
        <v>73</v>
      </c>
      <c r="Z1" s="28" t="s">
        <v>391</v>
      </c>
      <c r="AA1" s="28" t="s">
        <v>74</v>
      </c>
      <c r="AB1" s="28" t="s">
        <v>392</v>
      </c>
      <c r="AC1" s="28" t="s">
        <v>31</v>
      </c>
      <c r="AD1" s="27"/>
      <c r="AE1" s="28" t="s">
        <v>43</v>
      </c>
      <c r="AF1" s="29"/>
      <c r="AG1" s="38" t="s">
        <v>171</v>
      </c>
      <c r="AI1" s="38" t="s">
        <v>174</v>
      </c>
      <c r="AK1" s="38" t="s">
        <v>178</v>
      </c>
      <c r="AM1" s="56"/>
      <c r="AN1" s="56"/>
      <c r="AP1" s="27" t="s">
        <v>219</v>
      </c>
    </row>
    <row r="2" spans="1:42" ht="13.5" customHeight="1" x14ac:dyDescent="0.2">
      <c r="A2" s="13" t="s">
        <v>77</v>
      </c>
      <c r="B2" s="14"/>
      <c r="C2" s="12" t="str">
        <f>IF(B2="","",A2)</f>
        <v/>
      </c>
      <c r="D2" s="12" t="str">
        <f>IF(C2="","",IF(D1&lt;&gt;"",CONCATENATE(D1,"、",C2),C2))</f>
        <v/>
      </c>
      <c r="F2" s="11" t="s">
        <v>64</v>
      </c>
      <c r="G2" s="16"/>
      <c r="H2" s="12" t="str">
        <f>IF(G2="","",F2)</f>
        <v/>
      </c>
      <c r="I2" s="12" t="str">
        <f>IF(H2="","",IF(I1&lt;&gt;"",CONCATENATE(I1,"、",H2),H2))</f>
        <v/>
      </c>
      <c r="K2" s="13" t="s">
        <v>94</v>
      </c>
      <c r="L2" s="14"/>
      <c r="M2" s="12" t="str">
        <f>IF(L2="","",K2)</f>
        <v/>
      </c>
      <c r="N2" s="12" t="str">
        <f>IF(M2="","",IF(N1&lt;&gt;"",CONCATENATE(N1,"、",M2),M2))</f>
        <v/>
      </c>
      <c r="O2" s="12"/>
      <c r="P2" s="11" t="s">
        <v>66</v>
      </c>
      <c r="Q2" s="16"/>
      <c r="R2" s="12" t="str">
        <f>IF(Q2="","",P2)</f>
        <v/>
      </c>
      <c r="S2" s="12" t="str">
        <f>IF(R2="","",IF(S1&lt;&gt;"",CONCATENATE(S1,"、",R2),R2))</f>
        <v/>
      </c>
      <c r="T2" s="12"/>
      <c r="U2" s="70">
        <v>21</v>
      </c>
      <c r="W2" s="31" t="s">
        <v>161</v>
      </c>
      <c r="Y2" s="31" t="s">
        <v>60</v>
      </c>
      <c r="Z2" s="31" t="s">
        <v>60</v>
      </c>
      <c r="AA2" s="63" t="s">
        <v>261</v>
      </c>
      <c r="AB2" s="63" t="s">
        <v>486</v>
      </c>
      <c r="AC2" s="64" t="s">
        <v>126</v>
      </c>
      <c r="AD2" s="27"/>
      <c r="AE2" s="33" t="s">
        <v>157</v>
      </c>
      <c r="AF2" s="29"/>
      <c r="AG2" s="39" t="s">
        <v>227</v>
      </c>
      <c r="AI2" s="38" t="s">
        <v>258</v>
      </c>
      <c r="AK2" s="38" t="s">
        <v>179</v>
      </c>
      <c r="AM2" s="56"/>
      <c r="AN2" s="56"/>
      <c r="AP2" s="39" t="s">
        <v>227</v>
      </c>
    </row>
    <row r="3" spans="1:42" ht="13.5" customHeight="1" x14ac:dyDescent="0.2">
      <c r="A3" s="13" t="s">
        <v>78</v>
      </c>
      <c r="B3" s="14"/>
      <c r="C3" s="12" t="str">
        <f t="shared" ref="C3:C11" si="0">IF(B3="","",A3)</f>
        <v/>
      </c>
      <c r="D3" s="12" t="str">
        <f>IF(C3="",D2,IF(D2&lt;&gt;"",CONCATENATE(D2,"、",C3),C3))</f>
        <v/>
      </c>
      <c r="F3" s="17" t="s">
        <v>103</v>
      </c>
      <c r="G3" s="16"/>
      <c r="H3" s="12" t="str">
        <f t="shared" ref="H3:H37" si="1">IF(G3="","",F3)</f>
        <v/>
      </c>
      <c r="I3" s="12" t="str">
        <f>IF(H3="",I2,IF(I2&lt;&gt;"",CONCATENATE(I2,"、",H3),H3))</f>
        <v/>
      </c>
      <c r="K3" s="13" t="s">
        <v>95</v>
      </c>
      <c r="L3" s="14"/>
      <c r="M3" s="12" t="str">
        <f t="shared" ref="M3:M11" si="2">IF(L3="","",K3)</f>
        <v/>
      </c>
      <c r="N3" s="12" t="str">
        <f>IF(M3="",N2,IF(N2&lt;&gt;"",CONCATENATE(N2,"、",M3),M3))</f>
        <v/>
      </c>
      <c r="O3" s="12"/>
      <c r="P3" s="11" t="s">
        <v>67</v>
      </c>
      <c r="Q3" s="16" t="s">
        <v>579</v>
      </c>
      <c r="R3" s="12" t="str">
        <f t="shared" ref="R3:R8" si="3">IF(Q3="","",P3)</f>
        <v>委託・請負</v>
      </c>
      <c r="S3" s="12" t="str">
        <f t="shared" ref="S3:S8" si="4">IF(R3="",S2,IF(S2&lt;&gt;"",CONCATENATE(S2,"、",R3),R3))</f>
        <v>委託・請負</v>
      </c>
      <c r="T3" s="12"/>
      <c r="U3" s="31" t="s">
        <v>517</v>
      </c>
      <c r="W3" s="31" t="s">
        <v>136</v>
      </c>
      <c r="Y3" s="31" t="s">
        <v>61</v>
      </c>
      <c r="Z3" s="31" t="s">
        <v>393</v>
      </c>
      <c r="AA3" s="63" t="s">
        <v>359</v>
      </c>
      <c r="AB3" s="63" t="s">
        <v>487</v>
      </c>
      <c r="AC3" s="64" t="s">
        <v>127</v>
      </c>
      <c r="AD3" s="27"/>
      <c r="AE3" s="33" t="s">
        <v>158</v>
      </c>
      <c r="AF3" s="29"/>
      <c r="AG3" s="39" t="s">
        <v>228</v>
      </c>
      <c r="AI3" s="38" t="s">
        <v>173</v>
      </c>
      <c r="AK3" s="38" t="str">
        <f>CHAR(CODE(AK2)+1)</f>
        <v>B</v>
      </c>
      <c r="AM3" s="56"/>
      <c r="AN3" s="56"/>
      <c r="AP3" s="39" t="s">
        <v>228</v>
      </c>
    </row>
    <row r="4" spans="1:42" ht="13.5" customHeight="1" x14ac:dyDescent="0.2">
      <c r="A4" s="13" t="s">
        <v>79</v>
      </c>
      <c r="B4" s="14"/>
      <c r="C4" s="12" t="str">
        <f t="shared" si="0"/>
        <v/>
      </c>
      <c r="D4" s="12" t="str">
        <f>IF(C4="",D3,IF(D3&lt;&gt;"",CONCATENATE(D3,"、",C4),C4))</f>
        <v/>
      </c>
      <c r="F4" s="17" t="s">
        <v>104</v>
      </c>
      <c r="G4" s="16"/>
      <c r="H4" s="12" t="str">
        <f t="shared" si="1"/>
        <v/>
      </c>
      <c r="I4" s="12" t="str">
        <f t="shared" ref="I4:I37" si="5">IF(H4="",I3,IF(I3&lt;&gt;"",CONCATENATE(I3,"、",H4),H4))</f>
        <v/>
      </c>
      <c r="K4" s="13" t="s">
        <v>96</v>
      </c>
      <c r="L4" s="14"/>
      <c r="M4" s="12" t="str">
        <f t="shared" si="2"/>
        <v/>
      </c>
      <c r="N4" s="12" t="str">
        <f t="shared" ref="N4:N11" si="6">IF(M4="",N3,IF(N3&lt;&gt;"",CONCATENATE(N3,"、",M4),M4))</f>
        <v/>
      </c>
      <c r="O4" s="12"/>
      <c r="P4" s="11" t="s">
        <v>68</v>
      </c>
      <c r="Q4" s="16"/>
      <c r="R4" s="12" t="str">
        <f t="shared" si="3"/>
        <v/>
      </c>
      <c r="S4" s="12" t="str">
        <f t="shared" si="4"/>
        <v>委託・請負</v>
      </c>
      <c r="T4" s="12"/>
      <c r="U4" s="31" t="s">
        <v>572</v>
      </c>
      <c r="W4" s="31" t="s">
        <v>137</v>
      </c>
      <c r="Y4" s="31" t="s">
        <v>266</v>
      </c>
      <c r="Z4" s="31" t="s">
        <v>394</v>
      </c>
      <c r="AA4" s="63" t="s">
        <v>360</v>
      </c>
      <c r="AB4" s="63" t="s">
        <v>488</v>
      </c>
      <c r="AC4" s="63" t="s">
        <v>128</v>
      </c>
      <c r="AD4" s="27"/>
      <c r="AE4" s="33" t="s">
        <v>159</v>
      </c>
      <c r="AF4" s="29"/>
      <c r="AG4" s="39" t="s">
        <v>229</v>
      </c>
      <c r="AI4" s="38" t="s">
        <v>175</v>
      </c>
      <c r="AK4" s="38" t="str">
        <f t="shared" ref="AK4:AK49" si="7">CHAR(CODE(AK3)+1)</f>
        <v>C</v>
      </c>
      <c r="AM4" s="56"/>
      <c r="AN4" s="56"/>
      <c r="AP4" s="39" t="s">
        <v>229</v>
      </c>
    </row>
    <row r="5" spans="1:42" ht="13.5" customHeight="1" x14ac:dyDescent="0.2">
      <c r="A5" s="13" t="s">
        <v>80</v>
      </c>
      <c r="B5" s="14"/>
      <c r="C5" s="12" t="str">
        <f t="shared" si="0"/>
        <v/>
      </c>
      <c r="D5" s="12" t="str">
        <f>IF(C5="",D4,IF(D4&lt;&gt;"",CONCATENATE(D4,"、",C5),C5))</f>
        <v/>
      </c>
      <c r="F5" s="17" t="s">
        <v>105</v>
      </c>
      <c r="G5" s="16"/>
      <c r="H5" s="12" t="str">
        <f t="shared" si="1"/>
        <v/>
      </c>
      <c r="I5" s="12" t="str">
        <f t="shared" si="5"/>
        <v/>
      </c>
      <c r="K5" s="13" t="s">
        <v>97</v>
      </c>
      <c r="L5" s="14"/>
      <c r="M5" s="12" t="str">
        <f t="shared" si="2"/>
        <v/>
      </c>
      <c r="N5" s="12" t="str">
        <f t="shared" si="6"/>
        <v/>
      </c>
      <c r="O5" s="12"/>
      <c r="P5" s="11" t="s">
        <v>69</v>
      </c>
      <c r="Q5" s="16"/>
      <c r="R5" s="12" t="str">
        <f t="shared" si="3"/>
        <v/>
      </c>
      <c r="S5" s="12" t="str">
        <f t="shared" si="4"/>
        <v>委託・請負</v>
      </c>
      <c r="T5" s="12"/>
      <c r="W5" s="31" t="s">
        <v>541</v>
      </c>
      <c r="Y5" s="31" t="s">
        <v>267</v>
      </c>
      <c r="Z5" s="31" t="s">
        <v>395</v>
      </c>
      <c r="AA5" s="63" t="s">
        <v>361</v>
      </c>
      <c r="AB5" s="63" t="s">
        <v>489</v>
      </c>
      <c r="AC5" s="63" t="s">
        <v>160</v>
      </c>
      <c r="AD5" s="30"/>
      <c r="AE5" s="33" t="s">
        <v>239</v>
      </c>
      <c r="AF5" s="29"/>
      <c r="AG5" s="39" t="s">
        <v>230</v>
      </c>
      <c r="AI5" s="38" t="s">
        <v>264</v>
      </c>
      <c r="AK5" s="38" t="str">
        <f t="shared" si="7"/>
        <v>D</v>
      </c>
      <c r="AP5" s="39" t="s">
        <v>230</v>
      </c>
    </row>
    <row r="6" spans="1:42" ht="13.5" customHeight="1" x14ac:dyDescent="0.2">
      <c r="A6" s="13" t="s">
        <v>81</v>
      </c>
      <c r="B6" s="14"/>
      <c r="C6" s="12" t="str">
        <f t="shared" si="0"/>
        <v/>
      </c>
      <c r="D6" s="12" t="str">
        <f t="shared" ref="D6:D21" si="8">IF(C6="",D5,IF(D5&lt;&gt;"",CONCATENATE(D5,"、",C6),C6))</f>
        <v/>
      </c>
      <c r="F6" s="17" t="s">
        <v>106</v>
      </c>
      <c r="G6" s="16"/>
      <c r="H6" s="12" t="str">
        <f t="shared" si="1"/>
        <v/>
      </c>
      <c r="I6" s="12" t="str">
        <f t="shared" si="5"/>
        <v/>
      </c>
      <c r="K6" s="13" t="s">
        <v>98</v>
      </c>
      <c r="L6" s="14"/>
      <c r="M6" s="12" t="str">
        <f t="shared" si="2"/>
        <v/>
      </c>
      <c r="N6" s="12" t="str">
        <f t="shared" si="6"/>
        <v/>
      </c>
      <c r="O6" s="12"/>
      <c r="P6" s="11" t="s">
        <v>70</v>
      </c>
      <c r="Q6" s="16"/>
      <c r="R6" s="12" t="str">
        <f t="shared" si="3"/>
        <v/>
      </c>
      <c r="S6" s="12" t="str">
        <f t="shared" si="4"/>
        <v>委託・請負</v>
      </c>
      <c r="T6" s="12"/>
      <c r="U6" s="31" t="s">
        <v>241</v>
      </c>
      <c r="W6" s="31" t="s">
        <v>543</v>
      </c>
      <c r="Y6" s="31" t="s">
        <v>268</v>
      </c>
      <c r="Z6" s="31" t="s">
        <v>396</v>
      </c>
      <c r="AA6" s="63" t="s">
        <v>362</v>
      </c>
      <c r="AB6" s="63" t="s">
        <v>490</v>
      </c>
      <c r="AC6" s="63" t="s">
        <v>129</v>
      </c>
      <c r="AD6" s="30"/>
      <c r="AE6" s="33" t="s">
        <v>237</v>
      </c>
      <c r="AF6" s="29"/>
      <c r="AG6" s="39" t="s">
        <v>231</v>
      </c>
      <c r="AI6" s="38" t="s">
        <v>265</v>
      </c>
      <c r="AK6" s="38" t="str">
        <f>CHAR(CODE(AK5)+1)</f>
        <v>E</v>
      </c>
      <c r="AP6" s="39" t="s">
        <v>231</v>
      </c>
    </row>
    <row r="7" spans="1:42" ht="13.5" customHeight="1" x14ac:dyDescent="0.2">
      <c r="A7" s="13" t="s">
        <v>82</v>
      </c>
      <c r="B7" s="14"/>
      <c r="C7" s="12" t="str">
        <f t="shared" si="0"/>
        <v/>
      </c>
      <c r="D7" s="12" t="str">
        <f t="shared" si="8"/>
        <v/>
      </c>
      <c r="F7" s="17" t="s">
        <v>187</v>
      </c>
      <c r="G7" s="16"/>
      <c r="H7" s="12" t="str">
        <f t="shared" si="1"/>
        <v/>
      </c>
      <c r="I7" s="12" t="str">
        <f t="shared" si="5"/>
        <v/>
      </c>
      <c r="K7" s="13" t="s">
        <v>99</v>
      </c>
      <c r="L7" s="14"/>
      <c r="M7" s="12" t="str">
        <f t="shared" si="2"/>
        <v/>
      </c>
      <c r="N7" s="12" t="str">
        <f t="shared" si="6"/>
        <v/>
      </c>
      <c r="O7" s="12"/>
      <c r="P7" s="11" t="s">
        <v>71</v>
      </c>
      <c r="Q7" s="16"/>
      <c r="R7" s="12" t="str">
        <f t="shared" si="3"/>
        <v/>
      </c>
      <c r="S7" s="12" t="str">
        <f t="shared" si="4"/>
        <v>委託・請負</v>
      </c>
      <c r="T7" s="12"/>
      <c r="U7" s="31"/>
      <c r="W7" s="31" t="s">
        <v>138</v>
      </c>
      <c r="Y7" s="31" t="s">
        <v>269</v>
      </c>
      <c r="Z7" s="31" t="s">
        <v>397</v>
      </c>
      <c r="AA7" s="63" t="s">
        <v>363</v>
      </c>
      <c r="AB7" s="63" t="s">
        <v>491</v>
      </c>
      <c r="AC7" s="30"/>
      <c r="AD7" s="30"/>
      <c r="AE7" s="31" t="s">
        <v>129</v>
      </c>
      <c r="AF7" s="29"/>
      <c r="AG7" s="39" t="s">
        <v>232</v>
      </c>
      <c r="AH7" s="58"/>
      <c r="AI7" s="39" t="s">
        <v>254</v>
      </c>
      <c r="AK7" s="38" t="str">
        <f>CHAR(CODE(AK6)+1)</f>
        <v>F</v>
      </c>
      <c r="AP7" s="39" t="s">
        <v>232</v>
      </c>
    </row>
    <row r="8" spans="1:42" ht="13.5" customHeight="1" x14ac:dyDescent="0.2">
      <c r="A8" s="13" t="s">
        <v>83</v>
      </c>
      <c r="B8" s="14"/>
      <c r="C8" s="12" t="str">
        <f t="shared" si="0"/>
        <v/>
      </c>
      <c r="D8" s="12" t="str">
        <f t="shared" si="8"/>
        <v/>
      </c>
      <c r="F8" s="17" t="s">
        <v>107</v>
      </c>
      <c r="G8" s="16"/>
      <c r="H8" s="12" t="str">
        <f t="shared" si="1"/>
        <v/>
      </c>
      <c r="I8" s="12" t="str">
        <f t="shared" si="5"/>
        <v/>
      </c>
      <c r="K8" s="13" t="s">
        <v>100</v>
      </c>
      <c r="L8" s="14"/>
      <c r="M8" s="12" t="str">
        <f t="shared" si="2"/>
        <v/>
      </c>
      <c r="N8" s="12" t="str">
        <f t="shared" si="6"/>
        <v/>
      </c>
      <c r="O8" s="12"/>
      <c r="P8" s="11" t="s">
        <v>72</v>
      </c>
      <c r="Q8" s="16"/>
      <c r="R8" s="12" t="str">
        <f t="shared" si="3"/>
        <v/>
      </c>
      <c r="S8" s="12" t="str">
        <f t="shared" si="4"/>
        <v>委託・請負</v>
      </c>
      <c r="T8" s="12"/>
      <c r="U8" s="31" t="s">
        <v>262</v>
      </c>
      <c r="W8" s="31" t="s">
        <v>139</v>
      </c>
      <c r="Y8" s="31" t="s">
        <v>270</v>
      </c>
      <c r="Z8" s="31" t="s">
        <v>398</v>
      </c>
      <c r="AA8" s="63" t="s">
        <v>364</v>
      </c>
      <c r="AB8" s="63" t="s">
        <v>492</v>
      </c>
      <c r="AC8" s="30"/>
      <c r="AD8" s="30"/>
      <c r="AE8" s="30"/>
      <c r="AF8" s="29"/>
      <c r="AG8" s="39" t="s">
        <v>233</v>
      </c>
      <c r="AI8" s="38" t="s">
        <v>255</v>
      </c>
      <c r="AK8" s="38" t="str">
        <f t="shared" si="7"/>
        <v>G</v>
      </c>
      <c r="AP8" s="39" t="s">
        <v>233</v>
      </c>
    </row>
    <row r="9" spans="1:42" ht="13.5" customHeight="1" x14ac:dyDescent="0.2">
      <c r="A9" s="13" t="s">
        <v>84</v>
      </c>
      <c r="B9" s="14"/>
      <c r="C9" s="12" t="str">
        <f t="shared" si="0"/>
        <v/>
      </c>
      <c r="D9" s="12" t="str">
        <f t="shared" si="8"/>
        <v/>
      </c>
      <c r="F9" s="17" t="s">
        <v>188</v>
      </c>
      <c r="G9" s="16"/>
      <c r="H9" s="12" t="str">
        <f t="shared" si="1"/>
        <v/>
      </c>
      <c r="I9" s="12" t="str">
        <f t="shared" si="5"/>
        <v/>
      </c>
      <c r="K9" s="13" t="s">
        <v>101</v>
      </c>
      <c r="L9" s="14" t="s">
        <v>579</v>
      </c>
      <c r="M9" s="12" t="str">
        <f t="shared" si="2"/>
        <v>エネルギー対策</v>
      </c>
      <c r="N9" s="12" t="str">
        <f t="shared" si="6"/>
        <v>エネルギー対策</v>
      </c>
      <c r="O9" s="12"/>
      <c r="P9" s="12"/>
      <c r="Q9" s="18"/>
      <c r="T9" s="12"/>
      <c r="U9" s="31" t="s">
        <v>263</v>
      </c>
      <c r="W9" s="31" t="s">
        <v>140</v>
      </c>
      <c r="Y9" s="31" t="s">
        <v>271</v>
      </c>
      <c r="Z9" s="31" t="s">
        <v>399</v>
      </c>
      <c r="AA9" s="63" t="s">
        <v>365</v>
      </c>
      <c r="AB9" s="63" t="s">
        <v>493</v>
      </c>
      <c r="AC9" s="30"/>
      <c r="AD9" s="30"/>
      <c r="AE9" s="30"/>
      <c r="AF9" s="29"/>
      <c r="AG9" s="39" t="s">
        <v>234</v>
      </c>
      <c r="AI9" s="55"/>
      <c r="AK9" s="38" t="str">
        <f t="shared" si="7"/>
        <v>H</v>
      </c>
      <c r="AP9" s="39" t="s">
        <v>234</v>
      </c>
    </row>
    <row r="10" spans="1:42" ht="13.5" customHeight="1" x14ac:dyDescent="0.2">
      <c r="A10" s="13" t="s">
        <v>207</v>
      </c>
      <c r="B10" s="14"/>
      <c r="C10" s="12" t="str">
        <f t="shared" si="0"/>
        <v/>
      </c>
      <c r="D10" s="12" t="str">
        <f t="shared" si="8"/>
        <v/>
      </c>
      <c r="F10" s="17" t="s">
        <v>108</v>
      </c>
      <c r="G10" s="16"/>
      <c r="H10" s="12" t="str">
        <f t="shared" si="1"/>
        <v/>
      </c>
      <c r="I10" s="12" t="str">
        <f t="shared" si="5"/>
        <v/>
      </c>
      <c r="K10" s="13" t="s">
        <v>208</v>
      </c>
      <c r="L10" s="14"/>
      <c r="M10" s="12" t="str">
        <f t="shared" si="2"/>
        <v/>
      </c>
      <c r="N10" s="12" t="str">
        <f t="shared" si="6"/>
        <v>エネルギー対策</v>
      </c>
      <c r="O10" s="12"/>
      <c r="P10" s="12" t="str">
        <f>S8</f>
        <v>委託・請負</v>
      </c>
      <c r="Q10" s="18"/>
      <c r="T10" s="12"/>
      <c r="W10" s="31" t="s">
        <v>141</v>
      </c>
      <c r="Y10" s="31" t="s">
        <v>272</v>
      </c>
      <c r="Z10" s="31" t="s">
        <v>400</v>
      </c>
      <c r="AA10" s="63" t="s">
        <v>366</v>
      </c>
      <c r="AB10" s="63" t="s">
        <v>494</v>
      </c>
      <c r="AC10" s="30"/>
      <c r="AD10" s="30"/>
      <c r="AE10" s="30"/>
      <c r="AF10" s="29"/>
      <c r="AG10" s="39" t="s">
        <v>222</v>
      </c>
      <c r="AK10" s="38" t="str">
        <f t="shared" si="7"/>
        <v>I</v>
      </c>
      <c r="AP10" s="38" t="s">
        <v>220</v>
      </c>
    </row>
    <row r="11" spans="1:42" ht="13.5" customHeight="1" x14ac:dyDescent="0.2">
      <c r="A11" s="13" t="s">
        <v>85</v>
      </c>
      <c r="B11" s="14"/>
      <c r="C11" s="12" t="str">
        <f t="shared" si="0"/>
        <v/>
      </c>
      <c r="D11" s="12" t="str">
        <f t="shared" si="8"/>
        <v/>
      </c>
      <c r="F11" s="17" t="s">
        <v>109</v>
      </c>
      <c r="G11" s="16" t="s">
        <v>579</v>
      </c>
      <c r="H11" s="12" t="str">
        <f t="shared" si="1"/>
        <v>エネルギー対策特別会計電源開発促進勘定</v>
      </c>
      <c r="I11" s="12" t="str">
        <f t="shared" si="5"/>
        <v>エネルギー対策特別会計電源開発促進勘定</v>
      </c>
      <c r="K11" s="13" t="s">
        <v>102</v>
      </c>
      <c r="L11" s="14"/>
      <c r="M11" s="12" t="str">
        <f t="shared" si="2"/>
        <v/>
      </c>
      <c r="N11" s="12" t="str">
        <f t="shared" si="6"/>
        <v>エネルギー対策</v>
      </c>
      <c r="O11" s="12"/>
      <c r="P11" s="12"/>
      <c r="Q11" s="18"/>
      <c r="T11" s="12"/>
      <c r="W11" s="31" t="s">
        <v>569</v>
      </c>
      <c r="Y11" s="31" t="s">
        <v>273</v>
      </c>
      <c r="Z11" s="31" t="s">
        <v>401</v>
      </c>
      <c r="AA11" s="63" t="s">
        <v>367</v>
      </c>
      <c r="AB11" s="63" t="s">
        <v>495</v>
      </c>
      <c r="AC11" s="30"/>
      <c r="AD11" s="30"/>
      <c r="AE11" s="30"/>
      <c r="AF11" s="29"/>
      <c r="AG11" s="38" t="s">
        <v>225</v>
      </c>
      <c r="AK11" s="38" t="str">
        <f t="shared" si="7"/>
        <v>J</v>
      </c>
    </row>
    <row r="12" spans="1:42" ht="13.5" customHeight="1" x14ac:dyDescent="0.2">
      <c r="A12" s="13" t="s">
        <v>86</v>
      </c>
      <c r="B12" s="14"/>
      <c r="C12" s="12" t="str">
        <f t="shared" ref="C12:C23" si="9">IF(B12="","",A12)</f>
        <v/>
      </c>
      <c r="D12" s="12" t="str">
        <f t="shared" si="8"/>
        <v/>
      </c>
      <c r="F12" s="17" t="s">
        <v>110</v>
      </c>
      <c r="G12" s="16"/>
      <c r="H12" s="12" t="str">
        <f t="shared" si="1"/>
        <v/>
      </c>
      <c r="I12" s="12" t="str">
        <f t="shared" si="5"/>
        <v>エネルギー対策特別会計電源開発促進勘定</v>
      </c>
      <c r="K12" s="12"/>
      <c r="L12" s="12"/>
      <c r="O12" s="12"/>
      <c r="P12" s="12"/>
      <c r="Q12" s="18"/>
      <c r="T12" s="12"/>
      <c r="U12" s="28" t="s">
        <v>518</v>
      </c>
      <c r="W12" s="31" t="s">
        <v>142</v>
      </c>
      <c r="Y12" s="31" t="s">
        <v>274</v>
      </c>
      <c r="Z12" s="31" t="s">
        <v>402</v>
      </c>
      <c r="AA12" s="63" t="s">
        <v>368</v>
      </c>
      <c r="AB12" s="63" t="s">
        <v>496</v>
      </c>
      <c r="AC12" s="30"/>
      <c r="AD12" s="30"/>
      <c r="AE12" s="30"/>
      <c r="AF12" s="29"/>
      <c r="AG12" s="38" t="s">
        <v>223</v>
      </c>
      <c r="AK12" s="38" t="str">
        <f t="shared" si="7"/>
        <v>K</v>
      </c>
    </row>
    <row r="13" spans="1:42" ht="13.5" customHeight="1" x14ac:dyDescent="0.2">
      <c r="A13" s="13" t="s">
        <v>87</v>
      </c>
      <c r="B13" s="14"/>
      <c r="C13" s="12" t="str">
        <f t="shared" si="9"/>
        <v/>
      </c>
      <c r="D13" s="12" t="str">
        <f t="shared" si="8"/>
        <v/>
      </c>
      <c r="F13" s="17" t="s">
        <v>111</v>
      </c>
      <c r="G13" s="16"/>
      <c r="H13" s="12" t="str">
        <f t="shared" si="1"/>
        <v/>
      </c>
      <c r="I13" s="12" t="str">
        <f t="shared" si="5"/>
        <v>エネルギー対策特別会計電源開発促進勘定</v>
      </c>
      <c r="K13" s="12" t="str">
        <f>N11</f>
        <v>エネルギー対策</v>
      </c>
      <c r="L13" s="12"/>
      <c r="O13" s="12"/>
      <c r="P13" s="12"/>
      <c r="Q13" s="18"/>
      <c r="T13" s="12"/>
      <c r="U13" s="31" t="s">
        <v>161</v>
      </c>
      <c r="W13" s="31" t="s">
        <v>143</v>
      </c>
      <c r="Y13" s="31" t="s">
        <v>275</v>
      </c>
      <c r="Z13" s="31" t="s">
        <v>403</v>
      </c>
      <c r="AA13" s="63" t="s">
        <v>369</v>
      </c>
      <c r="AB13" s="63" t="s">
        <v>497</v>
      </c>
      <c r="AC13" s="30"/>
      <c r="AD13" s="30"/>
      <c r="AE13" s="30"/>
      <c r="AF13" s="29"/>
      <c r="AG13" s="38" t="s">
        <v>224</v>
      </c>
      <c r="AK13" s="38" t="str">
        <f t="shared" si="7"/>
        <v>L</v>
      </c>
    </row>
    <row r="14" spans="1:42" ht="13.5" customHeight="1" x14ac:dyDescent="0.2">
      <c r="A14" s="13" t="s">
        <v>88</v>
      </c>
      <c r="B14" s="14"/>
      <c r="C14" s="12" t="str">
        <f t="shared" si="9"/>
        <v/>
      </c>
      <c r="D14" s="12" t="str">
        <f t="shared" si="8"/>
        <v/>
      </c>
      <c r="F14" s="17" t="s">
        <v>112</v>
      </c>
      <c r="G14" s="16"/>
      <c r="H14" s="12" t="str">
        <f t="shared" si="1"/>
        <v/>
      </c>
      <c r="I14" s="12" t="str">
        <f t="shared" si="5"/>
        <v>エネルギー対策特別会計電源開発促進勘定</v>
      </c>
      <c r="K14" s="12"/>
      <c r="L14" s="12"/>
      <c r="O14" s="12"/>
      <c r="P14" s="12"/>
      <c r="Q14" s="18"/>
      <c r="T14" s="12"/>
      <c r="U14" s="31" t="s">
        <v>519</v>
      </c>
      <c r="W14" s="31" t="s">
        <v>144</v>
      </c>
      <c r="Y14" s="31" t="s">
        <v>276</v>
      </c>
      <c r="Z14" s="31" t="s">
        <v>404</v>
      </c>
      <c r="AA14" s="63" t="s">
        <v>370</v>
      </c>
      <c r="AB14" s="63" t="s">
        <v>498</v>
      </c>
      <c r="AC14" s="30"/>
      <c r="AD14" s="30"/>
      <c r="AE14" s="30"/>
      <c r="AF14" s="29"/>
      <c r="AG14" s="55"/>
      <c r="AK14" s="38" t="str">
        <f t="shared" si="7"/>
        <v>M</v>
      </c>
    </row>
    <row r="15" spans="1:42" ht="13.5" customHeight="1" x14ac:dyDescent="0.2">
      <c r="A15" s="13" t="s">
        <v>89</v>
      </c>
      <c r="B15" s="14"/>
      <c r="C15" s="12" t="str">
        <f t="shared" si="9"/>
        <v/>
      </c>
      <c r="D15" s="12" t="str">
        <f t="shared" si="8"/>
        <v/>
      </c>
      <c r="F15" s="17" t="s">
        <v>113</v>
      </c>
      <c r="G15" s="16"/>
      <c r="H15" s="12" t="str">
        <f t="shared" si="1"/>
        <v/>
      </c>
      <c r="I15" s="12" t="str">
        <f t="shared" si="5"/>
        <v>エネルギー対策特別会計電源開発促進勘定</v>
      </c>
      <c r="K15" s="12"/>
      <c r="L15" s="12"/>
      <c r="O15" s="12"/>
      <c r="P15" s="12"/>
      <c r="Q15" s="18"/>
      <c r="T15" s="12"/>
      <c r="U15" s="31" t="s">
        <v>520</v>
      </c>
      <c r="W15" s="31" t="s">
        <v>145</v>
      </c>
      <c r="Y15" s="31" t="s">
        <v>277</v>
      </c>
      <c r="Z15" s="31" t="s">
        <v>405</v>
      </c>
      <c r="AA15" s="63" t="s">
        <v>371</v>
      </c>
      <c r="AB15" s="63" t="s">
        <v>499</v>
      </c>
      <c r="AC15" s="30"/>
      <c r="AD15" s="30"/>
      <c r="AE15" s="30"/>
      <c r="AF15" s="29"/>
      <c r="AG15" s="56"/>
      <c r="AK15" s="38" t="str">
        <f t="shared" si="7"/>
        <v>N</v>
      </c>
    </row>
    <row r="16" spans="1:42" ht="13.5" customHeight="1" x14ac:dyDescent="0.2">
      <c r="A16" s="13" t="s">
        <v>90</v>
      </c>
      <c r="B16" s="14"/>
      <c r="C16" s="12" t="str">
        <f t="shared" si="9"/>
        <v/>
      </c>
      <c r="D16" s="12" t="str">
        <f t="shared" si="8"/>
        <v/>
      </c>
      <c r="F16" s="17" t="s">
        <v>114</v>
      </c>
      <c r="G16" s="16"/>
      <c r="H16" s="12" t="str">
        <f t="shared" si="1"/>
        <v/>
      </c>
      <c r="I16" s="12" t="str">
        <f t="shared" si="5"/>
        <v>エネルギー対策特別会計電源開発促進勘定</v>
      </c>
      <c r="K16" s="12"/>
      <c r="L16" s="12"/>
      <c r="O16" s="12"/>
      <c r="P16" s="12"/>
      <c r="Q16" s="18"/>
      <c r="T16" s="12"/>
      <c r="U16" s="31" t="s">
        <v>521</v>
      </c>
      <c r="W16" s="31" t="s">
        <v>146</v>
      </c>
      <c r="Y16" s="31" t="s">
        <v>278</v>
      </c>
      <c r="Z16" s="31" t="s">
        <v>406</v>
      </c>
      <c r="AA16" s="63" t="s">
        <v>372</v>
      </c>
      <c r="AB16" s="63" t="s">
        <v>500</v>
      </c>
      <c r="AC16" s="30"/>
      <c r="AD16" s="30"/>
      <c r="AE16" s="30"/>
      <c r="AF16" s="29"/>
      <c r="AG16" s="56"/>
      <c r="AK16" s="38" t="str">
        <f t="shared" si="7"/>
        <v>O</v>
      </c>
    </row>
    <row r="17" spans="1:37" ht="13.5" customHeight="1" x14ac:dyDescent="0.2">
      <c r="A17" s="13" t="s">
        <v>91</v>
      </c>
      <c r="B17" s="14"/>
      <c r="C17" s="12" t="str">
        <f t="shared" si="9"/>
        <v/>
      </c>
      <c r="D17" s="12" t="str">
        <f t="shared" si="8"/>
        <v/>
      </c>
      <c r="F17" s="17" t="s">
        <v>115</v>
      </c>
      <c r="G17" s="16"/>
      <c r="H17" s="12" t="str">
        <f t="shared" si="1"/>
        <v/>
      </c>
      <c r="I17" s="12" t="str">
        <f t="shared" si="5"/>
        <v>エネルギー対策特別会計電源開発促進勘定</v>
      </c>
      <c r="K17" s="12"/>
      <c r="L17" s="12"/>
      <c r="O17" s="12"/>
      <c r="P17" s="12"/>
      <c r="Q17" s="18"/>
      <c r="T17" s="12"/>
      <c r="U17" s="31" t="s">
        <v>539</v>
      </c>
      <c r="W17" s="31" t="s">
        <v>147</v>
      </c>
      <c r="Y17" s="31" t="s">
        <v>279</v>
      </c>
      <c r="Z17" s="31" t="s">
        <v>407</v>
      </c>
      <c r="AA17" s="63" t="s">
        <v>373</v>
      </c>
      <c r="AB17" s="63" t="s">
        <v>501</v>
      </c>
      <c r="AC17" s="30"/>
      <c r="AD17" s="30"/>
      <c r="AE17" s="30"/>
      <c r="AF17" s="29"/>
      <c r="AG17" s="56"/>
      <c r="AK17" s="38" t="str">
        <f t="shared" si="7"/>
        <v>P</v>
      </c>
    </row>
    <row r="18" spans="1:37" ht="13.5" customHeight="1" x14ac:dyDescent="0.2">
      <c r="A18" s="13" t="s">
        <v>92</v>
      </c>
      <c r="B18" s="14"/>
      <c r="C18" s="12" t="str">
        <f t="shared" si="9"/>
        <v/>
      </c>
      <c r="D18" s="12" t="str">
        <f t="shared" si="8"/>
        <v/>
      </c>
      <c r="F18" s="17" t="s">
        <v>116</v>
      </c>
      <c r="G18" s="16"/>
      <c r="H18" s="12" t="str">
        <f t="shared" si="1"/>
        <v/>
      </c>
      <c r="I18" s="12" t="str">
        <f t="shared" si="5"/>
        <v>エネルギー対策特別会計電源開発促進勘定</v>
      </c>
      <c r="K18" s="12"/>
      <c r="L18" s="12"/>
      <c r="O18" s="12"/>
      <c r="P18" s="12"/>
      <c r="Q18" s="18"/>
      <c r="T18" s="12"/>
      <c r="U18" s="31" t="s">
        <v>522</v>
      </c>
      <c r="W18" s="31" t="s">
        <v>148</v>
      </c>
      <c r="Y18" s="31" t="s">
        <v>280</v>
      </c>
      <c r="Z18" s="31" t="s">
        <v>408</v>
      </c>
      <c r="AA18" s="63" t="s">
        <v>374</v>
      </c>
      <c r="AB18" s="63" t="s">
        <v>502</v>
      </c>
      <c r="AC18" s="30"/>
      <c r="AD18" s="30"/>
      <c r="AE18" s="30"/>
      <c r="AF18" s="29"/>
      <c r="AK18" s="38" t="str">
        <f t="shared" si="7"/>
        <v>Q</v>
      </c>
    </row>
    <row r="19" spans="1:37" ht="13.5" customHeight="1" x14ac:dyDescent="0.2">
      <c r="A19" s="13" t="s">
        <v>198</v>
      </c>
      <c r="B19" s="14"/>
      <c r="C19" s="12" t="str">
        <f t="shared" si="9"/>
        <v/>
      </c>
      <c r="D19" s="12" t="str">
        <f t="shared" si="8"/>
        <v/>
      </c>
      <c r="F19" s="17" t="s">
        <v>117</v>
      </c>
      <c r="G19" s="16"/>
      <c r="H19" s="12" t="str">
        <f t="shared" si="1"/>
        <v/>
      </c>
      <c r="I19" s="12" t="str">
        <f t="shared" si="5"/>
        <v>エネルギー対策特別会計電源開発促進勘定</v>
      </c>
      <c r="K19" s="12"/>
      <c r="L19" s="12"/>
      <c r="O19" s="12"/>
      <c r="P19" s="12"/>
      <c r="Q19" s="18"/>
      <c r="T19" s="12"/>
      <c r="U19" s="31" t="s">
        <v>523</v>
      </c>
      <c r="W19" s="31" t="s">
        <v>149</v>
      </c>
      <c r="Y19" s="31" t="s">
        <v>281</v>
      </c>
      <c r="Z19" s="31" t="s">
        <v>409</v>
      </c>
      <c r="AA19" s="63" t="s">
        <v>375</v>
      </c>
      <c r="AB19" s="63" t="s">
        <v>503</v>
      </c>
      <c r="AC19" s="30"/>
      <c r="AD19" s="30"/>
      <c r="AE19" s="30"/>
      <c r="AF19" s="29"/>
      <c r="AK19" s="38" t="str">
        <f t="shared" si="7"/>
        <v>R</v>
      </c>
    </row>
    <row r="20" spans="1:37" ht="13.5" customHeight="1" x14ac:dyDescent="0.2">
      <c r="A20" s="13" t="s">
        <v>199</v>
      </c>
      <c r="B20" s="14"/>
      <c r="C20" s="12" t="str">
        <f t="shared" si="9"/>
        <v/>
      </c>
      <c r="D20" s="12" t="str">
        <f t="shared" si="8"/>
        <v/>
      </c>
      <c r="F20" s="17" t="s">
        <v>197</v>
      </c>
      <c r="G20" s="16"/>
      <c r="H20" s="12" t="str">
        <f t="shared" si="1"/>
        <v/>
      </c>
      <c r="I20" s="12" t="str">
        <f t="shared" si="5"/>
        <v>エネルギー対策特別会計電源開発促進勘定</v>
      </c>
      <c r="K20" s="12"/>
      <c r="L20" s="12"/>
      <c r="O20" s="12"/>
      <c r="P20" s="12"/>
      <c r="Q20" s="18"/>
      <c r="T20" s="12"/>
      <c r="U20" s="31" t="s">
        <v>524</v>
      </c>
      <c r="W20" s="31" t="s">
        <v>150</v>
      </c>
      <c r="Y20" s="31" t="s">
        <v>282</v>
      </c>
      <c r="Z20" s="31" t="s">
        <v>410</v>
      </c>
      <c r="AA20" s="63" t="s">
        <v>376</v>
      </c>
      <c r="AB20" s="63" t="s">
        <v>504</v>
      </c>
      <c r="AC20" s="30"/>
      <c r="AD20" s="30"/>
      <c r="AE20" s="30"/>
      <c r="AF20" s="29"/>
      <c r="AK20" s="38" t="str">
        <f t="shared" si="7"/>
        <v>S</v>
      </c>
    </row>
    <row r="21" spans="1:37" ht="13.5" customHeight="1" x14ac:dyDescent="0.2">
      <c r="A21" s="13" t="s">
        <v>200</v>
      </c>
      <c r="B21" s="14"/>
      <c r="C21" s="12" t="str">
        <f t="shared" si="9"/>
        <v/>
      </c>
      <c r="D21" s="12" t="str">
        <f t="shared" si="8"/>
        <v/>
      </c>
      <c r="F21" s="17" t="s">
        <v>118</v>
      </c>
      <c r="G21" s="16"/>
      <c r="H21" s="12" t="str">
        <f t="shared" si="1"/>
        <v/>
      </c>
      <c r="I21" s="12" t="str">
        <f t="shared" si="5"/>
        <v>エネルギー対策特別会計電源開発促進勘定</v>
      </c>
      <c r="K21" s="12"/>
      <c r="L21" s="12"/>
      <c r="O21" s="12"/>
      <c r="P21" s="12"/>
      <c r="Q21" s="18"/>
      <c r="T21" s="12"/>
      <c r="U21" s="31" t="s">
        <v>525</v>
      </c>
      <c r="W21" s="31" t="s">
        <v>151</v>
      </c>
      <c r="Y21" s="31" t="s">
        <v>283</v>
      </c>
      <c r="Z21" s="31" t="s">
        <v>411</v>
      </c>
      <c r="AA21" s="63" t="s">
        <v>377</v>
      </c>
      <c r="AB21" s="63" t="s">
        <v>505</v>
      </c>
      <c r="AC21" s="30"/>
      <c r="AD21" s="30"/>
      <c r="AE21" s="30"/>
      <c r="AF21" s="29"/>
      <c r="AK21" s="38" t="str">
        <f t="shared" si="7"/>
        <v>T</v>
      </c>
    </row>
    <row r="22" spans="1:37" ht="13.5" customHeight="1" x14ac:dyDescent="0.2">
      <c r="A22" s="13" t="s">
        <v>201</v>
      </c>
      <c r="B22" s="14"/>
      <c r="C22" s="12" t="str">
        <f t="shared" si="9"/>
        <v/>
      </c>
      <c r="D22" s="12" t="str">
        <f>IF(C22="",D21,IF(D21&lt;&gt;"",CONCATENATE(D21,"、",C22),C22))</f>
        <v/>
      </c>
      <c r="F22" s="17" t="s">
        <v>119</v>
      </c>
      <c r="G22" s="16"/>
      <c r="H22" s="12" t="str">
        <f t="shared" si="1"/>
        <v/>
      </c>
      <c r="I22" s="12" t="str">
        <f t="shared" si="5"/>
        <v>エネルギー対策特別会計電源開発促進勘定</v>
      </c>
      <c r="K22" s="12"/>
      <c r="L22" s="12"/>
      <c r="O22" s="12"/>
      <c r="P22" s="12"/>
      <c r="Q22" s="18"/>
      <c r="T22" s="12"/>
      <c r="U22" s="31" t="s">
        <v>571</v>
      </c>
      <c r="W22" s="31" t="s">
        <v>152</v>
      </c>
      <c r="Y22" s="31" t="s">
        <v>284</v>
      </c>
      <c r="Z22" s="31" t="s">
        <v>412</v>
      </c>
      <c r="AA22" s="63" t="s">
        <v>378</v>
      </c>
      <c r="AB22" s="63" t="s">
        <v>506</v>
      </c>
      <c r="AC22" s="30"/>
      <c r="AD22" s="30"/>
      <c r="AE22" s="30"/>
      <c r="AF22" s="29"/>
      <c r="AK22" s="38" t="str">
        <f t="shared" si="7"/>
        <v>U</v>
      </c>
    </row>
    <row r="23" spans="1:37" ht="13.5" customHeight="1" x14ac:dyDescent="0.2">
      <c r="A23" s="61" t="s">
        <v>256</v>
      </c>
      <c r="B23" s="14"/>
      <c r="C23" s="12" t="str">
        <f t="shared" si="9"/>
        <v/>
      </c>
      <c r="D23" s="12" t="str">
        <f>IF(C23="",D22,IF(D22&lt;&gt;"",CONCATENATE(D22,"、",C23),C23))</f>
        <v/>
      </c>
      <c r="F23" s="17" t="s">
        <v>120</v>
      </c>
      <c r="G23" s="16"/>
      <c r="H23" s="12" t="str">
        <f t="shared" si="1"/>
        <v/>
      </c>
      <c r="I23" s="12" t="str">
        <f t="shared" si="5"/>
        <v>エネルギー対策特別会計電源開発促進勘定</v>
      </c>
      <c r="K23" s="12"/>
      <c r="L23" s="12"/>
      <c r="O23" s="12"/>
      <c r="P23" s="12"/>
      <c r="Q23" s="18"/>
      <c r="T23" s="12"/>
      <c r="U23" s="31" t="s">
        <v>526</v>
      </c>
      <c r="W23" s="31" t="s">
        <v>153</v>
      </c>
      <c r="Y23" s="31" t="s">
        <v>285</v>
      </c>
      <c r="Z23" s="31" t="s">
        <v>413</v>
      </c>
      <c r="AA23" s="63" t="s">
        <v>379</v>
      </c>
      <c r="AB23" s="63" t="s">
        <v>507</v>
      </c>
      <c r="AC23" s="30"/>
      <c r="AD23" s="30"/>
      <c r="AE23" s="30"/>
      <c r="AF23" s="29"/>
      <c r="AK23" s="38" t="str">
        <f t="shared" si="7"/>
        <v>V</v>
      </c>
    </row>
    <row r="24" spans="1:37" ht="13.5" customHeight="1" x14ac:dyDescent="0.2">
      <c r="A24" s="74"/>
      <c r="B24" s="59"/>
      <c r="F24" s="17" t="s">
        <v>259</v>
      </c>
      <c r="G24" s="16"/>
      <c r="H24" s="12" t="str">
        <f t="shared" si="1"/>
        <v/>
      </c>
      <c r="I24" s="12" t="str">
        <f t="shared" si="5"/>
        <v>エネルギー対策特別会計電源開発促進勘定</v>
      </c>
      <c r="K24" s="12"/>
      <c r="L24" s="12"/>
      <c r="O24" s="12"/>
      <c r="P24" s="12"/>
      <c r="Q24" s="18"/>
      <c r="T24" s="12"/>
      <c r="U24" s="31" t="s">
        <v>527</v>
      </c>
      <c r="W24" s="31" t="s">
        <v>154</v>
      </c>
      <c r="Y24" s="31" t="s">
        <v>286</v>
      </c>
      <c r="Z24" s="31" t="s">
        <v>414</v>
      </c>
      <c r="AA24" s="63" t="s">
        <v>380</v>
      </c>
      <c r="AB24" s="63" t="s">
        <v>508</v>
      </c>
      <c r="AC24" s="30"/>
      <c r="AD24" s="30"/>
      <c r="AE24" s="30"/>
      <c r="AF24" s="29"/>
      <c r="AK24" s="38" t="str">
        <f>CHAR(CODE(AK23)+1)</f>
        <v>W</v>
      </c>
    </row>
    <row r="25" spans="1:37" ht="13.5" customHeight="1" x14ac:dyDescent="0.2">
      <c r="A25" s="60"/>
      <c r="B25" s="59"/>
      <c r="F25" s="17" t="s">
        <v>121</v>
      </c>
      <c r="G25" s="16"/>
      <c r="H25" s="12" t="str">
        <f t="shared" si="1"/>
        <v/>
      </c>
      <c r="I25" s="12" t="str">
        <f t="shared" si="5"/>
        <v>エネルギー対策特別会計電源開発促進勘定</v>
      </c>
      <c r="K25" s="12"/>
      <c r="L25" s="12"/>
      <c r="O25" s="12"/>
      <c r="P25" s="12"/>
      <c r="Q25" s="18"/>
      <c r="T25" s="12"/>
      <c r="U25" s="31" t="s">
        <v>528</v>
      </c>
      <c r="W25" s="53"/>
      <c r="Y25" s="31" t="s">
        <v>287</v>
      </c>
      <c r="Z25" s="31" t="s">
        <v>415</v>
      </c>
      <c r="AA25" s="63" t="s">
        <v>381</v>
      </c>
      <c r="AB25" s="63" t="s">
        <v>509</v>
      </c>
      <c r="AC25" s="30"/>
      <c r="AD25" s="30"/>
      <c r="AE25" s="30"/>
      <c r="AF25" s="29"/>
      <c r="AK25" s="38" t="str">
        <f t="shared" si="7"/>
        <v>X</v>
      </c>
    </row>
    <row r="26" spans="1:37" ht="13.5" customHeight="1" x14ac:dyDescent="0.2">
      <c r="A26" s="60"/>
      <c r="B26" s="59"/>
      <c r="F26" s="17" t="s">
        <v>122</v>
      </c>
      <c r="G26" s="16"/>
      <c r="H26" s="12" t="str">
        <f t="shared" si="1"/>
        <v/>
      </c>
      <c r="I26" s="12" t="str">
        <f t="shared" si="5"/>
        <v>エネルギー対策特別会計電源開発促進勘定</v>
      </c>
      <c r="K26" s="12"/>
      <c r="L26" s="12"/>
      <c r="O26" s="12"/>
      <c r="P26" s="12"/>
      <c r="Q26" s="18"/>
      <c r="T26" s="12"/>
      <c r="U26" s="31" t="s">
        <v>529</v>
      </c>
      <c r="Y26" s="31" t="s">
        <v>288</v>
      </c>
      <c r="Z26" s="31" t="s">
        <v>416</v>
      </c>
      <c r="AA26" s="63" t="s">
        <v>382</v>
      </c>
      <c r="AB26" s="63" t="s">
        <v>510</v>
      </c>
      <c r="AC26" s="30"/>
      <c r="AD26" s="30"/>
      <c r="AE26" s="30"/>
      <c r="AF26" s="29"/>
      <c r="AK26" s="38" t="str">
        <f t="shared" si="7"/>
        <v>Y</v>
      </c>
    </row>
    <row r="27" spans="1:37" ht="13.5" customHeight="1" x14ac:dyDescent="0.2">
      <c r="A27" s="12" t="str">
        <f>IF(D23="", "-", D23)</f>
        <v>-</v>
      </c>
      <c r="B27" s="12"/>
      <c r="F27" s="17" t="s">
        <v>123</v>
      </c>
      <c r="G27" s="16"/>
      <c r="H27" s="12" t="str">
        <f t="shared" si="1"/>
        <v/>
      </c>
      <c r="I27" s="12" t="str">
        <f t="shared" si="5"/>
        <v>エネルギー対策特別会計電源開発促進勘定</v>
      </c>
      <c r="K27" s="12"/>
      <c r="L27" s="12"/>
      <c r="O27" s="12"/>
      <c r="P27" s="12"/>
      <c r="Q27" s="18"/>
      <c r="T27" s="12"/>
      <c r="U27" s="31" t="s">
        <v>530</v>
      </c>
      <c r="Y27" s="31" t="s">
        <v>289</v>
      </c>
      <c r="Z27" s="31" t="s">
        <v>417</v>
      </c>
      <c r="AA27" s="63" t="s">
        <v>383</v>
      </c>
      <c r="AB27" s="63" t="s">
        <v>511</v>
      </c>
      <c r="AC27" s="30"/>
      <c r="AD27" s="30"/>
      <c r="AE27" s="30"/>
      <c r="AF27" s="29"/>
      <c r="AK27" s="38" t="str">
        <f>CHAR(CODE(AK26)+1)</f>
        <v>Z</v>
      </c>
    </row>
    <row r="28" spans="1:37" ht="13.5" customHeight="1" x14ac:dyDescent="0.2">
      <c r="B28" s="12"/>
      <c r="F28" s="17" t="s">
        <v>124</v>
      </c>
      <c r="G28" s="16"/>
      <c r="H28" s="12" t="str">
        <f t="shared" si="1"/>
        <v/>
      </c>
      <c r="I28" s="12" t="str">
        <f t="shared" si="5"/>
        <v>エネルギー対策特別会計電源開発促進勘定</v>
      </c>
      <c r="K28" s="12"/>
      <c r="L28" s="12"/>
      <c r="O28" s="12"/>
      <c r="P28" s="12"/>
      <c r="Q28" s="18"/>
      <c r="T28" s="12"/>
      <c r="U28" s="31" t="s">
        <v>531</v>
      </c>
      <c r="Y28" s="31" t="s">
        <v>290</v>
      </c>
      <c r="Z28" s="31" t="s">
        <v>418</v>
      </c>
      <c r="AA28" s="63" t="s">
        <v>384</v>
      </c>
      <c r="AB28" s="63" t="s">
        <v>512</v>
      </c>
      <c r="AC28" s="30"/>
      <c r="AD28" s="30"/>
      <c r="AE28" s="30"/>
      <c r="AF28" s="29"/>
      <c r="AK28" s="38" t="s">
        <v>180</v>
      </c>
    </row>
    <row r="29" spans="1:37" ht="13.5" customHeight="1" x14ac:dyDescent="0.2">
      <c r="A29" s="12"/>
      <c r="B29" s="12"/>
      <c r="F29" s="17" t="s">
        <v>189</v>
      </c>
      <c r="G29" s="16"/>
      <c r="H29" s="12" t="str">
        <f t="shared" si="1"/>
        <v/>
      </c>
      <c r="I29" s="12" t="str">
        <f t="shared" si="5"/>
        <v>エネルギー対策特別会計電源開発促進勘定</v>
      </c>
      <c r="K29" s="12"/>
      <c r="L29" s="12"/>
      <c r="O29" s="12"/>
      <c r="P29" s="12"/>
      <c r="Q29" s="18"/>
      <c r="T29" s="12"/>
      <c r="U29" s="31" t="s">
        <v>532</v>
      </c>
      <c r="Y29" s="31" t="s">
        <v>291</v>
      </c>
      <c r="Z29" s="31" t="s">
        <v>419</v>
      </c>
      <c r="AA29" s="63" t="s">
        <v>385</v>
      </c>
      <c r="AB29" s="63" t="s">
        <v>513</v>
      </c>
      <c r="AC29" s="30"/>
      <c r="AD29" s="30"/>
      <c r="AE29" s="30"/>
      <c r="AF29" s="29"/>
      <c r="AK29" s="38" t="str">
        <f t="shared" si="7"/>
        <v>b</v>
      </c>
    </row>
    <row r="30" spans="1:37" ht="13.5" customHeight="1" x14ac:dyDescent="0.2">
      <c r="A30" s="12"/>
      <c r="B30" s="12"/>
      <c r="F30" s="17" t="s">
        <v>190</v>
      </c>
      <c r="G30" s="16"/>
      <c r="H30" s="12" t="str">
        <f t="shared" si="1"/>
        <v/>
      </c>
      <c r="I30" s="12" t="str">
        <f t="shared" si="5"/>
        <v>エネルギー対策特別会計電源開発促進勘定</v>
      </c>
      <c r="K30" s="12"/>
      <c r="L30" s="12"/>
      <c r="O30" s="12"/>
      <c r="P30" s="12"/>
      <c r="Q30" s="18"/>
      <c r="T30" s="12"/>
      <c r="U30" s="31" t="s">
        <v>533</v>
      </c>
      <c r="Y30" s="31" t="s">
        <v>292</v>
      </c>
      <c r="Z30" s="31" t="s">
        <v>420</v>
      </c>
      <c r="AA30" s="63" t="s">
        <v>386</v>
      </c>
      <c r="AB30" s="63" t="s">
        <v>514</v>
      </c>
      <c r="AC30" s="30"/>
      <c r="AD30" s="30"/>
      <c r="AE30" s="30"/>
      <c r="AF30" s="29"/>
      <c r="AK30" s="38" t="str">
        <f t="shared" si="7"/>
        <v>c</v>
      </c>
    </row>
    <row r="31" spans="1:37" ht="13.5" customHeight="1" x14ac:dyDescent="0.2">
      <c r="A31" s="12"/>
      <c r="B31" s="12"/>
      <c r="F31" s="17" t="s">
        <v>191</v>
      </c>
      <c r="G31" s="16"/>
      <c r="H31" s="12" t="str">
        <f t="shared" si="1"/>
        <v/>
      </c>
      <c r="I31" s="12" t="str">
        <f t="shared" si="5"/>
        <v>エネルギー対策特別会計電源開発促進勘定</v>
      </c>
      <c r="K31" s="12"/>
      <c r="L31" s="12"/>
      <c r="O31" s="12"/>
      <c r="P31" s="12"/>
      <c r="Q31" s="18"/>
      <c r="T31" s="12"/>
      <c r="U31" s="31" t="s">
        <v>534</v>
      </c>
      <c r="Y31" s="31" t="s">
        <v>293</v>
      </c>
      <c r="Z31" s="31" t="s">
        <v>421</v>
      </c>
      <c r="AA31" s="63" t="s">
        <v>387</v>
      </c>
      <c r="AB31" s="63" t="s">
        <v>515</v>
      </c>
      <c r="AC31" s="30"/>
      <c r="AD31" s="30"/>
      <c r="AE31" s="30"/>
      <c r="AF31" s="29"/>
      <c r="AK31" s="38" t="str">
        <f t="shared" si="7"/>
        <v>d</v>
      </c>
    </row>
    <row r="32" spans="1:37" ht="13.5" customHeight="1" x14ac:dyDescent="0.2">
      <c r="A32" s="12"/>
      <c r="B32" s="12"/>
      <c r="F32" s="17" t="s">
        <v>192</v>
      </c>
      <c r="G32" s="16"/>
      <c r="H32" s="12" t="str">
        <f t="shared" si="1"/>
        <v/>
      </c>
      <c r="I32" s="12" t="str">
        <f t="shared" si="5"/>
        <v>エネルギー対策特別会計電源開発促進勘定</v>
      </c>
      <c r="K32" s="12"/>
      <c r="L32" s="12"/>
      <c r="O32" s="12"/>
      <c r="P32" s="12"/>
      <c r="Q32" s="18"/>
      <c r="T32" s="12"/>
      <c r="U32" s="31" t="s">
        <v>535</v>
      </c>
      <c r="Y32" s="31" t="s">
        <v>294</v>
      </c>
      <c r="Z32" s="31" t="s">
        <v>422</v>
      </c>
      <c r="AA32" s="63" t="s">
        <v>62</v>
      </c>
      <c r="AB32" s="63" t="s">
        <v>62</v>
      </c>
      <c r="AC32" s="30"/>
      <c r="AD32" s="30"/>
      <c r="AE32" s="30"/>
      <c r="AF32" s="29"/>
      <c r="AK32" s="38" t="str">
        <f t="shared" si="7"/>
        <v>e</v>
      </c>
    </row>
    <row r="33" spans="1:37" ht="13.5" customHeight="1" x14ac:dyDescent="0.2">
      <c r="A33" s="12"/>
      <c r="B33" s="12"/>
      <c r="F33" s="17" t="s">
        <v>193</v>
      </c>
      <c r="G33" s="16"/>
      <c r="H33" s="12" t="str">
        <f t="shared" si="1"/>
        <v/>
      </c>
      <c r="I33" s="12" t="str">
        <f t="shared" si="5"/>
        <v>エネルギー対策特別会計電源開発促進勘定</v>
      </c>
      <c r="K33" s="12"/>
      <c r="L33" s="12"/>
      <c r="O33" s="12"/>
      <c r="P33" s="12"/>
      <c r="Q33" s="18"/>
      <c r="T33" s="12"/>
      <c r="U33" s="31" t="s">
        <v>536</v>
      </c>
      <c r="Y33" s="31" t="s">
        <v>295</v>
      </c>
      <c r="Z33" s="31" t="s">
        <v>423</v>
      </c>
      <c r="AA33" s="53"/>
      <c r="AB33" s="30"/>
      <c r="AC33" s="30"/>
      <c r="AD33" s="30"/>
      <c r="AE33" s="30"/>
      <c r="AF33" s="29"/>
      <c r="AK33" s="38" t="str">
        <f t="shared" si="7"/>
        <v>f</v>
      </c>
    </row>
    <row r="34" spans="1:37" ht="13.5" customHeight="1" x14ac:dyDescent="0.2">
      <c r="A34" s="12"/>
      <c r="B34" s="12"/>
      <c r="F34" s="17" t="s">
        <v>194</v>
      </c>
      <c r="G34" s="16"/>
      <c r="H34" s="12" t="str">
        <f t="shared" si="1"/>
        <v/>
      </c>
      <c r="I34" s="12" t="str">
        <f t="shared" si="5"/>
        <v>エネルギー対策特別会計電源開発促進勘定</v>
      </c>
      <c r="K34" s="12"/>
      <c r="L34" s="12"/>
      <c r="O34" s="12"/>
      <c r="P34" s="12"/>
      <c r="Q34" s="18"/>
      <c r="T34" s="12"/>
      <c r="U34" s="31" t="s">
        <v>537</v>
      </c>
      <c r="Y34" s="31" t="s">
        <v>296</v>
      </c>
      <c r="Z34" s="31" t="s">
        <v>424</v>
      </c>
      <c r="AB34" s="30"/>
      <c r="AC34" s="30"/>
      <c r="AD34" s="30"/>
      <c r="AE34" s="30"/>
      <c r="AF34" s="29"/>
      <c r="AK34" s="38" t="str">
        <f t="shared" si="7"/>
        <v>g</v>
      </c>
    </row>
    <row r="35" spans="1:37" ht="13.5" customHeight="1" x14ac:dyDescent="0.2">
      <c r="A35" s="12"/>
      <c r="B35" s="12"/>
      <c r="F35" s="17" t="s">
        <v>195</v>
      </c>
      <c r="G35" s="16"/>
      <c r="H35" s="12" t="str">
        <f t="shared" si="1"/>
        <v/>
      </c>
      <c r="I35" s="12" t="str">
        <f t="shared" si="5"/>
        <v>エネルギー対策特別会計電源開発促進勘定</v>
      </c>
      <c r="K35" s="12"/>
      <c r="L35" s="12"/>
      <c r="O35" s="12"/>
      <c r="P35" s="12"/>
      <c r="Q35" s="18"/>
      <c r="T35" s="12"/>
      <c r="U35" s="31" t="s">
        <v>538</v>
      </c>
      <c r="Y35" s="31" t="s">
        <v>297</v>
      </c>
      <c r="Z35" s="31" t="s">
        <v>425</v>
      </c>
      <c r="AC35" s="30"/>
      <c r="AF35" s="29"/>
      <c r="AK35" s="38" t="str">
        <f t="shared" si="7"/>
        <v>h</v>
      </c>
    </row>
    <row r="36" spans="1:37" ht="13.5" customHeight="1" x14ac:dyDescent="0.2">
      <c r="A36" s="12"/>
      <c r="B36" s="12"/>
      <c r="F36" s="17" t="s">
        <v>196</v>
      </c>
      <c r="G36" s="16"/>
      <c r="H36" s="12" t="str">
        <f t="shared" si="1"/>
        <v/>
      </c>
      <c r="I36" s="12" t="str">
        <f t="shared" si="5"/>
        <v>エネルギー対策特別会計電源開発促進勘定</v>
      </c>
      <c r="K36" s="12"/>
      <c r="L36" s="12"/>
      <c r="O36" s="12"/>
      <c r="P36" s="12"/>
      <c r="Q36" s="18"/>
      <c r="T36" s="12"/>
      <c r="Y36" s="31" t="s">
        <v>298</v>
      </c>
      <c r="Z36" s="31" t="s">
        <v>426</v>
      </c>
      <c r="AF36" s="29"/>
      <c r="AK36" s="38" t="str">
        <f t="shared" si="7"/>
        <v>i</v>
      </c>
    </row>
    <row r="37" spans="1:37" ht="13.5" customHeight="1" x14ac:dyDescent="0.2">
      <c r="A37" s="12"/>
      <c r="B37" s="12"/>
      <c r="F37" s="12"/>
      <c r="G37" s="18"/>
      <c r="H37" s="12" t="str">
        <f t="shared" si="1"/>
        <v/>
      </c>
      <c r="I37" s="12" t="str">
        <f t="shared" si="5"/>
        <v>エネルギー対策特別会計電源開発促進勘定</v>
      </c>
      <c r="K37" s="12"/>
      <c r="L37" s="12"/>
      <c r="O37" s="12"/>
      <c r="P37" s="12"/>
      <c r="Q37" s="18"/>
      <c r="T37" s="12"/>
      <c r="Y37" s="31" t="s">
        <v>299</v>
      </c>
      <c r="Z37" s="31" t="s">
        <v>427</v>
      </c>
      <c r="AF37" s="29"/>
      <c r="AK37" s="38" t="str">
        <f t="shared" si="7"/>
        <v>j</v>
      </c>
    </row>
    <row r="38" spans="1:37" x14ac:dyDescent="0.2">
      <c r="A38" s="12"/>
      <c r="B38" s="12"/>
      <c r="F38" s="12"/>
      <c r="G38" s="18"/>
      <c r="K38" s="12"/>
      <c r="L38" s="12"/>
      <c r="O38" s="12"/>
      <c r="P38" s="12"/>
      <c r="Q38" s="18"/>
      <c r="T38" s="12"/>
      <c r="Y38" s="31" t="s">
        <v>300</v>
      </c>
      <c r="Z38" s="31" t="s">
        <v>428</v>
      </c>
      <c r="AF38" s="29"/>
      <c r="AK38" s="38" t="str">
        <f t="shared" si="7"/>
        <v>k</v>
      </c>
    </row>
    <row r="39" spans="1:37" x14ac:dyDescent="0.2">
      <c r="A39" s="12"/>
      <c r="B39" s="12"/>
      <c r="F39" s="12" t="str">
        <f>I37</f>
        <v>エネルギー対策特別会計電源開発促進勘定</v>
      </c>
      <c r="G39" s="18"/>
      <c r="K39" s="12"/>
      <c r="L39" s="12"/>
      <c r="O39" s="12"/>
      <c r="P39" s="12"/>
      <c r="Q39" s="18"/>
      <c r="T39" s="12"/>
      <c r="U39" s="31" t="s">
        <v>540</v>
      </c>
      <c r="Y39" s="31" t="s">
        <v>301</v>
      </c>
      <c r="Z39" s="31" t="s">
        <v>429</v>
      </c>
      <c r="AF39" s="29"/>
      <c r="AK39" s="38" t="str">
        <f t="shared" si="7"/>
        <v>l</v>
      </c>
    </row>
    <row r="40" spans="1:37" x14ac:dyDescent="0.2">
      <c r="A40" s="12"/>
      <c r="B40" s="12"/>
      <c r="F40" s="12"/>
      <c r="G40" s="18"/>
      <c r="K40" s="12"/>
      <c r="L40" s="12"/>
      <c r="O40" s="12"/>
      <c r="P40" s="12"/>
      <c r="Q40" s="18"/>
      <c r="T40" s="12"/>
      <c r="U40" s="31"/>
      <c r="Y40" s="31" t="s">
        <v>302</v>
      </c>
      <c r="Z40" s="31" t="s">
        <v>430</v>
      </c>
      <c r="AF40" s="29"/>
      <c r="AK40" s="38" t="str">
        <f t="shared" si="7"/>
        <v>m</v>
      </c>
    </row>
    <row r="41" spans="1:37" x14ac:dyDescent="0.2">
      <c r="A41" s="12"/>
      <c r="B41" s="12"/>
      <c r="F41" s="12"/>
      <c r="G41" s="18"/>
      <c r="K41" s="12"/>
      <c r="L41" s="12"/>
      <c r="O41" s="12"/>
      <c r="P41" s="12"/>
      <c r="Q41" s="18"/>
      <c r="T41" s="12"/>
      <c r="U41" s="31" t="s">
        <v>242</v>
      </c>
      <c r="Y41" s="31" t="s">
        <v>303</v>
      </c>
      <c r="Z41" s="31" t="s">
        <v>431</v>
      </c>
      <c r="AF41" s="29"/>
      <c r="AK41" s="38" t="str">
        <f t="shared" si="7"/>
        <v>n</v>
      </c>
    </row>
    <row r="42" spans="1:37" x14ac:dyDescent="0.2">
      <c r="A42" s="12"/>
      <c r="B42" s="12"/>
      <c r="F42" s="12"/>
      <c r="G42" s="18"/>
      <c r="K42" s="12"/>
      <c r="L42" s="12"/>
      <c r="O42" s="12"/>
      <c r="P42" s="12"/>
      <c r="Q42" s="18"/>
      <c r="T42" s="12"/>
      <c r="U42" s="31" t="s">
        <v>252</v>
      </c>
      <c r="Y42" s="31" t="s">
        <v>304</v>
      </c>
      <c r="Z42" s="31" t="s">
        <v>432</v>
      </c>
      <c r="AF42" s="29"/>
      <c r="AK42" s="38" t="str">
        <f t="shared" si="7"/>
        <v>o</v>
      </c>
    </row>
    <row r="43" spans="1:37" x14ac:dyDescent="0.2">
      <c r="A43" s="12"/>
      <c r="B43" s="12"/>
      <c r="F43" s="12"/>
      <c r="G43" s="18"/>
      <c r="K43" s="12"/>
      <c r="L43" s="12"/>
      <c r="O43" s="12"/>
      <c r="P43" s="12"/>
      <c r="Q43" s="18"/>
      <c r="T43" s="12"/>
      <c r="Y43" s="31" t="s">
        <v>305</v>
      </c>
      <c r="Z43" s="31" t="s">
        <v>433</v>
      </c>
      <c r="AF43" s="29"/>
      <c r="AK43" s="38" t="str">
        <f t="shared" si="7"/>
        <v>p</v>
      </c>
    </row>
    <row r="44" spans="1:37" x14ac:dyDescent="0.2">
      <c r="A44" s="12"/>
      <c r="B44" s="12"/>
      <c r="F44" s="12"/>
      <c r="G44" s="18"/>
      <c r="K44" s="12"/>
      <c r="L44" s="12"/>
      <c r="O44" s="12"/>
      <c r="P44" s="12"/>
      <c r="Q44" s="18"/>
      <c r="T44" s="12"/>
      <c r="Y44" s="31" t="s">
        <v>306</v>
      </c>
      <c r="Z44" s="31" t="s">
        <v>434</v>
      </c>
      <c r="AF44" s="29"/>
      <c r="AK44" s="38" t="str">
        <f t="shared" si="7"/>
        <v>q</v>
      </c>
    </row>
    <row r="45" spans="1:37" x14ac:dyDescent="0.2">
      <c r="A45" s="12"/>
      <c r="B45" s="12"/>
      <c r="F45" s="12"/>
      <c r="G45" s="18"/>
      <c r="K45" s="12"/>
      <c r="L45" s="12"/>
      <c r="O45" s="12"/>
      <c r="P45" s="12"/>
      <c r="Q45" s="18"/>
      <c r="T45" s="12"/>
      <c r="U45" s="28" t="s">
        <v>156</v>
      </c>
      <c r="Y45" s="31" t="s">
        <v>307</v>
      </c>
      <c r="Z45" s="31" t="s">
        <v>435</v>
      </c>
      <c r="AF45" s="29"/>
      <c r="AK45" s="38" t="str">
        <f t="shared" si="7"/>
        <v>r</v>
      </c>
    </row>
    <row r="46" spans="1:37" x14ac:dyDescent="0.2">
      <c r="A46" s="12"/>
      <c r="B46" s="12"/>
      <c r="F46" s="12"/>
      <c r="G46" s="18"/>
      <c r="K46" s="12"/>
      <c r="L46" s="12"/>
      <c r="O46" s="12"/>
      <c r="P46" s="12"/>
      <c r="Q46" s="18"/>
      <c r="T46" s="12"/>
      <c r="U46" s="70" t="s">
        <v>570</v>
      </c>
      <c r="Y46" s="31" t="s">
        <v>308</v>
      </c>
      <c r="Z46" s="31" t="s">
        <v>436</v>
      </c>
      <c r="AF46" s="29"/>
      <c r="AK46" s="38" t="str">
        <f t="shared" si="7"/>
        <v>s</v>
      </c>
    </row>
    <row r="47" spans="1:37" x14ac:dyDescent="0.2">
      <c r="A47" s="12"/>
      <c r="B47" s="12"/>
      <c r="F47" s="12"/>
      <c r="G47" s="18"/>
      <c r="K47" s="12"/>
      <c r="L47" s="12"/>
      <c r="O47" s="12"/>
      <c r="P47" s="12"/>
      <c r="Q47" s="18"/>
      <c r="T47" s="12"/>
      <c r="Y47" s="31" t="s">
        <v>309</v>
      </c>
      <c r="Z47" s="31" t="s">
        <v>437</v>
      </c>
      <c r="AF47" s="29"/>
      <c r="AK47" s="38" t="str">
        <f t="shared" si="7"/>
        <v>t</v>
      </c>
    </row>
    <row r="48" spans="1:37" x14ac:dyDescent="0.2">
      <c r="A48" s="12"/>
      <c r="B48" s="12"/>
      <c r="F48" s="12"/>
      <c r="G48" s="18"/>
      <c r="K48" s="12"/>
      <c r="L48" s="12"/>
      <c r="O48" s="12"/>
      <c r="P48" s="12"/>
      <c r="Q48" s="18"/>
      <c r="T48" s="12"/>
      <c r="U48" s="70">
        <v>2021</v>
      </c>
      <c r="Y48" s="31" t="s">
        <v>310</v>
      </c>
      <c r="Z48" s="31" t="s">
        <v>438</v>
      </c>
      <c r="AF48" s="29"/>
      <c r="AK48" s="38" t="str">
        <f t="shared" si="7"/>
        <v>u</v>
      </c>
    </row>
    <row r="49" spans="1:37" x14ac:dyDescent="0.2">
      <c r="A49" s="12"/>
      <c r="B49" s="12"/>
      <c r="F49" s="12"/>
      <c r="G49" s="18"/>
      <c r="K49" s="12"/>
      <c r="L49" s="12"/>
      <c r="O49" s="12"/>
      <c r="P49" s="12"/>
      <c r="Q49" s="18"/>
      <c r="T49" s="12"/>
      <c r="U49" s="70">
        <v>2022</v>
      </c>
      <c r="Y49" s="31" t="s">
        <v>311</v>
      </c>
      <c r="Z49" s="31" t="s">
        <v>439</v>
      </c>
      <c r="AF49" s="29"/>
      <c r="AK49" s="38" t="str">
        <f t="shared" si="7"/>
        <v>v</v>
      </c>
    </row>
    <row r="50" spans="1:37" x14ac:dyDescent="0.2">
      <c r="A50" s="12"/>
      <c r="B50" s="12"/>
      <c r="F50" s="12"/>
      <c r="G50" s="18"/>
      <c r="K50" s="12"/>
      <c r="L50" s="12"/>
      <c r="O50" s="12"/>
      <c r="P50" s="12"/>
      <c r="Q50" s="18"/>
      <c r="T50" s="12"/>
      <c r="U50" s="70">
        <v>2023</v>
      </c>
      <c r="Y50" s="31" t="s">
        <v>312</v>
      </c>
      <c r="Z50" s="31" t="s">
        <v>440</v>
      </c>
      <c r="AF50" s="29"/>
    </row>
    <row r="51" spans="1:37" x14ac:dyDescent="0.2">
      <c r="A51" s="12"/>
      <c r="B51" s="12"/>
      <c r="F51" s="12"/>
      <c r="G51" s="18"/>
      <c r="K51" s="12"/>
      <c r="L51" s="12"/>
      <c r="O51" s="12"/>
      <c r="P51" s="12"/>
      <c r="Q51" s="18"/>
      <c r="T51" s="12"/>
      <c r="U51" s="70">
        <v>2024</v>
      </c>
      <c r="Y51" s="31" t="s">
        <v>313</v>
      </c>
      <c r="Z51" s="31" t="s">
        <v>441</v>
      </c>
      <c r="AF51" s="29"/>
    </row>
    <row r="52" spans="1:37" x14ac:dyDescent="0.2">
      <c r="A52" s="12"/>
      <c r="B52" s="12"/>
      <c r="F52" s="12"/>
      <c r="G52" s="18"/>
      <c r="K52" s="12"/>
      <c r="L52" s="12"/>
      <c r="O52" s="12"/>
      <c r="P52" s="12"/>
      <c r="Q52" s="18"/>
      <c r="T52" s="12"/>
      <c r="U52" s="70">
        <v>2025</v>
      </c>
      <c r="Y52" s="31" t="s">
        <v>314</v>
      </c>
      <c r="Z52" s="31" t="s">
        <v>442</v>
      </c>
      <c r="AF52" s="29"/>
    </row>
    <row r="53" spans="1:37" x14ac:dyDescent="0.2">
      <c r="A53" s="12"/>
      <c r="B53" s="12"/>
      <c r="F53" s="12"/>
      <c r="G53" s="18"/>
      <c r="K53" s="12"/>
      <c r="L53" s="12"/>
      <c r="O53" s="12"/>
      <c r="P53" s="12"/>
      <c r="Q53" s="18"/>
      <c r="T53" s="12"/>
      <c r="U53" s="70">
        <v>2026</v>
      </c>
      <c r="Y53" s="31" t="s">
        <v>315</v>
      </c>
      <c r="Z53" s="31" t="s">
        <v>443</v>
      </c>
      <c r="AF53" s="29"/>
    </row>
    <row r="54" spans="1:37" x14ac:dyDescent="0.2">
      <c r="A54" s="12"/>
      <c r="B54" s="12"/>
      <c r="F54" s="12"/>
      <c r="G54" s="18"/>
      <c r="K54" s="12"/>
      <c r="L54" s="12"/>
      <c r="O54" s="12"/>
      <c r="P54" s="19"/>
      <c r="Q54" s="18"/>
      <c r="T54" s="12"/>
      <c r="Y54" s="31" t="s">
        <v>316</v>
      </c>
      <c r="Z54" s="31" t="s">
        <v>444</v>
      </c>
      <c r="AF54" s="29"/>
    </row>
    <row r="55" spans="1:37" x14ac:dyDescent="0.2">
      <c r="A55" s="12"/>
      <c r="B55" s="12"/>
      <c r="F55" s="12"/>
      <c r="G55" s="18"/>
      <c r="K55" s="12"/>
      <c r="L55" s="12"/>
      <c r="O55" s="12"/>
      <c r="P55" s="12"/>
      <c r="Q55" s="18"/>
      <c r="T55" s="12"/>
      <c r="Y55" s="31" t="s">
        <v>317</v>
      </c>
      <c r="Z55" s="31" t="s">
        <v>445</v>
      </c>
      <c r="AF55" s="29"/>
    </row>
    <row r="56" spans="1:37" x14ac:dyDescent="0.2">
      <c r="A56" s="12"/>
      <c r="B56" s="12"/>
      <c r="F56" s="12"/>
      <c r="G56" s="18"/>
      <c r="K56" s="12"/>
      <c r="L56" s="12"/>
      <c r="O56" s="12"/>
      <c r="P56" s="12"/>
      <c r="Q56" s="18"/>
      <c r="T56" s="12"/>
      <c r="U56" s="70">
        <v>20</v>
      </c>
      <c r="Y56" s="31" t="s">
        <v>318</v>
      </c>
      <c r="Z56" s="31" t="s">
        <v>446</v>
      </c>
      <c r="AF56" s="29"/>
    </row>
    <row r="57" spans="1:37" x14ac:dyDescent="0.2">
      <c r="A57" s="12"/>
      <c r="B57" s="12"/>
      <c r="F57" s="12"/>
      <c r="G57" s="18"/>
      <c r="K57" s="12"/>
      <c r="L57" s="12"/>
      <c r="O57" s="12"/>
      <c r="P57" s="12"/>
      <c r="Q57" s="18"/>
      <c r="T57" s="12"/>
      <c r="U57" s="31" t="s">
        <v>516</v>
      </c>
      <c r="Y57" s="31" t="s">
        <v>319</v>
      </c>
      <c r="Z57" s="31" t="s">
        <v>447</v>
      </c>
      <c r="AF57" s="29"/>
    </row>
    <row r="58" spans="1:37" x14ac:dyDescent="0.2">
      <c r="A58" s="12"/>
      <c r="B58" s="12"/>
      <c r="F58" s="12"/>
      <c r="G58" s="18"/>
      <c r="K58" s="12"/>
      <c r="L58" s="12"/>
      <c r="O58" s="12"/>
      <c r="P58" s="12"/>
      <c r="Q58" s="18"/>
      <c r="T58" s="12"/>
      <c r="U58" s="31" t="s">
        <v>517</v>
      </c>
      <c r="Y58" s="31" t="s">
        <v>320</v>
      </c>
      <c r="Z58" s="31" t="s">
        <v>448</v>
      </c>
      <c r="AF58" s="29"/>
    </row>
    <row r="59" spans="1:37" x14ac:dyDescent="0.2">
      <c r="A59" s="12"/>
      <c r="B59" s="12"/>
      <c r="F59" s="12"/>
      <c r="G59" s="18"/>
      <c r="K59" s="12"/>
      <c r="L59" s="12"/>
      <c r="O59" s="12"/>
      <c r="P59" s="12"/>
      <c r="Q59" s="18"/>
      <c r="T59" s="12"/>
      <c r="Y59" s="31" t="s">
        <v>321</v>
      </c>
      <c r="Z59" s="31" t="s">
        <v>449</v>
      </c>
      <c r="AF59" s="29"/>
    </row>
    <row r="60" spans="1:37" x14ac:dyDescent="0.2">
      <c r="A60" s="12"/>
      <c r="B60" s="12"/>
      <c r="F60" s="12"/>
      <c r="G60" s="18"/>
      <c r="K60" s="12"/>
      <c r="L60" s="12"/>
      <c r="O60" s="12"/>
      <c r="P60" s="12"/>
      <c r="Q60" s="18"/>
      <c r="T60" s="12"/>
      <c r="Y60" s="31" t="s">
        <v>322</v>
      </c>
      <c r="Z60" s="31" t="s">
        <v>450</v>
      </c>
      <c r="AF60" s="29"/>
    </row>
    <row r="61" spans="1:37" x14ac:dyDescent="0.2">
      <c r="A61" s="12"/>
      <c r="B61" s="12"/>
      <c r="F61" s="12"/>
      <c r="G61" s="18"/>
      <c r="K61" s="12"/>
      <c r="L61" s="12"/>
      <c r="O61" s="12"/>
      <c r="P61" s="12"/>
      <c r="Q61" s="18"/>
      <c r="T61" s="12"/>
      <c r="Y61" s="31" t="s">
        <v>323</v>
      </c>
      <c r="Z61" s="31" t="s">
        <v>451</v>
      </c>
      <c r="AF61" s="29"/>
    </row>
    <row r="62" spans="1:37" x14ac:dyDescent="0.2">
      <c r="A62" s="12"/>
      <c r="B62" s="12"/>
      <c r="F62" s="12"/>
      <c r="G62" s="18"/>
      <c r="K62" s="12"/>
      <c r="L62" s="12"/>
      <c r="O62" s="12"/>
      <c r="P62" s="12"/>
      <c r="Q62" s="18"/>
      <c r="T62" s="12"/>
      <c r="Y62" s="31" t="s">
        <v>324</v>
      </c>
      <c r="Z62" s="31" t="s">
        <v>452</v>
      </c>
      <c r="AF62" s="29"/>
    </row>
    <row r="63" spans="1:37" x14ac:dyDescent="0.2">
      <c r="A63" s="12"/>
      <c r="B63" s="12"/>
      <c r="F63" s="12"/>
      <c r="G63" s="18"/>
      <c r="K63" s="12"/>
      <c r="L63" s="12"/>
      <c r="O63" s="12"/>
      <c r="P63" s="12"/>
      <c r="Q63" s="18"/>
      <c r="T63" s="12"/>
      <c r="Y63" s="31" t="s">
        <v>325</v>
      </c>
      <c r="Z63" s="31" t="s">
        <v>453</v>
      </c>
      <c r="AF63" s="29"/>
    </row>
    <row r="64" spans="1:37" x14ac:dyDescent="0.2">
      <c r="A64" s="12"/>
      <c r="B64" s="12"/>
      <c r="F64" s="12"/>
      <c r="G64" s="18"/>
      <c r="K64" s="12"/>
      <c r="L64" s="12"/>
      <c r="O64" s="12"/>
      <c r="P64" s="12"/>
      <c r="Q64" s="18"/>
      <c r="T64" s="12"/>
      <c r="Y64" s="31" t="s">
        <v>326</v>
      </c>
      <c r="Z64" s="31" t="s">
        <v>454</v>
      </c>
      <c r="AF64" s="29"/>
    </row>
    <row r="65" spans="1:32" x14ac:dyDescent="0.2">
      <c r="A65" s="12"/>
      <c r="B65" s="12"/>
      <c r="F65" s="12"/>
      <c r="G65" s="18"/>
      <c r="K65" s="12"/>
      <c r="L65" s="12"/>
      <c r="O65" s="12"/>
      <c r="P65" s="12"/>
      <c r="Q65" s="18"/>
      <c r="T65" s="12"/>
      <c r="Y65" s="31" t="s">
        <v>327</v>
      </c>
      <c r="Z65" s="31" t="s">
        <v>455</v>
      </c>
      <c r="AF65" s="29"/>
    </row>
    <row r="66" spans="1:32" x14ac:dyDescent="0.2">
      <c r="A66" s="12"/>
      <c r="B66" s="12"/>
      <c r="F66" s="12"/>
      <c r="G66" s="18"/>
      <c r="K66" s="12"/>
      <c r="L66" s="12"/>
      <c r="O66" s="12"/>
      <c r="P66" s="12"/>
      <c r="Q66" s="18"/>
      <c r="T66" s="12"/>
      <c r="Y66" s="31" t="s">
        <v>63</v>
      </c>
      <c r="Z66" s="31" t="s">
        <v>456</v>
      </c>
      <c r="AF66" s="29"/>
    </row>
    <row r="67" spans="1:32" x14ac:dyDescent="0.2">
      <c r="A67" s="12"/>
      <c r="B67" s="12"/>
      <c r="F67" s="12"/>
      <c r="G67" s="18"/>
      <c r="K67" s="12"/>
      <c r="L67" s="12"/>
      <c r="O67" s="12"/>
      <c r="P67" s="12"/>
      <c r="Q67" s="18"/>
      <c r="T67" s="12"/>
      <c r="Y67" s="31" t="s">
        <v>328</v>
      </c>
      <c r="Z67" s="31" t="s">
        <v>457</v>
      </c>
      <c r="AF67" s="29"/>
    </row>
    <row r="68" spans="1:32" x14ac:dyDescent="0.2">
      <c r="A68" s="12"/>
      <c r="B68" s="12"/>
      <c r="F68" s="12"/>
      <c r="G68" s="18"/>
      <c r="K68" s="12"/>
      <c r="L68" s="12"/>
      <c r="O68" s="12"/>
      <c r="P68" s="12"/>
      <c r="Q68" s="18"/>
      <c r="T68" s="12"/>
      <c r="Y68" s="31" t="s">
        <v>329</v>
      </c>
      <c r="Z68" s="31" t="s">
        <v>458</v>
      </c>
      <c r="AF68" s="29"/>
    </row>
    <row r="69" spans="1:32" x14ac:dyDescent="0.2">
      <c r="A69" s="12"/>
      <c r="B69" s="12"/>
      <c r="F69" s="12"/>
      <c r="G69" s="18"/>
      <c r="K69" s="12"/>
      <c r="L69" s="12"/>
      <c r="O69" s="12"/>
      <c r="P69" s="12"/>
      <c r="Q69" s="18"/>
      <c r="T69" s="12"/>
      <c r="Y69" s="31" t="s">
        <v>330</v>
      </c>
      <c r="Z69" s="31" t="s">
        <v>459</v>
      </c>
      <c r="AF69" s="29"/>
    </row>
    <row r="70" spans="1:32" x14ac:dyDescent="0.2">
      <c r="A70" s="12"/>
      <c r="B70" s="12"/>
      <c r="Y70" s="31" t="s">
        <v>331</v>
      </c>
      <c r="Z70" s="31" t="s">
        <v>460</v>
      </c>
    </row>
    <row r="71" spans="1:32" x14ac:dyDescent="0.2">
      <c r="Y71" s="31" t="s">
        <v>332</v>
      </c>
      <c r="Z71" s="31" t="s">
        <v>461</v>
      </c>
    </row>
    <row r="72" spans="1:32" x14ac:dyDescent="0.2">
      <c r="Y72" s="31" t="s">
        <v>333</v>
      </c>
      <c r="Z72" s="31" t="s">
        <v>462</v>
      </c>
    </row>
    <row r="73" spans="1:32" x14ac:dyDescent="0.2">
      <c r="Y73" s="31" t="s">
        <v>334</v>
      </c>
      <c r="Z73" s="31" t="s">
        <v>463</v>
      </c>
    </row>
    <row r="74" spans="1:32" x14ac:dyDescent="0.2">
      <c r="Y74" s="31" t="s">
        <v>335</v>
      </c>
      <c r="Z74" s="31" t="s">
        <v>464</v>
      </c>
    </row>
    <row r="75" spans="1:32" x14ac:dyDescent="0.2">
      <c r="Y75" s="31" t="s">
        <v>336</v>
      </c>
      <c r="Z75" s="31" t="s">
        <v>465</v>
      </c>
    </row>
    <row r="76" spans="1:32" x14ac:dyDescent="0.2">
      <c r="Y76" s="31" t="s">
        <v>337</v>
      </c>
      <c r="Z76" s="31" t="s">
        <v>466</v>
      </c>
    </row>
    <row r="77" spans="1:32" x14ac:dyDescent="0.2">
      <c r="Y77" s="31" t="s">
        <v>338</v>
      </c>
      <c r="Z77" s="31" t="s">
        <v>467</v>
      </c>
    </row>
    <row r="78" spans="1:32" x14ac:dyDescent="0.2">
      <c r="Y78" s="31" t="s">
        <v>339</v>
      </c>
      <c r="Z78" s="31" t="s">
        <v>468</v>
      </c>
    </row>
    <row r="79" spans="1:32" x14ac:dyDescent="0.2">
      <c r="Y79" s="31" t="s">
        <v>340</v>
      </c>
      <c r="Z79" s="31" t="s">
        <v>469</v>
      </c>
    </row>
    <row r="80" spans="1:32" x14ac:dyDescent="0.2">
      <c r="Y80" s="31" t="s">
        <v>341</v>
      </c>
      <c r="Z80" s="31" t="s">
        <v>470</v>
      </c>
    </row>
    <row r="81" spans="25:26" x14ac:dyDescent="0.2">
      <c r="Y81" s="31" t="s">
        <v>342</v>
      </c>
      <c r="Z81" s="31" t="s">
        <v>471</v>
      </c>
    </row>
    <row r="82" spans="25:26" x14ac:dyDescent="0.2">
      <c r="Y82" s="31" t="s">
        <v>343</v>
      </c>
      <c r="Z82" s="31" t="s">
        <v>472</v>
      </c>
    </row>
    <row r="83" spans="25:26" x14ac:dyDescent="0.2">
      <c r="Y83" s="31" t="s">
        <v>344</v>
      </c>
      <c r="Z83" s="31" t="s">
        <v>473</v>
      </c>
    </row>
    <row r="84" spans="25:26" x14ac:dyDescent="0.2">
      <c r="Y84" s="31" t="s">
        <v>345</v>
      </c>
      <c r="Z84" s="31" t="s">
        <v>474</v>
      </c>
    </row>
    <row r="85" spans="25:26" x14ac:dyDescent="0.2">
      <c r="Y85" s="31" t="s">
        <v>346</v>
      </c>
      <c r="Z85" s="31" t="s">
        <v>475</v>
      </c>
    </row>
    <row r="86" spans="25:26" x14ac:dyDescent="0.2">
      <c r="Y86" s="31" t="s">
        <v>347</v>
      </c>
      <c r="Z86" s="31" t="s">
        <v>476</v>
      </c>
    </row>
    <row r="87" spans="25:26" x14ac:dyDescent="0.2">
      <c r="Y87" s="31" t="s">
        <v>348</v>
      </c>
      <c r="Z87" s="31" t="s">
        <v>477</v>
      </c>
    </row>
    <row r="88" spans="25:26" x14ac:dyDescent="0.2">
      <c r="Y88" s="31" t="s">
        <v>349</v>
      </c>
      <c r="Z88" s="31" t="s">
        <v>478</v>
      </c>
    </row>
    <row r="89" spans="25:26" x14ac:dyDescent="0.2">
      <c r="Y89" s="31" t="s">
        <v>350</v>
      </c>
      <c r="Z89" s="31" t="s">
        <v>479</v>
      </c>
    </row>
    <row r="90" spans="25:26" x14ac:dyDescent="0.2">
      <c r="Y90" s="31" t="s">
        <v>351</v>
      </c>
      <c r="Z90" s="31" t="s">
        <v>480</v>
      </c>
    </row>
    <row r="91" spans="25:26" x14ac:dyDescent="0.2">
      <c r="Y91" s="31" t="s">
        <v>352</v>
      </c>
      <c r="Z91" s="31" t="s">
        <v>481</v>
      </c>
    </row>
    <row r="92" spans="25:26" x14ac:dyDescent="0.2">
      <c r="Y92" s="31" t="s">
        <v>353</v>
      </c>
      <c r="Z92" s="31" t="s">
        <v>482</v>
      </c>
    </row>
    <row r="93" spans="25:26" x14ac:dyDescent="0.2">
      <c r="Y93" s="31" t="s">
        <v>354</v>
      </c>
      <c r="Z93" s="31" t="s">
        <v>483</v>
      </c>
    </row>
    <row r="94" spans="25:26" x14ac:dyDescent="0.2">
      <c r="Y94" s="31" t="s">
        <v>355</v>
      </c>
      <c r="Z94" s="31" t="s">
        <v>484</v>
      </c>
    </row>
    <row r="95" spans="25:26" x14ac:dyDescent="0.2">
      <c r="Y95" s="31" t="s">
        <v>356</v>
      </c>
      <c r="Z95" s="31" t="s">
        <v>485</v>
      </c>
    </row>
    <row r="96" spans="25:26" x14ac:dyDescent="0.2">
      <c r="Y96" s="31" t="s">
        <v>260</v>
      </c>
      <c r="Z96" s="31" t="s">
        <v>486</v>
      </c>
    </row>
    <row r="97" spans="25:26" x14ac:dyDescent="0.2">
      <c r="Y97" s="31" t="s">
        <v>357</v>
      </c>
      <c r="Z97" s="31" t="s">
        <v>487</v>
      </c>
    </row>
    <row r="98" spans="25:26" x14ac:dyDescent="0.2">
      <c r="Y98" s="31" t="s">
        <v>358</v>
      </c>
      <c r="Z98" s="31" t="s">
        <v>488</v>
      </c>
    </row>
    <row r="99" spans="25:26" x14ac:dyDescent="0.2">
      <c r="Y99" s="31" t="s">
        <v>388</v>
      </c>
      <c r="Z99" s="31" t="s">
        <v>489</v>
      </c>
    </row>
    <row r="100" spans="25:26" x14ac:dyDescent="0.2">
      <c r="Y100" s="31" t="s">
        <v>574</v>
      </c>
      <c r="Z100" s="31" t="s">
        <v>490</v>
      </c>
    </row>
  </sheetData>
  <sheetProtection formatRows="0"/>
  <phoneticPr fontId="5"/>
  <dataValidations count="1">
    <dataValidation type="list" allowBlank="1" showInputMessage="1" showErrorMessage="1" sqref="G2:G36 L2:L11 Q2:Q8 B2:B26">
      <formula1>"○,"</formula1>
    </dataValidation>
  </dataValidations>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7</vt:i4>
      </vt:variant>
    </vt:vector>
  </HeadingPairs>
  <TitlesOfParts>
    <vt:vector size="9" baseType="lpstr">
      <vt:lpstr>行政事業レビューシート</vt:lpstr>
      <vt:lpstr>入力規則等</vt:lpstr>
      <vt:lpstr>行政事業レビューシート!Print_Area</vt:lpstr>
      <vt:lpstr>T開始年度</vt:lpstr>
      <vt:lpstr>T行政事業レビュー推進チームの所見</vt:lpstr>
      <vt:lpstr>T事業番号</vt:lpstr>
      <vt:lpstr>T終了年度</vt:lpstr>
      <vt:lpstr>T所見を踏まえた改善点</vt:lpstr>
      <vt:lpstr>T省庁</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野嶋 ふみ（行革本部事務局）</dc:creator>
  <cp:lastModifiedBy> </cp:lastModifiedBy>
  <cp:lastPrinted>2022-06-13T03:20:49Z</cp:lastPrinted>
  <dcterms:created xsi:type="dcterms:W3CDTF">2012-03-13T00:50:25Z</dcterms:created>
  <dcterms:modified xsi:type="dcterms:W3CDTF">2022-08-26T10:40:58Z</dcterms:modified>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WorkbookGuid">
    <vt:lpwstr>697e3d80-0ad9-4514-b418-b729091cf03b</vt:lpwstr>
  </property>
</Properties>
</file>