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110_予算総括\02_検討中フォルダ\110_予算総括\10 【類型】行政事業レビュー\2022(R4)年度\【小分類】行政事業レビュー手続書類等(令和４年度)(20280331満了)\★ホームページ公表作業\08_最終公表\03_情報化推進室へ（掲載依頼）\01_情報化推進室へ\02_HTML等依頼（本依頼）\yosan\excel\r4\"/>
    </mc:Choice>
  </mc:AlternateContent>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行政事業レビューシート!$A$2:$BH$228</definedName>
    <definedName name="_xlnm.Print_Area" localSheetId="0">行政事業レビューシート!$A$1:$AX$228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K15" i="11" l="1"/>
  <c r="AY39" i="11" l="1"/>
  <c r="AY44" i="11" s="1"/>
  <c r="AY181" i="11"/>
  <c r="AY177" i="11"/>
  <c r="AY179" i="11" s="1"/>
  <c r="AY173" i="11"/>
  <c r="AY172" i="11"/>
  <c r="AY171" i="11"/>
  <c r="AY170" i="11"/>
  <c r="AY169" i="11"/>
  <c r="AY168" i="11"/>
  <c r="AY158" i="11"/>
  <c r="AY154" i="11"/>
  <c r="AY180" i="11" l="1"/>
  <c r="AY178" i="11"/>
  <c r="AY156" i="11"/>
  <c r="AY157" i="11"/>
  <c r="AY155" i="11"/>
  <c r="AY160" i="11"/>
  <c r="AY43" i="11"/>
  <c r="AY41" i="11"/>
  <c r="AY45" i="11"/>
  <c r="AY42" i="11"/>
  <c r="AY40" i="11"/>
  <c r="AY159" i="11"/>
  <c r="AY53" i="11"/>
  <c r="AY46" i="11" l="1"/>
  <c r="AY52" i="11" s="1"/>
  <c r="AY49" i="11" l="1"/>
  <c r="AY50" i="11"/>
  <c r="AY47" i="11"/>
  <c r="AY51" i="11"/>
  <c r="AY48" i="11"/>
  <c r="AW106" i="11" l="1"/>
  <c r="AT106" i="11"/>
  <c r="AQ106" i="11"/>
  <c r="AL106" i="11"/>
  <c r="AI106" i="11"/>
  <c r="AF106" i="11"/>
  <c r="Z106" i="11"/>
  <c r="W106" i="11"/>
  <c r="T106" i="11"/>
  <c r="N106" i="11"/>
  <c r="AW105" i="11"/>
  <c r="AT105" i="11"/>
  <c r="AQ105" i="11"/>
  <c r="AL105" i="11"/>
  <c r="AI105" i="11"/>
  <c r="AF105" i="11"/>
  <c r="Z105" i="11"/>
  <c r="W105" i="11"/>
  <c r="T105" i="11"/>
  <c r="N105" i="11"/>
  <c r="K105" i="11"/>
  <c r="H105" i="11"/>
  <c r="AY228" i="11" l="1"/>
  <c r="AY227" i="11"/>
  <c r="AY226" i="11"/>
  <c r="AY225" i="11"/>
  <c r="AY224" i="11"/>
  <c r="AY223" i="11"/>
  <c r="AY222" i="11"/>
  <c r="AY221" i="11"/>
  <c r="AY220" i="11"/>
  <c r="AY216" i="11"/>
  <c r="AY219" i="11" s="1"/>
  <c r="AY215" i="11"/>
  <c r="AY214" i="11"/>
  <c r="AY213" i="11"/>
  <c r="AY212" i="11"/>
  <c r="AY211" i="11"/>
  <c r="AY210" i="11"/>
  <c r="AY209" i="11"/>
  <c r="AY208" i="11"/>
  <c r="AY207" i="11"/>
  <c r="AY203" i="11"/>
  <c r="AY205" i="11" s="1"/>
  <c r="AY202" i="11"/>
  <c r="AY201" i="11"/>
  <c r="AY200" i="11"/>
  <c r="AY199" i="11"/>
  <c r="AY198" i="11"/>
  <c r="AY197" i="11"/>
  <c r="AY196" i="11"/>
  <c r="AY195" i="11"/>
  <c r="AY194" i="11"/>
  <c r="AY190" i="11"/>
  <c r="AY193" i="11" s="1"/>
  <c r="AY189" i="11"/>
  <c r="AY188" i="11"/>
  <c r="AY187" i="11"/>
  <c r="AY186" i="11"/>
  <c r="AY185" i="11"/>
  <c r="AY184" i="11"/>
  <c r="AY183" i="11"/>
  <c r="AY182" i="11"/>
  <c r="AY176" i="11"/>
  <c r="AY175" i="11"/>
  <c r="AY174" i="11"/>
  <c r="AU161" i="11"/>
  <c r="Y161" i="11"/>
  <c r="AY161" i="11"/>
  <c r="AU157" i="11"/>
  <c r="Y157" i="11"/>
  <c r="AU153" i="11"/>
  <c r="Y153" i="11"/>
  <c r="AD21" i="11"/>
  <c r="W21" i="11"/>
  <c r="P21" i="11"/>
  <c r="AR18" i="11"/>
  <c r="W24" i="11" s="1"/>
  <c r="AK18" i="11"/>
  <c r="AD18" i="11"/>
  <c r="AD20" i="11" s="1"/>
  <c r="W18" i="11"/>
  <c r="W20" i="11" s="1"/>
  <c r="P18" i="11"/>
  <c r="P20" i="11" s="1"/>
  <c r="AV2" i="11"/>
  <c r="AY206" i="11" l="1"/>
  <c r="AY204" i="11"/>
  <c r="AY192" i="11"/>
  <c r="AY218" i="11"/>
  <c r="AY191" i="11"/>
  <c r="AY217"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<sst xmlns="http://schemas.openxmlformats.org/spreadsheetml/2006/main" count="1970" uniqueCount="794">
  <si>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</si>
  <si>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</si>
  <si>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</si>
  <si>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</si>
  <si>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</si>
  <si>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</si>
  <si>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</si>
  <si>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</si>
  <si>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</si>
  <si>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</si>
  <si>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</si>
  <si>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</si>
  <si>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</si>
  <si>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</si>
  <si>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</si>
  <si>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</si>
  <si>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</si>
  <si>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</si>
  <si>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</si>
  <si>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</si>
  <si>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</si>
  <si>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</si>
  <si>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</si>
  <si>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</si>
  <si>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</si>
  <si>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</si>
  <si>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</si>
  <si>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</si>
  <si>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</si>
  <si>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</si>
  <si>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</si>
  <si>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</si>
  <si>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</si>
  <si>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</si>
  <si>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</si>
  <si>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</si>
  <si>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</si>
  <si>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</si>
  <si>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</si>
  <si>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</si>
  <si>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</si>
  <si>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</si>
  <si>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</si>
  <si>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</si>
  <si>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</si>
  <si>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</si>
  <si>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</si>
  <si>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</si>
  <si>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</si>
  <si>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</si>
  <si>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</si>
  <si>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</si>
  <si>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</si>
  <si>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</si>
  <si>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</si>
  <si>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</si>
  <si>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</si>
  <si>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</si>
  <si>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</si>
  <si>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</si>
  <si>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</si>
  <si>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</si>
  <si>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</si>
  <si>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</si>
  <si>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</si>
  <si>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</si>
  <si>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</si>
  <si>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</si>
  <si>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</si>
  <si>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</si>
  <si>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</si>
  <si>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</si>
  <si>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</si>
  <si>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</si>
  <si>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</si>
  <si>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</si>
  <si>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</si>
  <si>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</si>
  <si>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</si>
  <si>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</si>
  <si>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</si>
  <si>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</si>
  <si>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</si>
  <si>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</si>
  <si>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</si>
  <si>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</si>
  <si>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</si>
  <si>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</si>
  <si>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</si>
  <si>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</si>
  <si>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</si>
  <si>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</si>
  <si>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</si>
  <si>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</si>
  <si>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</si>
  <si>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</si>
  <si>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</si>
  <si>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</si>
  <si>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</si>
  <si>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</si>
  <si>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</si>
  <si>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</si>
  <si>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</si>
  <si>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</si>
  <si>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</si>
  <si>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</si>
  <si>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</si>
  <si>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</si>
  <si>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</si>
  <si>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</si>
  <si>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</si>
  <si>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</si>
  <si>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</si>
  <si>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</si>
  <si>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</si>
  <si>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</si>
  <si>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</si>
  <si>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</si>
  <si>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</si>
  <si>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</si>
  <si>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</si>
  <si>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</si>
  <si>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</si>
  <si>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</si>
  <si>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</si>
  <si>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</si>
  <si>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</si>
  <si>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</si>
  <si>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</si>
  <si>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</si>
  <si>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</si>
  <si>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</si>
  <si>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</si>
  <si>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</si>
  <si>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</si>
  <si>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</si>
  <si>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</si>
  <si>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</si>
  <si>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</si>
  <si>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</si>
  <si>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</si>
  <si>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</si>
  <si>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</si>
  <si>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</si>
  <si>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</si>
  <si>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</si>
  <si>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</si>
  <si>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</si>
  <si>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</si>
  <si>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</si>
  <si>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</si>
  <si>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</si>
  <si>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</si>
  <si>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</si>
  <si>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</si>
  <si>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</si>
  <si>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</si>
  <si>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</si>
  <si>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</si>
  <si>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</si>
  <si>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</si>
  <si>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</si>
  <si>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</si>
  <si>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</si>
  <si>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</si>
  <si>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</si>
  <si>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</si>
  <si>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</si>
  <si>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</si>
  <si>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</si>
  <si>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</si>
  <si>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</si>
  <si>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</si>
  <si>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</si>
  <si>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</si>
  <si>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</si>
  <si>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</si>
  <si>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</si>
  <si>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</si>
  <si>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</si>
  <si>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</si>
  <si>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</si>
  <si>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</si>
  <si>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</si>
  <si>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</si>
  <si>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</si>
  <si>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</si>
  <si>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</si>
  <si>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</si>
  <si>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</si>
  <si>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</si>
  <si>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</si>
  <si>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</si>
  <si>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</si>
  <si>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</si>
  <si>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</si>
  <si>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</si>
  <si>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</si>
  <si>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</si>
  <si>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</si>
  <si>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</si>
  <si>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</si>
  <si>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</si>
  <si>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</si>
  <si>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</si>
  <si>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</si>
  <si>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</si>
  <si>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</si>
  <si>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</si>
  <si>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</si>
  <si>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</si>
  <si>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</si>
  <si>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</si>
  <si>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</si>
  <si>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</si>
  <si>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</si>
  <si>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</si>
  <si>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</si>
  <si>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</si>
  <si>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</si>
  <si>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</si>
  <si>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</si>
  <si>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</si>
  <si>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</si>
  <si>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</si>
  <si>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</si>
  <si>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</si>
  <si>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</si>
  <si>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</si>
  <si>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</si>
  <si>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</si>
  <si>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</si>
  <si>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</si>
  <si>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</si>
  <si>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</si>
  <si>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</si>
  <si>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</si>
  <si>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</si>
  <si>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</si>
  <si>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</si>
  <si>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</si>
  <si>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</si>
  <si>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</si>
  <si>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</si>
  <si>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</si>
  <si>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</si>
  <si>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</si>
  <si>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</si>
  <si>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</si>
  <si>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</si>
  <si>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</si>
  <si>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</si>
  <si>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</si>
  <si>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</si>
  <si>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</si>
  <si>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</si>
  <si>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</si>
  <si>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</si>
  <si>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</si>
  <si>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</si>
  <si>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</si>
  <si>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</si>
  <si>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</si>
  <si>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</si>
  <si>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</si>
  <si>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</si>
  <si>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</si>
  <si>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</si>
  <si>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</si>
  <si>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</si>
  <si>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</si>
  <si>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</si>
  <si>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</si>
  <si>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</si>
  <si>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</si>
  <si>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</si>
  <si>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</si>
  <si>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</si>
  <si>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</si>
  <si>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</si>
  <si>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</si>
  <si>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</si>
  <si>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</si>
  <si>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</si>
  <si>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</si>
  <si>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</si>
  <si>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</si>
  <si>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</si>
  <si>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</si>
  <si>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</si>
  <si>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</si>
  <si>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</si>
  <si>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</si>
  <si>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</si>
  <si>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</si>
  <si>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</si>
  <si>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</si>
  <si>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</si>
  <si>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</si>
  <si>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</si>
  <si>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</si>
  <si>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</si>
  <si>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</si>
  <si>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</si>
  <si>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</si>
  <si>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</si>
  <si>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</si>
  <si>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</si>
  <si>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</si>
  <si>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</si>
  <si>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</si>
  <si>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</si>
  <si>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</si>
  <si>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</si>
  <si>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</si>
  <si>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</si>
  <si>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</si>
  <si>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</si>
  <si>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</si>
  <si>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</si>
  <si>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</si>
  <si>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</si>
  <si>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</si>
  <si>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</si>
  <si>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</si>
  <si>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</si>
  <si>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</si>
  <si>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</si>
  <si>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</si>
  <si>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</si>
  <si>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</si>
  <si>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</si>
  <si>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</si>
  <si>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</si>
  <si>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</si>
  <si>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</si>
  <si>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</si>
  <si>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</si>
  <si>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</si>
  <si>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</si>
  <si>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</si>
  <si>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</si>
  <si>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</si>
  <si>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</si>
  <si>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</si>
  <si>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</si>
  <si>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</si>
  <si>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</si>
  <si>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</si>
  <si>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</si>
  <si>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</si>
  <si>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</si>
  <si>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</si>
  <si>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</si>
  <si>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</si>
  <si>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</si>
  <si>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</si>
  <si>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</si>
  <si>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</si>
  <si>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</si>
  <si>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</si>
  <si>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</si>
  <si>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</si>
  <si>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</si>
  <si>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</si>
  <si>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</si>
  <si>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</si>
  <si>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</si>
  <si>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</si>
  <si>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</si>
  <si>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</si>
  <si>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</si>
  <si>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</si>
  <si>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</si>
  <si>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</si>
  <si>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</si>
  <si>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</si>
  <si>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</si>
  <si>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</si>
  <si>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</si>
  <si>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</si>
  <si>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</si>
  <si>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</si>
  <si>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</si>
  <si>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</si>
  <si>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</si>
  <si>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</si>
  <si>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</si>
  <si>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</si>
  <si>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</si>
  <si>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</si>
  <si>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</si>
  <si>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</si>
  <si>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</si>
  <si>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</si>
  <si>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</si>
  <si>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</si>
  <si>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</si>
  <si>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</si>
  <si>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</si>
  <si>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</si>
  <si>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</si>
  <si>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</si>
  <si>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</si>
  <si>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</si>
  <si>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</si>
  <si>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</si>
  <si>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</si>
  <si>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</si>
  <si>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</si>
  <si>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</si>
  <si>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</si>
  <si>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</si>
  <si>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</si>
  <si>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</si>
  <si>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</si>
  <si>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</si>
  <si>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</si>
  <si>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</si>
  <si>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</si>
  <si>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</si>
  <si>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</si>
  <si>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</si>
  <si>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</si>
  <si>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</si>
  <si>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</si>
  <si>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</si>
  <si>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</si>
  <si>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</si>
  <si>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</si>
  <si>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</si>
  <si>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</si>
  <si>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</si>
  <si>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</si>
  <si>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</si>
  <si>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</si>
  <si>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</si>
  <si>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</si>
  <si>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</si>
  <si>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</si>
  <si>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</si>
  <si>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</si>
  <si>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</si>
  <si>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</si>
  <si>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</si>
  <si>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</si>
  <si>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</si>
  <si>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</si>
  <si>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</si>
  <si>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</si>
  <si>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</si>
  <si>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</si>
  <si>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</si>
  <si>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</si>
  <si>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</si>
  <si>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</si>
  <si>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</si>
  <si>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</si>
  <si>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</si>
  <si>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</si>
  <si>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</si>
  <si>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</si>
  <si>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</si>
  <si>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</si>
  <si>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</si>
  <si>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</si>
  <si>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</si>
  <si>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</si>
  <si>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</si>
  <si>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</si>
  <si>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</si>
  <si>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</si>
  <si>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</si>
  <si>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</si>
  <si>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</si>
  <si>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</si>
  <si>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</si>
  <si>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</si>
  <si>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</si>
  <si>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</si>
  <si>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</si>
  <si>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</si>
  <si>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</si>
  <si>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</si>
  <si>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</si>
  <si>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</si>
  <si>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</si>
  <si>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</si>
  <si>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</si>
  <si>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</si>
  <si>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</si>
  <si>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</si>
  <si>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</si>
  <si>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</si>
  <si>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</si>
  <si>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</si>
  <si>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</si>
  <si>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</si>
  <si>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</si>
  <si>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</si>
  <si>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</si>
  <si>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</si>
  <si>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</si>
  <si>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</si>
  <si>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</si>
  <si>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</si>
  <si>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</si>
  <si>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</si>
  <si>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</si>
  <si>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</si>
  <si>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</si>
  <si>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</si>
  <si>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</si>
  <si>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</si>
  <si>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</si>
  <si>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</si>
  <si>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</si>
  <si>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</si>
  <si>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</si>
  <si>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</si>
  <si>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</si>
  <si>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</si>
  <si>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</si>
  <si>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</si>
  <si>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</si>
  <si>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</si>
  <si>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</si>
  <si>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</si>
  <si>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</si>
  <si>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</si>
  <si>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</si>
  <si>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</si>
  <si>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</si>
  <si>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</si>
  <si>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</si>
  <si>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</si>
  <si>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</si>
  <si>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</si>
  <si>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</si>
  <si>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</si>
  <si>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</si>
  <si>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</si>
  <si>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</si>
  <si>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</si>
  <si>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</si>
  <si>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</si>
  <si>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</si>
  <si>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</si>
  <si>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</si>
  <si>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</si>
  <si>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</si>
  <si>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</si>
  <si>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</si>
  <si>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</si>
  <si>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</si>
  <si>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</si>
  <si>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</si>
  <si>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</si>
  <si>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</si>
  <si>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</si>
  <si>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</si>
  <si>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</si>
  <si>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</si>
  <si>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</si>
  <si>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</si>
  <si>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</si>
  <si>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</si>
  <si>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</si>
  <si>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</si>
  <si>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</si>
  <si>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</si>
  <si>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原子力発電施設等緊急時安全対策交付金</t>
  </si>
  <si>
    <t>政策統括官（原子力防災担当）</t>
  </si>
  <si>
    <t>昭和55年度</t>
  </si>
  <si>
    <t>終了予定なし</t>
  </si>
  <si>
    <t>参事官（総括担当）</t>
  </si>
  <si>
    <t>-</t>
  </si>
  <si>
    <t>原子力施設等防災対策等交付金</t>
  </si>
  <si>
    <t>オフサイトセンターが令和元年度に定められた法令基準を満たすような適切な支援を行う。（猶予期間は５年）</t>
  </si>
  <si>
    <t>改正後の法定基準を満たした使用可能なオフサイトセンターの数</t>
  </si>
  <si>
    <t>件数</t>
  </si>
  <si>
    <t>改正後の法定基準を満たしたオフサイトセンターの数</t>
  </si>
  <si>
    <t>原子力災害体制を整備することを通じて各立地道府県等が適切な地域防災計画を策定できるよう適切な支援行う。</t>
  </si>
  <si>
    <t>地域防災計画を策定している市町村の数（福島県内を除く。）</t>
  </si>
  <si>
    <t>各市町村の地域防災計画の策定状況</t>
  </si>
  <si>
    <t>原子力防災体制を整備することを通じ、各立地市町村等が適切な避難計画を策定できるよう適切な支援を行う。</t>
  </si>
  <si>
    <t>避難計画を策定している市町村の数（福島県内を除く）</t>
  </si>
  <si>
    <t>市町村</t>
  </si>
  <si>
    <t>各市町村の避難計画の策定状況</t>
  </si>
  <si>
    <t>対象道府県に交付金を交付する。</t>
  </si>
  <si>
    <t>道府県</t>
  </si>
  <si>
    <t>執行額／対象道府県の数　　　　　　　　　　　　　　</t>
    <phoneticPr fontId="5"/>
  </si>
  <si>
    <t>百万円</t>
  </si>
  <si>
    <t>執行額/24道府県数</t>
    <phoneticPr fontId="5"/>
  </si>
  <si>
    <t>10338/24</t>
  </si>
  <si>
    <t>原子力災害対策事業</t>
  </si>
  <si>
    <t>原子力災害時避難円滑化モデル実証事業</t>
  </si>
  <si>
    <t>内閣府0013</t>
  </si>
  <si>
    <t>内閣府0015</t>
  </si>
  <si>
    <t>内閣府0057</t>
  </si>
  <si>
    <t>内閣府0050</t>
  </si>
  <si>
    <t>内閣府0051</t>
  </si>
  <si>
    <t>○</t>
  </si>
  <si>
    <t>災害対策基本法及び原子力災害対策特別措置法に基づき、原子力防災に関する計画を作成・実施する責務を有する地方公共団体が講じる防災対策は重要であり、また、地方公共団体からも国が支援するよう要望が上がっている。</t>
  </si>
  <si>
    <t>災害対策基本法及び原子力災害対策特別措置法の趣旨を踏まえ、国は地方公共団体が行う原子力災害予防対策に対し、国は支援を行う必要がある。</t>
  </si>
  <si>
    <t>災害対策基本法及び原子力災害対策特別措置法に基づき、原子力防災に関する計画を作成・実施する責務を有する地方公共団体における原子力防災対策の充実・強化のために、優先して実施する必要がある。</t>
  </si>
  <si>
    <t>競争性の確保には努めているが、結果として一者応札、一者応募となった場合や、対応できる業者が限られる原子力防災市場の特殊性から、代替する業者がおらず、競争性のない随意契約となった場合がある。</t>
  </si>
  <si>
    <t>有</t>
  </si>
  <si>
    <t>原子力防災対策の充実・強化は、原子力災害対策特別措置法等においても明記されていることから、本補助事業に係る国による資金面での支援は妥当である。</t>
  </si>
  <si>
    <t>個々の契約に当たっては、競争入札等に付することにより妥当な水準を保っている。</t>
  </si>
  <si>
    <t>大多数の交付先の支出に競争入札が活用されている。</t>
  </si>
  <si>
    <t>交付規則で定められたものに限定されている。</t>
  </si>
  <si>
    <t>‐</t>
  </si>
  <si>
    <t>交付先道府県において、競争入札が多く活用されている。</t>
  </si>
  <si>
    <t>成果実績は成果目標に見合ったものとなっている。</t>
  </si>
  <si>
    <t>立地道府県等が主体となって実施することとなっており、他の手段・方法はない。</t>
  </si>
  <si>
    <t>活動実績は見込みに見合ったものとなっている。</t>
  </si>
  <si>
    <t>国が主体となって実施する原子力総合防災訓練及び地域ごとに実施される防災訓練の場等で活用されている。</t>
  </si>
  <si>
    <t xml:space="preserve"> 一般会計である「原子力防災対策事業」は、緊急性が認められる地域における放射線防護対策を実施するものであり、本交付金においては対策実施済施設の維持費を対象とする形で役割分担がなされている。
　「原子力災害時避難円滑化モデル実証事業」は避難方法の改善についてモデルとなる経路を数例選定し、対策を講じて実証等を行うとともに、構築した避難モデルの実証成果を普及・共有を進め、安全かつ迅速な避難等の実現を図るものである。また、本交付金においては、「原子力災害時避難円滑化モデル実証事業」の実証結果等を踏まえ避難円滑化の効果が認められたものを他地域に展開して実施するものであるため、役割分担がなされている。</t>
    <phoneticPr fontId="5"/>
  </si>
  <si>
    <t>本事業は、原子力事故における災害対策のための施策であり、重要かつ必要性が高い事業である。事業執行に当たっては、競争入札を前提とした規定によって実施している他、少額或いは事業の特殊性による随契を行う場合であっても、複数見積もり、適正な予定価格の設定を行うようにしている。</t>
  </si>
  <si>
    <t>原子力災害対策という事業の特殊性から、取り扱う事業者数が必ずしも多くなく、結果的に一者応札となる場合があるものの、公告の掲載に留めることなく、当該事業が実施可能と思われる事業者へ、公告に関する情報の提供を行う。</t>
    <phoneticPr fontId="5"/>
  </si>
  <si>
    <t>-</t>
    <phoneticPr fontId="5"/>
  </si>
  <si>
    <t>鹿児島県</t>
  </si>
  <si>
    <t>福井県</t>
  </si>
  <si>
    <t>新潟県</t>
  </si>
  <si>
    <t>島根県</t>
  </si>
  <si>
    <t>愛媛県</t>
  </si>
  <si>
    <t>福島県</t>
  </si>
  <si>
    <t>茨城県</t>
  </si>
  <si>
    <t>静岡県</t>
  </si>
  <si>
    <t>北海道</t>
  </si>
  <si>
    <t>青森県</t>
  </si>
  <si>
    <t>唐津市</t>
  </si>
  <si>
    <t>屋内退避施設管理費</t>
  </si>
  <si>
    <t>公益財団法人原子力安全技術センター</t>
  </si>
  <si>
    <t>東通村</t>
  </si>
  <si>
    <t>長浜赤十字病院院長</t>
  </si>
  <si>
    <t>薩摩川内市</t>
  </si>
  <si>
    <t>石巻市</t>
  </si>
  <si>
    <t>おおい町</t>
  </si>
  <si>
    <t>女川町</t>
  </si>
  <si>
    <t>社会福祉法人恩賜財団済生会支部鹿児島県済生会</t>
  </si>
  <si>
    <t>社会福祉法人親和会</t>
  </si>
  <si>
    <t xml:space="preserve">6010005018634 </t>
  </si>
  <si>
    <t xml:space="preserve">8000020024244 </t>
  </si>
  <si>
    <t>6010405002452</t>
  </si>
  <si>
    <t>1000020462152</t>
  </si>
  <si>
    <t>1000020042021</t>
  </si>
  <si>
    <t xml:space="preserve">2000020184837 </t>
  </si>
  <si>
    <t>7000020045811</t>
  </si>
  <si>
    <t>3010405001696</t>
  </si>
  <si>
    <t>9340005003534</t>
  </si>
  <si>
    <t>六ヶ所オフサイトセンター維持管理</t>
  </si>
  <si>
    <t>東通オフサイトセンター維持管理</t>
  </si>
  <si>
    <t>原子力災害拠点病院等施設整備補助金</t>
  </si>
  <si>
    <t>屋内退避施設等維持管理</t>
  </si>
  <si>
    <t>放射線防護対策施設及び資機材等の維持管理</t>
  </si>
  <si>
    <t>補助金：放射線防護屋内退避施設維持管理費</t>
  </si>
  <si>
    <t>被ばく医療対策施設運営補助金</t>
  </si>
  <si>
    <t>緊急時連絡網等整備事業他</t>
    <phoneticPr fontId="5"/>
  </si>
  <si>
    <t>補助金等交付</t>
  </si>
  <si>
    <t>(株)千代田テクノル</t>
  </si>
  <si>
    <t>株式会社橋口組</t>
  </si>
  <si>
    <t>和幸電通株式会社</t>
  </si>
  <si>
    <t>NECキャピタルソリューション株式会社</t>
  </si>
  <si>
    <t>（株）阿部建設</t>
  </si>
  <si>
    <t>株式会社エネルギア・コミュニケーションズ</t>
  </si>
  <si>
    <t>ＦＬＣＳ株式会社</t>
  </si>
  <si>
    <t>株式会社日立プラントサービス中国支店</t>
  </si>
  <si>
    <t>東日本電信電話株式会社　新潟支店</t>
  </si>
  <si>
    <t>5340001008648</t>
  </si>
  <si>
    <t>7010001004851</t>
  </si>
  <si>
    <t>4280001000810</t>
  </si>
  <si>
    <t xml:space="preserve">8010401021784 </t>
  </si>
  <si>
    <t xml:space="preserve">8110001017099 </t>
  </si>
  <si>
    <t>2240001006697</t>
  </si>
  <si>
    <t xml:space="preserve">2010001128507 </t>
  </si>
  <si>
    <t>5013301030602</t>
  </si>
  <si>
    <t xml:space="preserve">8011101028104 </t>
  </si>
  <si>
    <t>サーベイメータ等点検校正</t>
  </si>
  <si>
    <t>原子力防災センター浸水対策外改修工事</t>
  </si>
  <si>
    <t>サーベイメーター及びデジタル式警報線量計の保守点検委託</t>
  </si>
  <si>
    <t>統合原子力防災ネットワーク機器借上料</t>
  </si>
  <si>
    <t>柏崎刈羽原子力防災センター資機材倉庫建築工事</t>
  </si>
  <si>
    <t>簡易型電子線量計専用回線調達</t>
  </si>
  <si>
    <t>島根県原子力防災センター及び島根県出雲庁舎放射線防護対策施設</t>
  </si>
  <si>
    <t>新潟県原子力防災ネットワークシステム整備・点検業務</t>
  </si>
  <si>
    <t>指名競争入札（価格競争）</t>
  </si>
  <si>
    <t>7</t>
  </si>
  <si>
    <t>1</t>
  </si>
  <si>
    <t>8</t>
  </si>
  <si>
    <t>98.18%</t>
  </si>
  <si>
    <t>94.00%</t>
  </si>
  <si>
    <t>98.84%</t>
  </si>
  <si>
    <t>99.78%</t>
  </si>
  <si>
    <t>96.55%</t>
  </si>
  <si>
    <t>97.59%</t>
  </si>
  <si>
    <t>92.61%</t>
  </si>
  <si>
    <t>98.45%</t>
  </si>
  <si>
    <t>98.06%</t>
  </si>
  <si>
    <t>株式会社千代田テクノル</t>
    <rPh sb="0" eb="4">
      <t>カブシキガイシャ</t>
    </rPh>
    <phoneticPr fontId="5"/>
  </si>
  <si>
    <t>富士通Ｊａｐａｎ株式会社鹿児島支店</t>
  </si>
  <si>
    <t>応用光研工業株式会社</t>
  </si>
  <si>
    <t>大島電気株式会社</t>
  </si>
  <si>
    <t>富士通リース株式会社（ＦＬＣＳ株式会社）</t>
  </si>
  <si>
    <t>富士テレコム株式会社</t>
  </si>
  <si>
    <t>株式会社　エヌ・ティ・ティ・データ</t>
  </si>
  <si>
    <t>株式会社構造計画研究所</t>
  </si>
  <si>
    <t>5010001006767</t>
  </si>
  <si>
    <t>5013101000061</t>
  </si>
  <si>
    <t xml:space="preserve">3110001020900 </t>
  </si>
  <si>
    <t>6011401007346</t>
  </si>
  <si>
    <t>9010601021385</t>
  </si>
  <si>
    <t>7011201001655</t>
  </si>
  <si>
    <t>既存可搬型モニタリングポスト更新業務</t>
  </si>
  <si>
    <t>鹿児島県原子力災害時住民避難支援・円滑化システム開発委託（フェーズ３）</t>
  </si>
  <si>
    <t>柏崎刈羽原子力防災センター及び放射線監視センター無停電電源装置更新工事</t>
  </si>
  <si>
    <t xml:space="preserve">統合原子力防災ネットワーク通信機器等賃貸借等    </t>
  </si>
  <si>
    <t>令和２年度大気モニタ及びヨウ素サンプラ調達業務</t>
  </si>
  <si>
    <t>鹿児島県原子力災害時住民避難支援・円滑化システム開発に係る支援業務委託（フェーズ３）</t>
  </si>
  <si>
    <t>ドローンオペレーションの強化事業</t>
  </si>
  <si>
    <t>車両配車システム（DPND）の機能設計・開発業務委託（Step.1）</t>
  </si>
  <si>
    <t>茨城県職員</t>
  </si>
  <si>
    <t>茨城県総務部総務課</t>
  </si>
  <si>
    <t>個人Ａ</t>
  </si>
  <si>
    <t>個人Ｂ</t>
  </si>
  <si>
    <t>久保木　文恵</t>
  </si>
  <si>
    <t>伊方町長</t>
  </si>
  <si>
    <t>事務補助職員</t>
  </si>
  <si>
    <t>島根県職員</t>
    <rPh sb="0" eb="3">
      <t>シマネケン</t>
    </rPh>
    <rPh sb="3" eb="5">
      <t>ショクイン</t>
    </rPh>
    <phoneticPr fontId="5"/>
  </si>
  <si>
    <t>北海道職員</t>
    <rPh sb="0" eb="3">
      <t>ホッカイドウ</t>
    </rPh>
    <rPh sb="3" eb="5">
      <t>ショクイン</t>
    </rPh>
    <phoneticPr fontId="5"/>
  </si>
  <si>
    <t>福島県職員</t>
    <rPh sb="0" eb="3">
      <t>フクシマケン</t>
    </rPh>
    <rPh sb="3" eb="5">
      <t>ショクイン</t>
    </rPh>
    <phoneticPr fontId="5"/>
  </si>
  <si>
    <t>福井県職員</t>
    <rPh sb="0" eb="3">
      <t>フクイケン</t>
    </rPh>
    <rPh sb="3" eb="5">
      <t>ショクイン</t>
    </rPh>
    <phoneticPr fontId="5"/>
  </si>
  <si>
    <t>通信運搬費（郵便）</t>
  </si>
  <si>
    <t>会計年度任用職員報酬</t>
  </si>
  <si>
    <t>原子力防災車両経費負担金の支出について（伊方町）</t>
  </si>
  <si>
    <t>会計年度任用職員人件費</t>
    <rPh sb="8" eb="11">
      <t>ジンケンヒ</t>
    </rPh>
    <phoneticPr fontId="5"/>
  </si>
  <si>
    <t>2000020384429</t>
  </si>
  <si>
    <t>-</t>
    <phoneticPr fontId="5"/>
  </si>
  <si>
    <t>伊方町</t>
    <phoneticPr fontId="5"/>
  </si>
  <si>
    <t>原子力防災車両経費負担金</t>
    <phoneticPr fontId="5"/>
  </si>
  <si>
    <t>A.鹿児島県</t>
    <rPh sb="2" eb="6">
      <t>カゴシマケン</t>
    </rPh>
    <phoneticPr fontId="5"/>
  </si>
  <si>
    <t>B.唐津市</t>
    <rPh sb="2" eb="5">
      <t>カラツシ</t>
    </rPh>
    <phoneticPr fontId="5"/>
  </si>
  <si>
    <t>C.株式会社千代田テクノル</t>
    <phoneticPr fontId="5"/>
  </si>
  <si>
    <t>茨城県職員</t>
    <phoneticPr fontId="5"/>
  </si>
  <si>
    <t>E.茨城県職員</t>
    <phoneticPr fontId="5"/>
  </si>
  <si>
    <t>人件費</t>
    <rPh sb="0" eb="3">
      <t>ジンケンヒ</t>
    </rPh>
    <phoneticPr fontId="5"/>
  </si>
  <si>
    <t>緊急事態応急対策等拠点施設整備事業</t>
  </si>
  <si>
    <t>緊急事態応急対策等拠点施設整備事業</t>
    <phoneticPr fontId="5"/>
  </si>
  <si>
    <t>緊急時対策調査・普及等事業</t>
    <phoneticPr fontId="5"/>
  </si>
  <si>
    <t>防災活動資機材等整備事業</t>
  </si>
  <si>
    <t>防災活動資機材等整備事業</t>
    <phoneticPr fontId="5"/>
  </si>
  <si>
    <t>緊急時連絡網整備等事業</t>
  </si>
  <si>
    <t>緊急時対策調査・普及事業普及等事業</t>
  </si>
  <si>
    <t>事業費</t>
    <rPh sb="0" eb="2">
      <t>ジギョウ</t>
    </rPh>
    <rPh sb="2" eb="3">
      <t>ヒ</t>
    </rPh>
    <phoneticPr fontId="5"/>
  </si>
  <si>
    <t>富士通Ｊａｐａｎ株式会社</t>
    <phoneticPr fontId="5"/>
  </si>
  <si>
    <t>D.富士通Ｊａｐａｎ株式会社</t>
    <phoneticPr fontId="5"/>
  </si>
  <si>
    <t xml:space="preserve">株式会社阿部建設 </t>
    <phoneticPr fontId="5"/>
  </si>
  <si>
    <t>東日本電信電話株式会社</t>
    <phoneticPr fontId="5"/>
  </si>
  <si>
    <t xml:space="preserve">株式会社日立プラントサービス </t>
    <phoneticPr fontId="5"/>
  </si>
  <si>
    <t>福島県</t>
    <phoneticPr fontId="5"/>
  </si>
  <si>
    <t>原子力防災センター浸水対策改修工事</t>
    <phoneticPr fontId="5"/>
  </si>
  <si>
    <t>統合原子力防災ネットワーク機器借上料</t>
    <phoneticPr fontId="5"/>
  </si>
  <si>
    <t>統合原子力防災ネットワークシステム整備・点検業務</t>
    <phoneticPr fontId="5"/>
  </si>
  <si>
    <t>日本郵便株式会社</t>
    <phoneticPr fontId="5"/>
  </si>
  <si>
    <t>原子力災害対策重点区域において、原子力災害から地域住民の安全を確保するために地方公共団体が講じる防災対策に対して所要の支援を行う。</t>
    <phoneticPr fontId="5"/>
  </si>
  <si>
    <t>地方公共団体の原子力防災対策が整備される。</t>
    <rPh sb="10" eb="12">
      <t>ボウサイ</t>
    </rPh>
    <rPh sb="12" eb="14">
      <t>タイサク</t>
    </rPh>
    <rPh sb="15" eb="17">
      <t>セイビ</t>
    </rPh>
    <phoneticPr fontId="5"/>
  </si>
  <si>
    <t>府</t>
  </si>
  <si>
    <t>-</t>
    <phoneticPr fontId="5"/>
  </si>
  <si>
    <t>車両配車システムの機能設計・開発業務委託</t>
    <phoneticPr fontId="5"/>
  </si>
  <si>
    <t>鹿児島県原子力災害時住民避難支援・円滑化システム開発</t>
    <phoneticPr fontId="5"/>
  </si>
  <si>
    <t>無停電電源装置更新工事</t>
    <phoneticPr fontId="5"/>
  </si>
  <si>
    <t>大気モニタ及びヨウ素サンプラ調達業務</t>
    <phoneticPr fontId="5"/>
  </si>
  <si>
    <t>鹿児島県原子力災害時住民避難支援・円滑化システム開発支援</t>
    <phoneticPr fontId="5"/>
  </si>
  <si>
    <t>特別会計に関する法第85条第6項
特別会計に関する法律施行令第51条第7項第１号イ</t>
    <rPh sb="39" eb="40">
      <t>ゴウ</t>
    </rPh>
    <phoneticPr fontId="5"/>
  </si>
  <si>
    <t>8871/24</t>
    <phoneticPr fontId="5"/>
  </si>
  <si>
    <t>-</t>
    <phoneticPr fontId="5"/>
  </si>
  <si>
    <t>株式会社エヌ・ティ・ティ・データ</t>
    <phoneticPr fontId="5"/>
  </si>
  <si>
    <t>P1及びP2</t>
    <phoneticPr fontId="5"/>
  </si>
  <si>
    <t>https://www8.cao.go.jp/hyouka/r3bunseki/r3bunseki-21.pdf</t>
    <phoneticPr fontId="5"/>
  </si>
  <si>
    <t>日本赤十字社</t>
    <phoneticPr fontId="5"/>
  </si>
  <si>
    <t>８．原子力防災</t>
    <phoneticPr fontId="5"/>
  </si>
  <si>
    <t>８．原子力災害対策の推進</t>
    <rPh sb="5" eb="7">
      <t>サイガイ</t>
    </rPh>
    <phoneticPr fontId="5"/>
  </si>
  <si>
    <t>-</t>
    <phoneticPr fontId="5"/>
  </si>
  <si>
    <t xml:space="preserve">点検対象外 </t>
    <phoneticPr fontId="5"/>
  </si>
  <si>
    <t>専門性の高い分野の入札に関しては、参入可能な事業者の事前調査及び参入要件の緩和を検討するなど、引き続き一者応札の是正に努めること。</t>
    <phoneticPr fontId="5"/>
  </si>
  <si>
    <t>引き続き、入札案件の積極的な情報提供を継続するとともに、事業の計画的かつ適正な予算執行に向け検討していく。</t>
    <phoneticPr fontId="5"/>
  </si>
  <si>
    <t>防災基本計画（令和４年６月）
原子力災害対策指針(令和４年７月)</t>
    <phoneticPr fontId="5"/>
  </si>
  <si>
    <t>重要政策推進枠：4,353</t>
    <rPh sb="0" eb="2">
      <t>ジュウヨウ</t>
    </rPh>
    <rPh sb="2" eb="4">
      <t>セイサク</t>
    </rPh>
    <phoneticPr fontId="5"/>
  </si>
  <si>
    <t>11219/24</t>
    <phoneticPr fontId="5"/>
  </si>
  <si>
    <t>9977/24</t>
    <phoneticPr fontId="5"/>
  </si>
  <si>
    <t>原子力発電施設等の立地道府県等が行う以下の事業に要する経費を定額交付。
・緊急時連絡網整備事業：　国、道府県及び市町村を結ぶ専用の緊急時通信回線等の整備、維持管理
・防災活動資機材等整備事業：　防護服、放射線測定器及び安定ヨウ素剤等の防災資機材の整備、維持管理
・緊急時対策調査・普及等事業：　防災業務関係者の知識習得等のための講習会の開催、防災訓練の実施等
・緊急事態応急対策等拠点施設整備事業：　原子力災害対策特別措置法第１２条に基づく緊急事態応急対策等拠点施設（オフサイトセンター）の整備（移転、放射線防護対策）、維持管理
・緊急時避難円滑化事業：交通誘導対策、避難経路改善、避難円滑化課題調査等</t>
    <rPh sb="90" eb="91">
      <t>トウ</t>
    </rPh>
    <phoneticPr fontId="5"/>
  </si>
  <si>
    <t>富士通リース株式会社</t>
    <phoneticPr fontId="5"/>
  </si>
  <si>
    <t>野口　康成</t>
    <rPh sb="0" eb="2">
      <t>ノグチ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</si>
</sst>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21"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11" fillId="0" borderId="73" xfId="1" applyFont="1" applyFill="1" applyBorder="1" applyAlignment="1" applyProtection="1">
      <alignment vertical="top"/>
    </xf>
    <xf numFmtId="0" fontId="11" fillId="0" borderId="41" xfId="1" applyFont="1" applyFill="1" applyBorder="1" applyAlignment="1" applyProtection="1">
      <alignment vertical="top"/>
      <protection locked="0"/>
    </xf>
    <xf numFmtId="0" fontId="11" fillId="0" borderId="62" xfId="1" applyFont="1" applyFill="1" applyBorder="1" applyAlignment="1" applyProtection="1">
      <alignment vertical="top"/>
      <protection locked="0"/>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22" fillId="0" borderId="143" xfId="0"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49" fontId="20" fillId="0" borderId="139"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1" xfId="0" applyNumberFormat="1" applyFont="1" applyFill="1" applyBorder="1" applyAlignment="1" applyProtection="1">
      <alignment horizontal="center" vertical="center" wrapText="1"/>
      <protection locked="0"/>
    </xf>
    <xf numFmtId="179" fontId="22" fillId="0" borderId="143" xfId="0" applyNumberFormat="1" applyFont="1" applyFill="1" applyBorder="1" applyAlignment="1" applyProtection="1">
      <alignment horizontal="center" vertical="center" wrapText="1"/>
      <protection locked="0"/>
    </xf>
    <xf numFmtId="49" fontId="20" fillId="0" borderId="144" xfId="0" applyNumberFormat="1"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3" xfId="0" applyFont="1" applyFill="1" applyBorder="1" applyAlignment="1" applyProtection="1">
      <alignment horizontal="center" vertical="center" wrapText="1"/>
      <protection locked="0"/>
    </xf>
    <xf numFmtId="0" fontId="20" fillId="5" borderId="145"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0" xfId="0" applyFont="1" applyFill="1" applyBorder="1" applyAlignment="1" applyProtection="1">
      <alignment horizontal="center" vertical="center" wrapText="1"/>
      <protection locked="0"/>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148"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5"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3"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177" fontId="3" fillId="0" borderId="24" xfId="0" applyNumberFormat="1" applyFont="1" applyFill="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1"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13" fillId="6" borderId="116" xfId="0" applyFont="1" applyFill="1" applyBorder="1" applyAlignment="1">
      <alignment horizontal="center" vertical="center" wrapText="1"/>
    </xf>
    <xf numFmtId="0" fontId="13" fillId="6" borderId="121" xfId="0" applyFont="1" applyFill="1" applyBorder="1" applyAlignment="1">
      <alignment horizontal="center" vertical="center"/>
    </xf>
    <xf numFmtId="0" fontId="13" fillId="6" borderId="134"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2"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3"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73"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6" borderId="121"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3" xfId="0" applyFont="1" applyFill="1" applyBorder="1" applyAlignment="1">
      <alignment vertical="center" wrapText="1"/>
    </xf>
    <xf numFmtId="0" fontId="0" fillId="5" borderId="104" xfId="0" applyFont="1" applyFill="1" applyBorder="1" applyAlignment="1">
      <alignment vertical="center" wrapText="1"/>
    </xf>
    <xf numFmtId="0" fontId="0" fillId="5" borderId="125"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49" fontId="20" fillId="0" borderId="137"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179" fontId="22" fillId="0" borderId="137"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9"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11" fillId="0" borderId="71" xfId="0" applyFont="1" applyBorder="1" applyAlignment="1" applyProtection="1">
      <alignment horizontal="left" vertical="center" wrapText="1"/>
      <protection locked="0"/>
    </xf>
    <xf numFmtId="0" fontId="11" fillId="0" borderId="93" xfId="0" applyFont="1" applyBorder="1" applyAlignment="1" applyProtection="1">
      <alignment horizontal="left" vertical="center" wrapText="1"/>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0" fontId="0" fillId="6" borderId="11" xfId="0" applyFill="1" applyBorder="1" applyAlignment="1">
      <alignment horizontal="center" vertical="center" wrapText="1"/>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3"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2" fontId="0" fillId="5" borderId="26"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22410</xdr:colOff>
      <xdr:row>108</xdr:row>
      <xdr:rowOff>246530</xdr:rowOff>
    </xdr:from>
    <xdr:to>
      <xdr:col>21</xdr:col>
      <xdr:colOff>70128</xdr:colOff>
      <xdr:row>111</xdr:row>
      <xdr:rowOff>54157</xdr:rowOff>
    </xdr:to>
    <xdr:sp macro="" textlink="">
      <xdr:nvSpPr>
        <xdr:cNvPr id="2" name="テキスト ボックス 1"/>
        <xdr:cNvSpPr txBox="1"/>
      </xdr:nvSpPr>
      <xdr:spPr>
        <a:xfrm>
          <a:off x="1636057" y="42279795"/>
          <a:ext cx="2669895" cy="849774"/>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ja-JP" altLang="en-US" sz="1200">
              <a:solidFill>
                <a:sysClr val="windowText" lastClr="000000"/>
              </a:solidFill>
              <a:latin typeface="HGSｺﾞｼｯｸM" pitchFamily="50" charset="-128"/>
              <a:ea typeface="HGSｺﾞｼｯｸM" pitchFamily="50" charset="-128"/>
            </a:rPr>
            <a:t>内閣府</a:t>
          </a:r>
          <a:endParaRPr kumimoji="1" lang="en-US" altLang="ja-JP" sz="1200">
            <a:solidFill>
              <a:sysClr val="windowText" lastClr="000000"/>
            </a:solidFill>
            <a:latin typeface="HGSｺﾞｼｯｸM" pitchFamily="50" charset="-128"/>
            <a:ea typeface="HGSｺﾞｼｯｸM" pitchFamily="50" charset="-128"/>
          </a:endParaRPr>
        </a:p>
        <a:p>
          <a:pPr algn="ctr">
            <a:lnSpc>
              <a:spcPts val="1400"/>
            </a:lnSpc>
          </a:pPr>
          <a:r>
            <a:rPr kumimoji="1" lang="en-US" altLang="ja-JP" sz="1200">
              <a:solidFill>
                <a:sysClr val="windowText" lastClr="000000"/>
              </a:solidFill>
              <a:latin typeface="HGSｺﾞｼｯｸM" pitchFamily="50" charset="-128"/>
              <a:ea typeface="HGSｺﾞｼｯｸM" pitchFamily="50" charset="-128"/>
            </a:rPr>
            <a:t>8871</a:t>
          </a:r>
          <a:r>
            <a:rPr kumimoji="1" lang="ja-JP" altLang="en-US" sz="1200">
              <a:solidFill>
                <a:sysClr val="windowText" lastClr="000000"/>
              </a:solidFill>
              <a:latin typeface="HGSｺﾞｼｯｸM" pitchFamily="50" charset="-128"/>
              <a:ea typeface="HGSｺﾞｼｯｸM" pitchFamily="50" charset="-128"/>
            </a:rPr>
            <a:t>百万円</a:t>
          </a:r>
          <a:endParaRPr kumimoji="1" lang="en-US" altLang="ja-JP" sz="1200">
            <a:solidFill>
              <a:sysClr val="windowText" lastClr="000000"/>
            </a:solidFill>
            <a:latin typeface="HGSｺﾞｼｯｸM" pitchFamily="50" charset="-128"/>
            <a:ea typeface="HGSｺﾞｼｯｸM" pitchFamily="50" charset="-128"/>
          </a:endParaRPr>
        </a:p>
      </xdr:txBody>
    </xdr:sp>
    <xdr:clientData/>
  </xdr:twoCellAnchor>
  <xdr:twoCellAnchor>
    <xdr:from>
      <xdr:col>9</xdr:col>
      <xdr:colOff>81500</xdr:colOff>
      <xdr:row>117</xdr:row>
      <xdr:rowOff>67378</xdr:rowOff>
    </xdr:from>
    <xdr:to>
      <xdr:col>20</xdr:col>
      <xdr:colOff>73665</xdr:colOff>
      <xdr:row>119</xdr:row>
      <xdr:rowOff>218618</xdr:rowOff>
    </xdr:to>
    <xdr:sp macro="" textlink="">
      <xdr:nvSpPr>
        <xdr:cNvPr id="3" name="テキスト ボックス 2"/>
        <xdr:cNvSpPr txBox="1"/>
      </xdr:nvSpPr>
      <xdr:spPr>
        <a:xfrm>
          <a:off x="1896853" y="45227084"/>
          <a:ext cx="2210930" cy="84600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500"/>
            </a:lnSpc>
          </a:pPr>
          <a:r>
            <a:rPr kumimoji="1" lang="ja-JP" altLang="en-US" sz="1200">
              <a:solidFill>
                <a:sysClr val="windowText" lastClr="000000"/>
              </a:solidFill>
              <a:latin typeface="HGSｺﾞｼｯｸM" pitchFamily="50" charset="-128"/>
              <a:ea typeface="HGSｺﾞｼｯｸM" pitchFamily="50" charset="-128"/>
            </a:rPr>
            <a:t>Ａ　原発立地道府県等</a:t>
          </a:r>
          <a:endParaRPr kumimoji="1" lang="en-US" altLang="ja-JP" sz="1200">
            <a:solidFill>
              <a:sysClr val="windowText" lastClr="000000"/>
            </a:solidFill>
            <a:latin typeface="HGSｺﾞｼｯｸM" pitchFamily="50" charset="-128"/>
            <a:ea typeface="HGSｺﾞｼｯｸM" pitchFamily="50" charset="-128"/>
          </a:endParaRPr>
        </a:p>
        <a:p>
          <a:pPr algn="ctr">
            <a:lnSpc>
              <a:spcPts val="1500"/>
            </a:lnSpc>
          </a:pPr>
          <a:r>
            <a:rPr kumimoji="1" lang="ja-JP" altLang="en-US" sz="1200">
              <a:solidFill>
                <a:sysClr val="windowText" lastClr="000000"/>
              </a:solidFill>
              <a:latin typeface="HGSｺﾞｼｯｸM" pitchFamily="50" charset="-128"/>
              <a:ea typeface="HGSｺﾞｼｯｸM" pitchFamily="50" charset="-128"/>
            </a:rPr>
            <a:t>（</a:t>
          </a:r>
          <a:r>
            <a:rPr kumimoji="1" lang="en-US" altLang="ja-JP" sz="1200">
              <a:solidFill>
                <a:sysClr val="windowText" lastClr="000000"/>
              </a:solidFill>
              <a:latin typeface="HGSｺﾞｼｯｸM" pitchFamily="50" charset="-128"/>
              <a:ea typeface="HGSｺﾞｼｯｸM" pitchFamily="50" charset="-128"/>
            </a:rPr>
            <a:t>24</a:t>
          </a:r>
          <a:r>
            <a:rPr kumimoji="1" lang="ja-JP" altLang="en-US" sz="1200">
              <a:solidFill>
                <a:sysClr val="windowText" lastClr="000000"/>
              </a:solidFill>
              <a:latin typeface="HGSｺﾞｼｯｸM" pitchFamily="50" charset="-128"/>
              <a:ea typeface="HGSｺﾞｼｯｸM" pitchFamily="50" charset="-128"/>
            </a:rPr>
            <a:t>道府県</a:t>
          </a:r>
          <a:r>
            <a:rPr kumimoji="1" lang="en-US" altLang="ja-JP" sz="1200">
              <a:solidFill>
                <a:sysClr val="windowText" lastClr="000000"/>
              </a:solidFill>
              <a:latin typeface="HGSｺﾞｼｯｸM" pitchFamily="50" charset="-128"/>
              <a:ea typeface="HGSｺﾞｼｯｸM" pitchFamily="50" charset="-128"/>
            </a:rPr>
            <a:t>)</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ja-JP" altLang="en-US" sz="1100" b="0" i="0" u="none" strike="noStrike">
              <a:solidFill>
                <a:schemeClr val="dk1"/>
              </a:solidFill>
              <a:effectLst/>
              <a:latin typeface="+mn-lt"/>
              <a:ea typeface="+mn-ea"/>
              <a:cs typeface="+mn-cs"/>
            </a:rPr>
            <a:t>　</a:t>
          </a:r>
          <a:r>
            <a:rPr lang="ja-JP" altLang="en-US" sz="1200"/>
            <a:t> </a:t>
          </a:r>
          <a:r>
            <a:rPr lang="en-US" altLang="ja-JP" sz="1200"/>
            <a:t>8871</a:t>
          </a:r>
          <a:r>
            <a:rPr kumimoji="1" lang="ja-JP" altLang="en-US" sz="1200">
              <a:solidFill>
                <a:sysClr val="windowText" lastClr="000000"/>
              </a:solidFill>
              <a:latin typeface="HGSｺﾞｼｯｸM" pitchFamily="50" charset="-128"/>
              <a:ea typeface="HGSｺﾞｼｯｸM" pitchFamily="50" charset="-128"/>
            </a:rPr>
            <a:t>百万円</a:t>
          </a:r>
          <a:endParaRPr kumimoji="1" lang="en-US" altLang="ja-JP" sz="1200">
            <a:solidFill>
              <a:sysClr val="windowText" lastClr="000000"/>
            </a:solidFill>
            <a:latin typeface="HGSｺﾞｼｯｸM" pitchFamily="50" charset="-128"/>
            <a:ea typeface="HGSｺﾞｼｯｸM" pitchFamily="50" charset="-128"/>
          </a:endParaRPr>
        </a:p>
      </xdr:txBody>
    </xdr:sp>
    <xdr:clientData/>
  </xdr:twoCellAnchor>
  <xdr:twoCellAnchor>
    <xdr:from>
      <xdr:col>14</xdr:col>
      <xdr:colOff>164971</xdr:colOff>
      <xdr:row>112</xdr:row>
      <xdr:rowOff>185470</xdr:rowOff>
    </xdr:from>
    <xdr:to>
      <xdr:col>14</xdr:col>
      <xdr:colOff>164971</xdr:colOff>
      <xdr:row>117</xdr:row>
      <xdr:rowOff>61458</xdr:rowOff>
    </xdr:to>
    <xdr:cxnSp macro="">
      <xdr:nvCxnSpPr>
        <xdr:cNvPr id="4" name="直線矢印コネクタ 13"/>
        <xdr:cNvCxnSpPr>
          <a:cxnSpLocks noChangeShapeType="1"/>
        </xdr:cNvCxnSpPr>
      </xdr:nvCxnSpPr>
      <xdr:spPr bwMode="auto">
        <a:xfrm>
          <a:off x="2988853" y="43608264"/>
          <a:ext cx="0" cy="1612900"/>
        </a:xfrm>
        <a:prstGeom prst="straightConnector1">
          <a:avLst/>
        </a:prstGeom>
        <a:noFill/>
        <a:ln w="4127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198207</xdr:colOff>
      <xdr:row>113</xdr:row>
      <xdr:rowOff>283450</xdr:rowOff>
    </xdr:from>
    <xdr:to>
      <xdr:col>17</xdr:col>
      <xdr:colOff>112930</xdr:colOff>
      <xdr:row>115</xdr:row>
      <xdr:rowOff>46898</xdr:rowOff>
    </xdr:to>
    <xdr:sp macro="" textlink="">
      <xdr:nvSpPr>
        <xdr:cNvPr id="5" name="テキスト ボックス 4"/>
        <xdr:cNvSpPr txBox="1"/>
      </xdr:nvSpPr>
      <xdr:spPr>
        <a:xfrm>
          <a:off x="2416972" y="44053626"/>
          <a:ext cx="1124958" cy="458213"/>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HGSｺﾞｼｯｸM" pitchFamily="50" charset="-128"/>
              <a:ea typeface="HGSｺﾞｼｯｸM" pitchFamily="50" charset="-128"/>
            </a:rPr>
            <a:t>定額交付</a:t>
          </a:r>
        </a:p>
      </xdr:txBody>
    </xdr:sp>
    <xdr:clientData/>
  </xdr:twoCellAnchor>
  <xdr:twoCellAnchor>
    <xdr:from>
      <xdr:col>26</xdr:col>
      <xdr:colOff>40489</xdr:colOff>
      <xdr:row>138</xdr:row>
      <xdr:rowOff>106853</xdr:rowOff>
    </xdr:from>
    <xdr:to>
      <xdr:col>34</xdr:col>
      <xdr:colOff>90442</xdr:colOff>
      <xdr:row>141</xdr:row>
      <xdr:rowOff>7109</xdr:rowOff>
    </xdr:to>
    <xdr:sp macro="" textlink="">
      <xdr:nvSpPr>
        <xdr:cNvPr id="6" name="テキスト ボックス 5"/>
        <xdr:cNvSpPr txBox="1"/>
      </xdr:nvSpPr>
      <xdr:spPr>
        <a:xfrm>
          <a:off x="5284842" y="53334794"/>
          <a:ext cx="1663600" cy="841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indent="0" algn="ctr">
            <a:lnSpc>
              <a:spcPts val="1300"/>
            </a:lnSpc>
          </a:pPr>
          <a:r>
            <a:rPr kumimoji="1" lang="ja-JP" altLang="en-US" sz="1100">
              <a:solidFill>
                <a:sysClr val="windowText" lastClr="000000"/>
              </a:solidFill>
              <a:latin typeface="HGSｺﾞｼｯｸM" pitchFamily="50" charset="-128"/>
              <a:ea typeface="HGSｺﾞｼｯｸM" pitchFamily="50" charset="-128"/>
              <a:cs typeface="+mn-cs"/>
            </a:rPr>
            <a:t>Ｅ</a:t>
          </a:r>
          <a:r>
            <a:rPr kumimoji="1" lang="en-US" altLang="ja-JP" sz="1100">
              <a:solidFill>
                <a:sysClr val="windowText" lastClr="000000"/>
              </a:solidFill>
              <a:latin typeface="HGSｺﾞｼｯｸM" pitchFamily="50" charset="-128"/>
              <a:ea typeface="HGSｺﾞｼｯｸM" pitchFamily="50" charset="-128"/>
              <a:cs typeface="+mn-cs"/>
            </a:rPr>
            <a:t>  </a:t>
          </a:r>
          <a:r>
            <a:rPr kumimoji="1" lang="ja-JP" altLang="en-US" sz="1100">
              <a:solidFill>
                <a:sysClr val="windowText" lastClr="000000"/>
              </a:solidFill>
              <a:latin typeface="HGSｺﾞｼｯｸM" pitchFamily="50" charset="-128"/>
              <a:ea typeface="HGSｺﾞｼｯｸM" pitchFamily="50" charset="-128"/>
              <a:cs typeface="+mn-cs"/>
            </a:rPr>
            <a:t>職員等</a:t>
          </a:r>
          <a:endParaRPr kumimoji="1" lang="en-US" altLang="ja-JP" sz="1100">
            <a:solidFill>
              <a:sysClr val="windowText" lastClr="000000"/>
            </a:solidFill>
            <a:latin typeface="HGSｺﾞｼｯｸM" pitchFamily="50" charset="-128"/>
            <a:ea typeface="HGSｺﾞｼｯｸM" pitchFamily="50" charset="-128"/>
            <a:cs typeface="+mn-cs"/>
          </a:endParaRPr>
        </a:p>
        <a:p>
          <a:pPr marL="0" indent="0" algn="ctr">
            <a:lnSpc>
              <a:spcPts val="1300"/>
            </a:lnSpc>
          </a:pPr>
          <a:r>
            <a:rPr kumimoji="1" lang="ja-JP" altLang="en-US" sz="1100">
              <a:solidFill>
                <a:sysClr val="windowText" lastClr="000000"/>
              </a:solidFill>
              <a:latin typeface="HGSｺﾞｼｯｸM" pitchFamily="50" charset="-128"/>
              <a:ea typeface="HGSｺﾞｼｯｸM" pitchFamily="50" charset="-128"/>
              <a:cs typeface="+mn-cs"/>
            </a:rPr>
            <a:t>（約</a:t>
          </a:r>
          <a:r>
            <a:rPr kumimoji="1" lang="en-US" altLang="ja-JP" sz="1100">
              <a:solidFill>
                <a:sysClr val="windowText" lastClr="000000"/>
              </a:solidFill>
              <a:latin typeface="HGSｺﾞｼｯｸM" pitchFamily="50" charset="-128"/>
              <a:ea typeface="HGSｺﾞｼｯｸM" pitchFamily="50" charset="-128"/>
              <a:cs typeface="+mn-cs"/>
            </a:rPr>
            <a:t>2200</a:t>
          </a:r>
          <a:r>
            <a:rPr kumimoji="1" lang="ja-JP" altLang="en-US" sz="1100">
              <a:solidFill>
                <a:sysClr val="windowText" lastClr="000000"/>
              </a:solidFill>
              <a:latin typeface="HGSｺﾞｼｯｸM" pitchFamily="50" charset="-128"/>
              <a:ea typeface="HGSｺﾞｼｯｸM" pitchFamily="50" charset="-128"/>
              <a:cs typeface="+mn-cs"/>
            </a:rPr>
            <a:t>者）</a:t>
          </a:r>
          <a:endParaRPr kumimoji="1" lang="en-US" altLang="ja-JP" sz="1100">
            <a:solidFill>
              <a:sysClr val="windowText" lastClr="000000"/>
            </a:solidFill>
            <a:latin typeface="HGSｺﾞｼｯｸM" pitchFamily="50" charset="-128"/>
            <a:ea typeface="HGSｺﾞｼｯｸM" pitchFamily="50" charset="-128"/>
            <a:cs typeface="+mn-cs"/>
          </a:endParaRPr>
        </a:p>
        <a:p>
          <a:pPr marL="0" indent="0" algn="ctr">
            <a:lnSpc>
              <a:spcPts val="1300"/>
            </a:lnSpc>
          </a:pPr>
          <a:r>
            <a:rPr kumimoji="1" lang="en-US" altLang="ja-JP" sz="1100">
              <a:solidFill>
                <a:sysClr val="windowText" lastClr="000000"/>
              </a:solidFill>
              <a:latin typeface="HGSｺﾞｼｯｸM" pitchFamily="50" charset="-128"/>
              <a:ea typeface="HGSｺﾞｼｯｸM" pitchFamily="50" charset="-128"/>
              <a:cs typeface="+mn-cs"/>
            </a:rPr>
            <a:t>84</a:t>
          </a:r>
          <a:r>
            <a:rPr kumimoji="1" lang="ja-JP" altLang="ja-JP" sz="1100">
              <a:solidFill>
                <a:sysClr val="windowText" lastClr="000000"/>
              </a:solidFill>
              <a:latin typeface="HGSｺﾞｼｯｸM" pitchFamily="50" charset="-128"/>
              <a:ea typeface="HGSｺﾞｼｯｸM" pitchFamily="50" charset="-128"/>
              <a:cs typeface="+mn-cs"/>
            </a:rPr>
            <a:t>百万円</a:t>
          </a:r>
        </a:p>
      </xdr:txBody>
    </xdr:sp>
    <xdr:clientData/>
  </xdr:twoCellAnchor>
  <xdr:twoCellAnchor>
    <xdr:from>
      <xdr:col>26</xdr:col>
      <xdr:colOff>71687</xdr:colOff>
      <xdr:row>126</xdr:row>
      <xdr:rowOff>79289</xdr:rowOff>
    </xdr:from>
    <xdr:to>
      <xdr:col>34</xdr:col>
      <xdr:colOff>127990</xdr:colOff>
      <xdr:row>127</xdr:row>
      <xdr:rowOff>235786</xdr:rowOff>
    </xdr:to>
    <xdr:sp macro="" textlink="">
      <xdr:nvSpPr>
        <xdr:cNvPr id="7" name="テキスト ボックス 6"/>
        <xdr:cNvSpPr txBox="1"/>
      </xdr:nvSpPr>
      <xdr:spPr>
        <a:xfrm>
          <a:off x="5316040" y="49015377"/>
          <a:ext cx="1669950" cy="828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ja-JP" altLang="en-US" sz="1100" baseline="0">
              <a:solidFill>
                <a:sysClr val="windowText" lastClr="000000"/>
              </a:solidFill>
              <a:latin typeface="HGSｺﾞｼｯｸM" pitchFamily="50" charset="-128"/>
              <a:ea typeface="HGSｺﾞｼｯｸM" pitchFamily="50" charset="-128"/>
            </a:rPr>
            <a:t>Ｃ</a:t>
          </a:r>
          <a:r>
            <a:rPr kumimoji="1" lang="en-US" altLang="ja-JP" sz="1100">
              <a:solidFill>
                <a:sysClr val="windowText" lastClr="000000"/>
              </a:solidFill>
              <a:latin typeface="HGSｺﾞｼｯｸM" pitchFamily="50" charset="-128"/>
              <a:ea typeface="HGSｺﾞｼｯｸM" pitchFamily="50" charset="-128"/>
            </a:rPr>
            <a:t>  </a:t>
          </a:r>
          <a:r>
            <a:rPr kumimoji="1" lang="ja-JP" altLang="en-US" sz="1100">
              <a:solidFill>
                <a:sysClr val="windowText" lastClr="000000"/>
              </a:solidFill>
              <a:latin typeface="HGSｺﾞｼｯｸM" pitchFamily="50" charset="-128"/>
              <a:ea typeface="HGSｺﾞｼｯｸM" pitchFamily="50" charset="-128"/>
            </a:rPr>
            <a:t>民間企業等</a:t>
          </a:r>
          <a:endParaRPr kumimoji="1" lang="en-US" altLang="ja-JP" sz="1100">
            <a:solidFill>
              <a:sysClr val="windowText" lastClr="000000"/>
            </a:solidFill>
            <a:latin typeface="HGSｺﾞｼｯｸM" pitchFamily="50" charset="-128"/>
            <a:ea typeface="HGSｺﾞｼｯｸM" pitchFamily="50" charset="-128"/>
          </a:endParaRPr>
        </a:p>
        <a:p>
          <a:pPr algn="ctr">
            <a:lnSpc>
              <a:spcPts val="1400"/>
            </a:lnSpc>
          </a:pPr>
          <a:r>
            <a:rPr kumimoji="1" lang="en-US" altLang="ja-JP" sz="1100">
              <a:solidFill>
                <a:sysClr val="windowText" lastClr="000000"/>
              </a:solidFill>
              <a:latin typeface="HGSｺﾞｼｯｸM" pitchFamily="50" charset="-128"/>
              <a:ea typeface="HGSｺﾞｼｯｸM" pitchFamily="50" charset="-128"/>
            </a:rPr>
            <a:t>(</a:t>
          </a:r>
          <a:r>
            <a:rPr kumimoji="1" lang="ja-JP" altLang="en-US" sz="1100">
              <a:solidFill>
                <a:sysClr val="windowText" lastClr="000000"/>
              </a:solidFill>
              <a:latin typeface="HGSｺﾞｼｯｸM" pitchFamily="50" charset="-128"/>
              <a:ea typeface="HGSｺﾞｼｯｸM" pitchFamily="50" charset="-128"/>
            </a:rPr>
            <a:t>約</a:t>
          </a:r>
          <a:r>
            <a:rPr kumimoji="1" lang="en-US" altLang="ja-JP" sz="1100">
              <a:solidFill>
                <a:sysClr val="windowText" lastClr="000000"/>
              </a:solidFill>
              <a:latin typeface="HGSｺﾞｼｯｸM" pitchFamily="50" charset="-128"/>
              <a:ea typeface="HGSｺﾞｼｯｸM" pitchFamily="50" charset="-128"/>
            </a:rPr>
            <a:t>400</a:t>
          </a:r>
          <a:r>
            <a:rPr kumimoji="1" lang="ja-JP" altLang="en-US" sz="1100">
              <a:solidFill>
                <a:sysClr val="windowText" lastClr="000000"/>
              </a:solidFill>
              <a:latin typeface="HGSｺﾞｼｯｸM" pitchFamily="50" charset="-128"/>
              <a:ea typeface="HGSｺﾞｼｯｸM" pitchFamily="50" charset="-128"/>
            </a:rPr>
            <a:t>ケ所</a:t>
          </a:r>
          <a:r>
            <a:rPr kumimoji="1" lang="en-US" altLang="ja-JP" sz="1100">
              <a:solidFill>
                <a:sysClr val="windowText" lastClr="000000"/>
              </a:solidFill>
              <a:latin typeface="HGSｺﾞｼｯｸM" pitchFamily="50" charset="-128"/>
              <a:ea typeface="HGSｺﾞｼｯｸM" pitchFamily="50" charset="-128"/>
            </a:rPr>
            <a:t>)</a:t>
          </a:r>
        </a:p>
        <a:p>
          <a:pPr algn="ctr">
            <a:lnSpc>
              <a:spcPts val="1200"/>
            </a:lnSpc>
          </a:pPr>
          <a:r>
            <a:rPr kumimoji="1" lang="en-US" altLang="ja-JP" sz="1100">
              <a:solidFill>
                <a:sysClr val="windowText" lastClr="000000"/>
              </a:solidFill>
              <a:latin typeface="HGSｺﾞｼｯｸM" pitchFamily="50" charset="-128"/>
              <a:ea typeface="HGSｺﾞｼｯｸM" pitchFamily="50" charset="-128"/>
            </a:rPr>
            <a:t>3895</a:t>
          </a:r>
          <a:r>
            <a:rPr kumimoji="1" lang="ja-JP" altLang="en-US" sz="1100">
              <a:solidFill>
                <a:sysClr val="windowText" lastClr="000000"/>
              </a:solidFill>
              <a:latin typeface="HGSｺﾞｼｯｸM" pitchFamily="50" charset="-128"/>
              <a:ea typeface="HGSｺﾞｼｯｸM" pitchFamily="50" charset="-128"/>
            </a:rPr>
            <a:t>百万円</a:t>
          </a:r>
        </a:p>
      </xdr:txBody>
    </xdr:sp>
    <xdr:clientData/>
  </xdr:twoCellAnchor>
  <xdr:twoCellAnchor>
    <xdr:from>
      <xdr:col>8</xdr:col>
      <xdr:colOff>38906</xdr:colOff>
      <xdr:row>111</xdr:row>
      <xdr:rowOff>150730</xdr:rowOff>
    </xdr:from>
    <xdr:to>
      <xdr:col>21</xdr:col>
      <xdr:colOff>27698</xdr:colOff>
      <xdr:row>112</xdr:row>
      <xdr:rowOff>177161</xdr:rowOff>
    </xdr:to>
    <xdr:sp macro="" textlink="">
      <xdr:nvSpPr>
        <xdr:cNvPr id="8" name="大かっこ 7"/>
        <xdr:cNvSpPr/>
      </xdr:nvSpPr>
      <xdr:spPr>
        <a:xfrm>
          <a:off x="1652553" y="43226142"/>
          <a:ext cx="2610969" cy="37381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a:t>事業全体の企画立案、執行管理</a:t>
          </a:r>
        </a:p>
      </xdr:txBody>
    </xdr:sp>
    <xdr:clientData/>
  </xdr:twoCellAnchor>
  <xdr:twoCellAnchor>
    <xdr:from>
      <xdr:col>21</xdr:col>
      <xdr:colOff>25209</xdr:colOff>
      <xdr:row>117</xdr:row>
      <xdr:rowOff>171425</xdr:rowOff>
    </xdr:from>
    <xdr:to>
      <xdr:col>49</xdr:col>
      <xdr:colOff>242665</xdr:colOff>
      <xdr:row>119</xdr:row>
      <xdr:rowOff>280147</xdr:rowOff>
    </xdr:to>
    <xdr:sp macro="" textlink="">
      <xdr:nvSpPr>
        <xdr:cNvPr id="9" name="大かっこ 8"/>
        <xdr:cNvSpPr/>
      </xdr:nvSpPr>
      <xdr:spPr>
        <a:xfrm>
          <a:off x="4261033" y="46933572"/>
          <a:ext cx="5865220" cy="80348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緊急時連絡網整備等事業</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防災活動資機材等整備事業</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緊急時対策調査・普及等事業</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緊急事態応急対策等拠点施設整備事業</a:t>
          </a:r>
          <a:endParaRPr kumimoji="1" lang="en-US" altLang="ja-JP" sz="1100">
            <a:solidFill>
              <a:schemeClr val="tx1"/>
            </a:solidFill>
            <a:effectLst/>
            <a:latin typeface="+mn-lt"/>
            <a:ea typeface="+mn-ea"/>
            <a:cs typeface="+mn-cs"/>
          </a:endParaRPr>
        </a:p>
        <a:p>
          <a:r>
            <a:rPr lang="ja-JP" altLang="en-US">
              <a:effectLst/>
            </a:rPr>
            <a:t>　</a:t>
          </a:r>
          <a:r>
            <a:rPr kumimoji="1" lang="ja-JP" altLang="ja-JP" sz="1100">
              <a:solidFill>
                <a:schemeClr val="tx1"/>
              </a:solidFill>
              <a:effectLst/>
              <a:latin typeface="+mn-lt"/>
              <a:ea typeface="+mn-ea"/>
              <a:cs typeface="+mn-cs"/>
            </a:rPr>
            <a:t>○</a:t>
          </a:r>
          <a:r>
            <a:rPr lang="ja-JP" altLang="en-US">
              <a:effectLst/>
            </a:rPr>
            <a:t>緊急時避難円滑化事業</a:t>
          </a:r>
          <a:endParaRPr lang="ja-JP" altLang="ja-JP">
            <a:effectLst/>
          </a:endParaRPr>
        </a:p>
      </xdr:txBody>
    </xdr:sp>
    <xdr:clientData/>
  </xdr:twoCellAnchor>
  <xdr:twoCellAnchor>
    <xdr:from>
      <xdr:col>26</xdr:col>
      <xdr:colOff>7076</xdr:colOff>
      <xdr:row>120</xdr:row>
      <xdr:rowOff>38120</xdr:rowOff>
    </xdr:from>
    <xdr:to>
      <xdr:col>34</xdr:col>
      <xdr:colOff>135189</xdr:colOff>
      <xdr:row>122</xdr:row>
      <xdr:rowOff>172205</xdr:rowOff>
    </xdr:to>
    <xdr:sp macro="" textlink="">
      <xdr:nvSpPr>
        <xdr:cNvPr id="10" name="テキスト ボックス 9"/>
        <xdr:cNvSpPr txBox="1"/>
      </xdr:nvSpPr>
      <xdr:spPr>
        <a:xfrm>
          <a:off x="5251429" y="46239973"/>
          <a:ext cx="1741760" cy="828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ja-JP" altLang="en-US" sz="1100" baseline="0">
              <a:solidFill>
                <a:sysClr val="windowText" lastClr="000000"/>
              </a:solidFill>
              <a:latin typeface="HGSｺﾞｼｯｸM" pitchFamily="50" charset="-128"/>
              <a:ea typeface="HGSｺﾞｼｯｸM" pitchFamily="50" charset="-128"/>
            </a:rPr>
            <a:t>Ｂ</a:t>
          </a:r>
          <a:r>
            <a:rPr kumimoji="1" lang="en-US" altLang="ja-JP" sz="1100">
              <a:solidFill>
                <a:sysClr val="windowText" lastClr="000000"/>
              </a:solidFill>
              <a:latin typeface="HGSｺﾞｼｯｸM" pitchFamily="50" charset="-128"/>
              <a:ea typeface="HGSｺﾞｼｯｸM" pitchFamily="50" charset="-128"/>
            </a:rPr>
            <a:t>  </a:t>
          </a:r>
          <a:r>
            <a:rPr kumimoji="1" lang="ja-JP" altLang="en-US" sz="1100">
              <a:solidFill>
                <a:sysClr val="windowText" lastClr="000000"/>
              </a:solidFill>
              <a:latin typeface="HGSｺﾞｼｯｸM" pitchFamily="50" charset="-128"/>
              <a:ea typeface="HGSｺﾞｼｯｸM" pitchFamily="50" charset="-128"/>
            </a:rPr>
            <a:t>地方自治体等</a:t>
          </a:r>
          <a:endParaRPr kumimoji="1" lang="en-US" altLang="ja-JP" sz="1100">
            <a:solidFill>
              <a:sysClr val="windowText" lastClr="000000"/>
            </a:solidFill>
            <a:latin typeface="HGSｺﾞｼｯｸM" pitchFamily="50" charset="-128"/>
            <a:ea typeface="HGSｺﾞｼｯｸM" pitchFamily="50" charset="-128"/>
          </a:endParaRPr>
        </a:p>
        <a:p>
          <a:pPr algn="ctr">
            <a:lnSpc>
              <a:spcPts val="1300"/>
            </a:lnSpc>
          </a:pPr>
          <a:r>
            <a:rPr kumimoji="1" lang="ja-JP" altLang="en-US" sz="1100">
              <a:solidFill>
                <a:sysClr val="windowText" lastClr="000000"/>
              </a:solidFill>
              <a:latin typeface="HGSｺﾞｼｯｸM" pitchFamily="50" charset="-128"/>
              <a:ea typeface="HGSｺﾞｼｯｸM" pitchFamily="50" charset="-128"/>
            </a:rPr>
            <a:t>（約</a:t>
          </a:r>
          <a:r>
            <a:rPr kumimoji="1" lang="en-US" altLang="ja-JP" sz="1100">
              <a:solidFill>
                <a:sysClr val="windowText" lastClr="000000"/>
              </a:solidFill>
              <a:latin typeface="HGSｺﾞｼｯｸM" pitchFamily="50" charset="-128"/>
              <a:ea typeface="HGSｺﾞｼｯｸM" pitchFamily="50" charset="-128"/>
            </a:rPr>
            <a:t>200</a:t>
          </a:r>
          <a:r>
            <a:rPr kumimoji="1" lang="ja-JP" altLang="en-US" sz="1100">
              <a:solidFill>
                <a:sysClr val="windowText" lastClr="000000"/>
              </a:solidFill>
              <a:latin typeface="HGSｺﾞｼｯｸM" pitchFamily="50" charset="-128"/>
              <a:ea typeface="HGSｺﾞｼｯｸM" pitchFamily="50" charset="-128"/>
            </a:rPr>
            <a:t>ケ所）</a:t>
          </a:r>
          <a:endParaRPr kumimoji="1" lang="en-US" altLang="ja-JP" sz="1100">
            <a:solidFill>
              <a:sysClr val="windowText" lastClr="000000"/>
            </a:solidFill>
            <a:latin typeface="HGSｺﾞｼｯｸM" pitchFamily="50" charset="-128"/>
            <a:ea typeface="HGSｺﾞｼｯｸM" pitchFamily="50" charset="-128"/>
          </a:endParaRPr>
        </a:p>
        <a:p>
          <a:pPr algn="ctr">
            <a:lnSpc>
              <a:spcPts val="1200"/>
            </a:lnSpc>
          </a:pPr>
          <a:r>
            <a:rPr kumimoji="1" lang="en-US" altLang="ja-JP" sz="1100">
              <a:solidFill>
                <a:sysClr val="windowText" lastClr="000000"/>
              </a:solidFill>
              <a:latin typeface="HGSｺﾞｼｯｸM" pitchFamily="50" charset="-128"/>
              <a:ea typeface="HGSｺﾞｼｯｸM" pitchFamily="50" charset="-128"/>
            </a:rPr>
            <a:t>842</a:t>
          </a:r>
          <a:r>
            <a:rPr kumimoji="1" lang="ja-JP" altLang="en-US" sz="1100">
              <a:solidFill>
                <a:sysClr val="windowText" lastClr="000000"/>
              </a:solidFill>
              <a:latin typeface="HGSｺﾞｼｯｸM" pitchFamily="50" charset="-128"/>
              <a:ea typeface="HGSｺﾞｼｯｸM" pitchFamily="50" charset="-128"/>
            </a:rPr>
            <a:t>百万円</a:t>
          </a:r>
        </a:p>
      </xdr:txBody>
    </xdr:sp>
    <xdr:clientData/>
  </xdr:twoCellAnchor>
  <xdr:twoCellAnchor>
    <xdr:from>
      <xdr:col>14</xdr:col>
      <xdr:colOff>147957</xdr:colOff>
      <xdr:row>121</xdr:row>
      <xdr:rowOff>98061</xdr:rowOff>
    </xdr:from>
    <xdr:to>
      <xdr:col>26</xdr:col>
      <xdr:colOff>39838</xdr:colOff>
      <xdr:row>121</xdr:row>
      <xdr:rowOff>98062</xdr:rowOff>
    </xdr:to>
    <xdr:cxnSp macro="">
      <xdr:nvCxnSpPr>
        <xdr:cNvPr id="11" name="直線コネクタ 10"/>
        <xdr:cNvCxnSpPr/>
      </xdr:nvCxnSpPr>
      <xdr:spPr>
        <a:xfrm flipH="1">
          <a:off x="2971839" y="46647296"/>
          <a:ext cx="2312352" cy="1"/>
        </a:xfrm>
        <a:prstGeom prst="line">
          <a:avLst/>
        </a:prstGeom>
        <a:ln w="28575">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154273</xdr:colOff>
      <xdr:row>119</xdr:row>
      <xdr:rowOff>217855</xdr:rowOff>
    </xdr:from>
    <xdr:to>
      <xdr:col>14</xdr:col>
      <xdr:colOff>156567</xdr:colOff>
      <xdr:row>139</xdr:row>
      <xdr:rowOff>175572</xdr:rowOff>
    </xdr:to>
    <xdr:cxnSp macro="">
      <xdr:nvCxnSpPr>
        <xdr:cNvPr id="12" name="直線コネクタ 11"/>
        <xdr:cNvCxnSpPr/>
      </xdr:nvCxnSpPr>
      <xdr:spPr>
        <a:xfrm flipH="1" flipV="1">
          <a:off x="2978155" y="46072326"/>
          <a:ext cx="2294" cy="7644952"/>
        </a:xfrm>
        <a:prstGeom prst="line">
          <a:avLst/>
        </a:prstGeom>
        <a:ln w="28575">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51416</xdr:colOff>
      <xdr:row>120</xdr:row>
      <xdr:rowOff>250416</xdr:rowOff>
    </xdr:from>
    <xdr:to>
      <xdr:col>25</xdr:col>
      <xdr:colOff>49907</xdr:colOff>
      <xdr:row>121</xdr:row>
      <xdr:rowOff>287361</xdr:rowOff>
    </xdr:to>
    <xdr:sp macro="" textlink="">
      <xdr:nvSpPr>
        <xdr:cNvPr id="13" name="正方形/長方形 12"/>
        <xdr:cNvSpPr/>
      </xdr:nvSpPr>
      <xdr:spPr>
        <a:xfrm>
          <a:off x="3077004" y="46452269"/>
          <a:ext cx="2015550" cy="384327"/>
        </a:xfrm>
        <a:prstGeom prst="rect">
          <a:avLst/>
        </a:prstGeom>
        <a:solidFill>
          <a:schemeClr val="bg2"/>
        </a:solidFill>
        <a:ln w="1270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SｺﾞｼｯｸM" pitchFamily="50" charset="-128"/>
              <a:ea typeface="HGSｺﾞｼｯｸM" pitchFamily="50" charset="-128"/>
            </a:rPr>
            <a:t>補助金等交付</a:t>
          </a:r>
        </a:p>
      </xdr:txBody>
    </xdr:sp>
    <xdr:clientData/>
  </xdr:twoCellAnchor>
  <xdr:twoCellAnchor>
    <xdr:from>
      <xdr:col>26</xdr:col>
      <xdr:colOff>67267</xdr:colOff>
      <xdr:row>131</xdr:row>
      <xdr:rowOff>180396</xdr:rowOff>
    </xdr:from>
    <xdr:to>
      <xdr:col>34</xdr:col>
      <xdr:colOff>123570</xdr:colOff>
      <xdr:row>134</xdr:row>
      <xdr:rowOff>84058</xdr:rowOff>
    </xdr:to>
    <xdr:sp macro="" textlink="">
      <xdr:nvSpPr>
        <xdr:cNvPr id="14" name="テキスト ボックス 13"/>
        <xdr:cNvSpPr txBox="1"/>
      </xdr:nvSpPr>
      <xdr:spPr>
        <a:xfrm>
          <a:off x="5311620" y="51211984"/>
          <a:ext cx="1669950" cy="8449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400"/>
            </a:lnSpc>
          </a:pPr>
          <a:r>
            <a:rPr kumimoji="1" lang="ja-JP" altLang="en-US" sz="1100">
              <a:solidFill>
                <a:sysClr val="windowText" lastClr="000000"/>
              </a:solidFill>
              <a:latin typeface="HGSｺﾞｼｯｸM" pitchFamily="50" charset="-128"/>
              <a:ea typeface="HGSｺﾞｼｯｸM" pitchFamily="50" charset="-128"/>
            </a:rPr>
            <a:t>Ｄ</a:t>
          </a:r>
          <a:r>
            <a:rPr kumimoji="1" lang="en-US" altLang="ja-JP" sz="1100">
              <a:solidFill>
                <a:sysClr val="windowText" lastClr="000000"/>
              </a:solidFill>
              <a:latin typeface="HGSｺﾞｼｯｸM" pitchFamily="50" charset="-128"/>
              <a:ea typeface="HGSｺﾞｼｯｸM" pitchFamily="50" charset="-128"/>
            </a:rPr>
            <a:t>  </a:t>
          </a:r>
          <a:r>
            <a:rPr kumimoji="1" lang="ja-JP" altLang="en-US" sz="1100">
              <a:solidFill>
                <a:sysClr val="windowText" lastClr="000000"/>
              </a:solidFill>
              <a:latin typeface="HGSｺﾞｼｯｸM" pitchFamily="50" charset="-128"/>
              <a:ea typeface="HGSｺﾞｼｯｸM" pitchFamily="50" charset="-128"/>
            </a:rPr>
            <a:t>民間企業等</a:t>
          </a:r>
          <a:endParaRPr kumimoji="1" lang="en-US" altLang="ja-JP" sz="1100">
            <a:solidFill>
              <a:sysClr val="windowText" lastClr="000000"/>
            </a:solidFill>
            <a:latin typeface="HGSｺﾞｼｯｸM" pitchFamily="50" charset="-128"/>
            <a:ea typeface="HGSｺﾞｼｯｸM" pitchFamily="50" charset="-128"/>
          </a:endParaRPr>
        </a:p>
        <a:p>
          <a:pPr algn="ctr">
            <a:lnSpc>
              <a:spcPts val="1400"/>
            </a:lnSpc>
          </a:pPr>
          <a:r>
            <a:rPr kumimoji="1" lang="ja-JP" altLang="en-US" sz="1100">
              <a:solidFill>
                <a:sysClr val="windowText" lastClr="000000"/>
              </a:solidFill>
              <a:latin typeface="HGSｺﾞｼｯｸM" pitchFamily="50" charset="-128"/>
              <a:ea typeface="HGSｺﾞｼｯｸM" pitchFamily="50" charset="-128"/>
            </a:rPr>
            <a:t>（約</a:t>
          </a:r>
          <a:r>
            <a:rPr kumimoji="1" lang="en-US" altLang="ja-JP" sz="1100">
              <a:solidFill>
                <a:sysClr val="windowText" lastClr="000000"/>
              </a:solidFill>
              <a:latin typeface="HGSｺﾞｼｯｸM" pitchFamily="50" charset="-128"/>
              <a:ea typeface="HGSｺﾞｼｯｸM" pitchFamily="50" charset="-128"/>
            </a:rPr>
            <a:t>3000</a:t>
          </a:r>
          <a:r>
            <a:rPr kumimoji="1" lang="ja-JP" altLang="en-US" sz="1100">
              <a:solidFill>
                <a:sysClr val="windowText" lastClr="000000"/>
              </a:solidFill>
              <a:latin typeface="HGSｺﾞｼｯｸM" pitchFamily="50" charset="-128"/>
              <a:ea typeface="HGSｺﾞｼｯｸM" pitchFamily="50" charset="-128"/>
            </a:rPr>
            <a:t>ケ所）</a:t>
          </a:r>
          <a:endParaRPr kumimoji="1" lang="en-US" altLang="ja-JP" sz="1100">
            <a:solidFill>
              <a:sysClr val="windowText" lastClr="000000"/>
            </a:solidFill>
            <a:latin typeface="HGSｺﾞｼｯｸM" pitchFamily="50" charset="-128"/>
            <a:ea typeface="HGSｺﾞｼｯｸM" pitchFamily="50" charset="-128"/>
          </a:endParaRPr>
        </a:p>
        <a:p>
          <a:pPr algn="ctr">
            <a:lnSpc>
              <a:spcPts val="1200"/>
            </a:lnSpc>
          </a:pPr>
          <a:r>
            <a:rPr kumimoji="1" lang="en-US" altLang="ja-JP" sz="1100">
              <a:solidFill>
                <a:sysClr val="windowText" lastClr="000000"/>
              </a:solidFill>
              <a:latin typeface="HGSｺﾞｼｯｸM" pitchFamily="50" charset="-128"/>
              <a:ea typeface="HGSｺﾞｼｯｸM" pitchFamily="50" charset="-128"/>
            </a:rPr>
            <a:t>4050</a:t>
          </a:r>
          <a:r>
            <a:rPr kumimoji="1" lang="ja-JP" altLang="en-US" sz="1100">
              <a:solidFill>
                <a:sysClr val="windowText" lastClr="000000"/>
              </a:solidFill>
              <a:latin typeface="HGSｺﾞｼｯｸM" pitchFamily="50" charset="-128"/>
              <a:ea typeface="HGSｺﾞｼｯｸM" pitchFamily="50" charset="-128"/>
            </a:rPr>
            <a:t>百万円</a:t>
          </a:r>
        </a:p>
      </xdr:txBody>
    </xdr:sp>
    <xdr:clientData/>
  </xdr:twoCellAnchor>
  <xdr:twoCellAnchor>
    <xdr:from>
      <xdr:col>35</xdr:col>
      <xdr:colOff>13017</xdr:colOff>
      <xdr:row>120</xdr:row>
      <xdr:rowOff>65726</xdr:rowOff>
    </xdr:from>
    <xdr:to>
      <xdr:col>49</xdr:col>
      <xdr:colOff>335193</xdr:colOff>
      <xdr:row>123</xdr:row>
      <xdr:rowOff>156883</xdr:rowOff>
    </xdr:to>
    <xdr:sp macro="" textlink="">
      <xdr:nvSpPr>
        <xdr:cNvPr id="15" name="大かっこ 14"/>
        <xdr:cNvSpPr/>
      </xdr:nvSpPr>
      <xdr:spPr>
        <a:xfrm>
          <a:off x="7072723" y="47870020"/>
          <a:ext cx="3146058" cy="113330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effectLst/>
              <a:latin typeface="+mn-lt"/>
              <a:ea typeface="+mn-ea"/>
              <a:cs typeface="+mn-cs"/>
            </a:rPr>
            <a:t>○緊急時連絡網整備等事業</a:t>
          </a:r>
          <a:endParaRPr lang="ja-JP" altLang="ja-JP">
            <a:effectLst/>
          </a:endParaRPr>
        </a:p>
        <a:p>
          <a:r>
            <a:rPr kumimoji="1" lang="ja-JP" altLang="ja-JP" sz="1100">
              <a:solidFill>
                <a:schemeClr val="tx1"/>
              </a:solidFill>
              <a:effectLst/>
              <a:latin typeface="+mn-lt"/>
              <a:ea typeface="+mn-ea"/>
              <a:cs typeface="+mn-cs"/>
            </a:rPr>
            <a:t>○防災活動資機材等整備事業</a:t>
          </a:r>
          <a:endParaRPr lang="ja-JP" altLang="ja-JP">
            <a:effectLst/>
          </a:endParaRPr>
        </a:p>
        <a:p>
          <a:r>
            <a:rPr kumimoji="1" lang="ja-JP" altLang="ja-JP" sz="1100">
              <a:solidFill>
                <a:schemeClr val="tx1"/>
              </a:solidFill>
              <a:effectLst/>
              <a:latin typeface="+mn-lt"/>
              <a:ea typeface="+mn-ea"/>
              <a:cs typeface="+mn-cs"/>
            </a:rPr>
            <a:t>○緊急時対策調査・普及等事業</a:t>
          </a:r>
          <a:endParaRPr lang="ja-JP" altLang="ja-JP">
            <a:effectLst/>
          </a:endParaRPr>
        </a:p>
        <a:p>
          <a:r>
            <a:rPr kumimoji="1" lang="ja-JP" altLang="ja-JP" sz="1100">
              <a:solidFill>
                <a:schemeClr val="tx1"/>
              </a:solidFill>
              <a:effectLst/>
              <a:latin typeface="+mn-lt"/>
              <a:ea typeface="+mn-ea"/>
              <a:cs typeface="+mn-cs"/>
            </a:rPr>
            <a:t>○緊急事態応急対策等拠点施設整備事業</a:t>
          </a:r>
          <a:endParaRPr lang="ja-JP" altLang="ja-JP">
            <a:effectLst/>
          </a:endParaRPr>
        </a:p>
        <a:p>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緊急時避難円滑化事業</a:t>
          </a:r>
          <a:endParaRPr lang="ja-JP" altLang="ja-JP">
            <a:effectLst/>
          </a:endParaRPr>
        </a:p>
      </xdr:txBody>
    </xdr:sp>
    <xdr:clientData/>
  </xdr:twoCellAnchor>
  <xdr:twoCellAnchor>
    <xdr:from>
      <xdr:col>35</xdr:col>
      <xdr:colOff>11061</xdr:colOff>
      <xdr:row>125</xdr:row>
      <xdr:rowOff>594668</xdr:rowOff>
    </xdr:from>
    <xdr:to>
      <xdr:col>49</xdr:col>
      <xdr:colOff>353528</xdr:colOff>
      <xdr:row>128</xdr:row>
      <xdr:rowOff>12268</xdr:rowOff>
    </xdr:to>
    <xdr:sp macro="" textlink="">
      <xdr:nvSpPr>
        <xdr:cNvPr id="16" name="大かっこ 15"/>
        <xdr:cNvSpPr/>
      </xdr:nvSpPr>
      <xdr:spPr>
        <a:xfrm>
          <a:off x="7070767" y="48858403"/>
          <a:ext cx="3166349" cy="11321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effectLst/>
              <a:latin typeface="+mn-lt"/>
              <a:ea typeface="+mn-ea"/>
              <a:cs typeface="+mn-cs"/>
            </a:rPr>
            <a:t>○緊急時連絡網整備等事業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防災活動資機材等整備事業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○緊急時対策調査・普及等事業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緊急事態応急対策等拠点施設整備事業</a:t>
          </a:r>
          <a:endParaRPr kumimoji="1" lang="en-US" altLang="ja-JP" sz="1100">
            <a:solidFill>
              <a:schemeClr val="tx1"/>
            </a:solidFill>
            <a:effectLst/>
            <a:latin typeface="+mn-lt"/>
            <a:ea typeface="+mn-ea"/>
            <a:cs typeface="+mn-cs"/>
          </a:endParaRPr>
        </a:p>
        <a:p>
          <a:pPr algn="l"/>
          <a:r>
            <a:rPr kumimoji="1" lang="ja-JP" altLang="ja-JP" sz="1100">
              <a:solidFill>
                <a:schemeClr val="tx1"/>
              </a:solidFill>
              <a:effectLst/>
              <a:latin typeface="+mn-lt"/>
              <a:ea typeface="+mn-ea"/>
              <a:cs typeface="+mn-cs"/>
            </a:rPr>
            <a:t>○</a:t>
          </a:r>
          <a:r>
            <a:rPr lang="ja-JP" altLang="en-US" sz="1100">
              <a:effectLst/>
            </a:rPr>
            <a:t>緊急時避難円滑化事業</a:t>
          </a:r>
          <a:endParaRPr lang="ja-JP" altLang="ja-JP" sz="1100">
            <a:effectLst/>
          </a:endParaRPr>
        </a:p>
      </xdr:txBody>
    </xdr:sp>
    <xdr:clientData/>
  </xdr:twoCellAnchor>
  <xdr:twoCellAnchor>
    <xdr:from>
      <xdr:col>14</xdr:col>
      <xdr:colOff>157082</xdr:colOff>
      <xdr:row>139</xdr:row>
      <xdr:rowOff>170870</xdr:rowOff>
    </xdr:from>
    <xdr:to>
      <xdr:col>26</xdr:col>
      <xdr:colOff>48963</xdr:colOff>
      <xdr:row>139</xdr:row>
      <xdr:rowOff>170871</xdr:rowOff>
    </xdr:to>
    <xdr:cxnSp macro="">
      <xdr:nvCxnSpPr>
        <xdr:cNvPr id="17" name="直線コネクタ 16"/>
        <xdr:cNvCxnSpPr/>
      </xdr:nvCxnSpPr>
      <xdr:spPr>
        <a:xfrm flipH="1">
          <a:off x="2980964" y="53712576"/>
          <a:ext cx="2312352" cy="1"/>
        </a:xfrm>
        <a:prstGeom prst="line">
          <a:avLst/>
        </a:prstGeom>
        <a:ln w="28575">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91398</xdr:colOff>
      <xdr:row>138</xdr:row>
      <xdr:rowOff>299599</xdr:rowOff>
    </xdr:from>
    <xdr:to>
      <xdr:col>25</xdr:col>
      <xdr:colOff>96239</xdr:colOff>
      <xdr:row>140</xdr:row>
      <xdr:rowOff>52819</xdr:rowOff>
    </xdr:to>
    <xdr:sp macro="" textlink="">
      <xdr:nvSpPr>
        <xdr:cNvPr id="18" name="正方形/長方形 17"/>
        <xdr:cNvSpPr/>
      </xdr:nvSpPr>
      <xdr:spPr>
        <a:xfrm>
          <a:off x="3116986" y="53527540"/>
          <a:ext cx="2021900" cy="380750"/>
        </a:xfrm>
        <a:prstGeom prst="rect">
          <a:avLst/>
        </a:prstGeom>
        <a:solidFill>
          <a:schemeClr val="bg2"/>
        </a:solidFill>
        <a:ln w="1270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ja-JP" sz="1100">
              <a:solidFill>
                <a:sysClr val="windowText" lastClr="000000"/>
              </a:solidFill>
              <a:effectLst/>
              <a:latin typeface="+mn-lt"/>
              <a:ea typeface="+mn-ea"/>
              <a:cs typeface="+mn-cs"/>
            </a:rPr>
            <a:t>その他（</a:t>
          </a:r>
          <a:r>
            <a:rPr kumimoji="1" lang="ja-JP" altLang="en-US" sz="1100">
              <a:solidFill>
                <a:sysClr val="windowText" lastClr="000000"/>
              </a:solidFill>
              <a:effectLst/>
              <a:latin typeface="+mn-lt"/>
              <a:ea typeface="+mn-ea"/>
              <a:cs typeface="+mn-cs"/>
            </a:rPr>
            <a:t>人件費、旅費</a:t>
          </a:r>
          <a:r>
            <a:rPr kumimoji="1" lang="ja-JP" altLang="ja-JP" sz="1100">
              <a:solidFill>
                <a:sysClr val="windowText" lastClr="000000"/>
              </a:solidFill>
              <a:effectLst/>
              <a:latin typeface="+mn-lt"/>
              <a:ea typeface="+mn-ea"/>
              <a:cs typeface="+mn-cs"/>
            </a:rPr>
            <a:t>等）</a:t>
          </a:r>
          <a:endParaRPr lang="ja-JP" altLang="ja-JP">
            <a:solidFill>
              <a:sysClr val="windowText" lastClr="000000"/>
            </a:solidFill>
            <a:effectLst/>
          </a:endParaRPr>
        </a:p>
      </xdr:txBody>
    </xdr:sp>
    <xdr:clientData/>
  </xdr:twoCellAnchor>
  <xdr:twoCellAnchor>
    <xdr:from>
      <xdr:col>14</xdr:col>
      <xdr:colOff>183815</xdr:colOff>
      <xdr:row>133</xdr:row>
      <xdr:rowOff>402</xdr:rowOff>
    </xdr:from>
    <xdr:to>
      <xdr:col>26</xdr:col>
      <xdr:colOff>91571</xdr:colOff>
      <xdr:row>133</xdr:row>
      <xdr:rowOff>403</xdr:rowOff>
    </xdr:to>
    <xdr:cxnSp macro="">
      <xdr:nvCxnSpPr>
        <xdr:cNvPr id="19" name="直線コネクタ 18"/>
        <xdr:cNvCxnSpPr/>
      </xdr:nvCxnSpPr>
      <xdr:spPr>
        <a:xfrm flipH="1">
          <a:off x="3007697" y="51659520"/>
          <a:ext cx="2328227" cy="1"/>
        </a:xfrm>
        <a:prstGeom prst="line">
          <a:avLst/>
        </a:prstGeom>
        <a:ln w="28575">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72150</xdr:colOff>
      <xdr:row>132</xdr:row>
      <xdr:rowOff>125755</xdr:rowOff>
    </xdr:from>
    <xdr:to>
      <xdr:col>25</xdr:col>
      <xdr:colOff>76991</xdr:colOff>
      <xdr:row>133</xdr:row>
      <xdr:rowOff>190837</xdr:rowOff>
    </xdr:to>
    <xdr:sp macro="" textlink="">
      <xdr:nvSpPr>
        <xdr:cNvPr id="20" name="正方形/長方形 19"/>
        <xdr:cNvSpPr/>
      </xdr:nvSpPr>
      <xdr:spPr>
        <a:xfrm>
          <a:off x="3097738" y="51471108"/>
          <a:ext cx="2021900" cy="378847"/>
        </a:xfrm>
        <a:prstGeom prst="rect">
          <a:avLst/>
        </a:prstGeom>
        <a:solidFill>
          <a:schemeClr val="bg2"/>
        </a:solidFill>
        <a:ln w="1270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SｺﾞｼｯｸM" pitchFamily="50" charset="-128"/>
              <a:ea typeface="HGSｺﾞｼｯｸM" pitchFamily="50" charset="-128"/>
            </a:rPr>
            <a:t>随意契約</a:t>
          </a:r>
          <a:r>
            <a:rPr kumimoji="1" lang="en-US" altLang="ja-JP" sz="1100">
              <a:solidFill>
                <a:sysClr val="windowText" lastClr="000000"/>
              </a:solidFill>
              <a:latin typeface="HGSｺﾞｼｯｸM" pitchFamily="50" charset="-128"/>
              <a:ea typeface="HGSｺﾞｼｯｸM" pitchFamily="50" charset="-128"/>
            </a:rPr>
            <a:t>(</a:t>
          </a:r>
          <a:r>
            <a:rPr kumimoji="1" lang="ja-JP" altLang="en-US" sz="1100">
              <a:solidFill>
                <a:sysClr val="windowText" lastClr="000000"/>
              </a:solidFill>
              <a:latin typeface="HGSｺﾞｼｯｸM" pitchFamily="50" charset="-128"/>
              <a:ea typeface="HGSｺﾞｼｯｸM" pitchFamily="50" charset="-128"/>
            </a:rPr>
            <a:t>その他</a:t>
          </a:r>
          <a:r>
            <a:rPr kumimoji="1" lang="en-US" altLang="ja-JP" sz="1100">
              <a:solidFill>
                <a:sysClr val="windowText" lastClr="000000"/>
              </a:solidFill>
              <a:latin typeface="HGSｺﾞｼｯｸM" pitchFamily="50" charset="-128"/>
              <a:ea typeface="HGSｺﾞｼｯｸM" pitchFamily="50" charset="-128"/>
            </a:rPr>
            <a:t>)</a:t>
          </a:r>
          <a:endParaRPr kumimoji="1" lang="ja-JP" altLang="en-US" sz="1100">
            <a:solidFill>
              <a:sysClr val="windowText" lastClr="000000"/>
            </a:solidFill>
            <a:latin typeface="HGSｺﾞｼｯｸM" pitchFamily="50" charset="-128"/>
            <a:ea typeface="HGSｺﾞｼｯｸM" pitchFamily="50" charset="-128"/>
          </a:endParaRPr>
        </a:p>
      </xdr:txBody>
    </xdr:sp>
    <xdr:clientData/>
  </xdr:twoCellAnchor>
  <xdr:twoCellAnchor>
    <xdr:from>
      <xdr:col>14</xdr:col>
      <xdr:colOff>179329</xdr:colOff>
      <xdr:row>126</xdr:row>
      <xdr:rowOff>491757</xdr:rowOff>
    </xdr:from>
    <xdr:to>
      <xdr:col>26</xdr:col>
      <xdr:colOff>87085</xdr:colOff>
      <xdr:row>126</xdr:row>
      <xdr:rowOff>491758</xdr:rowOff>
    </xdr:to>
    <xdr:cxnSp macro="">
      <xdr:nvCxnSpPr>
        <xdr:cNvPr id="21" name="直線コネクタ 20"/>
        <xdr:cNvCxnSpPr/>
      </xdr:nvCxnSpPr>
      <xdr:spPr>
        <a:xfrm flipH="1">
          <a:off x="3003211" y="49427845"/>
          <a:ext cx="2328227" cy="1"/>
        </a:xfrm>
        <a:prstGeom prst="line">
          <a:avLst/>
        </a:prstGeom>
        <a:ln w="28575">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49176</xdr:colOff>
      <xdr:row>126</xdr:row>
      <xdr:rowOff>281095</xdr:rowOff>
    </xdr:from>
    <xdr:to>
      <xdr:col>25</xdr:col>
      <xdr:colOff>46374</xdr:colOff>
      <xdr:row>127</xdr:row>
      <xdr:rowOff>6550</xdr:rowOff>
    </xdr:to>
    <xdr:sp macro="" textlink="">
      <xdr:nvSpPr>
        <xdr:cNvPr id="22" name="正方形/長方形 21"/>
        <xdr:cNvSpPr/>
      </xdr:nvSpPr>
      <xdr:spPr>
        <a:xfrm>
          <a:off x="3074764" y="49217183"/>
          <a:ext cx="2014257" cy="397808"/>
        </a:xfrm>
        <a:prstGeom prst="rect">
          <a:avLst/>
        </a:prstGeom>
        <a:solidFill>
          <a:schemeClr val="bg2"/>
        </a:solidFill>
        <a:ln w="12700">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HGSｺﾞｼｯｸM" pitchFamily="50" charset="-128"/>
              <a:ea typeface="HGSｺﾞｼｯｸM" pitchFamily="50" charset="-128"/>
            </a:rPr>
            <a:t>一般競争契約</a:t>
          </a:r>
          <a:r>
            <a:rPr kumimoji="1" lang="en-US" altLang="ja-JP" sz="1100">
              <a:solidFill>
                <a:sysClr val="windowText" lastClr="000000"/>
              </a:solidFill>
              <a:latin typeface="HGSｺﾞｼｯｸM" pitchFamily="50" charset="-128"/>
              <a:ea typeface="HGSｺﾞｼｯｸM" pitchFamily="50" charset="-128"/>
            </a:rPr>
            <a:t>(</a:t>
          </a:r>
          <a:r>
            <a:rPr kumimoji="1" lang="ja-JP" altLang="en-US" sz="1100">
              <a:solidFill>
                <a:sysClr val="windowText" lastClr="000000"/>
              </a:solidFill>
              <a:latin typeface="HGSｺﾞｼｯｸM" pitchFamily="50" charset="-128"/>
              <a:ea typeface="HGSｺﾞｼｯｸM" pitchFamily="50" charset="-128"/>
            </a:rPr>
            <a:t>最低価格等</a:t>
          </a:r>
          <a:r>
            <a:rPr kumimoji="1" lang="en-US" altLang="ja-JP" sz="1100">
              <a:solidFill>
                <a:sysClr val="windowText" lastClr="000000"/>
              </a:solidFill>
              <a:latin typeface="HGSｺﾞｼｯｸM" pitchFamily="50" charset="-128"/>
              <a:ea typeface="HGSｺﾞｼｯｸM" pitchFamily="50" charset="-128"/>
            </a:rPr>
            <a:t>)</a:t>
          </a:r>
          <a:endParaRPr kumimoji="1" lang="ja-JP" altLang="en-US" sz="1100">
            <a:solidFill>
              <a:sysClr val="windowText" lastClr="000000"/>
            </a:solidFill>
            <a:latin typeface="HGSｺﾞｼｯｸM" pitchFamily="50" charset="-128"/>
            <a:ea typeface="HGSｺﾞｼｯｸM" pitchFamily="50" charset="-128"/>
          </a:endParaRPr>
        </a:p>
      </xdr:txBody>
    </xdr:sp>
    <xdr:clientData/>
  </xdr:twoCellAnchor>
  <xdr:twoCellAnchor>
    <xdr:from>
      <xdr:col>34</xdr:col>
      <xdr:colOff>193886</xdr:colOff>
      <xdr:row>131</xdr:row>
      <xdr:rowOff>91583</xdr:rowOff>
    </xdr:from>
    <xdr:to>
      <xdr:col>49</xdr:col>
      <xdr:colOff>348254</xdr:colOff>
      <xdr:row>134</xdr:row>
      <xdr:rowOff>307789</xdr:rowOff>
    </xdr:to>
    <xdr:sp macro="" textlink="">
      <xdr:nvSpPr>
        <xdr:cNvPr id="23" name="大かっこ 22"/>
        <xdr:cNvSpPr/>
      </xdr:nvSpPr>
      <xdr:spPr>
        <a:xfrm>
          <a:off x="7051886" y="51123171"/>
          <a:ext cx="3179956" cy="11575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effectLst/>
              <a:latin typeface="+mn-lt"/>
              <a:ea typeface="+mn-ea"/>
              <a:cs typeface="+mn-cs"/>
            </a:rPr>
            <a:t>○緊急時連絡網整備等事業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防災活動資機材等整備事業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○緊急時対策調査・普及等事業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緊急事態応急対策等拠点施設整備事業</a:t>
          </a:r>
          <a:endParaRPr kumimoji="1" lang="en-US" altLang="ja-JP" sz="1100">
            <a:solidFill>
              <a:schemeClr val="tx1"/>
            </a:solidFill>
            <a:effectLst/>
            <a:latin typeface="+mn-lt"/>
            <a:ea typeface="+mn-ea"/>
            <a:cs typeface="+mn-cs"/>
          </a:endParaRPr>
        </a:p>
        <a:p>
          <a:pPr algn="l"/>
          <a:r>
            <a:rPr kumimoji="1" lang="ja-JP" altLang="ja-JP" sz="1100">
              <a:solidFill>
                <a:schemeClr val="tx1"/>
              </a:solidFill>
              <a:effectLst/>
              <a:latin typeface="+mn-lt"/>
              <a:ea typeface="+mn-ea"/>
              <a:cs typeface="+mn-cs"/>
            </a:rPr>
            <a:t>○</a:t>
          </a:r>
          <a:r>
            <a:rPr lang="ja-JP" altLang="en-US" sz="1100">
              <a:effectLst/>
            </a:rPr>
            <a:t>緊急時避難円滑化事業</a:t>
          </a:r>
          <a:endParaRPr lang="ja-JP" altLang="ja-JP" sz="1100">
            <a:effectLst/>
          </a:endParaRPr>
        </a:p>
      </xdr:txBody>
    </xdr:sp>
    <xdr:clientData/>
  </xdr:twoCellAnchor>
  <xdr:twoCellAnchor>
    <xdr:from>
      <xdr:col>35</xdr:col>
      <xdr:colOff>8437</xdr:colOff>
      <xdr:row>137</xdr:row>
      <xdr:rowOff>237573</xdr:rowOff>
    </xdr:from>
    <xdr:to>
      <xdr:col>49</xdr:col>
      <xdr:colOff>364511</xdr:colOff>
      <xdr:row>141</xdr:row>
      <xdr:rowOff>139374</xdr:rowOff>
    </xdr:to>
    <xdr:sp macro="" textlink="">
      <xdr:nvSpPr>
        <xdr:cNvPr id="24" name="大かっこ 23"/>
        <xdr:cNvSpPr/>
      </xdr:nvSpPr>
      <xdr:spPr>
        <a:xfrm>
          <a:off x="7068143" y="53151749"/>
          <a:ext cx="3179956" cy="115686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chemeClr val="tx1"/>
              </a:solidFill>
              <a:effectLst/>
              <a:latin typeface="+mn-lt"/>
              <a:ea typeface="+mn-ea"/>
              <a:cs typeface="+mn-cs"/>
            </a:rPr>
            <a:t>○緊急時連絡網整備等事業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防災活動資機材等整備事業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○緊急時対策調査・普及等事業</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緊急事態応急対策等拠点施設整備事業</a:t>
          </a:r>
          <a:endParaRPr lang="ja-JP" altLang="ja-JP" sz="11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28"/>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3" t="s">
        <v>0</v>
      </c>
      <c r="Y2" s="55"/>
      <c r="Z2" s="41"/>
      <c r="AA2" s="41"/>
      <c r="AB2" s="41"/>
      <c r="AC2" s="41"/>
      <c r="AD2" s="186">
        <v>2022</v>
      </c>
      <c r="AE2" s="186"/>
      <c r="AF2" s="186"/>
      <c r="AG2" s="186"/>
      <c r="AH2" s="186"/>
      <c r="AI2" s="65" t="s">
        <v>255</v>
      </c>
      <c r="AJ2" s="186" t="s">
        <v>767</v>
      </c>
      <c r="AK2" s="186"/>
      <c r="AL2" s="186"/>
      <c r="AM2" s="186"/>
      <c r="AN2" s="65" t="s">
        <v>255</v>
      </c>
      <c r="AO2" s="186">
        <v>21</v>
      </c>
      <c r="AP2" s="186"/>
      <c r="AQ2" s="186"/>
      <c r="AR2" s="66" t="s">
        <v>255</v>
      </c>
      <c r="AS2" s="187">
        <v>65</v>
      </c>
      <c r="AT2" s="187"/>
      <c r="AU2" s="187"/>
      <c r="AV2" s="65" t="str">
        <f>IF(AW2="","","-")</f>
        <v/>
      </c>
      <c r="AW2" s="188"/>
      <c r="AX2" s="188"/>
    </row>
    <row r="3" spans="1:50" ht="21" customHeight="1" thickBot="1" x14ac:dyDescent="0.2">
      <c r="A3" s="189" t="s">
        <v>560</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90"/>
      <c r="AF3" s="190"/>
      <c r="AG3" s="190"/>
      <c r="AH3" s="190"/>
      <c r="AI3" s="20" t="s">
        <v>56</v>
      </c>
      <c r="AJ3" s="191" t="s">
        <v>570</v>
      </c>
      <c r="AK3" s="191"/>
      <c r="AL3" s="191"/>
      <c r="AM3" s="191"/>
      <c r="AN3" s="191"/>
      <c r="AO3" s="191"/>
      <c r="AP3" s="191"/>
      <c r="AQ3" s="191"/>
      <c r="AR3" s="191"/>
      <c r="AS3" s="191"/>
      <c r="AT3" s="191"/>
      <c r="AU3" s="191"/>
      <c r="AV3" s="191"/>
      <c r="AW3" s="191"/>
      <c r="AX3" s="21" t="s">
        <v>57</v>
      </c>
    </row>
    <row r="4" spans="1:50" ht="24.75" customHeight="1" x14ac:dyDescent="0.15">
      <c r="A4" s="161" t="s">
        <v>23</v>
      </c>
      <c r="B4" s="162"/>
      <c r="C4" s="162"/>
      <c r="D4" s="162"/>
      <c r="E4" s="162"/>
      <c r="F4" s="162"/>
      <c r="G4" s="163" t="s">
        <v>571</v>
      </c>
      <c r="H4" s="164"/>
      <c r="I4" s="164"/>
      <c r="J4" s="164"/>
      <c r="K4" s="164"/>
      <c r="L4" s="164"/>
      <c r="M4" s="164"/>
      <c r="N4" s="164"/>
      <c r="O4" s="164"/>
      <c r="P4" s="164"/>
      <c r="Q4" s="164"/>
      <c r="R4" s="164"/>
      <c r="S4" s="164"/>
      <c r="T4" s="164"/>
      <c r="U4" s="164"/>
      <c r="V4" s="164"/>
      <c r="W4" s="164"/>
      <c r="X4" s="164"/>
      <c r="Y4" s="165" t="s">
        <v>1</v>
      </c>
      <c r="Z4" s="166"/>
      <c r="AA4" s="166"/>
      <c r="AB4" s="166"/>
      <c r="AC4" s="166"/>
      <c r="AD4" s="167"/>
      <c r="AE4" s="168" t="s">
        <v>572</v>
      </c>
      <c r="AF4" s="169"/>
      <c r="AG4" s="169"/>
      <c r="AH4" s="169"/>
      <c r="AI4" s="169"/>
      <c r="AJ4" s="169"/>
      <c r="AK4" s="169"/>
      <c r="AL4" s="169"/>
      <c r="AM4" s="169"/>
      <c r="AN4" s="169"/>
      <c r="AO4" s="169"/>
      <c r="AP4" s="170"/>
      <c r="AQ4" s="171" t="s">
        <v>2</v>
      </c>
      <c r="AR4" s="166"/>
      <c r="AS4" s="166"/>
      <c r="AT4" s="166"/>
      <c r="AU4" s="166"/>
      <c r="AV4" s="166"/>
      <c r="AW4" s="166"/>
      <c r="AX4" s="172"/>
    </row>
    <row r="5" spans="1:50" ht="30" customHeight="1" x14ac:dyDescent="0.15">
      <c r="A5" s="173" t="s">
        <v>59</v>
      </c>
      <c r="B5" s="174"/>
      <c r="C5" s="174"/>
      <c r="D5" s="174"/>
      <c r="E5" s="174"/>
      <c r="F5" s="175"/>
      <c r="G5" s="176" t="s">
        <v>573</v>
      </c>
      <c r="H5" s="177"/>
      <c r="I5" s="177"/>
      <c r="J5" s="177"/>
      <c r="K5" s="177"/>
      <c r="L5" s="177"/>
      <c r="M5" s="178" t="s">
        <v>58</v>
      </c>
      <c r="N5" s="179"/>
      <c r="O5" s="179"/>
      <c r="P5" s="179"/>
      <c r="Q5" s="179"/>
      <c r="R5" s="180"/>
      <c r="S5" s="181" t="s">
        <v>574</v>
      </c>
      <c r="T5" s="177"/>
      <c r="U5" s="177"/>
      <c r="V5" s="177"/>
      <c r="W5" s="177"/>
      <c r="X5" s="182"/>
      <c r="Y5" s="183" t="s">
        <v>3</v>
      </c>
      <c r="Z5" s="184"/>
      <c r="AA5" s="184"/>
      <c r="AB5" s="184"/>
      <c r="AC5" s="184"/>
      <c r="AD5" s="185"/>
      <c r="AE5" s="125" t="s">
        <v>575</v>
      </c>
      <c r="AF5" s="125"/>
      <c r="AG5" s="125"/>
      <c r="AH5" s="125"/>
      <c r="AI5" s="125"/>
      <c r="AJ5" s="125"/>
      <c r="AK5" s="125"/>
      <c r="AL5" s="125"/>
      <c r="AM5" s="125"/>
      <c r="AN5" s="125"/>
      <c r="AO5" s="125"/>
      <c r="AP5" s="126"/>
      <c r="AQ5" s="127" t="s">
        <v>793</v>
      </c>
      <c r="AR5" s="128"/>
      <c r="AS5" s="128"/>
      <c r="AT5" s="128"/>
      <c r="AU5" s="128"/>
      <c r="AV5" s="128"/>
      <c r="AW5" s="128"/>
      <c r="AX5" s="129"/>
    </row>
    <row r="6" spans="1:50" ht="39" customHeight="1" x14ac:dyDescent="0.15">
      <c r="A6" s="130" t="s">
        <v>4</v>
      </c>
      <c r="B6" s="131"/>
      <c r="C6" s="131"/>
      <c r="D6" s="131"/>
      <c r="E6" s="131"/>
      <c r="F6" s="131"/>
      <c r="G6" s="132" t="str">
        <f>入力規則等!F39</f>
        <v>エネルギー対策特別会計電源開発促進勘定</v>
      </c>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4"/>
    </row>
    <row r="7" spans="1:50" ht="49.5" customHeight="1" x14ac:dyDescent="0.15">
      <c r="A7" s="109" t="s">
        <v>20</v>
      </c>
      <c r="B7" s="110"/>
      <c r="C7" s="110"/>
      <c r="D7" s="110"/>
      <c r="E7" s="110"/>
      <c r="F7" s="111"/>
      <c r="G7" s="135" t="s">
        <v>774</v>
      </c>
      <c r="H7" s="136"/>
      <c r="I7" s="136"/>
      <c r="J7" s="136"/>
      <c r="K7" s="136"/>
      <c r="L7" s="136"/>
      <c r="M7" s="136"/>
      <c r="N7" s="136"/>
      <c r="O7" s="136"/>
      <c r="P7" s="136"/>
      <c r="Q7" s="136"/>
      <c r="R7" s="136"/>
      <c r="S7" s="136"/>
      <c r="T7" s="136"/>
      <c r="U7" s="136"/>
      <c r="V7" s="136"/>
      <c r="W7" s="136"/>
      <c r="X7" s="137"/>
      <c r="Y7" s="138" t="s">
        <v>240</v>
      </c>
      <c r="Z7" s="139"/>
      <c r="AA7" s="139"/>
      <c r="AB7" s="139"/>
      <c r="AC7" s="139"/>
      <c r="AD7" s="140"/>
      <c r="AE7" s="192" t="s">
        <v>787</v>
      </c>
      <c r="AF7" s="193"/>
      <c r="AG7" s="193"/>
      <c r="AH7" s="193"/>
      <c r="AI7" s="193"/>
      <c r="AJ7" s="193"/>
      <c r="AK7" s="193"/>
      <c r="AL7" s="193"/>
      <c r="AM7" s="193"/>
      <c r="AN7" s="193"/>
      <c r="AO7" s="193"/>
      <c r="AP7" s="193"/>
      <c r="AQ7" s="193"/>
      <c r="AR7" s="193"/>
      <c r="AS7" s="193"/>
      <c r="AT7" s="193"/>
      <c r="AU7" s="193"/>
      <c r="AV7" s="193"/>
      <c r="AW7" s="193"/>
      <c r="AX7" s="194"/>
    </row>
    <row r="8" spans="1:50" ht="53.25" customHeight="1" x14ac:dyDescent="0.15">
      <c r="A8" s="109" t="s">
        <v>175</v>
      </c>
      <c r="B8" s="110"/>
      <c r="C8" s="110"/>
      <c r="D8" s="110"/>
      <c r="E8" s="110"/>
      <c r="F8" s="111"/>
      <c r="G8" s="112" t="str">
        <f>入力規則等!A27</f>
        <v>-</v>
      </c>
      <c r="H8" s="113"/>
      <c r="I8" s="113"/>
      <c r="J8" s="113"/>
      <c r="K8" s="113"/>
      <c r="L8" s="113"/>
      <c r="M8" s="113"/>
      <c r="N8" s="113"/>
      <c r="O8" s="113"/>
      <c r="P8" s="113"/>
      <c r="Q8" s="113"/>
      <c r="R8" s="113"/>
      <c r="S8" s="113"/>
      <c r="T8" s="113"/>
      <c r="U8" s="113"/>
      <c r="V8" s="113"/>
      <c r="W8" s="113"/>
      <c r="X8" s="114"/>
      <c r="Y8" s="115" t="s">
        <v>176</v>
      </c>
      <c r="Z8" s="116"/>
      <c r="AA8" s="116"/>
      <c r="AB8" s="116"/>
      <c r="AC8" s="116"/>
      <c r="AD8" s="117"/>
      <c r="AE8" s="118" t="str">
        <f>入力規則等!K13</f>
        <v>エネルギー対策</v>
      </c>
      <c r="AF8" s="113"/>
      <c r="AG8" s="113"/>
      <c r="AH8" s="113"/>
      <c r="AI8" s="113"/>
      <c r="AJ8" s="113"/>
      <c r="AK8" s="113"/>
      <c r="AL8" s="113"/>
      <c r="AM8" s="113"/>
      <c r="AN8" s="113"/>
      <c r="AO8" s="113"/>
      <c r="AP8" s="113"/>
      <c r="AQ8" s="113"/>
      <c r="AR8" s="113"/>
      <c r="AS8" s="113"/>
      <c r="AT8" s="113"/>
      <c r="AU8" s="113"/>
      <c r="AV8" s="113"/>
      <c r="AW8" s="113"/>
      <c r="AX8" s="119"/>
    </row>
    <row r="9" spans="1:50" ht="58.5" customHeight="1" x14ac:dyDescent="0.15">
      <c r="A9" s="120" t="s">
        <v>21</v>
      </c>
      <c r="B9" s="121"/>
      <c r="C9" s="121"/>
      <c r="D9" s="121"/>
      <c r="E9" s="121"/>
      <c r="F9" s="121"/>
      <c r="G9" s="122" t="s">
        <v>765</v>
      </c>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4"/>
    </row>
    <row r="10" spans="1:50" ht="103.5" customHeight="1" x14ac:dyDescent="0.15">
      <c r="A10" s="216" t="s">
        <v>27</v>
      </c>
      <c r="B10" s="217"/>
      <c r="C10" s="217"/>
      <c r="D10" s="217"/>
      <c r="E10" s="217"/>
      <c r="F10" s="217"/>
      <c r="G10" s="218" t="s">
        <v>791</v>
      </c>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20"/>
    </row>
    <row r="11" spans="1:50" ht="42" customHeight="1" x14ac:dyDescent="0.15">
      <c r="A11" s="216" t="s">
        <v>5</v>
      </c>
      <c r="B11" s="217"/>
      <c r="C11" s="217"/>
      <c r="D11" s="217"/>
      <c r="E11" s="217"/>
      <c r="F11" s="221"/>
      <c r="G11" s="222" t="str">
        <f>入力規則等!P10</f>
        <v>交付</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4"/>
    </row>
    <row r="12" spans="1:50" ht="21" customHeight="1" x14ac:dyDescent="0.15">
      <c r="A12" s="225" t="s">
        <v>22</v>
      </c>
      <c r="B12" s="226"/>
      <c r="C12" s="226"/>
      <c r="D12" s="226"/>
      <c r="E12" s="226"/>
      <c r="F12" s="227"/>
      <c r="G12" s="232"/>
      <c r="H12" s="233"/>
      <c r="I12" s="233"/>
      <c r="J12" s="233"/>
      <c r="K12" s="233"/>
      <c r="L12" s="233"/>
      <c r="M12" s="233"/>
      <c r="N12" s="233"/>
      <c r="O12" s="233"/>
      <c r="P12" s="204" t="s">
        <v>387</v>
      </c>
      <c r="Q12" s="205"/>
      <c r="R12" s="205"/>
      <c r="S12" s="205"/>
      <c r="T12" s="205"/>
      <c r="U12" s="205"/>
      <c r="V12" s="234"/>
      <c r="W12" s="204" t="s">
        <v>539</v>
      </c>
      <c r="X12" s="205"/>
      <c r="Y12" s="205"/>
      <c r="Z12" s="205"/>
      <c r="AA12" s="205"/>
      <c r="AB12" s="205"/>
      <c r="AC12" s="234"/>
      <c r="AD12" s="204" t="s">
        <v>541</v>
      </c>
      <c r="AE12" s="205"/>
      <c r="AF12" s="205"/>
      <c r="AG12" s="205"/>
      <c r="AH12" s="205"/>
      <c r="AI12" s="205"/>
      <c r="AJ12" s="234"/>
      <c r="AK12" s="204" t="s">
        <v>552</v>
      </c>
      <c r="AL12" s="205"/>
      <c r="AM12" s="205"/>
      <c r="AN12" s="205"/>
      <c r="AO12" s="205"/>
      <c r="AP12" s="205"/>
      <c r="AQ12" s="234"/>
      <c r="AR12" s="204" t="s">
        <v>553</v>
      </c>
      <c r="AS12" s="205"/>
      <c r="AT12" s="205"/>
      <c r="AU12" s="205"/>
      <c r="AV12" s="205"/>
      <c r="AW12" s="205"/>
      <c r="AX12" s="206"/>
    </row>
    <row r="13" spans="1:50" ht="21" customHeight="1" x14ac:dyDescent="0.15">
      <c r="A13" s="228"/>
      <c r="B13" s="229"/>
      <c r="C13" s="229"/>
      <c r="D13" s="229"/>
      <c r="E13" s="229"/>
      <c r="F13" s="230"/>
      <c r="G13" s="248" t="s">
        <v>6</v>
      </c>
      <c r="H13" s="249"/>
      <c r="I13" s="207" t="s">
        <v>7</v>
      </c>
      <c r="J13" s="208"/>
      <c r="K13" s="208"/>
      <c r="L13" s="208"/>
      <c r="M13" s="208"/>
      <c r="N13" s="208"/>
      <c r="O13" s="209"/>
      <c r="P13" s="198">
        <v>12363</v>
      </c>
      <c r="Q13" s="199"/>
      <c r="R13" s="199"/>
      <c r="S13" s="199"/>
      <c r="T13" s="199"/>
      <c r="U13" s="199"/>
      <c r="V13" s="200"/>
      <c r="W13" s="198">
        <v>11673</v>
      </c>
      <c r="X13" s="199"/>
      <c r="Y13" s="199"/>
      <c r="Z13" s="199"/>
      <c r="AA13" s="199"/>
      <c r="AB13" s="199"/>
      <c r="AC13" s="200"/>
      <c r="AD13" s="198">
        <v>8792</v>
      </c>
      <c r="AE13" s="199"/>
      <c r="AF13" s="199"/>
      <c r="AG13" s="199"/>
      <c r="AH13" s="199"/>
      <c r="AI13" s="199"/>
      <c r="AJ13" s="200"/>
      <c r="AK13" s="198">
        <v>9502</v>
      </c>
      <c r="AL13" s="199"/>
      <c r="AM13" s="199"/>
      <c r="AN13" s="199"/>
      <c r="AO13" s="199"/>
      <c r="AP13" s="199"/>
      <c r="AQ13" s="200"/>
      <c r="AR13" s="210">
        <v>16084</v>
      </c>
      <c r="AS13" s="211"/>
      <c r="AT13" s="211"/>
      <c r="AU13" s="211"/>
      <c r="AV13" s="211"/>
      <c r="AW13" s="211"/>
      <c r="AX13" s="212"/>
    </row>
    <row r="14" spans="1:50" ht="21" customHeight="1" x14ac:dyDescent="0.15">
      <c r="A14" s="228"/>
      <c r="B14" s="229"/>
      <c r="C14" s="229"/>
      <c r="D14" s="229"/>
      <c r="E14" s="229"/>
      <c r="F14" s="230"/>
      <c r="G14" s="250"/>
      <c r="H14" s="251"/>
      <c r="I14" s="195" t="s">
        <v>8</v>
      </c>
      <c r="J14" s="213"/>
      <c r="K14" s="213"/>
      <c r="L14" s="213"/>
      <c r="M14" s="213"/>
      <c r="N14" s="213"/>
      <c r="O14" s="214"/>
      <c r="P14" s="198" t="s">
        <v>576</v>
      </c>
      <c r="Q14" s="199"/>
      <c r="R14" s="199"/>
      <c r="S14" s="199"/>
      <c r="T14" s="199"/>
      <c r="U14" s="199"/>
      <c r="V14" s="200"/>
      <c r="W14" s="198" t="s">
        <v>576</v>
      </c>
      <c r="X14" s="199"/>
      <c r="Y14" s="199"/>
      <c r="Z14" s="199"/>
      <c r="AA14" s="199"/>
      <c r="AB14" s="199"/>
      <c r="AC14" s="200"/>
      <c r="AD14" s="198" t="s">
        <v>576</v>
      </c>
      <c r="AE14" s="199"/>
      <c r="AF14" s="199"/>
      <c r="AG14" s="199"/>
      <c r="AH14" s="199"/>
      <c r="AI14" s="199"/>
      <c r="AJ14" s="200"/>
      <c r="AK14" s="198" t="s">
        <v>776</v>
      </c>
      <c r="AL14" s="199"/>
      <c r="AM14" s="199"/>
      <c r="AN14" s="199"/>
      <c r="AO14" s="199"/>
      <c r="AP14" s="199"/>
      <c r="AQ14" s="200"/>
      <c r="AR14" s="254"/>
      <c r="AS14" s="254"/>
      <c r="AT14" s="254"/>
      <c r="AU14" s="254"/>
      <c r="AV14" s="254"/>
      <c r="AW14" s="254"/>
      <c r="AX14" s="255"/>
    </row>
    <row r="15" spans="1:50" ht="21" customHeight="1" x14ac:dyDescent="0.15">
      <c r="A15" s="228"/>
      <c r="B15" s="229"/>
      <c r="C15" s="229"/>
      <c r="D15" s="229"/>
      <c r="E15" s="229"/>
      <c r="F15" s="230"/>
      <c r="G15" s="250"/>
      <c r="H15" s="251"/>
      <c r="I15" s="195" t="s">
        <v>47</v>
      </c>
      <c r="J15" s="196"/>
      <c r="K15" s="196"/>
      <c r="L15" s="196"/>
      <c r="M15" s="196"/>
      <c r="N15" s="196"/>
      <c r="O15" s="197"/>
      <c r="P15" s="198">
        <v>470</v>
      </c>
      <c r="Q15" s="199"/>
      <c r="R15" s="199"/>
      <c r="S15" s="199"/>
      <c r="T15" s="199"/>
      <c r="U15" s="199"/>
      <c r="V15" s="200"/>
      <c r="W15" s="198">
        <v>770</v>
      </c>
      <c r="X15" s="199"/>
      <c r="Y15" s="199"/>
      <c r="Z15" s="199"/>
      <c r="AA15" s="199"/>
      <c r="AB15" s="199"/>
      <c r="AC15" s="200"/>
      <c r="AD15" s="198">
        <v>1175</v>
      </c>
      <c r="AE15" s="199"/>
      <c r="AF15" s="199"/>
      <c r="AG15" s="199"/>
      <c r="AH15" s="199"/>
      <c r="AI15" s="199"/>
      <c r="AJ15" s="200"/>
      <c r="AK15" s="198">
        <f>-AD16</f>
        <v>475</v>
      </c>
      <c r="AL15" s="199"/>
      <c r="AM15" s="199"/>
      <c r="AN15" s="199"/>
      <c r="AO15" s="199"/>
      <c r="AP15" s="199"/>
      <c r="AQ15" s="200"/>
      <c r="AR15" s="198"/>
      <c r="AS15" s="199"/>
      <c r="AT15" s="199"/>
      <c r="AU15" s="199"/>
      <c r="AV15" s="199"/>
      <c r="AW15" s="199"/>
      <c r="AX15" s="215"/>
    </row>
    <row r="16" spans="1:50" ht="21" customHeight="1" x14ac:dyDescent="0.15">
      <c r="A16" s="228"/>
      <c r="B16" s="229"/>
      <c r="C16" s="229"/>
      <c r="D16" s="229"/>
      <c r="E16" s="229"/>
      <c r="F16" s="230"/>
      <c r="G16" s="250"/>
      <c r="H16" s="251"/>
      <c r="I16" s="195" t="s">
        <v>48</v>
      </c>
      <c r="J16" s="196"/>
      <c r="K16" s="196"/>
      <c r="L16" s="196"/>
      <c r="M16" s="196"/>
      <c r="N16" s="196"/>
      <c r="O16" s="197"/>
      <c r="P16" s="198">
        <v>-770</v>
      </c>
      <c r="Q16" s="199"/>
      <c r="R16" s="199"/>
      <c r="S16" s="199"/>
      <c r="T16" s="199"/>
      <c r="U16" s="199"/>
      <c r="V16" s="200"/>
      <c r="W16" s="198">
        <v>-1175</v>
      </c>
      <c r="X16" s="199"/>
      <c r="Y16" s="199"/>
      <c r="Z16" s="199"/>
      <c r="AA16" s="199"/>
      <c r="AB16" s="199"/>
      <c r="AC16" s="200"/>
      <c r="AD16" s="198">
        <v>-475</v>
      </c>
      <c r="AE16" s="199"/>
      <c r="AF16" s="199"/>
      <c r="AG16" s="199"/>
      <c r="AH16" s="199"/>
      <c r="AI16" s="199"/>
      <c r="AJ16" s="200"/>
      <c r="AK16" s="198" t="s">
        <v>621</v>
      </c>
      <c r="AL16" s="199"/>
      <c r="AM16" s="199"/>
      <c r="AN16" s="199"/>
      <c r="AO16" s="199"/>
      <c r="AP16" s="199"/>
      <c r="AQ16" s="200"/>
      <c r="AR16" s="201"/>
      <c r="AS16" s="202"/>
      <c r="AT16" s="202"/>
      <c r="AU16" s="202"/>
      <c r="AV16" s="202"/>
      <c r="AW16" s="202"/>
      <c r="AX16" s="203"/>
    </row>
    <row r="17" spans="1:50" ht="24.75" customHeight="1" x14ac:dyDescent="0.15">
      <c r="A17" s="228"/>
      <c r="B17" s="229"/>
      <c r="C17" s="229"/>
      <c r="D17" s="229"/>
      <c r="E17" s="229"/>
      <c r="F17" s="230"/>
      <c r="G17" s="250"/>
      <c r="H17" s="251"/>
      <c r="I17" s="195" t="s">
        <v>46</v>
      </c>
      <c r="J17" s="213"/>
      <c r="K17" s="213"/>
      <c r="L17" s="213"/>
      <c r="M17" s="213"/>
      <c r="N17" s="213"/>
      <c r="O17" s="214"/>
      <c r="P17" s="198" t="s">
        <v>576</v>
      </c>
      <c r="Q17" s="199"/>
      <c r="R17" s="199"/>
      <c r="S17" s="199"/>
      <c r="T17" s="199"/>
      <c r="U17" s="199"/>
      <c r="V17" s="200"/>
      <c r="W17" s="198" t="s">
        <v>576</v>
      </c>
      <c r="X17" s="199"/>
      <c r="Y17" s="199"/>
      <c r="Z17" s="199"/>
      <c r="AA17" s="199"/>
      <c r="AB17" s="199"/>
      <c r="AC17" s="200"/>
      <c r="AD17" s="198" t="s">
        <v>576</v>
      </c>
      <c r="AE17" s="199"/>
      <c r="AF17" s="199"/>
      <c r="AG17" s="199"/>
      <c r="AH17" s="199"/>
      <c r="AI17" s="199"/>
      <c r="AJ17" s="200"/>
      <c r="AK17" s="198" t="s">
        <v>621</v>
      </c>
      <c r="AL17" s="199"/>
      <c r="AM17" s="199"/>
      <c r="AN17" s="199"/>
      <c r="AO17" s="199"/>
      <c r="AP17" s="199"/>
      <c r="AQ17" s="200"/>
      <c r="AR17" s="246"/>
      <c r="AS17" s="246"/>
      <c r="AT17" s="246"/>
      <c r="AU17" s="246"/>
      <c r="AV17" s="246"/>
      <c r="AW17" s="246"/>
      <c r="AX17" s="247"/>
    </row>
    <row r="18" spans="1:50" ht="24.75" customHeight="1" x14ac:dyDescent="0.15">
      <c r="A18" s="228"/>
      <c r="B18" s="229"/>
      <c r="C18" s="229"/>
      <c r="D18" s="229"/>
      <c r="E18" s="229"/>
      <c r="F18" s="230"/>
      <c r="G18" s="252"/>
      <c r="H18" s="253"/>
      <c r="I18" s="239" t="s">
        <v>18</v>
      </c>
      <c r="J18" s="240"/>
      <c r="K18" s="240"/>
      <c r="L18" s="240"/>
      <c r="M18" s="240"/>
      <c r="N18" s="240"/>
      <c r="O18" s="241"/>
      <c r="P18" s="242">
        <f>SUM(P13:V17)</f>
        <v>12063</v>
      </c>
      <c r="Q18" s="243"/>
      <c r="R18" s="243"/>
      <c r="S18" s="243"/>
      <c r="T18" s="243"/>
      <c r="U18" s="243"/>
      <c r="V18" s="244"/>
      <c r="W18" s="242">
        <f>SUM(W13:AC17)</f>
        <v>11268</v>
      </c>
      <c r="X18" s="243"/>
      <c r="Y18" s="243"/>
      <c r="Z18" s="243"/>
      <c r="AA18" s="243"/>
      <c r="AB18" s="243"/>
      <c r="AC18" s="244"/>
      <c r="AD18" s="242">
        <f>SUM(AD13:AJ17)</f>
        <v>9492</v>
      </c>
      <c r="AE18" s="243"/>
      <c r="AF18" s="243"/>
      <c r="AG18" s="243"/>
      <c r="AH18" s="243"/>
      <c r="AI18" s="243"/>
      <c r="AJ18" s="244"/>
      <c r="AK18" s="242">
        <f>SUM(AK13:AQ17)</f>
        <v>9977</v>
      </c>
      <c r="AL18" s="243"/>
      <c r="AM18" s="243"/>
      <c r="AN18" s="243"/>
      <c r="AO18" s="243"/>
      <c r="AP18" s="243"/>
      <c r="AQ18" s="244"/>
      <c r="AR18" s="242">
        <f>SUM(AR13:AX17)</f>
        <v>16084</v>
      </c>
      <c r="AS18" s="243"/>
      <c r="AT18" s="243"/>
      <c r="AU18" s="243"/>
      <c r="AV18" s="243"/>
      <c r="AW18" s="243"/>
      <c r="AX18" s="245"/>
    </row>
    <row r="19" spans="1:50" ht="24.75" customHeight="1" x14ac:dyDescent="0.15">
      <c r="A19" s="228"/>
      <c r="B19" s="229"/>
      <c r="C19" s="229"/>
      <c r="D19" s="229"/>
      <c r="E19" s="229"/>
      <c r="F19" s="230"/>
      <c r="G19" s="235" t="s">
        <v>9</v>
      </c>
      <c r="H19" s="236"/>
      <c r="I19" s="236"/>
      <c r="J19" s="236"/>
      <c r="K19" s="236"/>
      <c r="L19" s="236"/>
      <c r="M19" s="236"/>
      <c r="N19" s="236"/>
      <c r="O19" s="236"/>
      <c r="P19" s="198">
        <v>11219</v>
      </c>
      <c r="Q19" s="199"/>
      <c r="R19" s="199"/>
      <c r="S19" s="199"/>
      <c r="T19" s="199"/>
      <c r="U19" s="199"/>
      <c r="V19" s="200"/>
      <c r="W19" s="198">
        <v>10338</v>
      </c>
      <c r="X19" s="199"/>
      <c r="Y19" s="199"/>
      <c r="Z19" s="199"/>
      <c r="AA19" s="199"/>
      <c r="AB19" s="199"/>
      <c r="AC19" s="200"/>
      <c r="AD19" s="198">
        <v>8871</v>
      </c>
      <c r="AE19" s="199"/>
      <c r="AF19" s="199"/>
      <c r="AG19" s="199"/>
      <c r="AH19" s="199"/>
      <c r="AI19" s="199"/>
      <c r="AJ19" s="200"/>
      <c r="AK19" s="237"/>
      <c r="AL19" s="237"/>
      <c r="AM19" s="237"/>
      <c r="AN19" s="237"/>
      <c r="AO19" s="237"/>
      <c r="AP19" s="237"/>
      <c r="AQ19" s="237"/>
      <c r="AR19" s="237"/>
      <c r="AS19" s="237"/>
      <c r="AT19" s="237"/>
      <c r="AU19" s="237"/>
      <c r="AV19" s="237"/>
      <c r="AW19" s="237"/>
      <c r="AX19" s="238"/>
    </row>
    <row r="20" spans="1:50" ht="24.75" customHeight="1" x14ac:dyDescent="0.15">
      <c r="A20" s="228"/>
      <c r="B20" s="229"/>
      <c r="C20" s="229"/>
      <c r="D20" s="229"/>
      <c r="E20" s="229"/>
      <c r="F20" s="230"/>
      <c r="G20" s="235" t="s">
        <v>10</v>
      </c>
      <c r="H20" s="236"/>
      <c r="I20" s="236"/>
      <c r="J20" s="236"/>
      <c r="K20" s="236"/>
      <c r="L20" s="236"/>
      <c r="M20" s="236"/>
      <c r="N20" s="236"/>
      <c r="O20" s="236"/>
      <c r="P20" s="270">
        <f>IF(P18=0, "-", SUM(P19)/P18)</f>
        <v>0.93003398822846717</v>
      </c>
      <c r="Q20" s="270"/>
      <c r="R20" s="270"/>
      <c r="S20" s="270"/>
      <c r="T20" s="270"/>
      <c r="U20" s="270"/>
      <c r="V20" s="270"/>
      <c r="W20" s="270">
        <f>IF(W18=0, "-", SUM(W19)/W18)</f>
        <v>0.91746538871139505</v>
      </c>
      <c r="X20" s="270"/>
      <c r="Y20" s="270"/>
      <c r="Z20" s="270"/>
      <c r="AA20" s="270"/>
      <c r="AB20" s="270"/>
      <c r="AC20" s="270"/>
      <c r="AD20" s="270">
        <f>IF(AD18=0, "-", SUM(AD19)/AD18)</f>
        <v>0.93457648546144123</v>
      </c>
      <c r="AE20" s="270"/>
      <c r="AF20" s="270"/>
      <c r="AG20" s="270"/>
      <c r="AH20" s="270"/>
      <c r="AI20" s="270"/>
      <c r="AJ20" s="270"/>
      <c r="AK20" s="237"/>
      <c r="AL20" s="237"/>
      <c r="AM20" s="237"/>
      <c r="AN20" s="237"/>
      <c r="AO20" s="237"/>
      <c r="AP20" s="237"/>
      <c r="AQ20" s="271"/>
      <c r="AR20" s="271"/>
      <c r="AS20" s="271"/>
      <c r="AT20" s="271"/>
      <c r="AU20" s="237"/>
      <c r="AV20" s="237"/>
      <c r="AW20" s="237"/>
      <c r="AX20" s="238"/>
    </row>
    <row r="21" spans="1:50" ht="25.5" customHeight="1" x14ac:dyDescent="0.15">
      <c r="A21" s="120"/>
      <c r="B21" s="121"/>
      <c r="C21" s="121"/>
      <c r="D21" s="121"/>
      <c r="E21" s="121"/>
      <c r="F21" s="231"/>
      <c r="G21" s="268" t="s">
        <v>215</v>
      </c>
      <c r="H21" s="269"/>
      <c r="I21" s="269"/>
      <c r="J21" s="269"/>
      <c r="K21" s="269"/>
      <c r="L21" s="269"/>
      <c r="M21" s="269"/>
      <c r="N21" s="269"/>
      <c r="O21" s="269"/>
      <c r="P21" s="270">
        <f>IF(P19=0, "-", SUM(P19)/SUM(P13,P14))</f>
        <v>0.90746582544689802</v>
      </c>
      <c r="Q21" s="270"/>
      <c r="R21" s="270"/>
      <c r="S21" s="270"/>
      <c r="T21" s="270"/>
      <c r="U21" s="270"/>
      <c r="V21" s="270"/>
      <c r="W21" s="270">
        <f>IF(W19=0, "-", SUM(W19)/SUM(W13,W14))</f>
        <v>0.88563351323567208</v>
      </c>
      <c r="X21" s="270"/>
      <c r="Y21" s="270"/>
      <c r="Z21" s="270"/>
      <c r="AA21" s="270"/>
      <c r="AB21" s="270"/>
      <c r="AC21" s="270"/>
      <c r="AD21" s="270">
        <f>IF(AD19=0, "-", SUM(AD19)/SUM(AD13,AD14))</f>
        <v>1.0089854413102821</v>
      </c>
      <c r="AE21" s="270"/>
      <c r="AF21" s="270"/>
      <c r="AG21" s="270"/>
      <c r="AH21" s="270"/>
      <c r="AI21" s="270"/>
      <c r="AJ21" s="270"/>
      <c r="AK21" s="237"/>
      <c r="AL21" s="237"/>
      <c r="AM21" s="237"/>
      <c r="AN21" s="237"/>
      <c r="AO21" s="237"/>
      <c r="AP21" s="237"/>
      <c r="AQ21" s="271"/>
      <c r="AR21" s="271"/>
      <c r="AS21" s="271"/>
      <c r="AT21" s="271"/>
      <c r="AU21" s="237"/>
      <c r="AV21" s="237"/>
      <c r="AW21" s="237"/>
      <c r="AX21" s="238"/>
    </row>
    <row r="22" spans="1:50" ht="18.75" customHeight="1" x14ac:dyDescent="0.15">
      <c r="A22" s="272" t="s">
        <v>556</v>
      </c>
      <c r="B22" s="273"/>
      <c r="C22" s="273"/>
      <c r="D22" s="273"/>
      <c r="E22" s="273"/>
      <c r="F22" s="274"/>
      <c r="G22" s="278" t="s">
        <v>207</v>
      </c>
      <c r="H22" s="257"/>
      <c r="I22" s="257"/>
      <c r="J22" s="257"/>
      <c r="K22" s="257"/>
      <c r="L22" s="257"/>
      <c r="M22" s="257"/>
      <c r="N22" s="257"/>
      <c r="O22" s="279"/>
      <c r="P22" s="256" t="s">
        <v>554</v>
      </c>
      <c r="Q22" s="257"/>
      <c r="R22" s="257"/>
      <c r="S22" s="257"/>
      <c r="T22" s="257"/>
      <c r="U22" s="257"/>
      <c r="V22" s="279"/>
      <c r="W22" s="256" t="s">
        <v>555</v>
      </c>
      <c r="X22" s="257"/>
      <c r="Y22" s="257"/>
      <c r="Z22" s="257"/>
      <c r="AA22" s="257"/>
      <c r="AB22" s="257"/>
      <c r="AC22" s="279"/>
      <c r="AD22" s="256" t="s">
        <v>206</v>
      </c>
      <c r="AE22" s="257"/>
      <c r="AF22" s="257"/>
      <c r="AG22" s="257"/>
      <c r="AH22" s="257"/>
      <c r="AI22" s="257"/>
      <c r="AJ22" s="257"/>
      <c r="AK22" s="257"/>
      <c r="AL22" s="257"/>
      <c r="AM22" s="257"/>
      <c r="AN22" s="257"/>
      <c r="AO22" s="257"/>
      <c r="AP22" s="257"/>
      <c r="AQ22" s="257"/>
      <c r="AR22" s="257"/>
      <c r="AS22" s="257"/>
      <c r="AT22" s="257"/>
      <c r="AU22" s="257"/>
      <c r="AV22" s="257"/>
      <c r="AW22" s="257"/>
      <c r="AX22" s="258"/>
    </row>
    <row r="23" spans="1:50" ht="28.15" customHeight="1" x14ac:dyDescent="0.15">
      <c r="A23" s="275"/>
      <c r="B23" s="276"/>
      <c r="C23" s="276"/>
      <c r="D23" s="276"/>
      <c r="E23" s="276"/>
      <c r="F23" s="277"/>
      <c r="G23" s="259" t="s">
        <v>577</v>
      </c>
      <c r="H23" s="260"/>
      <c r="I23" s="260"/>
      <c r="J23" s="260"/>
      <c r="K23" s="260"/>
      <c r="L23" s="260"/>
      <c r="M23" s="260"/>
      <c r="N23" s="260"/>
      <c r="O23" s="261"/>
      <c r="P23" s="210">
        <v>9502</v>
      </c>
      <c r="Q23" s="211"/>
      <c r="R23" s="211"/>
      <c r="S23" s="211"/>
      <c r="T23" s="211"/>
      <c r="U23" s="211"/>
      <c r="V23" s="262"/>
      <c r="W23" s="210">
        <v>16084</v>
      </c>
      <c r="X23" s="211"/>
      <c r="Y23" s="211"/>
      <c r="Z23" s="211"/>
      <c r="AA23" s="211"/>
      <c r="AB23" s="211"/>
      <c r="AC23" s="262"/>
      <c r="AD23" s="263" t="s">
        <v>788</v>
      </c>
      <c r="AE23" s="264"/>
      <c r="AF23" s="264"/>
      <c r="AG23" s="264"/>
      <c r="AH23" s="264"/>
      <c r="AI23" s="264"/>
      <c r="AJ23" s="264"/>
      <c r="AK23" s="264"/>
      <c r="AL23" s="264"/>
      <c r="AM23" s="264"/>
      <c r="AN23" s="264"/>
      <c r="AO23" s="264"/>
      <c r="AP23" s="264"/>
      <c r="AQ23" s="264"/>
      <c r="AR23" s="264"/>
      <c r="AS23" s="264"/>
      <c r="AT23" s="264"/>
      <c r="AU23" s="264"/>
      <c r="AV23" s="264"/>
      <c r="AW23" s="264"/>
      <c r="AX23" s="265"/>
    </row>
    <row r="24" spans="1:50" ht="25.5" customHeight="1" thickBot="1" x14ac:dyDescent="0.2">
      <c r="A24" s="275"/>
      <c r="B24" s="276"/>
      <c r="C24" s="276"/>
      <c r="D24" s="276"/>
      <c r="E24" s="276"/>
      <c r="F24" s="277"/>
      <c r="G24" s="97" t="s">
        <v>18</v>
      </c>
      <c r="H24" s="98"/>
      <c r="I24" s="98"/>
      <c r="J24" s="98"/>
      <c r="K24" s="98"/>
      <c r="L24" s="98"/>
      <c r="M24" s="98"/>
      <c r="N24" s="98"/>
      <c r="O24" s="99"/>
      <c r="P24" s="280">
        <v>9502</v>
      </c>
      <c r="Q24" s="281"/>
      <c r="R24" s="281"/>
      <c r="S24" s="281"/>
      <c r="T24" s="281"/>
      <c r="U24" s="281"/>
      <c r="V24" s="282"/>
      <c r="W24" s="283">
        <f>AR18</f>
        <v>16084</v>
      </c>
      <c r="X24" s="284"/>
      <c r="Y24" s="284"/>
      <c r="Z24" s="284"/>
      <c r="AA24" s="284"/>
      <c r="AB24" s="284"/>
      <c r="AC24" s="285"/>
      <c r="AD24" s="266"/>
      <c r="AE24" s="266"/>
      <c r="AF24" s="266"/>
      <c r="AG24" s="266"/>
      <c r="AH24" s="266"/>
      <c r="AI24" s="266"/>
      <c r="AJ24" s="266"/>
      <c r="AK24" s="266"/>
      <c r="AL24" s="266"/>
      <c r="AM24" s="266"/>
      <c r="AN24" s="266"/>
      <c r="AO24" s="266"/>
      <c r="AP24" s="266"/>
      <c r="AQ24" s="266"/>
      <c r="AR24" s="266"/>
      <c r="AS24" s="266"/>
      <c r="AT24" s="266"/>
      <c r="AU24" s="266"/>
      <c r="AV24" s="266"/>
      <c r="AW24" s="266"/>
      <c r="AX24" s="267"/>
    </row>
    <row r="25" spans="1:50" ht="47.25" customHeight="1" x14ac:dyDescent="0.15">
      <c r="A25" s="286" t="s">
        <v>545</v>
      </c>
      <c r="B25" s="287"/>
      <c r="C25" s="287"/>
      <c r="D25" s="287"/>
      <c r="E25" s="287"/>
      <c r="F25" s="288"/>
      <c r="G25" s="289" t="s">
        <v>765</v>
      </c>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1"/>
    </row>
    <row r="26" spans="1:50" ht="31.5" customHeight="1" x14ac:dyDescent="0.15">
      <c r="A26" s="364" t="s">
        <v>546</v>
      </c>
      <c r="B26" s="365"/>
      <c r="C26" s="365"/>
      <c r="D26" s="365"/>
      <c r="E26" s="365"/>
      <c r="F26" s="366"/>
      <c r="G26" s="370" t="s">
        <v>543</v>
      </c>
      <c r="H26" s="371"/>
      <c r="I26" s="371"/>
      <c r="J26" s="371"/>
      <c r="K26" s="371"/>
      <c r="L26" s="371"/>
      <c r="M26" s="371"/>
      <c r="N26" s="371"/>
      <c r="O26" s="371"/>
      <c r="P26" s="372" t="s">
        <v>542</v>
      </c>
      <c r="Q26" s="371"/>
      <c r="R26" s="371"/>
      <c r="S26" s="371"/>
      <c r="T26" s="371"/>
      <c r="U26" s="371"/>
      <c r="V26" s="371"/>
      <c r="W26" s="371"/>
      <c r="X26" s="373"/>
      <c r="Y26" s="374"/>
      <c r="Z26" s="375"/>
      <c r="AA26" s="376"/>
      <c r="AB26" s="377" t="s">
        <v>11</v>
      </c>
      <c r="AC26" s="377"/>
      <c r="AD26" s="377"/>
      <c r="AE26" s="348" t="s">
        <v>387</v>
      </c>
      <c r="AF26" s="349"/>
      <c r="AG26" s="349"/>
      <c r="AH26" s="350"/>
      <c r="AI26" s="348" t="s">
        <v>539</v>
      </c>
      <c r="AJ26" s="349"/>
      <c r="AK26" s="349"/>
      <c r="AL26" s="350"/>
      <c r="AM26" s="348" t="s">
        <v>355</v>
      </c>
      <c r="AN26" s="349"/>
      <c r="AO26" s="349"/>
      <c r="AP26" s="350"/>
      <c r="AQ26" s="351" t="s">
        <v>386</v>
      </c>
      <c r="AR26" s="352"/>
      <c r="AS26" s="352"/>
      <c r="AT26" s="353"/>
      <c r="AU26" s="351" t="s">
        <v>557</v>
      </c>
      <c r="AV26" s="352"/>
      <c r="AW26" s="352"/>
      <c r="AX26" s="354"/>
    </row>
    <row r="27" spans="1:50" ht="23.25" customHeight="1" x14ac:dyDescent="0.15">
      <c r="A27" s="364"/>
      <c r="B27" s="365"/>
      <c r="C27" s="365"/>
      <c r="D27" s="365"/>
      <c r="E27" s="365"/>
      <c r="F27" s="366"/>
      <c r="G27" s="292" t="s">
        <v>766</v>
      </c>
      <c r="H27" s="293"/>
      <c r="I27" s="293"/>
      <c r="J27" s="293"/>
      <c r="K27" s="293"/>
      <c r="L27" s="293"/>
      <c r="M27" s="293"/>
      <c r="N27" s="293"/>
      <c r="O27" s="293"/>
      <c r="P27" s="296" t="s">
        <v>589</v>
      </c>
      <c r="Q27" s="297"/>
      <c r="R27" s="297"/>
      <c r="S27" s="297"/>
      <c r="T27" s="297"/>
      <c r="U27" s="297"/>
      <c r="V27" s="297"/>
      <c r="W27" s="297"/>
      <c r="X27" s="298"/>
      <c r="Y27" s="302" t="s">
        <v>51</v>
      </c>
      <c r="Z27" s="303"/>
      <c r="AA27" s="304"/>
      <c r="AB27" s="305" t="s">
        <v>590</v>
      </c>
      <c r="AC27" s="305"/>
      <c r="AD27" s="305"/>
      <c r="AE27" s="306">
        <v>24</v>
      </c>
      <c r="AF27" s="306"/>
      <c r="AG27" s="306"/>
      <c r="AH27" s="306"/>
      <c r="AI27" s="306">
        <v>24</v>
      </c>
      <c r="AJ27" s="306"/>
      <c r="AK27" s="306"/>
      <c r="AL27" s="306"/>
      <c r="AM27" s="306">
        <v>24</v>
      </c>
      <c r="AN27" s="306"/>
      <c r="AO27" s="306"/>
      <c r="AP27" s="306"/>
      <c r="AQ27" s="338" t="s">
        <v>768</v>
      </c>
      <c r="AR27" s="306"/>
      <c r="AS27" s="306"/>
      <c r="AT27" s="306"/>
      <c r="AU27" s="329" t="s">
        <v>768</v>
      </c>
      <c r="AV27" s="342"/>
      <c r="AW27" s="342"/>
      <c r="AX27" s="343"/>
    </row>
    <row r="28" spans="1:50" ht="23.25" customHeight="1" x14ac:dyDescent="0.15">
      <c r="A28" s="367"/>
      <c r="B28" s="368"/>
      <c r="C28" s="368"/>
      <c r="D28" s="368"/>
      <c r="E28" s="368"/>
      <c r="F28" s="369"/>
      <c r="G28" s="294"/>
      <c r="H28" s="295"/>
      <c r="I28" s="295"/>
      <c r="J28" s="295"/>
      <c r="K28" s="295"/>
      <c r="L28" s="295"/>
      <c r="M28" s="295"/>
      <c r="N28" s="295"/>
      <c r="O28" s="295"/>
      <c r="P28" s="299"/>
      <c r="Q28" s="300"/>
      <c r="R28" s="300"/>
      <c r="S28" s="300"/>
      <c r="T28" s="300"/>
      <c r="U28" s="300"/>
      <c r="V28" s="300"/>
      <c r="W28" s="300"/>
      <c r="X28" s="301"/>
      <c r="Y28" s="344" t="s">
        <v>52</v>
      </c>
      <c r="Z28" s="345"/>
      <c r="AA28" s="346"/>
      <c r="AB28" s="305" t="s">
        <v>590</v>
      </c>
      <c r="AC28" s="305"/>
      <c r="AD28" s="305"/>
      <c r="AE28" s="306">
        <v>24</v>
      </c>
      <c r="AF28" s="306"/>
      <c r="AG28" s="306"/>
      <c r="AH28" s="306"/>
      <c r="AI28" s="306">
        <v>24</v>
      </c>
      <c r="AJ28" s="306"/>
      <c r="AK28" s="306"/>
      <c r="AL28" s="306"/>
      <c r="AM28" s="306">
        <v>24</v>
      </c>
      <c r="AN28" s="306"/>
      <c r="AO28" s="306"/>
      <c r="AP28" s="306"/>
      <c r="AQ28" s="306">
        <v>24</v>
      </c>
      <c r="AR28" s="306"/>
      <c r="AS28" s="306"/>
      <c r="AT28" s="306"/>
      <c r="AU28" s="347">
        <v>24</v>
      </c>
      <c r="AV28" s="342"/>
      <c r="AW28" s="342"/>
      <c r="AX28" s="343"/>
    </row>
    <row r="29" spans="1:50" ht="23.25" customHeight="1" x14ac:dyDescent="0.15">
      <c r="A29" s="386" t="s">
        <v>547</v>
      </c>
      <c r="B29" s="387"/>
      <c r="C29" s="387"/>
      <c r="D29" s="387"/>
      <c r="E29" s="387"/>
      <c r="F29" s="388"/>
      <c r="G29" s="205" t="s">
        <v>548</v>
      </c>
      <c r="H29" s="205"/>
      <c r="I29" s="205"/>
      <c r="J29" s="205"/>
      <c r="K29" s="205"/>
      <c r="L29" s="205"/>
      <c r="M29" s="205"/>
      <c r="N29" s="205"/>
      <c r="O29" s="205"/>
      <c r="P29" s="205"/>
      <c r="Q29" s="205"/>
      <c r="R29" s="205"/>
      <c r="S29" s="205"/>
      <c r="T29" s="205"/>
      <c r="U29" s="205"/>
      <c r="V29" s="205"/>
      <c r="W29" s="205"/>
      <c r="X29" s="234"/>
      <c r="Y29" s="394"/>
      <c r="Z29" s="395"/>
      <c r="AA29" s="396"/>
      <c r="AB29" s="204" t="s">
        <v>11</v>
      </c>
      <c r="AC29" s="205"/>
      <c r="AD29" s="234"/>
      <c r="AE29" s="204" t="s">
        <v>387</v>
      </c>
      <c r="AF29" s="205"/>
      <c r="AG29" s="205"/>
      <c r="AH29" s="234"/>
      <c r="AI29" s="204" t="s">
        <v>539</v>
      </c>
      <c r="AJ29" s="205"/>
      <c r="AK29" s="205"/>
      <c r="AL29" s="234"/>
      <c r="AM29" s="204" t="s">
        <v>355</v>
      </c>
      <c r="AN29" s="205"/>
      <c r="AO29" s="205"/>
      <c r="AP29" s="234"/>
      <c r="AQ29" s="355" t="s">
        <v>558</v>
      </c>
      <c r="AR29" s="356"/>
      <c r="AS29" s="356"/>
      <c r="AT29" s="356"/>
      <c r="AU29" s="356"/>
      <c r="AV29" s="356"/>
      <c r="AW29" s="356"/>
      <c r="AX29" s="357"/>
    </row>
    <row r="30" spans="1:50" ht="23.25" customHeight="1" x14ac:dyDescent="0.15">
      <c r="A30" s="389"/>
      <c r="B30" s="390"/>
      <c r="C30" s="390"/>
      <c r="D30" s="390"/>
      <c r="E30" s="390"/>
      <c r="F30" s="391"/>
      <c r="G30" s="334" t="s">
        <v>591</v>
      </c>
      <c r="H30" s="335"/>
      <c r="I30" s="335"/>
      <c r="J30" s="335"/>
      <c r="K30" s="335"/>
      <c r="L30" s="335"/>
      <c r="M30" s="335"/>
      <c r="N30" s="335"/>
      <c r="O30" s="335"/>
      <c r="P30" s="335"/>
      <c r="Q30" s="335"/>
      <c r="R30" s="335"/>
      <c r="S30" s="335"/>
      <c r="T30" s="335"/>
      <c r="U30" s="335"/>
      <c r="V30" s="335"/>
      <c r="W30" s="335"/>
      <c r="X30" s="335"/>
      <c r="Y30" s="358" t="s">
        <v>547</v>
      </c>
      <c r="Z30" s="359"/>
      <c r="AA30" s="360"/>
      <c r="AB30" s="361" t="s">
        <v>592</v>
      </c>
      <c r="AC30" s="362"/>
      <c r="AD30" s="363"/>
      <c r="AE30" s="338">
        <v>467</v>
      </c>
      <c r="AF30" s="338"/>
      <c r="AG30" s="338"/>
      <c r="AH30" s="338"/>
      <c r="AI30" s="338">
        <v>431</v>
      </c>
      <c r="AJ30" s="338"/>
      <c r="AK30" s="338"/>
      <c r="AL30" s="338"/>
      <c r="AM30" s="338">
        <v>370</v>
      </c>
      <c r="AN30" s="338"/>
      <c r="AO30" s="338"/>
      <c r="AP30" s="338"/>
      <c r="AQ30" s="329">
        <v>416</v>
      </c>
      <c r="AR30" s="330"/>
      <c r="AS30" s="330"/>
      <c r="AT30" s="330"/>
      <c r="AU30" s="330"/>
      <c r="AV30" s="330"/>
      <c r="AW30" s="330"/>
      <c r="AX30" s="339"/>
    </row>
    <row r="31" spans="1:50" ht="46.5" customHeight="1" x14ac:dyDescent="0.15">
      <c r="A31" s="392"/>
      <c r="B31" s="139"/>
      <c r="C31" s="139"/>
      <c r="D31" s="139"/>
      <c r="E31" s="139"/>
      <c r="F31" s="393"/>
      <c r="G31" s="336"/>
      <c r="H31" s="337"/>
      <c r="I31" s="337"/>
      <c r="J31" s="337"/>
      <c r="K31" s="337"/>
      <c r="L31" s="337"/>
      <c r="M31" s="337"/>
      <c r="N31" s="337"/>
      <c r="O31" s="337"/>
      <c r="P31" s="337"/>
      <c r="Q31" s="337"/>
      <c r="R31" s="337"/>
      <c r="S31" s="337"/>
      <c r="T31" s="337"/>
      <c r="U31" s="337"/>
      <c r="V31" s="337"/>
      <c r="W31" s="337"/>
      <c r="X31" s="337"/>
      <c r="Y31" s="325" t="s">
        <v>549</v>
      </c>
      <c r="Z31" s="340"/>
      <c r="AA31" s="341"/>
      <c r="AB31" s="397" t="s">
        <v>593</v>
      </c>
      <c r="AC31" s="398"/>
      <c r="AD31" s="399"/>
      <c r="AE31" s="378" t="s">
        <v>789</v>
      </c>
      <c r="AF31" s="378"/>
      <c r="AG31" s="378"/>
      <c r="AH31" s="378"/>
      <c r="AI31" s="378" t="s">
        <v>594</v>
      </c>
      <c r="AJ31" s="378"/>
      <c r="AK31" s="378"/>
      <c r="AL31" s="378"/>
      <c r="AM31" s="378" t="s">
        <v>775</v>
      </c>
      <c r="AN31" s="378"/>
      <c r="AO31" s="378"/>
      <c r="AP31" s="378"/>
      <c r="AQ31" s="378" t="s">
        <v>790</v>
      </c>
      <c r="AR31" s="378"/>
      <c r="AS31" s="378"/>
      <c r="AT31" s="378"/>
      <c r="AU31" s="378"/>
      <c r="AV31" s="378"/>
      <c r="AW31" s="378"/>
      <c r="AX31" s="379"/>
    </row>
    <row r="32" spans="1:50" ht="18.75" customHeight="1" x14ac:dyDescent="0.15">
      <c r="A32" s="405" t="s">
        <v>213</v>
      </c>
      <c r="B32" s="406"/>
      <c r="C32" s="406"/>
      <c r="D32" s="406"/>
      <c r="E32" s="406"/>
      <c r="F32" s="407"/>
      <c r="G32" s="415" t="s">
        <v>135</v>
      </c>
      <c r="H32" s="403"/>
      <c r="I32" s="403"/>
      <c r="J32" s="403"/>
      <c r="K32" s="403"/>
      <c r="L32" s="403"/>
      <c r="M32" s="403"/>
      <c r="N32" s="403"/>
      <c r="O32" s="416"/>
      <c r="P32" s="419" t="s">
        <v>55</v>
      </c>
      <c r="Q32" s="403"/>
      <c r="R32" s="403"/>
      <c r="S32" s="403"/>
      <c r="T32" s="403"/>
      <c r="U32" s="403"/>
      <c r="V32" s="403"/>
      <c r="W32" s="403"/>
      <c r="X32" s="416"/>
      <c r="Y32" s="421"/>
      <c r="Z32" s="422"/>
      <c r="AA32" s="423"/>
      <c r="AB32" s="427" t="s">
        <v>11</v>
      </c>
      <c r="AC32" s="428"/>
      <c r="AD32" s="429"/>
      <c r="AE32" s="427" t="s">
        <v>387</v>
      </c>
      <c r="AF32" s="428"/>
      <c r="AG32" s="428"/>
      <c r="AH32" s="429"/>
      <c r="AI32" s="432" t="s">
        <v>539</v>
      </c>
      <c r="AJ32" s="432"/>
      <c r="AK32" s="432"/>
      <c r="AL32" s="427"/>
      <c r="AM32" s="432" t="s">
        <v>355</v>
      </c>
      <c r="AN32" s="432"/>
      <c r="AO32" s="432"/>
      <c r="AP32" s="427"/>
      <c r="AQ32" s="400" t="s">
        <v>166</v>
      </c>
      <c r="AR32" s="401"/>
      <c r="AS32" s="401"/>
      <c r="AT32" s="402"/>
      <c r="AU32" s="403" t="s">
        <v>125</v>
      </c>
      <c r="AV32" s="403"/>
      <c r="AW32" s="403"/>
      <c r="AX32" s="404"/>
    </row>
    <row r="33" spans="1:51" ht="18.75" customHeight="1" x14ac:dyDescent="0.15">
      <c r="A33" s="408"/>
      <c r="B33" s="409"/>
      <c r="C33" s="409"/>
      <c r="D33" s="409"/>
      <c r="E33" s="409"/>
      <c r="F33" s="410"/>
      <c r="G33" s="417"/>
      <c r="H33" s="332"/>
      <c r="I33" s="332"/>
      <c r="J33" s="332"/>
      <c r="K33" s="332"/>
      <c r="L33" s="332"/>
      <c r="M33" s="332"/>
      <c r="N33" s="332"/>
      <c r="O33" s="418"/>
      <c r="P33" s="420"/>
      <c r="Q33" s="332"/>
      <c r="R33" s="332"/>
      <c r="S33" s="332"/>
      <c r="T33" s="332"/>
      <c r="U33" s="332"/>
      <c r="V33" s="332"/>
      <c r="W33" s="332"/>
      <c r="X33" s="418"/>
      <c r="Y33" s="424"/>
      <c r="Z33" s="425"/>
      <c r="AA33" s="426"/>
      <c r="AB33" s="348"/>
      <c r="AC33" s="430"/>
      <c r="AD33" s="431"/>
      <c r="AE33" s="348"/>
      <c r="AF33" s="430"/>
      <c r="AG33" s="430"/>
      <c r="AH33" s="431"/>
      <c r="AI33" s="433"/>
      <c r="AJ33" s="433"/>
      <c r="AK33" s="433"/>
      <c r="AL33" s="348"/>
      <c r="AM33" s="433"/>
      <c r="AN33" s="433"/>
      <c r="AO33" s="433"/>
      <c r="AP33" s="348"/>
      <c r="AQ33" s="380">
        <v>4</v>
      </c>
      <c r="AR33" s="381"/>
      <c r="AS33" s="382" t="s">
        <v>167</v>
      </c>
      <c r="AT33" s="383"/>
      <c r="AU33" s="384" t="s">
        <v>738</v>
      </c>
      <c r="AV33" s="384"/>
      <c r="AW33" s="332" t="s">
        <v>162</v>
      </c>
      <c r="AX33" s="333"/>
    </row>
    <row r="34" spans="1:51" ht="23.25" customHeight="1" x14ac:dyDescent="0.15">
      <c r="A34" s="411"/>
      <c r="B34" s="409"/>
      <c r="C34" s="409"/>
      <c r="D34" s="409"/>
      <c r="E34" s="409"/>
      <c r="F34" s="410"/>
      <c r="G34" s="310" t="s">
        <v>578</v>
      </c>
      <c r="H34" s="311"/>
      <c r="I34" s="311"/>
      <c r="J34" s="311"/>
      <c r="K34" s="311"/>
      <c r="L34" s="311"/>
      <c r="M34" s="311"/>
      <c r="N34" s="311"/>
      <c r="O34" s="312"/>
      <c r="P34" s="319" t="s">
        <v>579</v>
      </c>
      <c r="Q34" s="319"/>
      <c r="R34" s="319"/>
      <c r="S34" s="319"/>
      <c r="T34" s="319"/>
      <c r="U34" s="319"/>
      <c r="V34" s="319"/>
      <c r="W34" s="319"/>
      <c r="X34" s="320"/>
      <c r="Y34" s="325" t="s">
        <v>12</v>
      </c>
      <c r="Z34" s="326"/>
      <c r="AA34" s="327"/>
      <c r="AB34" s="328" t="s">
        <v>580</v>
      </c>
      <c r="AC34" s="328"/>
      <c r="AD34" s="328"/>
      <c r="AE34" s="329">
        <v>17</v>
      </c>
      <c r="AF34" s="330"/>
      <c r="AG34" s="330"/>
      <c r="AH34" s="330"/>
      <c r="AI34" s="329">
        <v>17</v>
      </c>
      <c r="AJ34" s="330"/>
      <c r="AK34" s="330"/>
      <c r="AL34" s="330"/>
      <c r="AM34" s="329">
        <v>18</v>
      </c>
      <c r="AN34" s="330"/>
      <c r="AO34" s="330"/>
      <c r="AP34" s="330"/>
      <c r="AQ34" s="307" t="s">
        <v>776</v>
      </c>
      <c r="AR34" s="308"/>
      <c r="AS34" s="308"/>
      <c r="AT34" s="309"/>
      <c r="AU34" s="330" t="s">
        <v>776</v>
      </c>
      <c r="AV34" s="330"/>
      <c r="AW34" s="330"/>
      <c r="AX34" s="339"/>
    </row>
    <row r="35" spans="1:51" ht="23.25" customHeight="1" x14ac:dyDescent="0.15">
      <c r="A35" s="412"/>
      <c r="B35" s="413"/>
      <c r="C35" s="413"/>
      <c r="D35" s="413"/>
      <c r="E35" s="413"/>
      <c r="F35" s="414"/>
      <c r="G35" s="313"/>
      <c r="H35" s="314"/>
      <c r="I35" s="314"/>
      <c r="J35" s="314"/>
      <c r="K35" s="314"/>
      <c r="L35" s="314"/>
      <c r="M35" s="314"/>
      <c r="N35" s="314"/>
      <c r="O35" s="315"/>
      <c r="P35" s="321"/>
      <c r="Q35" s="321"/>
      <c r="R35" s="321"/>
      <c r="S35" s="321"/>
      <c r="T35" s="321"/>
      <c r="U35" s="321"/>
      <c r="V35" s="321"/>
      <c r="W35" s="321"/>
      <c r="X35" s="322"/>
      <c r="Y35" s="204" t="s">
        <v>50</v>
      </c>
      <c r="Z35" s="205"/>
      <c r="AA35" s="234"/>
      <c r="AB35" s="385" t="s">
        <v>580</v>
      </c>
      <c r="AC35" s="385"/>
      <c r="AD35" s="385"/>
      <c r="AE35" s="329">
        <v>23</v>
      </c>
      <c r="AF35" s="330"/>
      <c r="AG35" s="330"/>
      <c r="AH35" s="330"/>
      <c r="AI35" s="329">
        <v>23</v>
      </c>
      <c r="AJ35" s="330"/>
      <c r="AK35" s="330"/>
      <c r="AL35" s="330"/>
      <c r="AM35" s="329">
        <v>23</v>
      </c>
      <c r="AN35" s="330"/>
      <c r="AO35" s="330"/>
      <c r="AP35" s="330"/>
      <c r="AQ35" s="307">
        <v>23</v>
      </c>
      <c r="AR35" s="308"/>
      <c r="AS35" s="308"/>
      <c r="AT35" s="309"/>
      <c r="AU35" s="307" t="s">
        <v>776</v>
      </c>
      <c r="AV35" s="308"/>
      <c r="AW35" s="308"/>
      <c r="AX35" s="309"/>
    </row>
    <row r="36" spans="1:51" ht="23.25" customHeight="1" x14ac:dyDescent="0.15">
      <c r="A36" s="411"/>
      <c r="B36" s="409"/>
      <c r="C36" s="409"/>
      <c r="D36" s="409"/>
      <c r="E36" s="409"/>
      <c r="F36" s="410"/>
      <c r="G36" s="316"/>
      <c r="H36" s="317"/>
      <c r="I36" s="317"/>
      <c r="J36" s="317"/>
      <c r="K36" s="317"/>
      <c r="L36" s="317"/>
      <c r="M36" s="317"/>
      <c r="N36" s="317"/>
      <c r="O36" s="318"/>
      <c r="P36" s="323"/>
      <c r="Q36" s="323"/>
      <c r="R36" s="323"/>
      <c r="S36" s="323"/>
      <c r="T36" s="323"/>
      <c r="U36" s="323"/>
      <c r="V36" s="323"/>
      <c r="W36" s="323"/>
      <c r="X36" s="324"/>
      <c r="Y36" s="204" t="s">
        <v>13</v>
      </c>
      <c r="Z36" s="205"/>
      <c r="AA36" s="234"/>
      <c r="AB36" s="331" t="s">
        <v>14</v>
      </c>
      <c r="AC36" s="331"/>
      <c r="AD36" s="331"/>
      <c r="AE36" s="329">
        <v>73</v>
      </c>
      <c r="AF36" s="330"/>
      <c r="AG36" s="330"/>
      <c r="AH36" s="330"/>
      <c r="AI36" s="329">
        <v>73</v>
      </c>
      <c r="AJ36" s="330"/>
      <c r="AK36" s="330"/>
      <c r="AL36" s="330"/>
      <c r="AM36" s="329">
        <v>78</v>
      </c>
      <c r="AN36" s="330"/>
      <c r="AO36" s="330"/>
      <c r="AP36" s="330"/>
      <c r="AQ36" s="307" t="s">
        <v>776</v>
      </c>
      <c r="AR36" s="308"/>
      <c r="AS36" s="308"/>
      <c r="AT36" s="309"/>
      <c r="AU36" s="330" t="s">
        <v>776</v>
      </c>
      <c r="AV36" s="330"/>
      <c r="AW36" s="330"/>
      <c r="AX36" s="339"/>
    </row>
    <row r="37" spans="1:51" ht="23.25" customHeight="1" x14ac:dyDescent="0.15">
      <c r="A37" s="440" t="s">
        <v>232</v>
      </c>
      <c r="B37" s="441"/>
      <c r="C37" s="441"/>
      <c r="D37" s="441"/>
      <c r="E37" s="441"/>
      <c r="F37" s="442"/>
      <c r="G37" s="443" t="s">
        <v>581</v>
      </c>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444"/>
      <c r="AK37" s="444"/>
      <c r="AL37" s="444"/>
      <c r="AM37" s="444"/>
      <c r="AN37" s="444"/>
      <c r="AO37" s="444"/>
      <c r="AP37" s="444"/>
      <c r="AQ37" s="444"/>
      <c r="AR37" s="444"/>
      <c r="AS37" s="444"/>
      <c r="AT37" s="444"/>
      <c r="AU37" s="444"/>
      <c r="AV37" s="444"/>
      <c r="AW37" s="444"/>
      <c r="AX37" s="445"/>
    </row>
    <row r="38" spans="1:51" ht="23.25" customHeight="1" x14ac:dyDescent="0.15">
      <c r="A38" s="367"/>
      <c r="B38" s="368"/>
      <c r="C38" s="368"/>
      <c r="D38" s="368"/>
      <c r="E38" s="368"/>
      <c r="F38" s="369"/>
      <c r="G38" s="446"/>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7"/>
      <c r="AM38" s="447"/>
      <c r="AN38" s="447"/>
      <c r="AO38" s="447"/>
      <c r="AP38" s="447"/>
      <c r="AQ38" s="447"/>
      <c r="AR38" s="447"/>
      <c r="AS38" s="447"/>
      <c r="AT38" s="447"/>
      <c r="AU38" s="447"/>
      <c r="AV38" s="447"/>
      <c r="AW38" s="447"/>
      <c r="AX38" s="448"/>
    </row>
    <row r="39" spans="1:51" ht="18.75" customHeight="1" x14ac:dyDescent="0.15">
      <c r="A39" s="449" t="s">
        <v>213</v>
      </c>
      <c r="B39" s="450"/>
      <c r="C39" s="450"/>
      <c r="D39" s="450"/>
      <c r="E39" s="450"/>
      <c r="F39" s="451"/>
      <c r="G39" s="456" t="s">
        <v>135</v>
      </c>
      <c r="H39" s="438"/>
      <c r="I39" s="438"/>
      <c r="J39" s="438"/>
      <c r="K39" s="438"/>
      <c r="L39" s="438"/>
      <c r="M39" s="438"/>
      <c r="N39" s="438"/>
      <c r="O39" s="457"/>
      <c r="P39" s="458" t="s">
        <v>55</v>
      </c>
      <c r="Q39" s="438"/>
      <c r="R39" s="438"/>
      <c r="S39" s="438"/>
      <c r="T39" s="438"/>
      <c r="U39" s="438"/>
      <c r="V39" s="438"/>
      <c r="W39" s="438"/>
      <c r="X39" s="457"/>
      <c r="Y39" s="424"/>
      <c r="Z39" s="425"/>
      <c r="AA39" s="426"/>
      <c r="AB39" s="459" t="s">
        <v>11</v>
      </c>
      <c r="AC39" s="460"/>
      <c r="AD39" s="461"/>
      <c r="AE39" s="434" t="s">
        <v>387</v>
      </c>
      <c r="AF39" s="434"/>
      <c r="AG39" s="434"/>
      <c r="AH39" s="434"/>
      <c r="AI39" s="434" t="s">
        <v>539</v>
      </c>
      <c r="AJ39" s="434"/>
      <c r="AK39" s="434"/>
      <c r="AL39" s="434"/>
      <c r="AM39" s="434" t="s">
        <v>355</v>
      </c>
      <c r="AN39" s="434"/>
      <c r="AO39" s="434"/>
      <c r="AP39" s="434"/>
      <c r="AQ39" s="435" t="s">
        <v>166</v>
      </c>
      <c r="AR39" s="436"/>
      <c r="AS39" s="436"/>
      <c r="AT39" s="437"/>
      <c r="AU39" s="438" t="s">
        <v>125</v>
      </c>
      <c r="AV39" s="438"/>
      <c r="AW39" s="438"/>
      <c r="AX39" s="439"/>
      <c r="AY39">
        <f>COUNTA($G$41)</f>
        <v>1</v>
      </c>
    </row>
    <row r="40" spans="1:51" ht="18.75" customHeight="1" x14ac:dyDescent="0.15">
      <c r="A40" s="449"/>
      <c r="B40" s="450"/>
      <c r="C40" s="450"/>
      <c r="D40" s="450"/>
      <c r="E40" s="450"/>
      <c r="F40" s="451"/>
      <c r="G40" s="417"/>
      <c r="H40" s="332"/>
      <c r="I40" s="332"/>
      <c r="J40" s="332"/>
      <c r="K40" s="332"/>
      <c r="L40" s="332"/>
      <c r="M40" s="332"/>
      <c r="N40" s="332"/>
      <c r="O40" s="418"/>
      <c r="P40" s="420"/>
      <c r="Q40" s="332"/>
      <c r="R40" s="332"/>
      <c r="S40" s="332"/>
      <c r="T40" s="332"/>
      <c r="U40" s="332"/>
      <c r="V40" s="332"/>
      <c r="W40" s="332"/>
      <c r="X40" s="418"/>
      <c r="Y40" s="424"/>
      <c r="Z40" s="425"/>
      <c r="AA40" s="426"/>
      <c r="AB40" s="348"/>
      <c r="AC40" s="430"/>
      <c r="AD40" s="431"/>
      <c r="AE40" s="434"/>
      <c r="AF40" s="434"/>
      <c r="AG40" s="434"/>
      <c r="AH40" s="434"/>
      <c r="AI40" s="434"/>
      <c r="AJ40" s="434"/>
      <c r="AK40" s="434"/>
      <c r="AL40" s="434"/>
      <c r="AM40" s="434"/>
      <c r="AN40" s="434"/>
      <c r="AO40" s="434"/>
      <c r="AP40" s="434"/>
      <c r="AQ40" s="380">
        <v>4</v>
      </c>
      <c r="AR40" s="381"/>
      <c r="AS40" s="382" t="s">
        <v>167</v>
      </c>
      <c r="AT40" s="383"/>
      <c r="AU40" s="384" t="s">
        <v>576</v>
      </c>
      <c r="AV40" s="384"/>
      <c r="AW40" s="332" t="s">
        <v>162</v>
      </c>
      <c r="AX40" s="333"/>
      <c r="AY40">
        <f t="shared" ref="AY40:AY45" si="0">$AY$39</f>
        <v>1</v>
      </c>
    </row>
    <row r="41" spans="1:51" ht="23.25" customHeight="1" x14ac:dyDescent="0.15">
      <c r="A41" s="452"/>
      <c r="B41" s="450"/>
      <c r="C41" s="450"/>
      <c r="D41" s="450"/>
      <c r="E41" s="450"/>
      <c r="F41" s="451"/>
      <c r="G41" s="310" t="s">
        <v>582</v>
      </c>
      <c r="H41" s="311"/>
      <c r="I41" s="311"/>
      <c r="J41" s="311"/>
      <c r="K41" s="311"/>
      <c r="L41" s="311"/>
      <c r="M41" s="311"/>
      <c r="N41" s="311"/>
      <c r="O41" s="312"/>
      <c r="P41" s="319" t="s">
        <v>583</v>
      </c>
      <c r="Q41" s="319"/>
      <c r="R41" s="319"/>
      <c r="S41" s="319"/>
      <c r="T41" s="319"/>
      <c r="U41" s="319"/>
      <c r="V41" s="319"/>
      <c r="W41" s="319"/>
      <c r="X41" s="320"/>
      <c r="Y41" s="325" t="s">
        <v>12</v>
      </c>
      <c r="Z41" s="326"/>
      <c r="AA41" s="327"/>
      <c r="AB41" s="328" t="s">
        <v>580</v>
      </c>
      <c r="AC41" s="328"/>
      <c r="AD41" s="328"/>
      <c r="AE41" s="329">
        <v>122</v>
      </c>
      <c r="AF41" s="330"/>
      <c r="AG41" s="330"/>
      <c r="AH41" s="330"/>
      <c r="AI41" s="329">
        <v>122</v>
      </c>
      <c r="AJ41" s="330"/>
      <c r="AK41" s="330"/>
      <c r="AL41" s="330"/>
      <c r="AM41" s="329">
        <v>122</v>
      </c>
      <c r="AN41" s="330"/>
      <c r="AO41" s="330"/>
      <c r="AP41" s="330"/>
      <c r="AQ41" s="307" t="s">
        <v>255</v>
      </c>
      <c r="AR41" s="308"/>
      <c r="AS41" s="308"/>
      <c r="AT41" s="309"/>
      <c r="AU41" s="330" t="s">
        <v>255</v>
      </c>
      <c r="AV41" s="330"/>
      <c r="AW41" s="330"/>
      <c r="AX41" s="339"/>
      <c r="AY41">
        <f t="shared" si="0"/>
        <v>1</v>
      </c>
    </row>
    <row r="42" spans="1:51" ht="23.25" customHeight="1" x14ac:dyDescent="0.15">
      <c r="A42" s="453"/>
      <c r="B42" s="454"/>
      <c r="C42" s="454"/>
      <c r="D42" s="454"/>
      <c r="E42" s="454"/>
      <c r="F42" s="455"/>
      <c r="G42" s="313"/>
      <c r="H42" s="314"/>
      <c r="I42" s="314"/>
      <c r="J42" s="314"/>
      <c r="K42" s="314"/>
      <c r="L42" s="314"/>
      <c r="M42" s="314"/>
      <c r="N42" s="314"/>
      <c r="O42" s="315"/>
      <c r="P42" s="321"/>
      <c r="Q42" s="321"/>
      <c r="R42" s="321"/>
      <c r="S42" s="321"/>
      <c r="T42" s="321"/>
      <c r="U42" s="321"/>
      <c r="V42" s="321"/>
      <c r="W42" s="321"/>
      <c r="X42" s="322"/>
      <c r="Y42" s="204" t="s">
        <v>50</v>
      </c>
      <c r="Z42" s="205"/>
      <c r="AA42" s="234"/>
      <c r="AB42" s="385" t="s">
        <v>580</v>
      </c>
      <c r="AC42" s="385"/>
      <c r="AD42" s="385"/>
      <c r="AE42" s="329">
        <v>122</v>
      </c>
      <c r="AF42" s="330"/>
      <c r="AG42" s="330"/>
      <c r="AH42" s="330"/>
      <c r="AI42" s="329">
        <v>122</v>
      </c>
      <c r="AJ42" s="330"/>
      <c r="AK42" s="330"/>
      <c r="AL42" s="330"/>
      <c r="AM42" s="329">
        <v>122</v>
      </c>
      <c r="AN42" s="330"/>
      <c r="AO42" s="330"/>
      <c r="AP42" s="330"/>
      <c r="AQ42" s="307">
        <v>122</v>
      </c>
      <c r="AR42" s="308"/>
      <c r="AS42" s="308"/>
      <c r="AT42" s="309"/>
      <c r="AU42" s="330" t="s">
        <v>255</v>
      </c>
      <c r="AV42" s="330"/>
      <c r="AW42" s="330"/>
      <c r="AX42" s="339"/>
      <c r="AY42">
        <f t="shared" si="0"/>
        <v>1</v>
      </c>
    </row>
    <row r="43" spans="1:51" ht="23.25" customHeight="1" x14ac:dyDescent="0.15">
      <c r="A43" s="452"/>
      <c r="B43" s="450"/>
      <c r="C43" s="450"/>
      <c r="D43" s="450"/>
      <c r="E43" s="450"/>
      <c r="F43" s="451"/>
      <c r="G43" s="316"/>
      <c r="H43" s="317"/>
      <c r="I43" s="317"/>
      <c r="J43" s="317"/>
      <c r="K43" s="317"/>
      <c r="L43" s="317"/>
      <c r="M43" s="317"/>
      <c r="N43" s="317"/>
      <c r="O43" s="318"/>
      <c r="P43" s="323"/>
      <c r="Q43" s="323"/>
      <c r="R43" s="323"/>
      <c r="S43" s="323"/>
      <c r="T43" s="323"/>
      <c r="U43" s="323"/>
      <c r="V43" s="323"/>
      <c r="W43" s="323"/>
      <c r="X43" s="324"/>
      <c r="Y43" s="204" t="s">
        <v>13</v>
      </c>
      <c r="Z43" s="205"/>
      <c r="AA43" s="234"/>
      <c r="AB43" s="331" t="s">
        <v>14</v>
      </c>
      <c r="AC43" s="331"/>
      <c r="AD43" s="331"/>
      <c r="AE43" s="329">
        <v>100</v>
      </c>
      <c r="AF43" s="330"/>
      <c r="AG43" s="330"/>
      <c r="AH43" s="330"/>
      <c r="AI43" s="329">
        <v>100</v>
      </c>
      <c r="AJ43" s="330"/>
      <c r="AK43" s="330"/>
      <c r="AL43" s="330"/>
      <c r="AM43" s="329">
        <v>100</v>
      </c>
      <c r="AN43" s="330"/>
      <c r="AO43" s="330"/>
      <c r="AP43" s="330"/>
      <c r="AQ43" s="307" t="s">
        <v>255</v>
      </c>
      <c r="AR43" s="308"/>
      <c r="AS43" s="308"/>
      <c r="AT43" s="309"/>
      <c r="AU43" s="330" t="s">
        <v>255</v>
      </c>
      <c r="AV43" s="330"/>
      <c r="AW43" s="330"/>
      <c r="AX43" s="339"/>
      <c r="AY43">
        <f t="shared" si="0"/>
        <v>1</v>
      </c>
    </row>
    <row r="44" spans="1:51" ht="23.25" customHeight="1" x14ac:dyDescent="0.15">
      <c r="A44" s="440" t="s">
        <v>232</v>
      </c>
      <c r="B44" s="441"/>
      <c r="C44" s="441"/>
      <c r="D44" s="441"/>
      <c r="E44" s="441"/>
      <c r="F44" s="442"/>
      <c r="G44" s="443" t="s">
        <v>584</v>
      </c>
      <c r="H44" s="444"/>
      <c r="I44" s="444"/>
      <c r="J44" s="444"/>
      <c r="K44" s="444"/>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5"/>
      <c r="AY44">
        <f t="shared" si="0"/>
        <v>1</v>
      </c>
    </row>
    <row r="45" spans="1:51" ht="23.25" customHeight="1" x14ac:dyDescent="0.15">
      <c r="A45" s="367"/>
      <c r="B45" s="368"/>
      <c r="C45" s="368"/>
      <c r="D45" s="368"/>
      <c r="E45" s="368"/>
      <c r="F45" s="369"/>
      <c r="G45" s="446"/>
      <c r="H45" s="447"/>
      <c r="I45" s="447"/>
      <c r="J45" s="447"/>
      <c r="K45" s="447"/>
      <c r="L45" s="447"/>
      <c r="M45" s="447"/>
      <c r="N45" s="447"/>
      <c r="O45" s="447"/>
      <c r="P45" s="447"/>
      <c r="Q45" s="447"/>
      <c r="R45" s="447"/>
      <c r="S45" s="447"/>
      <c r="T45" s="447"/>
      <c r="U45" s="447"/>
      <c r="V45" s="447"/>
      <c r="W45" s="447"/>
      <c r="X45" s="447"/>
      <c r="Y45" s="447"/>
      <c r="Z45" s="447"/>
      <c r="AA45" s="447"/>
      <c r="AB45" s="447"/>
      <c r="AC45" s="447"/>
      <c r="AD45" s="447"/>
      <c r="AE45" s="447"/>
      <c r="AF45" s="447"/>
      <c r="AG45" s="447"/>
      <c r="AH45" s="447"/>
      <c r="AI45" s="447"/>
      <c r="AJ45" s="447"/>
      <c r="AK45" s="447"/>
      <c r="AL45" s="447"/>
      <c r="AM45" s="447"/>
      <c r="AN45" s="447"/>
      <c r="AO45" s="447"/>
      <c r="AP45" s="447"/>
      <c r="AQ45" s="447"/>
      <c r="AR45" s="447"/>
      <c r="AS45" s="447"/>
      <c r="AT45" s="447"/>
      <c r="AU45" s="447"/>
      <c r="AV45" s="447"/>
      <c r="AW45" s="447"/>
      <c r="AX45" s="448"/>
      <c r="AY45">
        <f t="shared" si="0"/>
        <v>1</v>
      </c>
    </row>
    <row r="46" spans="1:51" ht="18.75" customHeight="1" x14ac:dyDescent="0.15">
      <c r="A46" s="462" t="s">
        <v>213</v>
      </c>
      <c r="B46" s="463"/>
      <c r="C46" s="463"/>
      <c r="D46" s="463"/>
      <c r="E46" s="463"/>
      <c r="F46" s="464"/>
      <c r="G46" s="415" t="s">
        <v>135</v>
      </c>
      <c r="H46" s="403"/>
      <c r="I46" s="403"/>
      <c r="J46" s="403"/>
      <c r="K46" s="403"/>
      <c r="L46" s="403"/>
      <c r="M46" s="403"/>
      <c r="N46" s="403"/>
      <c r="O46" s="416"/>
      <c r="P46" s="419" t="s">
        <v>55</v>
      </c>
      <c r="Q46" s="403"/>
      <c r="R46" s="403"/>
      <c r="S46" s="403"/>
      <c r="T46" s="403"/>
      <c r="U46" s="403"/>
      <c r="V46" s="403"/>
      <c r="W46" s="403"/>
      <c r="X46" s="416"/>
      <c r="Y46" s="421"/>
      <c r="Z46" s="422"/>
      <c r="AA46" s="423"/>
      <c r="AB46" s="427" t="s">
        <v>11</v>
      </c>
      <c r="AC46" s="428"/>
      <c r="AD46" s="429"/>
      <c r="AE46" s="434" t="s">
        <v>387</v>
      </c>
      <c r="AF46" s="434"/>
      <c r="AG46" s="434"/>
      <c r="AH46" s="434"/>
      <c r="AI46" s="434" t="s">
        <v>539</v>
      </c>
      <c r="AJ46" s="434"/>
      <c r="AK46" s="434"/>
      <c r="AL46" s="434"/>
      <c r="AM46" s="434" t="s">
        <v>355</v>
      </c>
      <c r="AN46" s="434"/>
      <c r="AO46" s="434"/>
      <c r="AP46" s="434"/>
      <c r="AQ46" s="400" t="s">
        <v>166</v>
      </c>
      <c r="AR46" s="401"/>
      <c r="AS46" s="401"/>
      <c r="AT46" s="402"/>
      <c r="AU46" s="403" t="s">
        <v>125</v>
      </c>
      <c r="AV46" s="403"/>
      <c r="AW46" s="403"/>
      <c r="AX46" s="404"/>
      <c r="AY46">
        <f>COUNTA($G$48)</f>
        <v>1</v>
      </c>
    </row>
    <row r="47" spans="1:51" ht="18.75" customHeight="1" x14ac:dyDescent="0.15">
      <c r="A47" s="449"/>
      <c r="B47" s="450"/>
      <c r="C47" s="450"/>
      <c r="D47" s="450"/>
      <c r="E47" s="450"/>
      <c r="F47" s="451"/>
      <c r="G47" s="417"/>
      <c r="H47" s="332"/>
      <c r="I47" s="332"/>
      <c r="J47" s="332"/>
      <c r="K47" s="332"/>
      <c r="L47" s="332"/>
      <c r="M47" s="332"/>
      <c r="N47" s="332"/>
      <c r="O47" s="418"/>
      <c r="P47" s="420"/>
      <c r="Q47" s="332"/>
      <c r="R47" s="332"/>
      <c r="S47" s="332"/>
      <c r="T47" s="332"/>
      <c r="U47" s="332"/>
      <c r="V47" s="332"/>
      <c r="W47" s="332"/>
      <c r="X47" s="418"/>
      <c r="Y47" s="424"/>
      <c r="Z47" s="425"/>
      <c r="AA47" s="426"/>
      <c r="AB47" s="348"/>
      <c r="AC47" s="430"/>
      <c r="AD47" s="431"/>
      <c r="AE47" s="434"/>
      <c r="AF47" s="434"/>
      <c r="AG47" s="434"/>
      <c r="AH47" s="434"/>
      <c r="AI47" s="434"/>
      <c r="AJ47" s="434"/>
      <c r="AK47" s="434"/>
      <c r="AL47" s="434"/>
      <c r="AM47" s="434"/>
      <c r="AN47" s="434"/>
      <c r="AO47" s="434"/>
      <c r="AP47" s="434"/>
      <c r="AQ47" s="380">
        <v>4</v>
      </c>
      <c r="AR47" s="381"/>
      <c r="AS47" s="382" t="s">
        <v>167</v>
      </c>
      <c r="AT47" s="383"/>
      <c r="AU47" s="384" t="s">
        <v>576</v>
      </c>
      <c r="AV47" s="384"/>
      <c r="AW47" s="332" t="s">
        <v>162</v>
      </c>
      <c r="AX47" s="333"/>
      <c r="AY47">
        <f t="shared" ref="AY47:AY52" si="1">$AY$46</f>
        <v>1</v>
      </c>
    </row>
    <row r="48" spans="1:51" ht="23.25" customHeight="1" x14ac:dyDescent="0.15">
      <c r="A48" s="452"/>
      <c r="B48" s="450"/>
      <c r="C48" s="450"/>
      <c r="D48" s="450"/>
      <c r="E48" s="450"/>
      <c r="F48" s="451"/>
      <c r="G48" s="310" t="s">
        <v>585</v>
      </c>
      <c r="H48" s="311"/>
      <c r="I48" s="311"/>
      <c r="J48" s="311"/>
      <c r="K48" s="311"/>
      <c r="L48" s="311"/>
      <c r="M48" s="311"/>
      <c r="N48" s="311"/>
      <c r="O48" s="312"/>
      <c r="P48" s="319" t="s">
        <v>586</v>
      </c>
      <c r="Q48" s="319"/>
      <c r="R48" s="319"/>
      <c r="S48" s="319"/>
      <c r="T48" s="319"/>
      <c r="U48" s="319"/>
      <c r="V48" s="319"/>
      <c r="W48" s="319"/>
      <c r="X48" s="320"/>
      <c r="Y48" s="325" t="s">
        <v>12</v>
      </c>
      <c r="Z48" s="326"/>
      <c r="AA48" s="327"/>
      <c r="AB48" s="328" t="s">
        <v>587</v>
      </c>
      <c r="AC48" s="328"/>
      <c r="AD48" s="328"/>
      <c r="AE48" s="329">
        <v>111</v>
      </c>
      <c r="AF48" s="330"/>
      <c r="AG48" s="330"/>
      <c r="AH48" s="330"/>
      <c r="AI48" s="329">
        <v>111</v>
      </c>
      <c r="AJ48" s="330"/>
      <c r="AK48" s="330"/>
      <c r="AL48" s="330"/>
      <c r="AM48" s="329">
        <v>113</v>
      </c>
      <c r="AN48" s="330"/>
      <c r="AO48" s="330"/>
      <c r="AP48" s="465"/>
      <c r="AQ48" s="307" t="s">
        <v>255</v>
      </c>
      <c r="AR48" s="308"/>
      <c r="AS48" s="308"/>
      <c r="AT48" s="309"/>
      <c r="AU48" s="330" t="s">
        <v>255</v>
      </c>
      <c r="AV48" s="330"/>
      <c r="AW48" s="330"/>
      <c r="AX48" s="339"/>
      <c r="AY48">
        <f t="shared" si="1"/>
        <v>1</v>
      </c>
    </row>
    <row r="49" spans="1:51" ht="23.25" customHeight="1" x14ac:dyDescent="0.15">
      <c r="A49" s="453"/>
      <c r="B49" s="454"/>
      <c r="C49" s="454"/>
      <c r="D49" s="454"/>
      <c r="E49" s="454"/>
      <c r="F49" s="455"/>
      <c r="G49" s="313"/>
      <c r="H49" s="314"/>
      <c r="I49" s="314"/>
      <c r="J49" s="314"/>
      <c r="K49" s="314"/>
      <c r="L49" s="314"/>
      <c r="M49" s="314"/>
      <c r="N49" s="314"/>
      <c r="O49" s="315"/>
      <c r="P49" s="321"/>
      <c r="Q49" s="321"/>
      <c r="R49" s="321"/>
      <c r="S49" s="321"/>
      <c r="T49" s="321"/>
      <c r="U49" s="321"/>
      <c r="V49" s="321"/>
      <c r="W49" s="321"/>
      <c r="X49" s="322"/>
      <c r="Y49" s="204" t="s">
        <v>50</v>
      </c>
      <c r="Z49" s="205"/>
      <c r="AA49" s="234"/>
      <c r="AB49" s="385" t="s">
        <v>587</v>
      </c>
      <c r="AC49" s="385"/>
      <c r="AD49" s="385"/>
      <c r="AE49" s="329">
        <v>122</v>
      </c>
      <c r="AF49" s="330"/>
      <c r="AG49" s="330"/>
      <c r="AH49" s="330"/>
      <c r="AI49" s="329">
        <v>122</v>
      </c>
      <c r="AJ49" s="330"/>
      <c r="AK49" s="330"/>
      <c r="AL49" s="330"/>
      <c r="AM49" s="329">
        <v>122</v>
      </c>
      <c r="AN49" s="330"/>
      <c r="AO49" s="330"/>
      <c r="AP49" s="465"/>
      <c r="AQ49" s="307">
        <v>122</v>
      </c>
      <c r="AR49" s="308"/>
      <c r="AS49" s="308"/>
      <c r="AT49" s="309"/>
      <c r="AU49" s="330" t="s">
        <v>255</v>
      </c>
      <c r="AV49" s="330"/>
      <c r="AW49" s="330"/>
      <c r="AX49" s="339"/>
      <c r="AY49">
        <f t="shared" si="1"/>
        <v>1</v>
      </c>
    </row>
    <row r="50" spans="1:51" ht="23.25" customHeight="1" x14ac:dyDescent="0.15">
      <c r="A50" s="452"/>
      <c r="B50" s="450"/>
      <c r="C50" s="450"/>
      <c r="D50" s="450"/>
      <c r="E50" s="450"/>
      <c r="F50" s="451"/>
      <c r="G50" s="316"/>
      <c r="H50" s="317"/>
      <c r="I50" s="317"/>
      <c r="J50" s="317"/>
      <c r="K50" s="317"/>
      <c r="L50" s="317"/>
      <c r="M50" s="317"/>
      <c r="N50" s="317"/>
      <c r="O50" s="318"/>
      <c r="P50" s="323"/>
      <c r="Q50" s="323"/>
      <c r="R50" s="323"/>
      <c r="S50" s="323"/>
      <c r="T50" s="323"/>
      <c r="U50" s="323"/>
      <c r="V50" s="323"/>
      <c r="W50" s="323"/>
      <c r="X50" s="324"/>
      <c r="Y50" s="204" t="s">
        <v>13</v>
      </c>
      <c r="Z50" s="205"/>
      <c r="AA50" s="234"/>
      <c r="AB50" s="331" t="s">
        <v>14</v>
      </c>
      <c r="AC50" s="331"/>
      <c r="AD50" s="331"/>
      <c r="AE50" s="329">
        <v>91</v>
      </c>
      <c r="AF50" s="330"/>
      <c r="AG50" s="330"/>
      <c r="AH50" s="330"/>
      <c r="AI50" s="329">
        <v>91</v>
      </c>
      <c r="AJ50" s="330"/>
      <c r="AK50" s="330"/>
      <c r="AL50" s="330"/>
      <c r="AM50" s="329">
        <v>93</v>
      </c>
      <c r="AN50" s="330"/>
      <c r="AO50" s="330"/>
      <c r="AP50" s="465"/>
      <c r="AQ50" s="307" t="s">
        <v>255</v>
      </c>
      <c r="AR50" s="308"/>
      <c r="AS50" s="308"/>
      <c r="AT50" s="309"/>
      <c r="AU50" s="330" t="s">
        <v>255</v>
      </c>
      <c r="AV50" s="330"/>
      <c r="AW50" s="330"/>
      <c r="AX50" s="339"/>
      <c r="AY50">
        <f t="shared" si="1"/>
        <v>1</v>
      </c>
    </row>
    <row r="51" spans="1:51" ht="23.25" customHeight="1" x14ac:dyDescent="0.15">
      <c r="A51" s="440" t="s">
        <v>232</v>
      </c>
      <c r="B51" s="441"/>
      <c r="C51" s="441"/>
      <c r="D51" s="441"/>
      <c r="E51" s="441"/>
      <c r="F51" s="442"/>
      <c r="G51" s="443" t="s">
        <v>588</v>
      </c>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c r="AL51" s="444"/>
      <c r="AM51" s="444"/>
      <c r="AN51" s="444"/>
      <c r="AO51" s="444"/>
      <c r="AP51" s="444"/>
      <c r="AQ51" s="444"/>
      <c r="AR51" s="444"/>
      <c r="AS51" s="444"/>
      <c r="AT51" s="444"/>
      <c r="AU51" s="444"/>
      <c r="AV51" s="444"/>
      <c r="AW51" s="444"/>
      <c r="AX51" s="445"/>
      <c r="AY51">
        <f t="shared" si="1"/>
        <v>1</v>
      </c>
    </row>
    <row r="52" spans="1:51" ht="23.25" customHeight="1" x14ac:dyDescent="0.15">
      <c r="A52" s="367"/>
      <c r="B52" s="368"/>
      <c r="C52" s="368"/>
      <c r="D52" s="368"/>
      <c r="E52" s="368"/>
      <c r="F52" s="369"/>
      <c r="G52" s="446"/>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8"/>
      <c r="AY52">
        <f t="shared" si="1"/>
        <v>1</v>
      </c>
    </row>
    <row r="53" spans="1:51" ht="18.75" customHeight="1" thickBot="1" x14ac:dyDescent="0.2">
      <c r="A53" s="462" t="s">
        <v>544</v>
      </c>
      <c r="B53" s="512"/>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3" t="s">
        <v>210</v>
      </c>
      <c r="AP53" s="514"/>
      <c r="AQ53" s="514"/>
      <c r="AR53" s="70" t="s">
        <v>209</v>
      </c>
      <c r="AS53" s="513"/>
      <c r="AT53" s="514"/>
      <c r="AU53" s="514"/>
      <c r="AV53" s="514"/>
      <c r="AW53" s="514"/>
      <c r="AX53" s="515"/>
      <c r="AY53">
        <f>COUNTIF($AR$53,"☑")</f>
        <v>0</v>
      </c>
    </row>
    <row r="54" spans="1:51" ht="45" customHeight="1" x14ac:dyDescent="0.15">
      <c r="A54" s="498" t="s">
        <v>254</v>
      </c>
      <c r="B54" s="499"/>
      <c r="C54" s="501" t="s">
        <v>168</v>
      </c>
      <c r="D54" s="499"/>
      <c r="E54" s="502" t="s">
        <v>181</v>
      </c>
      <c r="F54" s="503"/>
      <c r="G54" s="504" t="s">
        <v>781</v>
      </c>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6"/>
    </row>
    <row r="55" spans="1:51" ht="32.25" customHeight="1" x14ac:dyDescent="0.15">
      <c r="A55" s="500"/>
      <c r="B55" s="491"/>
      <c r="C55" s="490"/>
      <c r="D55" s="491"/>
      <c r="E55" s="492" t="s">
        <v>180</v>
      </c>
      <c r="F55" s="442"/>
      <c r="G55" s="507" t="s">
        <v>782</v>
      </c>
      <c r="H55" s="319"/>
      <c r="I55" s="319"/>
      <c r="J55" s="319"/>
      <c r="K55" s="319"/>
      <c r="L55" s="319"/>
      <c r="M55" s="319"/>
      <c r="N55" s="319"/>
      <c r="O55" s="319"/>
      <c r="P55" s="319"/>
      <c r="Q55" s="319"/>
      <c r="R55" s="319"/>
      <c r="S55" s="319"/>
      <c r="T55" s="319"/>
      <c r="U55" s="319"/>
      <c r="V55" s="320"/>
      <c r="W55" s="479" t="s">
        <v>550</v>
      </c>
      <c r="X55" s="480"/>
      <c r="Y55" s="480"/>
      <c r="Z55" s="480"/>
      <c r="AA55" s="481"/>
      <c r="AB55" s="482" t="s">
        <v>779</v>
      </c>
      <c r="AC55" s="483"/>
      <c r="AD55" s="483"/>
      <c r="AE55" s="483"/>
      <c r="AF55" s="483"/>
      <c r="AG55" s="483"/>
      <c r="AH55" s="483"/>
      <c r="AI55" s="483"/>
      <c r="AJ55" s="483"/>
      <c r="AK55" s="483"/>
      <c r="AL55" s="483"/>
      <c r="AM55" s="483"/>
      <c r="AN55" s="483"/>
      <c r="AO55" s="483"/>
      <c r="AP55" s="483"/>
      <c r="AQ55" s="483"/>
      <c r="AR55" s="483"/>
      <c r="AS55" s="483"/>
      <c r="AT55" s="483"/>
      <c r="AU55" s="483"/>
      <c r="AV55" s="483"/>
      <c r="AW55" s="483"/>
      <c r="AX55" s="484"/>
    </row>
    <row r="56" spans="1:51" ht="21" customHeight="1" x14ac:dyDescent="0.15">
      <c r="A56" s="500"/>
      <c r="B56" s="491"/>
      <c r="C56" s="490"/>
      <c r="D56" s="491"/>
      <c r="E56" s="494"/>
      <c r="F56" s="369"/>
      <c r="G56" s="508"/>
      <c r="H56" s="323"/>
      <c r="I56" s="323"/>
      <c r="J56" s="323"/>
      <c r="K56" s="323"/>
      <c r="L56" s="323"/>
      <c r="M56" s="323"/>
      <c r="N56" s="323"/>
      <c r="O56" s="323"/>
      <c r="P56" s="323"/>
      <c r="Q56" s="323"/>
      <c r="R56" s="323"/>
      <c r="S56" s="323"/>
      <c r="T56" s="323"/>
      <c r="U56" s="323"/>
      <c r="V56" s="324"/>
      <c r="W56" s="485" t="s">
        <v>551</v>
      </c>
      <c r="X56" s="486"/>
      <c r="Y56" s="486"/>
      <c r="Z56" s="486"/>
      <c r="AA56" s="487"/>
      <c r="AB56" s="482" t="s">
        <v>778</v>
      </c>
      <c r="AC56" s="483"/>
      <c r="AD56" s="483"/>
      <c r="AE56" s="483"/>
      <c r="AF56" s="483"/>
      <c r="AG56" s="483"/>
      <c r="AH56" s="483"/>
      <c r="AI56" s="483"/>
      <c r="AJ56" s="483"/>
      <c r="AK56" s="483"/>
      <c r="AL56" s="483"/>
      <c r="AM56" s="483"/>
      <c r="AN56" s="483"/>
      <c r="AO56" s="483"/>
      <c r="AP56" s="483"/>
      <c r="AQ56" s="483"/>
      <c r="AR56" s="483"/>
      <c r="AS56" s="483"/>
      <c r="AT56" s="483"/>
      <c r="AU56" s="483"/>
      <c r="AV56" s="483"/>
      <c r="AW56" s="483"/>
      <c r="AX56" s="484"/>
    </row>
    <row r="57" spans="1:51" ht="34.5" customHeight="1" x14ac:dyDescent="0.15">
      <c r="A57" s="500"/>
      <c r="B57" s="491"/>
      <c r="C57" s="488" t="s">
        <v>562</v>
      </c>
      <c r="D57" s="489"/>
      <c r="E57" s="492" t="s">
        <v>250</v>
      </c>
      <c r="F57" s="442"/>
      <c r="G57" s="469" t="s">
        <v>171</v>
      </c>
      <c r="H57" s="470"/>
      <c r="I57" s="470"/>
      <c r="J57" s="495" t="s">
        <v>576</v>
      </c>
      <c r="K57" s="496"/>
      <c r="L57" s="496"/>
      <c r="M57" s="496"/>
      <c r="N57" s="496"/>
      <c r="O57" s="496"/>
      <c r="P57" s="496"/>
      <c r="Q57" s="496"/>
      <c r="R57" s="496"/>
      <c r="S57" s="496"/>
      <c r="T57" s="497"/>
      <c r="U57" s="467" t="s">
        <v>783</v>
      </c>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68"/>
      <c r="AY57" s="60"/>
    </row>
    <row r="58" spans="1:51" ht="34.5" customHeight="1" x14ac:dyDescent="0.15">
      <c r="A58" s="500"/>
      <c r="B58" s="491"/>
      <c r="C58" s="490"/>
      <c r="D58" s="491"/>
      <c r="E58" s="493"/>
      <c r="F58" s="366"/>
      <c r="G58" s="469" t="s">
        <v>563</v>
      </c>
      <c r="H58" s="470"/>
      <c r="I58" s="470"/>
      <c r="J58" s="470"/>
      <c r="K58" s="470"/>
      <c r="L58" s="470"/>
      <c r="M58" s="470"/>
      <c r="N58" s="470"/>
      <c r="O58" s="470"/>
      <c r="P58" s="470"/>
      <c r="Q58" s="470"/>
      <c r="R58" s="470"/>
      <c r="S58" s="470"/>
      <c r="T58" s="470"/>
      <c r="U58" s="466" t="s">
        <v>783</v>
      </c>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7"/>
      <c r="AR58" s="467"/>
      <c r="AS58" s="467"/>
      <c r="AT58" s="467"/>
      <c r="AU58" s="467"/>
      <c r="AV58" s="467"/>
      <c r="AW58" s="467"/>
      <c r="AX58" s="468"/>
      <c r="AY58" s="60"/>
    </row>
    <row r="59" spans="1:51" ht="34.5" customHeight="1" thickBot="1" x14ac:dyDescent="0.2">
      <c r="A59" s="500"/>
      <c r="B59" s="491"/>
      <c r="C59" s="490"/>
      <c r="D59" s="491"/>
      <c r="E59" s="494"/>
      <c r="F59" s="369"/>
      <c r="G59" s="469" t="s">
        <v>551</v>
      </c>
      <c r="H59" s="470"/>
      <c r="I59" s="470"/>
      <c r="J59" s="470"/>
      <c r="K59" s="470"/>
      <c r="L59" s="470"/>
      <c r="M59" s="470"/>
      <c r="N59" s="470"/>
      <c r="O59" s="470"/>
      <c r="P59" s="470"/>
      <c r="Q59" s="470"/>
      <c r="R59" s="470"/>
      <c r="S59" s="470"/>
      <c r="T59" s="470"/>
      <c r="U59" s="509" t="s">
        <v>783</v>
      </c>
      <c r="V59" s="510"/>
      <c r="W59" s="510"/>
      <c r="X59" s="510"/>
      <c r="Y59" s="510"/>
      <c r="Z59" s="510"/>
      <c r="AA59" s="510"/>
      <c r="AB59" s="510"/>
      <c r="AC59" s="510"/>
      <c r="AD59" s="510"/>
      <c r="AE59" s="510"/>
      <c r="AF59" s="510"/>
      <c r="AG59" s="510"/>
      <c r="AH59" s="510"/>
      <c r="AI59" s="510"/>
      <c r="AJ59" s="510"/>
      <c r="AK59" s="510"/>
      <c r="AL59" s="510"/>
      <c r="AM59" s="510"/>
      <c r="AN59" s="510"/>
      <c r="AO59" s="510"/>
      <c r="AP59" s="510"/>
      <c r="AQ59" s="510"/>
      <c r="AR59" s="510"/>
      <c r="AS59" s="510"/>
      <c r="AT59" s="510"/>
      <c r="AU59" s="510"/>
      <c r="AV59" s="510"/>
      <c r="AW59" s="510"/>
      <c r="AX59" s="511"/>
      <c r="AY59" s="60"/>
    </row>
    <row r="60" spans="1:51" ht="27" customHeight="1" x14ac:dyDescent="0.15">
      <c r="A60" s="471" t="s">
        <v>44</v>
      </c>
      <c r="B60" s="472"/>
      <c r="C60" s="472"/>
      <c r="D60" s="472"/>
      <c r="E60" s="472"/>
      <c r="F60" s="472"/>
      <c r="G60" s="472"/>
      <c r="H60" s="472"/>
      <c r="I60" s="472"/>
      <c r="J60" s="472"/>
      <c r="K60" s="472"/>
      <c r="L60" s="472"/>
      <c r="M60" s="472"/>
      <c r="N60" s="472"/>
      <c r="O60" s="472"/>
      <c r="P60" s="472"/>
      <c r="Q60" s="472"/>
      <c r="R60" s="472"/>
      <c r="S60" s="472"/>
      <c r="T60" s="472"/>
      <c r="U60" s="472"/>
      <c r="V60" s="472"/>
      <c r="W60" s="472"/>
      <c r="X60" s="472"/>
      <c r="Y60" s="472"/>
      <c r="Z60" s="472"/>
      <c r="AA60" s="472"/>
      <c r="AB60" s="472"/>
      <c r="AC60" s="472"/>
      <c r="AD60" s="472"/>
      <c r="AE60" s="472"/>
      <c r="AF60" s="472"/>
      <c r="AG60" s="472"/>
      <c r="AH60" s="472"/>
      <c r="AI60" s="472"/>
      <c r="AJ60" s="472"/>
      <c r="AK60" s="472"/>
      <c r="AL60" s="472"/>
      <c r="AM60" s="472"/>
      <c r="AN60" s="472"/>
      <c r="AO60" s="472"/>
      <c r="AP60" s="472"/>
      <c r="AQ60" s="472"/>
      <c r="AR60" s="472"/>
      <c r="AS60" s="472"/>
      <c r="AT60" s="472"/>
      <c r="AU60" s="472"/>
      <c r="AV60" s="472"/>
      <c r="AW60" s="472"/>
      <c r="AX60" s="473"/>
    </row>
    <row r="61" spans="1:51" ht="27" customHeight="1" x14ac:dyDescent="0.15">
      <c r="A61" s="5"/>
      <c r="B61" s="6"/>
      <c r="C61" s="474" t="s">
        <v>29</v>
      </c>
      <c r="D61" s="475"/>
      <c r="E61" s="475"/>
      <c r="F61" s="475"/>
      <c r="G61" s="475"/>
      <c r="H61" s="475"/>
      <c r="I61" s="475"/>
      <c r="J61" s="475"/>
      <c r="K61" s="475"/>
      <c r="L61" s="475"/>
      <c r="M61" s="475"/>
      <c r="N61" s="475"/>
      <c r="O61" s="475"/>
      <c r="P61" s="475"/>
      <c r="Q61" s="475"/>
      <c r="R61" s="475"/>
      <c r="S61" s="475"/>
      <c r="T61" s="475"/>
      <c r="U61" s="475"/>
      <c r="V61" s="475"/>
      <c r="W61" s="475"/>
      <c r="X61" s="475"/>
      <c r="Y61" s="475"/>
      <c r="Z61" s="475"/>
      <c r="AA61" s="475"/>
      <c r="AB61" s="475"/>
      <c r="AC61" s="476"/>
      <c r="AD61" s="475" t="s">
        <v>33</v>
      </c>
      <c r="AE61" s="475"/>
      <c r="AF61" s="475"/>
      <c r="AG61" s="477" t="s">
        <v>28</v>
      </c>
      <c r="AH61" s="475"/>
      <c r="AI61" s="475"/>
      <c r="AJ61" s="475"/>
      <c r="AK61" s="475"/>
      <c r="AL61" s="475"/>
      <c r="AM61" s="475"/>
      <c r="AN61" s="475"/>
      <c r="AO61" s="475"/>
      <c r="AP61" s="475"/>
      <c r="AQ61" s="475"/>
      <c r="AR61" s="475"/>
      <c r="AS61" s="475"/>
      <c r="AT61" s="475"/>
      <c r="AU61" s="475"/>
      <c r="AV61" s="475"/>
      <c r="AW61" s="475"/>
      <c r="AX61" s="478"/>
    </row>
    <row r="62" spans="1:51" ht="67.5" customHeight="1" x14ac:dyDescent="0.15">
      <c r="A62" s="549" t="s">
        <v>130</v>
      </c>
      <c r="B62" s="550"/>
      <c r="C62" s="555" t="s">
        <v>131</v>
      </c>
      <c r="D62" s="556"/>
      <c r="E62" s="556"/>
      <c r="F62" s="556"/>
      <c r="G62" s="556"/>
      <c r="H62" s="556"/>
      <c r="I62" s="556"/>
      <c r="J62" s="556"/>
      <c r="K62" s="556"/>
      <c r="L62" s="556"/>
      <c r="M62" s="556"/>
      <c r="N62" s="556"/>
      <c r="O62" s="556"/>
      <c r="P62" s="556"/>
      <c r="Q62" s="556"/>
      <c r="R62" s="556"/>
      <c r="S62" s="556"/>
      <c r="T62" s="556"/>
      <c r="U62" s="556"/>
      <c r="V62" s="556"/>
      <c r="W62" s="556"/>
      <c r="X62" s="556"/>
      <c r="Y62" s="556"/>
      <c r="Z62" s="556"/>
      <c r="AA62" s="556"/>
      <c r="AB62" s="556"/>
      <c r="AC62" s="557"/>
      <c r="AD62" s="558" t="s">
        <v>602</v>
      </c>
      <c r="AE62" s="559"/>
      <c r="AF62" s="559"/>
      <c r="AG62" s="560" t="s">
        <v>603</v>
      </c>
      <c r="AH62" s="561"/>
      <c r="AI62" s="561"/>
      <c r="AJ62" s="561"/>
      <c r="AK62" s="561"/>
      <c r="AL62" s="561"/>
      <c r="AM62" s="561"/>
      <c r="AN62" s="561"/>
      <c r="AO62" s="561"/>
      <c r="AP62" s="561"/>
      <c r="AQ62" s="561"/>
      <c r="AR62" s="561"/>
      <c r="AS62" s="561"/>
      <c r="AT62" s="561"/>
      <c r="AU62" s="561"/>
      <c r="AV62" s="561"/>
      <c r="AW62" s="561"/>
      <c r="AX62" s="562"/>
    </row>
    <row r="63" spans="1:51" ht="60" customHeight="1" x14ac:dyDescent="0.15">
      <c r="A63" s="551"/>
      <c r="B63" s="552"/>
      <c r="C63" s="563" t="s">
        <v>34</v>
      </c>
      <c r="D63" s="564"/>
      <c r="E63" s="564"/>
      <c r="F63" s="564"/>
      <c r="G63" s="564"/>
      <c r="H63" s="564"/>
      <c r="I63" s="564"/>
      <c r="J63" s="564"/>
      <c r="K63" s="564"/>
      <c r="L63" s="564"/>
      <c r="M63" s="564"/>
      <c r="N63" s="564"/>
      <c r="O63" s="564"/>
      <c r="P63" s="564"/>
      <c r="Q63" s="564"/>
      <c r="R63" s="564"/>
      <c r="S63" s="564"/>
      <c r="T63" s="564"/>
      <c r="U63" s="564"/>
      <c r="V63" s="564"/>
      <c r="W63" s="564"/>
      <c r="X63" s="564"/>
      <c r="Y63" s="564"/>
      <c r="Z63" s="564"/>
      <c r="AA63" s="564"/>
      <c r="AB63" s="564"/>
      <c r="AC63" s="565"/>
      <c r="AD63" s="539" t="s">
        <v>602</v>
      </c>
      <c r="AE63" s="540"/>
      <c r="AF63" s="540"/>
      <c r="AG63" s="566" t="s">
        <v>604</v>
      </c>
      <c r="AH63" s="567"/>
      <c r="AI63" s="567"/>
      <c r="AJ63" s="567"/>
      <c r="AK63" s="567"/>
      <c r="AL63" s="567"/>
      <c r="AM63" s="567"/>
      <c r="AN63" s="567"/>
      <c r="AO63" s="567"/>
      <c r="AP63" s="567"/>
      <c r="AQ63" s="567"/>
      <c r="AR63" s="567"/>
      <c r="AS63" s="567"/>
      <c r="AT63" s="567"/>
      <c r="AU63" s="567"/>
      <c r="AV63" s="567"/>
      <c r="AW63" s="567"/>
      <c r="AX63" s="568"/>
    </row>
    <row r="64" spans="1:51" ht="62.25" customHeight="1" x14ac:dyDescent="0.15">
      <c r="A64" s="553"/>
      <c r="B64" s="554"/>
      <c r="C64" s="569" t="s">
        <v>132</v>
      </c>
      <c r="D64" s="570"/>
      <c r="E64" s="570"/>
      <c r="F64" s="570"/>
      <c r="G64" s="570"/>
      <c r="H64" s="570"/>
      <c r="I64" s="570"/>
      <c r="J64" s="570"/>
      <c r="K64" s="570"/>
      <c r="L64" s="570"/>
      <c r="M64" s="570"/>
      <c r="N64" s="570"/>
      <c r="O64" s="570"/>
      <c r="P64" s="570"/>
      <c r="Q64" s="570"/>
      <c r="R64" s="570"/>
      <c r="S64" s="570"/>
      <c r="T64" s="570"/>
      <c r="U64" s="570"/>
      <c r="V64" s="570"/>
      <c r="W64" s="570"/>
      <c r="X64" s="570"/>
      <c r="Y64" s="570"/>
      <c r="Z64" s="570"/>
      <c r="AA64" s="570"/>
      <c r="AB64" s="570"/>
      <c r="AC64" s="571"/>
      <c r="AD64" s="572" t="s">
        <v>602</v>
      </c>
      <c r="AE64" s="573"/>
      <c r="AF64" s="573"/>
      <c r="AG64" s="530" t="s">
        <v>605</v>
      </c>
      <c r="AH64" s="321"/>
      <c r="AI64" s="321"/>
      <c r="AJ64" s="321"/>
      <c r="AK64" s="321"/>
      <c r="AL64" s="321"/>
      <c r="AM64" s="321"/>
      <c r="AN64" s="321"/>
      <c r="AO64" s="321"/>
      <c r="AP64" s="321"/>
      <c r="AQ64" s="321"/>
      <c r="AR64" s="321"/>
      <c r="AS64" s="321"/>
      <c r="AT64" s="321"/>
      <c r="AU64" s="321"/>
      <c r="AV64" s="321"/>
      <c r="AW64" s="321"/>
      <c r="AX64" s="531"/>
    </row>
    <row r="65" spans="1:50" ht="27" customHeight="1" x14ac:dyDescent="0.15">
      <c r="A65" s="93" t="s">
        <v>36</v>
      </c>
      <c r="B65" s="516"/>
      <c r="C65" s="522" t="s">
        <v>38</v>
      </c>
      <c r="D65" s="523"/>
      <c r="E65" s="524"/>
      <c r="F65" s="524"/>
      <c r="G65" s="524"/>
      <c r="H65" s="524"/>
      <c r="I65" s="524"/>
      <c r="J65" s="524"/>
      <c r="K65" s="524"/>
      <c r="L65" s="524"/>
      <c r="M65" s="524"/>
      <c r="N65" s="524"/>
      <c r="O65" s="524"/>
      <c r="P65" s="524"/>
      <c r="Q65" s="524"/>
      <c r="R65" s="524"/>
      <c r="S65" s="524"/>
      <c r="T65" s="524"/>
      <c r="U65" s="524"/>
      <c r="V65" s="524"/>
      <c r="W65" s="524"/>
      <c r="X65" s="524"/>
      <c r="Y65" s="524"/>
      <c r="Z65" s="524"/>
      <c r="AA65" s="524"/>
      <c r="AB65" s="524"/>
      <c r="AC65" s="525"/>
      <c r="AD65" s="526" t="s">
        <v>602</v>
      </c>
      <c r="AE65" s="527"/>
      <c r="AF65" s="527"/>
      <c r="AG65" s="528" t="s">
        <v>606</v>
      </c>
      <c r="AH65" s="319"/>
      <c r="AI65" s="319"/>
      <c r="AJ65" s="319"/>
      <c r="AK65" s="319"/>
      <c r="AL65" s="319"/>
      <c r="AM65" s="319"/>
      <c r="AN65" s="319"/>
      <c r="AO65" s="319"/>
      <c r="AP65" s="319"/>
      <c r="AQ65" s="319"/>
      <c r="AR65" s="319"/>
      <c r="AS65" s="319"/>
      <c r="AT65" s="319"/>
      <c r="AU65" s="319"/>
      <c r="AV65" s="319"/>
      <c r="AW65" s="319"/>
      <c r="AX65" s="529"/>
    </row>
    <row r="66" spans="1:50" ht="35.25" customHeight="1" x14ac:dyDescent="0.15">
      <c r="A66" s="517"/>
      <c r="B66" s="518"/>
      <c r="C66" s="532"/>
      <c r="D66" s="533"/>
      <c r="E66" s="536" t="s">
        <v>233</v>
      </c>
      <c r="F66" s="537"/>
      <c r="G66" s="537"/>
      <c r="H66" s="537"/>
      <c r="I66" s="537"/>
      <c r="J66" s="537"/>
      <c r="K66" s="537"/>
      <c r="L66" s="537"/>
      <c r="M66" s="537"/>
      <c r="N66" s="537"/>
      <c r="O66" s="537"/>
      <c r="P66" s="537"/>
      <c r="Q66" s="537"/>
      <c r="R66" s="537"/>
      <c r="S66" s="537"/>
      <c r="T66" s="537"/>
      <c r="U66" s="537"/>
      <c r="V66" s="537"/>
      <c r="W66" s="537"/>
      <c r="X66" s="537"/>
      <c r="Y66" s="537"/>
      <c r="Z66" s="537"/>
      <c r="AA66" s="537"/>
      <c r="AB66" s="537"/>
      <c r="AC66" s="538"/>
      <c r="AD66" s="539" t="s">
        <v>607</v>
      </c>
      <c r="AE66" s="540"/>
      <c r="AF66" s="541"/>
      <c r="AG66" s="530"/>
      <c r="AH66" s="321"/>
      <c r="AI66" s="321"/>
      <c r="AJ66" s="321"/>
      <c r="AK66" s="321"/>
      <c r="AL66" s="321"/>
      <c r="AM66" s="321"/>
      <c r="AN66" s="321"/>
      <c r="AO66" s="321"/>
      <c r="AP66" s="321"/>
      <c r="AQ66" s="321"/>
      <c r="AR66" s="321"/>
      <c r="AS66" s="321"/>
      <c r="AT66" s="321"/>
      <c r="AU66" s="321"/>
      <c r="AV66" s="321"/>
      <c r="AW66" s="321"/>
      <c r="AX66" s="531"/>
    </row>
    <row r="67" spans="1:50" ht="26.25" customHeight="1" x14ac:dyDescent="0.15">
      <c r="A67" s="517"/>
      <c r="B67" s="518"/>
      <c r="C67" s="534"/>
      <c r="D67" s="535"/>
      <c r="E67" s="542" t="s">
        <v>200</v>
      </c>
      <c r="F67" s="543"/>
      <c r="G67" s="543"/>
      <c r="H67" s="543"/>
      <c r="I67" s="543"/>
      <c r="J67" s="543"/>
      <c r="K67" s="543"/>
      <c r="L67" s="543"/>
      <c r="M67" s="543"/>
      <c r="N67" s="543"/>
      <c r="O67" s="543"/>
      <c r="P67" s="543"/>
      <c r="Q67" s="543"/>
      <c r="R67" s="543"/>
      <c r="S67" s="543"/>
      <c r="T67" s="543"/>
      <c r="U67" s="543"/>
      <c r="V67" s="543"/>
      <c r="W67" s="543"/>
      <c r="X67" s="543"/>
      <c r="Y67" s="543"/>
      <c r="Z67" s="543"/>
      <c r="AA67" s="543"/>
      <c r="AB67" s="543"/>
      <c r="AC67" s="544"/>
      <c r="AD67" s="545" t="s">
        <v>607</v>
      </c>
      <c r="AE67" s="546"/>
      <c r="AF67" s="546"/>
      <c r="AG67" s="530"/>
      <c r="AH67" s="321"/>
      <c r="AI67" s="321"/>
      <c r="AJ67" s="321"/>
      <c r="AK67" s="321"/>
      <c r="AL67" s="321"/>
      <c r="AM67" s="321"/>
      <c r="AN67" s="321"/>
      <c r="AO67" s="321"/>
      <c r="AP67" s="321"/>
      <c r="AQ67" s="321"/>
      <c r="AR67" s="321"/>
      <c r="AS67" s="321"/>
      <c r="AT67" s="321"/>
      <c r="AU67" s="321"/>
      <c r="AV67" s="321"/>
      <c r="AW67" s="321"/>
      <c r="AX67" s="531"/>
    </row>
    <row r="68" spans="1:50" ht="44.25" customHeight="1" x14ac:dyDescent="0.15">
      <c r="A68" s="517"/>
      <c r="B68" s="519"/>
      <c r="C68" s="547" t="s">
        <v>39</v>
      </c>
      <c r="D68" s="548"/>
      <c r="E68" s="548"/>
      <c r="F68" s="548"/>
      <c r="G68" s="548"/>
      <c r="H68" s="548"/>
      <c r="I68" s="548"/>
      <c r="J68" s="548"/>
      <c r="K68" s="548"/>
      <c r="L68" s="548"/>
      <c r="M68" s="548"/>
      <c r="N68" s="548"/>
      <c r="O68" s="548"/>
      <c r="P68" s="548"/>
      <c r="Q68" s="548"/>
      <c r="R68" s="548"/>
      <c r="S68" s="548"/>
      <c r="T68" s="548"/>
      <c r="U68" s="548"/>
      <c r="V68" s="548"/>
      <c r="W68" s="548"/>
      <c r="X68" s="548"/>
      <c r="Y68" s="548"/>
      <c r="Z68" s="548"/>
      <c r="AA68" s="548"/>
      <c r="AB68" s="548"/>
      <c r="AC68" s="548"/>
      <c r="AD68" s="591" t="s">
        <v>602</v>
      </c>
      <c r="AE68" s="592"/>
      <c r="AF68" s="592"/>
      <c r="AG68" s="593" t="s">
        <v>608</v>
      </c>
      <c r="AH68" s="594"/>
      <c r="AI68" s="594"/>
      <c r="AJ68" s="594"/>
      <c r="AK68" s="594"/>
      <c r="AL68" s="594"/>
      <c r="AM68" s="594"/>
      <c r="AN68" s="594"/>
      <c r="AO68" s="594"/>
      <c r="AP68" s="594"/>
      <c r="AQ68" s="594"/>
      <c r="AR68" s="594"/>
      <c r="AS68" s="594"/>
      <c r="AT68" s="594"/>
      <c r="AU68" s="594"/>
      <c r="AV68" s="594"/>
      <c r="AW68" s="594"/>
      <c r="AX68" s="595"/>
    </row>
    <row r="69" spans="1:50" ht="26.25" customHeight="1" x14ac:dyDescent="0.15">
      <c r="A69" s="517"/>
      <c r="B69" s="519"/>
      <c r="C69" s="586" t="s">
        <v>133</v>
      </c>
      <c r="D69" s="565"/>
      <c r="E69" s="565"/>
      <c r="F69" s="565"/>
      <c r="G69" s="565"/>
      <c r="H69" s="565"/>
      <c r="I69" s="565"/>
      <c r="J69" s="565"/>
      <c r="K69" s="565"/>
      <c r="L69" s="565"/>
      <c r="M69" s="565"/>
      <c r="N69" s="565"/>
      <c r="O69" s="565"/>
      <c r="P69" s="565"/>
      <c r="Q69" s="565"/>
      <c r="R69" s="565"/>
      <c r="S69" s="565"/>
      <c r="T69" s="565"/>
      <c r="U69" s="565"/>
      <c r="V69" s="565"/>
      <c r="W69" s="565"/>
      <c r="X69" s="565"/>
      <c r="Y69" s="565"/>
      <c r="Z69" s="565"/>
      <c r="AA69" s="565"/>
      <c r="AB69" s="565"/>
      <c r="AC69" s="565"/>
      <c r="AD69" s="539" t="s">
        <v>602</v>
      </c>
      <c r="AE69" s="540"/>
      <c r="AF69" s="540"/>
      <c r="AG69" s="566" t="s">
        <v>609</v>
      </c>
      <c r="AH69" s="567"/>
      <c r="AI69" s="567"/>
      <c r="AJ69" s="567"/>
      <c r="AK69" s="567"/>
      <c r="AL69" s="567"/>
      <c r="AM69" s="567"/>
      <c r="AN69" s="567"/>
      <c r="AO69" s="567"/>
      <c r="AP69" s="567"/>
      <c r="AQ69" s="567"/>
      <c r="AR69" s="567"/>
      <c r="AS69" s="567"/>
      <c r="AT69" s="567"/>
      <c r="AU69" s="567"/>
      <c r="AV69" s="567"/>
      <c r="AW69" s="567"/>
      <c r="AX69" s="568"/>
    </row>
    <row r="70" spans="1:50" ht="26.25" customHeight="1" x14ac:dyDescent="0.15">
      <c r="A70" s="517"/>
      <c r="B70" s="519"/>
      <c r="C70" s="586" t="s">
        <v>35</v>
      </c>
      <c r="D70" s="565"/>
      <c r="E70" s="565"/>
      <c r="F70" s="565"/>
      <c r="G70" s="565"/>
      <c r="H70" s="565"/>
      <c r="I70" s="565"/>
      <c r="J70" s="565"/>
      <c r="K70" s="565"/>
      <c r="L70" s="565"/>
      <c r="M70" s="565"/>
      <c r="N70" s="565"/>
      <c r="O70" s="565"/>
      <c r="P70" s="565"/>
      <c r="Q70" s="565"/>
      <c r="R70" s="565"/>
      <c r="S70" s="565"/>
      <c r="T70" s="565"/>
      <c r="U70" s="565"/>
      <c r="V70" s="565"/>
      <c r="W70" s="565"/>
      <c r="X70" s="565"/>
      <c r="Y70" s="565"/>
      <c r="Z70" s="565"/>
      <c r="AA70" s="565"/>
      <c r="AB70" s="565"/>
      <c r="AC70" s="565"/>
      <c r="AD70" s="539" t="s">
        <v>602</v>
      </c>
      <c r="AE70" s="540"/>
      <c r="AF70" s="540"/>
      <c r="AG70" s="566" t="s">
        <v>610</v>
      </c>
      <c r="AH70" s="567"/>
      <c r="AI70" s="567"/>
      <c r="AJ70" s="567"/>
      <c r="AK70" s="567"/>
      <c r="AL70" s="567"/>
      <c r="AM70" s="567"/>
      <c r="AN70" s="567"/>
      <c r="AO70" s="567"/>
      <c r="AP70" s="567"/>
      <c r="AQ70" s="567"/>
      <c r="AR70" s="567"/>
      <c r="AS70" s="567"/>
      <c r="AT70" s="567"/>
      <c r="AU70" s="567"/>
      <c r="AV70" s="567"/>
      <c r="AW70" s="567"/>
      <c r="AX70" s="568"/>
    </row>
    <row r="71" spans="1:50" ht="26.25" customHeight="1" x14ac:dyDescent="0.15">
      <c r="A71" s="517"/>
      <c r="B71" s="519"/>
      <c r="C71" s="586" t="s">
        <v>40</v>
      </c>
      <c r="D71" s="565"/>
      <c r="E71" s="565"/>
      <c r="F71" s="565"/>
      <c r="G71" s="565"/>
      <c r="H71" s="565"/>
      <c r="I71" s="565"/>
      <c r="J71" s="565"/>
      <c r="K71" s="565"/>
      <c r="L71" s="565"/>
      <c r="M71" s="565"/>
      <c r="N71" s="565"/>
      <c r="O71" s="565"/>
      <c r="P71" s="565"/>
      <c r="Q71" s="565"/>
      <c r="R71" s="565"/>
      <c r="S71" s="565"/>
      <c r="T71" s="565"/>
      <c r="U71" s="565"/>
      <c r="V71" s="565"/>
      <c r="W71" s="565"/>
      <c r="X71" s="565"/>
      <c r="Y71" s="565"/>
      <c r="Z71" s="565"/>
      <c r="AA71" s="565"/>
      <c r="AB71" s="565"/>
      <c r="AC71" s="587"/>
      <c r="AD71" s="539" t="s">
        <v>602</v>
      </c>
      <c r="AE71" s="540"/>
      <c r="AF71" s="540"/>
      <c r="AG71" s="566" t="s">
        <v>611</v>
      </c>
      <c r="AH71" s="567"/>
      <c r="AI71" s="567"/>
      <c r="AJ71" s="567"/>
      <c r="AK71" s="567"/>
      <c r="AL71" s="567"/>
      <c r="AM71" s="567"/>
      <c r="AN71" s="567"/>
      <c r="AO71" s="567"/>
      <c r="AP71" s="567"/>
      <c r="AQ71" s="567"/>
      <c r="AR71" s="567"/>
      <c r="AS71" s="567"/>
      <c r="AT71" s="567"/>
      <c r="AU71" s="567"/>
      <c r="AV71" s="567"/>
      <c r="AW71" s="567"/>
      <c r="AX71" s="568"/>
    </row>
    <row r="72" spans="1:50" ht="26.25" customHeight="1" x14ac:dyDescent="0.15">
      <c r="A72" s="517"/>
      <c r="B72" s="519"/>
      <c r="C72" s="586" t="s">
        <v>211</v>
      </c>
      <c r="D72" s="565"/>
      <c r="E72" s="565"/>
      <c r="F72" s="565"/>
      <c r="G72" s="565"/>
      <c r="H72" s="565"/>
      <c r="I72" s="565"/>
      <c r="J72" s="565"/>
      <c r="K72" s="565"/>
      <c r="L72" s="565"/>
      <c r="M72" s="565"/>
      <c r="N72" s="565"/>
      <c r="O72" s="565"/>
      <c r="P72" s="565"/>
      <c r="Q72" s="565"/>
      <c r="R72" s="565"/>
      <c r="S72" s="565"/>
      <c r="T72" s="565"/>
      <c r="U72" s="565"/>
      <c r="V72" s="565"/>
      <c r="W72" s="565"/>
      <c r="X72" s="565"/>
      <c r="Y72" s="565"/>
      <c r="Z72" s="565"/>
      <c r="AA72" s="565"/>
      <c r="AB72" s="565"/>
      <c r="AC72" s="587"/>
      <c r="AD72" s="572" t="s">
        <v>612</v>
      </c>
      <c r="AE72" s="573"/>
      <c r="AF72" s="573"/>
      <c r="AG72" s="588" t="s">
        <v>576</v>
      </c>
      <c r="AH72" s="589"/>
      <c r="AI72" s="589"/>
      <c r="AJ72" s="589"/>
      <c r="AK72" s="589"/>
      <c r="AL72" s="589"/>
      <c r="AM72" s="589"/>
      <c r="AN72" s="589"/>
      <c r="AO72" s="589"/>
      <c r="AP72" s="589"/>
      <c r="AQ72" s="589"/>
      <c r="AR72" s="589"/>
      <c r="AS72" s="589"/>
      <c r="AT72" s="589"/>
      <c r="AU72" s="589"/>
      <c r="AV72" s="589"/>
      <c r="AW72" s="589"/>
      <c r="AX72" s="590"/>
    </row>
    <row r="73" spans="1:50" ht="26.25" customHeight="1" x14ac:dyDescent="0.15">
      <c r="A73" s="517"/>
      <c r="B73" s="519"/>
      <c r="C73" s="574" t="s">
        <v>212</v>
      </c>
      <c r="D73" s="575"/>
      <c r="E73" s="575"/>
      <c r="F73" s="575"/>
      <c r="G73" s="575"/>
      <c r="H73" s="575"/>
      <c r="I73" s="575"/>
      <c r="J73" s="575"/>
      <c r="K73" s="575"/>
      <c r="L73" s="575"/>
      <c r="M73" s="575"/>
      <c r="N73" s="575"/>
      <c r="O73" s="575"/>
      <c r="P73" s="575"/>
      <c r="Q73" s="575"/>
      <c r="R73" s="575"/>
      <c r="S73" s="575"/>
      <c r="T73" s="575"/>
      <c r="U73" s="575"/>
      <c r="V73" s="575"/>
      <c r="W73" s="575"/>
      <c r="X73" s="575"/>
      <c r="Y73" s="575"/>
      <c r="Z73" s="575"/>
      <c r="AA73" s="575"/>
      <c r="AB73" s="575"/>
      <c r="AC73" s="576"/>
      <c r="AD73" s="539" t="s">
        <v>612</v>
      </c>
      <c r="AE73" s="540"/>
      <c r="AF73" s="541"/>
      <c r="AG73" s="566" t="s">
        <v>576</v>
      </c>
      <c r="AH73" s="567"/>
      <c r="AI73" s="567"/>
      <c r="AJ73" s="567"/>
      <c r="AK73" s="567"/>
      <c r="AL73" s="567"/>
      <c r="AM73" s="567"/>
      <c r="AN73" s="567"/>
      <c r="AO73" s="567"/>
      <c r="AP73" s="567"/>
      <c r="AQ73" s="567"/>
      <c r="AR73" s="567"/>
      <c r="AS73" s="567"/>
      <c r="AT73" s="567"/>
      <c r="AU73" s="567"/>
      <c r="AV73" s="567"/>
      <c r="AW73" s="567"/>
      <c r="AX73" s="568"/>
    </row>
    <row r="74" spans="1:50" ht="26.25" customHeight="1" x14ac:dyDescent="0.15">
      <c r="A74" s="520"/>
      <c r="B74" s="521"/>
      <c r="C74" s="577" t="s">
        <v>202</v>
      </c>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9"/>
      <c r="AD74" s="580" t="s">
        <v>602</v>
      </c>
      <c r="AE74" s="581"/>
      <c r="AF74" s="582"/>
      <c r="AG74" s="583" t="s">
        <v>613</v>
      </c>
      <c r="AH74" s="584"/>
      <c r="AI74" s="584"/>
      <c r="AJ74" s="584"/>
      <c r="AK74" s="584"/>
      <c r="AL74" s="584"/>
      <c r="AM74" s="584"/>
      <c r="AN74" s="584"/>
      <c r="AO74" s="584"/>
      <c r="AP74" s="584"/>
      <c r="AQ74" s="584"/>
      <c r="AR74" s="584"/>
      <c r="AS74" s="584"/>
      <c r="AT74" s="584"/>
      <c r="AU74" s="584"/>
      <c r="AV74" s="584"/>
      <c r="AW74" s="584"/>
      <c r="AX74" s="585"/>
    </row>
    <row r="75" spans="1:50" ht="27" customHeight="1" x14ac:dyDescent="0.15">
      <c r="A75" s="93" t="s">
        <v>37</v>
      </c>
      <c r="B75" s="598"/>
      <c r="C75" s="599" t="s">
        <v>203</v>
      </c>
      <c r="D75" s="600"/>
      <c r="E75" s="600"/>
      <c r="F75" s="600"/>
      <c r="G75" s="600"/>
      <c r="H75" s="600"/>
      <c r="I75" s="600"/>
      <c r="J75" s="600"/>
      <c r="K75" s="600"/>
      <c r="L75" s="600"/>
      <c r="M75" s="600"/>
      <c r="N75" s="600"/>
      <c r="O75" s="600"/>
      <c r="P75" s="600"/>
      <c r="Q75" s="600"/>
      <c r="R75" s="600"/>
      <c r="S75" s="600"/>
      <c r="T75" s="600"/>
      <c r="U75" s="600"/>
      <c r="V75" s="600"/>
      <c r="W75" s="600"/>
      <c r="X75" s="600"/>
      <c r="Y75" s="600"/>
      <c r="Z75" s="600"/>
      <c r="AA75" s="600"/>
      <c r="AB75" s="600"/>
      <c r="AC75" s="601"/>
      <c r="AD75" s="591" t="s">
        <v>602</v>
      </c>
      <c r="AE75" s="592"/>
      <c r="AF75" s="602"/>
      <c r="AG75" s="593" t="s">
        <v>614</v>
      </c>
      <c r="AH75" s="594"/>
      <c r="AI75" s="594"/>
      <c r="AJ75" s="594"/>
      <c r="AK75" s="594"/>
      <c r="AL75" s="594"/>
      <c r="AM75" s="594"/>
      <c r="AN75" s="594"/>
      <c r="AO75" s="594"/>
      <c r="AP75" s="594"/>
      <c r="AQ75" s="594"/>
      <c r="AR75" s="594"/>
      <c r="AS75" s="594"/>
      <c r="AT75" s="594"/>
      <c r="AU75" s="594"/>
      <c r="AV75" s="594"/>
      <c r="AW75" s="594"/>
      <c r="AX75" s="595"/>
    </row>
    <row r="76" spans="1:50" ht="35.25" customHeight="1" x14ac:dyDescent="0.15">
      <c r="A76" s="517"/>
      <c r="B76" s="519"/>
      <c r="C76" s="603" t="s">
        <v>42</v>
      </c>
      <c r="D76" s="604"/>
      <c r="E76" s="604"/>
      <c r="F76" s="604"/>
      <c r="G76" s="604"/>
      <c r="H76" s="604"/>
      <c r="I76" s="604"/>
      <c r="J76" s="604"/>
      <c r="K76" s="604"/>
      <c r="L76" s="604"/>
      <c r="M76" s="604"/>
      <c r="N76" s="604"/>
      <c r="O76" s="604"/>
      <c r="P76" s="604"/>
      <c r="Q76" s="604"/>
      <c r="R76" s="604"/>
      <c r="S76" s="604"/>
      <c r="T76" s="604"/>
      <c r="U76" s="604"/>
      <c r="V76" s="604"/>
      <c r="W76" s="604"/>
      <c r="X76" s="604"/>
      <c r="Y76" s="604"/>
      <c r="Z76" s="604"/>
      <c r="AA76" s="604"/>
      <c r="AB76" s="604"/>
      <c r="AC76" s="605"/>
      <c r="AD76" s="606" t="s">
        <v>612</v>
      </c>
      <c r="AE76" s="607"/>
      <c r="AF76" s="607"/>
      <c r="AG76" s="566" t="s">
        <v>615</v>
      </c>
      <c r="AH76" s="567"/>
      <c r="AI76" s="567"/>
      <c r="AJ76" s="567"/>
      <c r="AK76" s="567"/>
      <c r="AL76" s="567"/>
      <c r="AM76" s="567"/>
      <c r="AN76" s="567"/>
      <c r="AO76" s="567"/>
      <c r="AP76" s="567"/>
      <c r="AQ76" s="567"/>
      <c r="AR76" s="567"/>
      <c r="AS76" s="567"/>
      <c r="AT76" s="567"/>
      <c r="AU76" s="567"/>
      <c r="AV76" s="567"/>
      <c r="AW76" s="567"/>
      <c r="AX76" s="568"/>
    </row>
    <row r="77" spans="1:50" ht="27" customHeight="1" x14ac:dyDescent="0.15">
      <c r="A77" s="517"/>
      <c r="B77" s="519"/>
      <c r="C77" s="586" t="s">
        <v>169</v>
      </c>
      <c r="D77" s="565"/>
      <c r="E77" s="565"/>
      <c r="F77" s="565"/>
      <c r="G77" s="565"/>
      <c r="H77" s="565"/>
      <c r="I77" s="565"/>
      <c r="J77" s="565"/>
      <c r="K77" s="565"/>
      <c r="L77" s="565"/>
      <c r="M77" s="565"/>
      <c r="N77" s="565"/>
      <c r="O77" s="565"/>
      <c r="P77" s="565"/>
      <c r="Q77" s="565"/>
      <c r="R77" s="565"/>
      <c r="S77" s="565"/>
      <c r="T77" s="565"/>
      <c r="U77" s="565"/>
      <c r="V77" s="565"/>
      <c r="W77" s="565"/>
      <c r="X77" s="565"/>
      <c r="Y77" s="565"/>
      <c r="Z77" s="565"/>
      <c r="AA77" s="565"/>
      <c r="AB77" s="565"/>
      <c r="AC77" s="565"/>
      <c r="AD77" s="539" t="s">
        <v>602</v>
      </c>
      <c r="AE77" s="540"/>
      <c r="AF77" s="540"/>
      <c r="AG77" s="566" t="s">
        <v>616</v>
      </c>
      <c r="AH77" s="567"/>
      <c r="AI77" s="567"/>
      <c r="AJ77" s="567"/>
      <c r="AK77" s="567"/>
      <c r="AL77" s="567"/>
      <c r="AM77" s="567"/>
      <c r="AN77" s="567"/>
      <c r="AO77" s="567"/>
      <c r="AP77" s="567"/>
      <c r="AQ77" s="567"/>
      <c r="AR77" s="567"/>
      <c r="AS77" s="567"/>
      <c r="AT77" s="567"/>
      <c r="AU77" s="567"/>
      <c r="AV77" s="567"/>
      <c r="AW77" s="567"/>
      <c r="AX77" s="568"/>
    </row>
    <row r="78" spans="1:50" ht="31.15" customHeight="1" x14ac:dyDescent="0.15">
      <c r="A78" s="520"/>
      <c r="B78" s="521"/>
      <c r="C78" s="586" t="s">
        <v>41</v>
      </c>
      <c r="D78" s="565"/>
      <c r="E78" s="565"/>
      <c r="F78" s="565"/>
      <c r="G78" s="565"/>
      <c r="H78" s="565"/>
      <c r="I78" s="565"/>
      <c r="J78" s="565"/>
      <c r="K78" s="565"/>
      <c r="L78" s="565"/>
      <c r="M78" s="565"/>
      <c r="N78" s="565"/>
      <c r="O78" s="565"/>
      <c r="P78" s="565"/>
      <c r="Q78" s="565"/>
      <c r="R78" s="565"/>
      <c r="S78" s="565"/>
      <c r="T78" s="565"/>
      <c r="U78" s="565"/>
      <c r="V78" s="565"/>
      <c r="W78" s="565"/>
      <c r="X78" s="565"/>
      <c r="Y78" s="565"/>
      <c r="Z78" s="565"/>
      <c r="AA78" s="565"/>
      <c r="AB78" s="565"/>
      <c r="AC78" s="565"/>
      <c r="AD78" s="539" t="s">
        <v>602</v>
      </c>
      <c r="AE78" s="540"/>
      <c r="AF78" s="540"/>
      <c r="AG78" s="596" t="s">
        <v>617</v>
      </c>
      <c r="AH78" s="323"/>
      <c r="AI78" s="323"/>
      <c r="AJ78" s="323"/>
      <c r="AK78" s="323"/>
      <c r="AL78" s="323"/>
      <c r="AM78" s="323"/>
      <c r="AN78" s="323"/>
      <c r="AO78" s="323"/>
      <c r="AP78" s="323"/>
      <c r="AQ78" s="323"/>
      <c r="AR78" s="323"/>
      <c r="AS78" s="323"/>
      <c r="AT78" s="323"/>
      <c r="AU78" s="323"/>
      <c r="AV78" s="323"/>
      <c r="AW78" s="323"/>
      <c r="AX78" s="597"/>
    </row>
    <row r="79" spans="1:50" ht="41.25" customHeight="1" x14ac:dyDescent="0.15">
      <c r="A79" s="610" t="s">
        <v>54</v>
      </c>
      <c r="B79" s="611"/>
      <c r="C79" s="616" t="s">
        <v>134</v>
      </c>
      <c r="D79" s="617"/>
      <c r="E79" s="617"/>
      <c r="F79" s="617"/>
      <c r="G79" s="617"/>
      <c r="H79" s="617"/>
      <c r="I79" s="617"/>
      <c r="J79" s="617"/>
      <c r="K79" s="617"/>
      <c r="L79" s="617"/>
      <c r="M79" s="617"/>
      <c r="N79" s="617"/>
      <c r="O79" s="617"/>
      <c r="P79" s="617"/>
      <c r="Q79" s="617"/>
      <c r="R79" s="617"/>
      <c r="S79" s="617"/>
      <c r="T79" s="617"/>
      <c r="U79" s="617"/>
      <c r="V79" s="617"/>
      <c r="W79" s="617"/>
      <c r="X79" s="617"/>
      <c r="Y79" s="617"/>
      <c r="Z79" s="617"/>
      <c r="AA79" s="617"/>
      <c r="AB79" s="617"/>
      <c r="AC79" s="523"/>
      <c r="AD79" s="526" t="s">
        <v>602</v>
      </c>
      <c r="AE79" s="527"/>
      <c r="AF79" s="618"/>
      <c r="AG79" s="528" t="s">
        <v>618</v>
      </c>
      <c r="AH79" s="319"/>
      <c r="AI79" s="319"/>
      <c r="AJ79" s="319"/>
      <c r="AK79" s="319"/>
      <c r="AL79" s="319"/>
      <c r="AM79" s="319"/>
      <c r="AN79" s="319"/>
      <c r="AO79" s="319"/>
      <c r="AP79" s="319"/>
      <c r="AQ79" s="319"/>
      <c r="AR79" s="319"/>
      <c r="AS79" s="319"/>
      <c r="AT79" s="319"/>
      <c r="AU79" s="319"/>
      <c r="AV79" s="319"/>
      <c r="AW79" s="319"/>
      <c r="AX79" s="529"/>
    </row>
    <row r="80" spans="1:50" ht="19.7" customHeight="1" x14ac:dyDescent="0.15">
      <c r="A80" s="612"/>
      <c r="B80" s="613"/>
      <c r="C80" s="159" t="s">
        <v>0</v>
      </c>
      <c r="D80" s="160"/>
      <c r="E80" s="160"/>
      <c r="F80" s="160"/>
      <c r="G80" s="160"/>
      <c r="H80" s="160"/>
      <c r="I80" s="160"/>
      <c r="J80" s="160"/>
      <c r="K80" s="160"/>
      <c r="L80" s="160"/>
      <c r="M80" s="160"/>
      <c r="N80" s="160"/>
      <c r="O80" s="156" t="s">
        <v>568</v>
      </c>
      <c r="P80" s="157"/>
      <c r="Q80" s="157"/>
      <c r="R80" s="157"/>
      <c r="S80" s="157"/>
      <c r="T80" s="157"/>
      <c r="U80" s="157"/>
      <c r="V80" s="157"/>
      <c r="W80" s="157"/>
      <c r="X80" s="157"/>
      <c r="Y80" s="157"/>
      <c r="Z80" s="157"/>
      <c r="AA80" s="157"/>
      <c r="AB80" s="157"/>
      <c r="AC80" s="157"/>
      <c r="AD80" s="157"/>
      <c r="AE80" s="157"/>
      <c r="AF80" s="158"/>
      <c r="AG80" s="530"/>
      <c r="AH80" s="321"/>
      <c r="AI80" s="321"/>
      <c r="AJ80" s="321"/>
      <c r="AK80" s="321"/>
      <c r="AL80" s="321"/>
      <c r="AM80" s="321"/>
      <c r="AN80" s="321"/>
      <c r="AO80" s="321"/>
      <c r="AP80" s="321"/>
      <c r="AQ80" s="321"/>
      <c r="AR80" s="321"/>
      <c r="AS80" s="321"/>
      <c r="AT80" s="321"/>
      <c r="AU80" s="321"/>
      <c r="AV80" s="321"/>
      <c r="AW80" s="321"/>
      <c r="AX80" s="531"/>
    </row>
    <row r="81" spans="1:50" ht="24.75" customHeight="1" x14ac:dyDescent="0.15">
      <c r="A81" s="612"/>
      <c r="B81" s="613"/>
      <c r="C81" s="143">
        <v>2022</v>
      </c>
      <c r="D81" s="144"/>
      <c r="E81" s="78" t="s">
        <v>767</v>
      </c>
      <c r="F81" s="78"/>
      <c r="G81" s="78"/>
      <c r="H81" s="79">
        <v>21</v>
      </c>
      <c r="I81" s="79"/>
      <c r="J81" s="145">
        <v>64</v>
      </c>
      <c r="K81" s="145"/>
      <c r="L81" s="145"/>
      <c r="M81" s="79"/>
      <c r="N81" s="146"/>
      <c r="O81" s="147" t="s">
        <v>595</v>
      </c>
      <c r="P81" s="148"/>
      <c r="Q81" s="148"/>
      <c r="R81" s="148"/>
      <c r="S81" s="148"/>
      <c r="T81" s="148"/>
      <c r="U81" s="148"/>
      <c r="V81" s="148"/>
      <c r="W81" s="148"/>
      <c r="X81" s="148"/>
      <c r="Y81" s="148"/>
      <c r="Z81" s="148"/>
      <c r="AA81" s="148"/>
      <c r="AB81" s="148"/>
      <c r="AC81" s="148"/>
      <c r="AD81" s="148"/>
      <c r="AE81" s="148"/>
      <c r="AF81" s="149"/>
      <c r="AG81" s="530"/>
      <c r="AH81" s="321"/>
      <c r="AI81" s="321"/>
      <c r="AJ81" s="321"/>
      <c r="AK81" s="321"/>
      <c r="AL81" s="321"/>
      <c r="AM81" s="321"/>
      <c r="AN81" s="321"/>
      <c r="AO81" s="321"/>
      <c r="AP81" s="321"/>
      <c r="AQ81" s="321"/>
      <c r="AR81" s="321"/>
      <c r="AS81" s="321"/>
      <c r="AT81" s="321"/>
      <c r="AU81" s="321"/>
      <c r="AV81" s="321"/>
      <c r="AW81" s="321"/>
      <c r="AX81" s="531"/>
    </row>
    <row r="82" spans="1:50" ht="24.75" customHeight="1" x14ac:dyDescent="0.15">
      <c r="A82" s="612"/>
      <c r="B82" s="613"/>
      <c r="C82" s="76">
        <v>2022</v>
      </c>
      <c r="D82" s="77"/>
      <c r="E82" s="78" t="s">
        <v>767</v>
      </c>
      <c r="F82" s="78"/>
      <c r="G82" s="78"/>
      <c r="H82" s="79">
        <v>21</v>
      </c>
      <c r="I82" s="79"/>
      <c r="J82" s="145">
        <v>68</v>
      </c>
      <c r="K82" s="145"/>
      <c r="L82" s="145"/>
      <c r="M82" s="608"/>
      <c r="N82" s="609"/>
      <c r="O82" s="150" t="s">
        <v>596</v>
      </c>
      <c r="P82" s="151"/>
      <c r="Q82" s="151"/>
      <c r="R82" s="151"/>
      <c r="S82" s="151"/>
      <c r="T82" s="151"/>
      <c r="U82" s="151"/>
      <c r="V82" s="151"/>
      <c r="W82" s="151"/>
      <c r="X82" s="151"/>
      <c r="Y82" s="151"/>
      <c r="Z82" s="151"/>
      <c r="AA82" s="151"/>
      <c r="AB82" s="151"/>
      <c r="AC82" s="151"/>
      <c r="AD82" s="151"/>
      <c r="AE82" s="151"/>
      <c r="AF82" s="152"/>
      <c r="AG82" s="530"/>
      <c r="AH82" s="321"/>
      <c r="AI82" s="321"/>
      <c r="AJ82" s="321"/>
      <c r="AK82" s="321"/>
      <c r="AL82" s="321"/>
      <c r="AM82" s="321"/>
      <c r="AN82" s="321"/>
      <c r="AO82" s="321"/>
      <c r="AP82" s="321"/>
      <c r="AQ82" s="321"/>
      <c r="AR82" s="321"/>
      <c r="AS82" s="321"/>
      <c r="AT82" s="321"/>
      <c r="AU82" s="321"/>
      <c r="AV82" s="321"/>
      <c r="AW82" s="321"/>
      <c r="AX82" s="531"/>
    </row>
    <row r="83" spans="1:50" ht="24.75" customHeight="1" x14ac:dyDescent="0.15">
      <c r="A83" s="612"/>
      <c r="B83" s="613"/>
      <c r="C83" s="76"/>
      <c r="D83" s="77"/>
      <c r="E83" s="78"/>
      <c r="F83" s="78"/>
      <c r="G83" s="78"/>
      <c r="H83" s="79"/>
      <c r="I83" s="79"/>
      <c r="J83" s="619"/>
      <c r="K83" s="619"/>
      <c r="L83" s="619"/>
      <c r="M83" s="608"/>
      <c r="N83" s="609"/>
      <c r="O83" s="150"/>
      <c r="P83" s="151"/>
      <c r="Q83" s="151"/>
      <c r="R83" s="151"/>
      <c r="S83" s="151"/>
      <c r="T83" s="151"/>
      <c r="U83" s="151"/>
      <c r="V83" s="151"/>
      <c r="W83" s="151"/>
      <c r="X83" s="151"/>
      <c r="Y83" s="151"/>
      <c r="Z83" s="151"/>
      <c r="AA83" s="151"/>
      <c r="AB83" s="151"/>
      <c r="AC83" s="151"/>
      <c r="AD83" s="151"/>
      <c r="AE83" s="151"/>
      <c r="AF83" s="152"/>
      <c r="AG83" s="530"/>
      <c r="AH83" s="321"/>
      <c r="AI83" s="321"/>
      <c r="AJ83" s="321"/>
      <c r="AK83" s="321"/>
      <c r="AL83" s="321"/>
      <c r="AM83" s="321"/>
      <c r="AN83" s="321"/>
      <c r="AO83" s="321"/>
      <c r="AP83" s="321"/>
      <c r="AQ83" s="321"/>
      <c r="AR83" s="321"/>
      <c r="AS83" s="321"/>
      <c r="AT83" s="321"/>
      <c r="AU83" s="321"/>
      <c r="AV83" s="321"/>
      <c r="AW83" s="321"/>
      <c r="AX83" s="531"/>
    </row>
    <row r="84" spans="1:50" ht="24.75" customHeight="1" x14ac:dyDescent="0.15">
      <c r="A84" s="612"/>
      <c r="B84" s="613"/>
      <c r="C84" s="76"/>
      <c r="D84" s="77"/>
      <c r="E84" s="78"/>
      <c r="F84" s="78"/>
      <c r="G84" s="78"/>
      <c r="H84" s="79"/>
      <c r="I84" s="79"/>
      <c r="J84" s="619"/>
      <c r="K84" s="619"/>
      <c r="L84" s="619"/>
      <c r="M84" s="608"/>
      <c r="N84" s="609"/>
      <c r="O84" s="150"/>
      <c r="P84" s="151"/>
      <c r="Q84" s="151"/>
      <c r="R84" s="151"/>
      <c r="S84" s="151"/>
      <c r="T84" s="151"/>
      <c r="U84" s="151"/>
      <c r="V84" s="151"/>
      <c r="W84" s="151"/>
      <c r="X84" s="151"/>
      <c r="Y84" s="151"/>
      <c r="Z84" s="151"/>
      <c r="AA84" s="151"/>
      <c r="AB84" s="151"/>
      <c r="AC84" s="151"/>
      <c r="AD84" s="151"/>
      <c r="AE84" s="151"/>
      <c r="AF84" s="152"/>
      <c r="AG84" s="530"/>
      <c r="AH84" s="321"/>
      <c r="AI84" s="321"/>
      <c r="AJ84" s="321"/>
      <c r="AK84" s="321"/>
      <c r="AL84" s="321"/>
      <c r="AM84" s="321"/>
      <c r="AN84" s="321"/>
      <c r="AO84" s="321"/>
      <c r="AP84" s="321"/>
      <c r="AQ84" s="321"/>
      <c r="AR84" s="321"/>
      <c r="AS84" s="321"/>
      <c r="AT84" s="321"/>
      <c r="AU84" s="321"/>
      <c r="AV84" s="321"/>
      <c r="AW84" s="321"/>
      <c r="AX84" s="531"/>
    </row>
    <row r="85" spans="1:50" ht="24.75" customHeight="1" x14ac:dyDescent="0.15">
      <c r="A85" s="614"/>
      <c r="B85" s="615"/>
      <c r="C85" s="620"/>
      <c r="D85" s="621"/>
      <c r="E85" s="78"/>
      <c r="F85" s="78"/>
      <c r="G85" s="78"/>
      <c r="H85" s="79"/>
      <c r="I85" s="79"/>
      <c r="J85" s="622"/>
      <c r="K85" s="622"/>
      <c r="L85" s="622"/>
      <c r="M85" s="141"/>
      <c r="N85" s="142"/>
      <c r="O85" s="153"/>
      <c r="P85" s="154"/>
      <c r="Q85" s="154"/>
      <c r="R85" s="154"/>
      <c r="S85" s="154"/>
      <c r="T85" s="154"/>
      <c r="U85" s="154"/>
      <c r="V85" s="154"/>
      <c r="W85" s="154"/>
      <c r="X85" s="154"/>
      <c r="Y85" s="154"/>
      <c r="Z85" s="154"/>
      <c r="AA85" s="154"/>
      <c r="AB85" s="154"/>
      <c r="AC85" s="154"/>
      <c r="AD85" s="154"/>
      <c r="AE85" s="154"/>
      <c r="AF85" s="155"/>
      <c r="AG85" s="596"/>
      <c r="AH85" s="323"/>
      <c r="AI85" s="323"/>
      <c r="AJ85" s="323"/>
      <c r="AK85" s="323"/>
      <c r="AL85" s="323"/>
      <c r="AM85" s="323"/>
      <c r="AN85" s="323"/>
      <c r="AO85" s="323"/>
      <c r="AP85" s="323"/>
      <c r="AQ85" s="323"/>
      <c r="AR85" s="323"/>
      <c r="AS85" s="323"/>
      <c r="AT85" s="323"/>
      <c r="AU85" s="323"/>
      <c r="AV85" s="323"/>
      <c r="AW85" s="323"/>
      <c r="AX85" s="597"/>
    </row>
    <row r="86" spans="1:50" ht="67.5" customHeight="1" x14ac:dyDescent="0.15">
      <c r="A86" s="93" t="s">
        <v>45</v>
      </c>
      <c r="B86" s="94"/>
      <c r="C86" s="97" t="s">
        <v>49</v>
      </c>
      <c r="D86" s="98"/>
      <c r="E86" s="98"/>
      <c r="F86" s="99"/>
      <c r="G86" s="100" t="s">
        <v>619</v>
      </c>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c r="AS86" s="100"/>
      <c r="AT86" s="100"/>
      <c r="AU86" s="100"/>
      <c r="AV86" s="100"/>
      <c r="AW86" s="100"/>
      <c r="AX86" s="101"/>
    </row>
    <row r="87" spans="1:50" ht="67.5" customHeight="1" thickBot="1" x14ac:dyDescent="0.2">
      <c r="A87" s="95"/>
      <c r="B87" s="96"/>
      <c r="C87" s="102" t="s">
        <v>53</v>
      </c>
      <c r="D87" s="103"/>
      <c r="E87" s="103"/>
      <c r="F87" s="104"/>
      <c r="G87" s="105" t="s">
        <v>620</v>
      </c>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6"/>
    </row>
    <row r="88" spans="1:50" ht="24" customHeight="1" x14ac:dyDescent="0.15">
      <c r="A88" s="80" t="s">
        <v>30</v>
      </c>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2"/>
    </row>
    <row r="89" spans="1:50" ht="67.5" customHeight="1" thickBot="1" x14ac:dyDescent="0.2">
      <c r="A89" s="83" t="s">
        <v>784</v>
      </c>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5"/>
    </row>
    <row r="90" spans="1:50" ht="24.75" customHeight="1" x14ac:dyDescent="0.15">
      <c r="A90" s="86" t="s">
        <v>31</v>
      </c>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8"/>
    </row>
    <row r="91" spans="1:50" ht="67.5" customHeight="1" thickBot="1" x14ac:dyDescent="0.2">
      <c r="A91" s="89" t="s">
        <v>129</v>
      </c>
      <c r="B91" s="90"/>
      <c r="C91" s="90"/>
      <c r="D91" s="90"/>
      <c r="E91" s="91"/>
      <c r="F91" s="92" t="s">
        <v>785</v>
      </c>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5"/>
    </row>
    <row r="92" spans="1:50" ht="24.75" customHeight="1" x14ac:dyDescent="0.15">
      <c r="A92" s="86" t="s">
        <v>43</v>
      </c>
      <c r="B92" s="87"/>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8"/>
    </row>
    <row r="93" spans="1:50" ht="66" customHeight="1" thickBot="1" x14ac:dyDescent="0.2">
      <c r="A93" s="89" t="s">
        <v>129</v>
      </c>
      <c r="B93" s="90"/>
      <c r="C93" s="90"/>
      <c r="D93" s="90"/>
      <c r="E93" s="91"/>
      <c r="F93" s="627" t="s">
        <v>786</v>
      </c>
      <c r="G93" s="628"/>
      <c r="H93" s="628"/>
      <c r="I93" s="628"/>
      <c r="J93" s="628"/>
      <c r="K93" s="628"/>
      <c r="L93" s="628"/>
      <c r="M93" s="628"/>
      <c r="N93" s="628"/>
      <c r="O93" s="628"/>
      <c r="P93" s="628"/>
      <c r="Q93" s="628"/>
      <c r="R93" s="628"/>
      <c r="S93" s="628"/>
      <c r="T93" s="628"/>
      <c r="U93" s="628"/>
      <c r="V93" s="628"/>
      <c r="W93" s="628"/>
      <c r="X93" s="628"/>
      <c r="Y93" s="628"/>
      <c r="Z93" s="628"/>
      <c r="AA93" s="628"/>
      <c r="AB93" s="628"/>
      <c r="AC93" s="628"/>
      <c r="AD93" s="628"/>
      <c r="AE93" s="628"/>
      <c r="AF93" s="628"/>
      <c r="AG93" s="628"/>
      <c r="AH93" s="628"/>
      <c r="AI93" s="628"/>
      <c r="AJ93" s="628"/>
      <c r="AK93" s="628"/>
      <c r="AL93" s="628"/>
      <c r="AM93" s="628"/>
      <c r="AN93" s="628"/>
      <c r="AO93" s="628"/>
      <c r="AP93" s="628"/>
      <c r="AQ93" s="628"/>
      <c r="AR93" s="628"/>
      <c r="AS93" s="628"/>
      <c r="AT93" s="628"/>
      <c r="AU93" s="628"/>
      <c r="AV93" s="628"/>
      <c r="AW93" s="628"/>
      <c r="AX93" s="629"/>
    </row>
    <row r="94" spans="1:50" ht="24.75" customHeight="1" x14ac:dyDescent="0.15">
      <c r="A94" s="630" t="s">
        <v>32</v>
      </c>
      <c r="B94" s="631"/>
      <c r="C94" s="631"/>
      <c r="D94" s="631"/>
      <c r="E94" s="631"/>
      <c r="F94" s="631"/>
      <c r="G94" s="631"/>
      <c r="H94" s="631"/>
      <c r="I94" s="631"/>
      <c r="J94" s="631"/>
      <c r="K94" s="631"/>
      <c r="L94" s="631"/>
      <c r="M94" s="631"/>
      <c r="N94" s="631"/>
      <c r="O94" s="631"/>
      <c r="P94" s="631"/>
      <c r="Q94" s="631"/>
      <c r="R94" s="631"/>
      <c r="S94" s="631"/>
      <c r="T94" s="631"/>
      <c r="U94" s="631"/>
      <c r="V94" s="631"/>
      <c r="W94" s="631"/>
      <c r="X94" s="631"/>
      <c r="Y94" s="631"/>
      <c r="Z94" s="631"/>
      <c r="AA94" s="631"/>
      <c r="AB94" s="631"/>
      <c r="AC94" s="631"/>
      <c r="AD94" s="631"/>
      <c r="AE94" s="631"/>
      <c r="AF94" s="631"/>
      <c r="AG94" s="631"/>
      <c r="AH94" s="631"/>
      <c r="AI94" s="631"/>
      <c r="AJ94" s="631"/>
      <c r="AK94" s="631"/>
      <c r="AL94" s="631"/>
      <c r="AM94" s="631"/>
      <c r="AN94" s="631"/>
      <c r="AO94" s="631"/>
      <c r="AP94" s="631"/>
      <c r="AQ94" s="631"/>
      <c r="AR94" s="631"/>
      <c r="AS94" s="631"/>
      <c r="AT94" s="631"/>
      <c r="AU94" s="631"/>
      <c r="AV94" s="631"/>
      <c r="AW94" s="631"/>
      <c r="AX94" s="632"/>
    </row>
    <row r="95" spans="1:50" ht="67.5" customHeight="1" thickBot="1" x14ac:dyDescent="0.2">
      <c r="A95" s="633"/>
      <c r="B95" s="510"/>
      <c r="C95" s="510"/>
      <c r="D95" s="510"/>
      <c r="E95" s="510"/>
      <c r="F95" s="510"/>
      <c r="G95" s="510"/>
      <c r="H95" s="510"/>
      <c r="I95" s="510"/>
      <c r="J95" s="510"/>
      <c r="K95" s="510"/>
      <c r="L95" s="510"/>
      <c r="M95" s="510"/>
      <c r="N95" s="510"/>
      <c r="O95" s="510"/>
      <c r="P95" s="510"/>
      <c r="Q95" s="510"/>
      <c r="R95" s="510"/>
      <c r="S95" s="510"/>
      <c r="T95" s="510"/>
      <c r="U95" s="510"/>
      <c r="V95" s="510"/>
      <c r="W95" s="510"/>
      <c r="X95" s="510"/>
      <c r="Y95" s="510"/>
      <c r="Z95" s="510"/>
      <c r="AA95" s="510"/>
      <c r="AB95" s="510"/>
      <c r="AC95" s="510"/>
      <c r="AD95" s="510"/>
      <c r="AE95" s="510"/>
      <c r="AF95" s="510"/>
      <c r="AG95" s="510"/>
      <c r="AH95" s="510"/>
      <c r="AI95" s="510"/>
      <c r="AJ95" s="510"/>
      <c r="AK95" s="510"/>
      <c r="AL95" s="510"/>
      <c r="AM95" s="510"/>
      <c r="AN95" s="510"/>
      <c r="AO95" s="510"/>
      <c r="AP95" s="510"/>
      <c r="AQ95" s="510"/>
      <c r="AR95" s="510"/>
      <c r="AS95" s="510"/>
      <c r="AT95" s="510"/>
      <c r="AU95" s="510"/>
      <c r="AV95" s="510"/>
      <c r="AW95" s="510"/>
      <c r="AX95" s="511"/>
    </row>
    <row r="96" spans="1:50" ht="24.75" customHeight="1" x14ac:dyDescent="0.15">
      <c r="A96" s="634" t="s">
        <v>214</v>
      </c>
      <c r="B96" s="635"/>
      <c r="C96" s="635"/>
      <c r="D96" s="635"/>
      <c r="E96" s="635"/>
      <c r="F96" s="635"/>
      <c r="G96" s="635"/>
      <c r="H96" s="635"/>
      <c r="I96" s="635"/>
      <c r="J96" s="635"/>
      <c r="K96" s="635"/>
      <c r="L96" s="635"/>
      <c r="M96" s="635"/>
      <c r="N96" s="635"/>
      <c r="O96" s="635"/>
      <c r="P96" s="635"/>
      <c r="Q96" s="635"/>
      <c r="R96" s="635"/>
      <c r="S96" s="635"/>
      <c r="T96" s="635"/>
      <c r="U96" s="635"/>
      <c r="V96" s="635"/>
      <c r="W96" s="635"/>
      <c r="X96" s="635"/>
      <c r="Y96" s="635"/>
      <c r="Z96" s="635"/>
      <c r="AA96" s="635"/>
      <c r="AB96" s="635"/>
      <c r="AC96" s="635"/>
      <c r="AD96" s="635"/>
      <c r="AE96" s="635"/>
      <c r="AF96" s="635"/>
      <c r="AG96" s="635"/>
      <c r="AH96" s="635"/>
      <c r="AI96" s="635"/>
      <c r="AJ96" s="635"/>
      <c r="AK96" s="635"/>
      <c r="AL96" s="635"/>
      <c r="AM96" s="635"/>
      <c r="AN96" s="635"/>
      <c r="AO96" s="635"/>
      <c r="AP96" s="635"/>
      <c r="AQ96" s="635"/>
      <c r="AR96" s="635"/>
      <c r="AS96" s="635"/>
      <c r="AT96" s="635"/>
      <c r="AU96" s="635"/>
      <c r="AV96" s="635"/>
      <c r="AW96" s="635"/>
      <c r="AX96" s="636"/>
    </row>
    <row r="97" spans="1:51" ht="24.75" customHeight="1" x14ac:dyDescent="0.15">
      <c r="A97" s="637" t="s">
        <v>248</v>
      </c>
      <c r="B97" s="638"/>
      <c r="C97" s="638"/>
      <c r="D97" s="639"/>
      <c r="E97" s="623" t="s">
        <v>576</v>
      </c>
      <c r="F97" s="624"/>
      <c r="G97" s="624"/>
      <c r="H97" s="624"/>
      <c r="I97" s="624"/>
      <c r="J97" s="624"/>
      <c r="K97" s="624"/>
      <c r="L97" s="624"/>
      <c r="M97" s="624"/>
      <c r="N97" s="624"/>
      <c r="O97" s="624"/>
      <c r="P97" s="625"/>
      <c r="Q97" s="623"/>
      <c r="R97" s="624"/>
      <c r="S97" s="624"/>
      <c r="T97" s="624"/>
      <c r="U97" s="624"/>
      <c r="V97" s="624"/>
      <c r="W97" s="624"/>
      <c r="X97" s="624"/>
      <c r="Y97" s="624"/>
      <c r="Z97" s="624"/>
      <c r="AA97" s="624"/>
      <c r="AB97" s="625"/>
      <c r="AC97" s="623"/>
      <c r="AD97" s="624"/>
      <c r="AE97" s="624"/>
      <c r="AF97" s="624"/>
      <c r="AG97" s="624"/>
      <c r="AH97" s="624"/>
      <c r="AI97" s="624"/>
      <c r="AJ97" s="624"/>
      <c r="AK97" s="624"/>
      <c r="AL97" s="624"/>
      <c r="AM97" s="624"/>
      <c r="AN97" s="625"/>
      <c r="AO97" s="623"/>
      <c r="AP97" s="624"/>
      <c r="AQ97" s="624"/>
      <c r="AR97" s="624"/>
      <c r="AS97" s="624"/>
      <c r="AT97" s="624"/>
      <c r="AU97" s="624"/>
      <c r="AV97" s="624"/>
      <c r="AW97" s="624"/>
      <c r="AX97" s="626"/>
      <c r="AY97" s="64"/>
    </row>
    <row r="98" spans="1:51" ht="24.75" customHeight="1" x14ac:dyDescent="0.15">
      <c r="A98" s="107" t="s">
        <v>247</v>
      </c>
      <c r="B98" s="107"/>
      <c r="C98" s="107"/>
      <c r="D98" s="107"/>
      <c r="E98" s="623" t="s">
        <v>576</v>
      </c>
      <c r="F98" s="624"/>
      <c r="G98" s="624"/>
      <c r="H98" s="624"/>
      <c r="I98" s="624"/>
      <c r="J98" s="624"/>
      <c r="K98" s="624"/>
      <c r="L98" s="624"/>
      <c r="M98" s="624"/>
      <c r="N98" s="624"/>
      <c r="O98" s="624"/>
      <c r="P98" s="625"/>
      <c r="Q98" s="623"/>
      <c r="R98" s="624"/>
      <c r="S98" s="624"/>
      <c r="T98" s="624"/>
      <c r="U98" s="624"/>
      <c r="V98" s="624"/>
      <c r="W98" s="624"/>
      <c r="X98" s="624"/>
      <c r="Y98" s="624"/>
      <c r="Z98" s="624"/>
      <c r="AA98" s="624"/>
      <c r="AB98" s="625"/>
      <c r="AC98" s="623"/>
      <c r="AD98" s="624"/>
      <c r="AE98" s="624"/>
      <c r="AF98" s="624"/>
      <c r="AG98" s="624"/>
      <c r="AH98" s="624"/>
      <c r="AI98" s="624"/>
      <c r="AJ98" s="624"/>
      <c r="AK98" s="624"/>
      <c r="AL98" s="624"/>
      <c r="AM98" s="624"/>
      <c r="AN98" s="625"/>
      <c r="AO98" s="623"/>
      <c r="AP98" s="624"/>
      <c r="AQ98" s="624"/>
      <c r="AR98" s="624"/>
      <c r="AS98" s="624"/>
      <c r="AT98" s="624"/>
      <c r="AU98" s="624"/>
      <c r="AV98" s="624"/>
      <c r="AW98" s="624"/>
      <c r="AX98" s="626"/>
    </row>
    <row r="99" spans="1:51" ht="24.75" customHeight="1" x14ac:dyDescent="0.15">
      <c r="A99" s="107" t="s">
        <v>246</v>
      </c>
      <c r="B99" s="107"/>
      <c r="C99" s="107"/>
      <c r="D99" s="107"/>
      <c r="E99" s="623" t="s">
        <v>597</v>
      </c>
      <c r="F99" s="624"/>
      <c r="G99" s="624"/>
      <c r="H99" s="624"/>
      <c r="I99" s="624"/>
      <c r="J99" s="624"/>
      <c r="K99" s="624"/>
      <c r="L99" s="624"/>
      <c r="M99" s="624"/>
      <c r="N99" s="624"/>
      <c r="O99" s="624"/>
      <c r="P99" s="625"/>
      <c r="Q99" s="623"/>
      <c r="R99" s="624"/>
      <c r="S99" s="624"/>
      <c r="T99" s="624"/>
      <c r="U99" s="624"/>
      <c r="V99" s="624"/>
      <c r="W99" s="624"/>
      <c r="X99" s="624"/>
      <c r="Y99" s="624"/>
      <c r="Z99" s="624"/>
      <c r="AA99" s="624"/>
      <c r="AB99" s="625"/>
      <c r="AC99" s="623"/>
      <c r="AD99" s="624"/>
      <c r="AE99" s="624"/>
      <c r="AF99" s="624"/>
      <c r="AG99" s="624"/>
      <c r="AH99" s="624"/>
      <c r="AI99" s="624"/>
      <c r="AJ99" s="624"/>
      <c r="AK99" s="624"/>
      <c r="AL99" s="624"/>
      <c r="AM99" s="624"/>
      <c r="AN99" s="625"/>
      <c r="AO99" s="623"/>
      <c r="AP99" s="624"/>
      <c r="AQ99" s="624"/>
      <c r="AR99" s="624"/>
      <c r="AS99" s="624"/>
      <c r="AT99" s="624"/>
      <c r="AU99" s="624"/>
      <c r="AV99" s="624"/>
      <c r="AW99" s="624"/>
      <c r="AX99" s="626"/>
    </row>
    <row r="100" spans="1:51" ht="24.75" customHeight="1" x14ac:dyDescent="0.15">
      <c r="A100" s="107" t="s">
        <v>245</v>
      </c>
      <c r="B100" s="107"/>
      <c r="C100" s="107"/>
      <c r="D100" s="107"/>
      <c r="E100" s="623" t="s">
        <v>598</v>
      </c>
      <c r="F100" s="624"/>
      <c r="G100" s="624"/>
      <c r="H100" s="624"/>
      <c r="I100" s="624"/>
      <c r="J100" s="624"/>
      <c r="K100" s="624"/>
      <c r="L100" s="624"/>
      <c r="M100" s="624"/>
      <c r="N100" s="624"/>
      <c r="O100" s="624"/>
      <c r="P100" s="625"/>
      <c r="Q100" s="623"/>
      <c r="R100" s="624"/>
      <c r="S100" s="624"/>
      <c r="T100" s="624"/>
      <c r="U100" s="624"/>
      <c r="V100" s="624"/>
      <c r="W100" s="624"/>
      <c r="X100" s="624"/>
      <c r="Y100" s="624"/>
      <c r="Z100" s="624"/>
      <c r="AA100" s="624"/>
      <c r="AB100" s="625"/>
      <c r="AC100" s="623"/>
      <c r="AD100" s="624"/>
      <c r="AE100" s="624"/>
      <c r="AF100" s="624"/>
      <c r="AG100" s="624"/>
      <c r="AH100" s="624"/>
      <c r="AI100" s="624"/>
      <c r="AJ100" s="624"/>
      <c r="AK100" s="624"/>
      <c r="AL100" s="624"/>
      <c r="AM100" s="624"/>
      <c r="AN100" s="625"/>
      <c r="AO100" s="623"/>
      <c r="AP100" s="624"/>
      <c r="AQ100" s="624"/>
      <c r="AR100" s="624"/>
      <c r="AS100" s="624"/>
      <c r="AT100" s="624"/>
      <c r="AU100" s="624"/>
      <c r="AV100" s="624"/>
      <c r="AW100" s="624"/>
      <c r="AX100" s="626"/>
    </row>
    <row r="101" spans="1:51" ht="24.75" customHeight="1" x14ac:dyDescent="0.15">
      <c r="A101" s="107" t="s">
        <v>244</v>
      </c>
      <c r="B101" s="107"/>
      <c r="C101" s="107"/>
      <c r="D101" s="107"/>
      <c r="E101" s="623" t="s">
        <v>599</v>
      </c>
      <c r="F101" s="624"/>
      <c r="G101" s="624"/>
      <c r="H101" s="624"/>
      <c r="I101" s="624"/>
      <c r="J101" s="624"/>
      <c r="K101" s="624"/>
      <c r="L101" s="624"/>
      <c r="M101" s="624"/>
      <c r="N101" s="624"/>
      <c r="O101" s="624"/>
      <c r="P101" s="625"/>
      <c r="Q101" s="623"/>
      <c r="R101" s="624"/>
      <c r="S101" s="624"/>
      <c r="T101" s="624"/>
      <c r="U101" s="624"/>
      <c r="V101" s="624"/>
      <c r="W101" s="624"/>
      <c r="X101" s="624"/>
      <c r="Y101" s="624"/>
      <c r="Z101" s="624"/>
      <c r="AA101" s="624"/>
      <c r="AB101" s="625"/>
      <c r="AC101" s="623"/>
      <c r="AD101" s="624"/>
      <c r="AE101" s="624"/>
      <c r="AF101" s="624"/>
      <c r="AG101" s="624"/>
      <c r="AH101" s="624"/>
      <c r="AI101" s="624"/>
      <c r="AJ101" s="624"/>
      <c r="AK101" s="624"/>
      <c r="AL101" s="624"/>
      <c r="AM101" s="624"/>
      <c r="AN101" s="625"/>
      <c r="AO101" s="623"/>
      <c r="AP101" s="624"/>
      <c r="AQ101" s="624"/>
      <c r="AR101" s="624"/>
      <c r="AS101" s="624"/>
      <c r="AT101" s="624"/>
      <c r="AU101" s="624"/>
      <c r="AV101" s="624"/>
      <c r="AW101" s="624"/>
      <c r="AX101" s="626"/>
    </row>
    <row r="102" spans="1:51" ht="24.75" customHeight="1" x14ac:dyDescent="0.15">
      <c r="A102" s="107" t="s">
        <v>243</v>
      </c>
      <c r="B102" s="107"/>
      <c r="C102" s="107"/>
      <c r="D102" s="107"/>
      <c r="E102" s="623" t="s">
        <v>600</v>
      </c>
      <c r="F102" s="624"/>
      <c r="G102" s="624"/>
      <c r="H102" s="624"/>
      <c r="I102" s="624"/>
      <c r="J102" s="624"/>
      <c r="K102" s="624"/>
      <c r="L102" s="624"/>
      <c r="M102" s="624"/>
      <c r="N102" s="624"/>
      <c r="O102" s="624"/>
      <c r="P102" s="625"/>
      <c r="Q102" s="623"/>
      <c r="R102" s="624"/>
      <c r="S102" s="624"/>
      <c r="T102" s="624"/>
      <c r="U102" s="624"/>
      <c r="V102" s="624"/>
      <c r="W102" s="624"/>
      <c r="X102" s="624"/>
      <c r="Y102" s="624"/>
      <c r="Z102" s="624"/>
      <c r="AA102" s="624"/>
      <c r="AB102" s="625"/>
      <c r="AC102" s="623"/>
      <c r="AD102" s="624"/>
      <c r="AE102" s="624"/>
      <c r="AF102" s="624"/>
      <c r="AG102" s="624"/>
      <c r="AH102" s="624"/>
      <c r="AI102" s="624"/>
      <c r="AJ102" s="624"/>
      <c r="AK102" s="624"/>
      <c r="AL102" s="624"/>
      <c r="AM102" s="624"/>
      <c r="AN102" s="625"/>
      <c r="AO102" s="623"/>
      <c r="AP102" s="624"/>
      <c r="AQ102" s="624"/>
      <c r="AR102" s="624"/>
      <c r="AS102" s="624"/>
      <c r="AT102" s="624"/>
      <c r="AU102" s="624"/>
      <c r="AV102" s="624"/>
      <c r="AW102" s="624"/>
      <c r="AX102" s="626"/>
    </row>
    <row r="103" spans="1:51" ht="24.75" customHeight="1" x14ac:dyDescent="0.15">
      <c r="A103" s="107" t="s">
        <v>242</v>
      </c>
      <c r="B103" s="107"/>
      <c r="C103" s="107"/>
      <c r="D103" s="107"/>
      <c r="E103" s="623" t="s">
        <v>600</v>
      </c>
      <c r="F103" s="624"/>
      <c r="G103" s="624"/>
      <c r="H103" s="624"/>
      <c r="I103" s="624"/>
      <c r="J103" s="624"/>
      <c r="K103" s="624"/>
      <c r="L103" s="624"/>
      <c r="M103" s="624"/>
      <c r="N103" s="624"/>
      <c r="O103" s="624"/>
      <c r="P103" s="625"/>
      <c r="Q103" s="623"/>
      <c r="R103" s="624"/>
      <c r="S103" s="624"/>
      <c r="T103" s="624"/>
      <c r="U103" s="624"/>
      <c r="V103" s="624"/>
      <c r="W103" s="624"/>
      <c r="X103" s="624"/>
      <c r="Y103" s="624"/>
      <c r="Z103" s="624"/>
      <c r="AA103" s="624"/>
      <c r="AB103" s="625"/>
      <c r="AC103" s="623"/>
      <c r="AD103" s="624"/>
      <c r="AE103" s="624"/>
      <c r="AF103" s="624"/>
      <c r="AG103" s="624"/>
      <c r="AH103" s="624"/>
      <c r="AI103" s="624"/>
      <c r="AJ103" s="624"/>
      <c r="AK103" s="624"/>
      <c r="AL103" s="624"/>
      <c r="AM103" s="624"/>
      <c r="AN103" s="625"/>
      <c r="AO103" s="623"/>
      <c r="AP103" s="624"/>
      <c r="AQ103" s="624"/>
      <c r="AR103" s="624"/>
      <c r="AS103" s="624"/>
      <c r="AT103" s="624"/>
      <c r="AU103" s="624"/>
      <c r="AV103" s="624"/>
      <c r="AW103" s="624"/>
      <c r="AX103" s="626"/>
    </row>
    <row r="104" spans="1:51" ht="24.75" customHeight="1" x14ac:dyDescent="0.15">
      <c r="A104" s="107" t="s">
        <v>241</v>
      </c>
      <c r="B104" s="107"/>
      <c r="C104" s="107"/>
      <c r="D104" s="107"/>
      <c r="E104" s="623" t="s">
        <v>601</v>
      </c>
      <c r="F104" s="624"/>
      <c r="G104" s="624"/>
      <c r="H104" s="624"/>
      <c r="I104" s="624"/>
      <c r="J104" s="624"/>
      <c r="K104" s="624"/>
      <c r="L104" s="624"/>
      <c r="M104" s="624"/>
      <c r="N104" s="624"/>
      <c r="O104" s="624"/>
      <c r="P104" s="625"/>
      <c r="Q104" s="623"/>
      <c r="R104" s="624"/>
      <c r="S104" s="624"/>
      <c r="T104" s="624"/>
      <c r="U104" s="624"/>
      <c r="V104" s="624"/>
      <c r="W104" s="624"/>
      <c r="X104" s="624"/>
      <c r="Y104" s="624"/>
      <c r="Z104" s="624"/>
      <c r="AA104" s="624"/>
      <c r="AB104" s="625"/>
      <c r="AC104" s="623"/>
      <c r="AD104" s="624"/>
      <c r="AE104" s="624"/>
      <c r="AF104" s="624"/>
      <c r="AG104" s="624"/>
      <c r="AH104" s="624"/>
      <c r="AI104" s="624"/>
      <c r="AJ104" s="624"/>
      <c r="AK104" s="624"/>
      <c r="AL104" s="624"/>
      <c r="AM104" s="624"/>
      <c r="AN104" s="625"/>
      <c r="AO104" s="623"/>
      <c r="AP104" s="624"/>
      <c r="AQ104" s="624"/>
      <c r="AR104" s="624"/>
      <c r="AS104" s="624"/>
      <c r="AT104" s="624"/>
      <c r="AU104" s="624"/>
      <c r="AV104" s="624"/>
      <c r="AW104" s="624"/>
      <c r="AX104" s="626"/>
    </row>
    <row r="105" spans="1:51" ht="24.75" customHeight="1" x14ac:dyDescent="0.15">
      <c r="A105" s="107" t="s">
        <v>387</v>
      </c>
      <c r="B105" s="107"/>
      <c r="C105" s="107"/>
      <c r="D105" s="107"/>
      <c r="E105" s="642" t="s">
        <v>570</v>
      </c>
      <c r="F105" s="643"/>
      <c r="G105" s="643"/>
      <c r="H105" s="67" t="str">
        <f>IF(E105="","","-")</f>
        <v>-</v>
      </c>
      <c r="I105" s="643"/>
      <c r="J105" s="643"/>
      <c r="K105" s="67" t="str">
        <f>IF(I105="","","-")</f>
        <v/>
      </c>
      <c r="L105" s="75">
        <v>58</v>
      </c>
      <c r="M105" s="75"/>
      <c r="N105" s="67" t="str">
        <f>IF(O105="","","-")</f>
        <v/>
      </c>
      <c r="O105" s="640"/>
      <c r="P105" s="641"/>
      <c r="Q105" s="642"/>
      <c r="R105" s="643"/>
      <c r="S105" s="643"/>
      <c r="T105" s="67" t="str">
        <f>IF(Q105="","","-")</f>
        <v/>
      </c>
      <c r="U105" s="643"/>
      <c r="V105" s="643"/>
      <c r="W105" s="67" t="str">
        <f>IF(U105="","","-")</f>
        <v/>
      </c>
      <c r="X105" s="75"/>
      <c r="Y105" s="75"/>
      <c r="Z105" s="67" t="str">
        <f>IF(AA105="","","-")</f>
        <v/>
      </c>
      <c r="AA105" s="640"/>
      <c r="AB105" s="641"/>
      <c r="AC105" s="642"/>
      <c r="AD105" s="643"/>
      <c r="AE105" s="643"/>
      <c r="AF105" s="67" t="str">
        <f>IF(AC105="","","-")</f>
        <v/>
      </c>
      <c r="AG105" s="643"/>
      <c r="AH105" s="643"/>
      <c r="AI105" s="67" t="str">
        <f>IF(AG105="","","-")</f>
        <v/>
      </c>
      <c r="AJ105" s="75"/>
      <c r="AK105" s="75"/>
      <c r="AL105" s="67" t="str">
        <f>IF(AM105="","","-")</f>
        <v/>
      </c>
      <c r="AM105" s="640"/>
      <c r="AN105" s="641"/>
      <c r="AO105" s="642"/>
      <c r="AP105" s="643"/>
      <c r="AQ105" s="67" t="str">
        <f>IF(AO105="","","-")</f>
        <v/>
      </c>
      <c r="AR105" s="643"/>
      <c r="AS105" s="643"/>
      <c r="AT105" s="67" t="str">
        <f>IF(AR105="","","-")</f>
        <v/>
      </c>
      <c r="AU105" s="75"/>
      <c r="AV105" s="75"/>
      <c r="AW105" s="67" t="str">
        <f>IF(AX105="","","-")</f>
        <v/>
      </c>
      <c r="AX105" s="69"/>
    </row>
    <row r="106" spans="1:51" ht="24.75" customHeight="1" x14ac:dyDescent="0.15">
      <c r="A106" s="107" t="s">
        <v>559</v>
      </c>
      <c r="B106" s="107"/>
      <c r="C106" s="107"/>
      <c r="D106" s="107"/>
      <c r="E106" s="642" t="s">
        <v>570</v>
      </c>
      <c r="F106" s="643"/>
      <c r="G106" s="643"/>
      <c r="H106" s="67"/>
      <c r="I106" s="643"/>
      <c r="J106" s="643"/>
      <c r="K106" s="67"/>
      <c r="L106" s="75">
        <v>57</v>
      </c>
      <c r="M106" s="75"/>
      <c r="N106" s="67" t="str">
        <f>IF(O106="","","-")</f>
        <v/>
      </c>
      <c r="O106" s="640"/>
      <c r="P106" s="641"/>
      <c r="Q106" s="642"/>
      <c r="R106" s="643"/>
      <c r="S106" s="643"/>
      <c r="T106" s="67" t="str">
        <f>IF(Q106="","","-")</f>
        <v/>
      </c>
      <c r="U106" s="643"/>
      <c r="V106" s="643"/>
      <c r="W106" s="67" t="str">
        <f>IF(U106="","","-")</f>
        <v/>
      </c>
      <c r="X106" s="75"/>
      <c r="Y106" s="75"/>
      <c r="Z106" s="67" t="str">
        <f>IF(AA106="","","-")</f>
        <v/>
      </c>
      <c r="AA106" s="640"/>
      <c r="AB106" s="641"/>
      <c r="AC106" s="642"/>
      <c r="AD106" s="643"/>
      <c r="AE106" s="643"/>
      <c r="AF106" s="67" t="str">
        <f>IF(AC106="","","-")</f>
        <v/>
      </c>
      <c r="AG106" s="643"/>
      <c r="AH106" s="643"/>
      <c r="AI106" s="67" t="str">
        <f>IF(AG106="","","-")</f>
        <v/>
      </c>
      <c r="AJ106" s="75"/>
      <c r="AK106" s="75"/>
      <c r="AL106" s="67" t="str">
        <f>IF(AM106="","","-")</f>
        <v/>
      </c>
      <c r="AM106" s="640"/>
      <c r="AN106" s="641"/>
      <c r="AO106" s="642"/>
      <c r="AP106" s="643"/>
      <c r="AQ106" s="67" t="str">
        <f>IF(AO106="","","-")</f>
        <v/>
      </c>
      <c r="AR106" s="643"/>
      <c r="AS106" s="643"/>
      <c r="AT106" s="67" t="str">
        <f>IF(AR106="","","-")</f>
        <v/>
      </c>
      <c r="AU106" s="75"/>
      <c r="AV106" s="75"/>
      <c r="AW106" s="67" t="str">
        <f>IF(AX106="","","-")</f>
        <v/>
      </c>
      <c r="AX106" s="69"/>
    </row>
    <row r="107" spans="1:51" ht="24.75" customHeight="1" x14ac:dyDescent="0.15">
      <c r="A107" s="107" t="s">
        <v>355</v>
      </c>
      <c r="B107" s="107"/>
      <c r="C107" s="107"/>
      <c r="D107" s="107"/>
      <c r="E107" s="645">
        <v>2021</v>
      </c>
      <c r="F107" s="108"/>
      <c r="G107" s="643" t="s">
        <v>767</v>
      </c>
      <c r="H107" s="643"/>
      <c r="I107" s="643"/>
      <c r="J107" s="108">
        <v>20</v>
      </c>
      <c r="K107" s="108"/>
      <c r="L107" s="75">
        <v>69</v>
      </c>
      <c r="M107" s="75"/>
      <c r="N107" s="75"/>
      <c r="O107" s="108"/>
      <c r="P107" s="108"/>
      <c r="Q107" s="645"/>
      <c r="R107" s="108"/>
      <c r="S107" s="643"/>
      <c r="T107" s="643"/>
      <c r="U107" s="643"/>
      <c r="V107" s="108"/>
      <c r="W107" s="108"/>
      <c r="X107" s="75"/>
      <c r="Y107" s="75"/>
      <c r="Z107" s="75"/>
      <c r="AA107" s="108"/>
      <c r="AB107" s="644"/>
      <c r="AC107" s="645"/>
      <c r="AD107" s="108"/>
      <c r="AE107" s="643"/>
      <c r="AF107" s="643"/>
      <c r="AG107" s="643"/>
      <c r="AH107" s="108"/>
      <c r="AI107" s="108"/>
      <c r="AJ107" s="75"/>
      <c r="AK107" s="75"/>
      <c r="AL107" s="75"/>
      <c r="AM107" s="108"/>
      <c r="AN107" s="644"/>
      <c r="AO107" s="645"/>
      <c r="AP107" s="108"/>
      <c r="AQ107" s="643"/>
      <c r="AR107" s="643"/>
      <c r="AS107" s="643"/>
      <c r="AT107" s="108"/>
      <c r="AU107" s="108"/>
      <c r="AV107" s="75"/>
      <c r="AW107" s="75"/>
      <c r="AX107" s="69"/>
    </row>
    <row r="108" spans="1:51" ht="28.35" customHeight="1" x14ac:dyDescent="0.15">
      <c r="A108" s="225" t="s">
        <v>235</v>
      </c>
      <c r="B108" s="226"/>
      <c r="C108" s="226"/>
      <c r="D108" s="226"/>
      <c r="E108" s="226"/>
      <c r="F108" s="227"/>
      <c r="G108" s="72" t="s">
        <v>561</v>
      </c>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4"/>
    </row>
    <row r="109" spans="1:51" ht="28.35" customHeight="1" x14ac:dyDescent="0.15">
      <c r="A109" s="228"/>
      <c r="B109" s="229"/>
      <c r="C109" s="229"/>
      <c r="D109" s="229"/>
      <c r="E109" s="229"/>
      <c r="F109" s="230"/>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1" ht="28.35" customHeight="1" x14ac:dyDescent="0.15">
      <c r="A110" s="228"/>
      <c r="B110" s="229"/>
      <c r="C110" s="229"/>
      <c r="D110" s="229"/>
      <c r="E110" s="229"/>
      <c r="F110" s="230"/>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1" ht="28.35" customHeight="1" x14ac:dyDescent="0.15">
      <c r="A111" s="228"/>
      <c r="B111" s="229"/>
      <c r="C111" s="229"/>
      <c r="D111" s="229"/>
      <c r="E111" s="229"/>
      <c r="F111" s="230"/>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1" ht="27.75" customHeight="1" x14ac:dyDescent="0.15">
      <c r="A112" s="228"/>
      <c r="B112" s="229"/>
      <c r="C112" s="229"/>
      <c r="D112" s="229"/>
      <c r="E112" s="229"/>
      <c r="F112" s="230"/>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15">
      <c r="A113" s="228"/>
      <c r="B113" s="229"/>
      <c r="C113" s="229"/>
      <c r="D113" s="229"/>
      <c r="E113" s="229"/>
      <c r="F113" s="230"/>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8.35" customHeight="1" x14ac:dyDescent="0.15">
      <c r="A114" s="228"/>
      <c r="B114" s="229"/>
      <c r="C114" s="229"/>
      <c r="D114" s="229"/>
      <c r="E114" s="229"/>
      <c r="F114" s="230"/>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27.75" customHeight="1" x14ac:dyDescent="0.15">
      <c r="A115" s="228"/>
      <c r="B115" s="229"/>
      <c r="C115" s="229"/>
      <c r="D115" s="229"/>
      <c r="E115" s="229"/>
      <c r="F115" s="230"/>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15">
      <c r="A116" s="228"/>
      <c r="B116" s="229"/>
      <c r="C116" s="229"/>
      <c r="D116" s="229"/>
      <c r="E116" s="229"/>
      <c r="F116" s="230"/>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15">
      <c r="A117" s="228"/>
      <c r="B117" s="229"/>
      <c r="C117" s="229"/>
      <c r="D117" s="229"/>
      <c r="E117" s="229"/>
      <c r="F117" s="230"/>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15">
      <c r="A118" s="228"/>
      <c r="B118" s="229"/>
      <c r="C118" s="229"/>
      <c r="D118" s="229"/>
      <c r="E118" s="229"/>
      <c r="F118" s="230"/>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15">
      <c r="A119" s="228"/>
      <c r="B119" s="229"/>
      <c r="C119" s="229"/>
      <c r="D119" s="229"/>
      <c r="E119" s="229"/>
      <c r="F119" s="230"/>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8.35" customHeight="1" x14ac:dyDescent="0.15">
      <c r="A120" s="228"/>
      <c r="B120" s="229"/>
      <c r="C120" s="229"/>
      <c r="D120" s="229"/>
      <c r="E120" s="229"/>
      <c r="F120" s="230"/>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7.75" customHeight="1" x14ac:dyDescent="0.15">
      <c r="A121" s="228"/>
      <c r="B121" s="229"/>
      <c r="C121" s="229"/>
      <c r="D121" s="229"/>
      <c r="E121" s="229"/>
      <c r="F121" s="230"/>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15">
      <c r="A122" s="228"/>
      <c r="B122" s="229"/>
      <c r="C122" s="229"/>
      <c r="D122" s="229"/>
      <c r="E122" s="229"/>
      <c r="F122" s="230"/>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8.35" customHeight="1" x14ac:dyDescent="0.15">
      <c r="A123" s="228"/>
      <c r="B123" s="229"/>
      <c r="C123" s="229"/>
      <c r="D123" s="229"/>
      <c r="E123" s="229"/>
      <c r="F123" s="230"/>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28.35" customHeight="1" x14ac:dyDescent="0.15">
      <c r="A124" s="228"/>
      <c r="B124" s="229"/>
      <c r="C124" s="229"/>
      <c r="D124" s="229"/>
      <c r="E124" s="229"/>
      <c r="F124" s="230"/>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52.5" customHeight="1" x14ac:dyDescent="0.15">
      <c r="A125" s="228"/>
      <c r="B125" s="229"/>
      <c r="C125" s="229"/>
      <c r="D125" s="229"/>
      <c r="E125" s="229"/>
      <c r="F125" s="230"/>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52.5" customHeight="1" x14ac:dyDescent="0.15">
      <c r="A126" s="228"/>
      <c r="B126" s="229"/>
      <c r="C126" s="229"/>
      <c r="D126" s="229"/>
      <c r="E126" s="229"/>
      <c r="F126" s="230"/>
      <c r="G126" s="32"/>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4"/>
    </row>
    <row r="127" spans="1:50" ht="52.5" customHeight="1" x14ac:dyDescent="0.15">
      <c r="A127" s="228"/>
      <c r="B127" s="229"/>
      <c r="C127" s="229"/>
      <c r="D127" s="229"/>
      <c r="E127" s="229"/>
      <c r="F127" s="230"/>
      <c r="G127" s="32"/>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4"/>
    </row>
    <row r="128" spans="1:50" ht="29.25" customHeight="1" x14ac:dyDescent="0.15">
      <c r="A128" s="228"/>
      <c r="B128" s="229"/>
      <c r="C128" s="229"/>
      <c r="D128" s="229"/>
      <c r="E128" s="229"/>
      <c r="F128" s="230"/>
      <c r="G128" s="32"/>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4"/>
    </row>
    <row r="129" spans="1:50" ht="18.399999999999999" customHeight="1" x14ac:dyDescent="0.15">
      <c r="A129" s="228"/>
      <c r="B129" s="229"/>
      <c r="C129" s="229"/>
      <c r="D129" s="229"/>
      <c r="E129" s="229"/>
      <c r="F129" s="230"/>
      <c r="G129" s="32"/>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4"/>
    </row>
    <row r="130" spans="1:50" ht="35.25" customHeight="1" x14ac:dyDescent="0.15">
      <c r="A130" s="228"/>
      <c r="B130" s="229"/>
      <c r="C130" s="229"/>
      <c r="D130" s="229"/>
      <c r="E130" s="229"/>
      <c r="F130" s="230"/>
      <c r="G130" s="32"/>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4"/>
    </row>
    <row r="131" spans="1:50" ht="30" customHeight="1" x14ac:dyDescent="0.15">
      <c r="A131" s="228"/>
      <c r="B131" s="229"/>
      <c r="C131" s="229"/>
      <c r="D131" s="229"/>
      <c r="E131" s="229"/>
      <c r="F131" s="230"/>
      <c r="G131" s="32"/>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4"/>
    </row>
    <row r="132" spans="1:50" ht="24.75" customHeight="1" x14ac:dyDescent="0.15">
      <c r="A132" s="228"/>
      <c r="B132" s="229"/>
      <c r="C132" s="229"/>
      <c r="D132" s="229"/>
      <c r="E132" s="229"/>
      <c r="F132" s="230"/>
      <c r="G132" s="32"/>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4"/>
    </row>
    <row r="133" spans="1:50" ht="24.75" customHeight="1" x14ac:dyDescent="0.15">
      <c r="A133" s="228"/>
      <c r="B133" s="229"/>
      <c r="C133" s="229"/>
      <c r="D133" s="229"/>
      <c r="E133" s="229"/>
      <c r="F133" s="230"/>
      <c r="G133" s="32"/>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4"/>
    </row>
    <row r="134" spans="1:50" ht="24.75" customHeight="1" x14ac:dyDescent="0.15">
      <c r="A134" s="228"/>
      <c r="B134" s="229"/>
      <c r="C134" s="229"/>
      <c r="D134" s="229"/>
      <c r="E134" s="229"/>
      <c r="F134" s="230"/>
      <c r="G134" s="32"/>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4"/>
    </row>
    <row r="135" spans="1:50" ht="24.75" customHeight="1" x14ac:dyDescent="0.15">
      <c r="A135" s="228"/>
      <c r="B135" s="229"/>
      <c r="C135" s="229"/>
      <c r="D135" s="229"/>
      <c r="E135" s="229"/>
      <c r="F135" s="230"/>
      <c r="G135" s="32"/>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4"/>
    </row>
    <row r="136" spans="1:50" ht="24.75" customHeight="1" x14ac:dyDescent="0.15">
      <c r="A136" s="228"/>
      <c r="B136" s="229"/>
      <c r="C136" s="229"/>
      <c r="D136" s="229"/>
      <c r="E136" s="229"/>
      <c r="F136" s="230"/>
      <c r="G136" s="32"/>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4"/>
    </row>
    <row r="137" spans="1:50" ht="24.75" customHeight="1" x14ac:dyDescent="0.15">
      <c r="A137" s="228"/>
      <c r="B137" s="229"/>
      <c r="C137" s="229"/>
      <c r="D137" s="229"/>
      <c r="E137" s="229"/>
      <c r="F137" s="230"/>
      <c r="G137" s="32"/>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4"/>
    </row>
    <row r="138" spans="1:50" ht="24.75" customHeight="1" x14ac:dyDescent="0.15">
      <c r="A138" s="228"/>
      <c r="B138" s="229"/>
      <c r="C138" s="229"/>
      <c r="D138" s="229"/>
      <c r="E138" s="229"/>
      <c r="F138" s="230"/>
      <c r="G138" s="32"/>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4"/>
    </row>
    <row r="139" spans="1:50" ht="24.75" customHeight="1" x14ac:dyDescent="0.15">
      <c r="A139" s="228"/>
      <c r="B139" s="229"/>
      <c r="C139" s="229"/>
      <c r="D139" s="229"/>
      <c r="E139" s="229"/>
      <c r="F139" s="230"/>
      <c r="G139" s="32"/>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4"/>
    </row>
    <row r="140" spans="1:50" ht="24.75" customHeight="1" x14ac:dyDescent="0.15">
      <c r="A140" s="228"/>
      <c r="B140" s="229"/>
      <c r="C140" s="229"/>
      <c r="D140" s="229"/>
      <c r="E140" s="229"/>
      <c r="F140" s="230"/>
      <c r="G140" s="32"/>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4"/>
    </row>
    <row r="141" spans="1:50" ht="24.75" customHeight="1" x14ac:dyDescent="0.15">
      <c r="A141" s="228"/>
      <c r="B141" s="229"/>
      <c r="C141" s="229"/>
      <c r="D141" s="229"/>
      <c r="E141" s="229"/>
      <c r="F141" s="230"/>
      <c r="G141" s="32"/>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4"/>
    </row>
    <row r="142" spans="1:50" ht="24.75" customHeight="1" x14ac:dyDescent="0.15">
      <c r="A142" s="228"/>
      <c r="B142" s="229"/>
      <c r="C142" s="229"/>
      <c r="D142" s="229"/>
      <c r="E142" s="229"/>
      <c r="F142" s="230"/>
      <c r="G142" s="32"/>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4"/>
    </row>
    <row r="143" spans="1:50" ht="24.75" customHeight="1" x14ac:dyDescent="0.15">
      <c r="A143" s="228"/>
      <c r="B143" s="229"/>
      <c r="C143" s="229"/>
      <c r="D143" s="229"/>
      <c r="E143" s="229"/>
      <c r="F143" s="230"/>
      <c r="G143" s="32"/>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4"/>
    </row>
    <row r="144" spans="1:50" ht="24.75" customHeight="1" x14ac:dyDescent="0.15">
      <c r="A144" s="228"/>
      <c r="B144" s="229"/>
      <c r="C144" s="229"/>
      <c r="D144" s="229"/>
      <c r="E144" s="229"/>
      <c r="F144" s="230"/>
      <c r="G144" s="32"/>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4"/>
    </row>
    <row r="145" spans="1:51" ht="25.5" customHeight="1" x14ac:dyDescent="0.15">
      <c r="A145" s="228"/>
      <c r="B145" s="229"/>
      <c r="C145" s="229"/>
      <c r="D145" s="229"/>
      <c r="E145" s="229"/>
      <c r="F145" s="230"/>
      <c r="G145" s="32"/>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4"/>
    </row>
    <row r="146" spans="1:51" ht="24.75" customHeight="1" thickBot="1" x14ac:dyDescent="0.2">
      <c r="A146" s="646"/>
      <c r="B146" s="647"/>
      <c r="C146" s="647"/>
      <c r="D146" s="647"/>
      <c r="E146" s="647"/>
      <c r="F146" s="648"/>
      <c r="G146" s="35"/>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7"/>
    </row>
    <row r="147" spans="1:51" ht="24.75" customHeight="1" x14ac:dyDescent="0.15">
      <c r="A147" s="649" t="s">
        <v>237</v>
      </c>
      <c r="B147" s="650"/>
      <c r="C147" s="650"/>
      <c r="D147" s="650"/>
      <c r="E147" s="650"/>
      <c r="F147" s="651"/>
      <c r="G147" s="655" t="s">
        <v>741</v>
      </c>
      <c r="H147" s="656"/>
      <c r="I147" s="656"/>
      <c r="J147" s="656"/>
      <c r="K147" s="656"/>
      <c r="L147" s="656"/>
      <c r="M147" s="656"/>
      <c r="N147" s="656"/>
      <c r="O147" s="656"/>
      <c r="P147" s="656"/>
      <c r="Q147" s="656"/>
      <c r="R147" s="656"/>
      <c r="S147" s="656"/>
      <c r="T147" s="656"/>
      <c r="U147" s="656"/>
      <c r="V147" s="656"/>
      <c r="W147" s="656"/>
      <c r="X147" s="656"/>
      <c r="Y147" s="656"/>
      <c r="Z147" s="656"/>
      <c r="AA147" s="656"/>
      <c r="AB147" s="657"/>
      <c r="AC147" s="655" t="s">
        <v>742</v>
      </c>
      <c r="AD147" s="656"/>
      <c r="AE147" s="656"/>
      <c r="AF147" s="656"/>
      <c r="AG147" s="656"/>
      <c r="AH147" s="656"/>
      <c r="AI147" s="656"/>
      <c r="AJ147" s="656"/>
      <c r="AK147" s="656"/>
      <c r="AL147" s="656"/>
      <c r="AM147" s="656"/>
      <c r="AN147" s="656"/>
      <c r="AO147" s="656"/>
      <c r="AP147" s="656"/>
      <c r="AQ147" s="656"/>
      <c r="AR147" s="656"/>
      <c r="AS147" s="656"/>
      <c r="AT147" s="656"/>
      <c r="AU147" s="656"/>
      <c r="AV147" s="656"/>
      <c r="AW147" s="656"/>
      <c r="AX147" s="658"/>
    </row>
    <row r="148" spans="1:51" ht="24.75" customHeight="1" x14ac:dyDescent="0.15">
      <c r="A148" s="652"/>
      <c r="B148" s="653"/>
      <c r="C148" s="653"/>
      <c r="D148" s="653"/>
      <c r="E148" s="653"/>
      <c r="F148" s="654"/>
      <c r="G148" s="97" t="s">
        <v>15</v>
      </c>
      <c r="H148" s="659"/>
      <c r="I148" s="659"/>
      <c r="J148" s="659"/>
      <c r="K148" s="659"/>
      <c r="L148" s="660" t="s">
        <v>16</v>
      </c>
      <c r="M148" s="659"/>
      <c r="N148" s="659"/>
      <c r="O148" s="659"/>
      <c r="P148" s="659"/>
      <c r="Q148" s="659"/>
      <c r="R148" s="659"/>
      <c r="S148" s="659"/>
      <c r="T148" s="659"/>
      <c r="U148" s="659"/>
      <c r="V148" s="659"/>
      <c r="W148" s="659"/>
      <c r="X148" s="661"/>
      <c r="Y148" s="674" t="s">
        <v>17</v>
      </c>
      <c r="Z148" s="675"/>
      <c r="AA148" s="675"/>
      <c r="AB148" s="676"/>
      <c r="AC148" s="97" t="s">
        <v>15</v>
      </c>
      <c r="AD148" s="659"/>
      <c r="AE148" s="659"/>
      <c r="AF148" s="659"/>
      <c r="AG148" s="659"/>
      <c r="AH148" s="660" t="s">
        <v>16</v>
      </c>
      <c r="AI148" s="659"/>
      <c r="AJ148" s="659"/>
      <c r="AK148" s="659"/>
      <c r="AL148" s="659"/>
      <c r="AM148" s="659"/>
      <c r="AN148" s="659"/>
      <c r="AO148" s="659"/>
      <c r="AP148" s="659"/>
      <c r="AQ148" s="659"/>
      <c r="AR148" s="659"/>
      <c r="AS148" s="659"/>
      <c r="AT148" s="661"/>
      <c r="AU148" s="674" t="s">
        <v>17</v>
      </c>
      <c r="AV148" s="675"/>
      <c r="AW148" s="675"/>
      <c r="AX148" s="677"/>
    </row>
    <row r="149" spans="1:51" ht="24.75" customHeight="1" x14ac:dyDescent="0.15">
      <c r="A149" s="652"/>
      <c r="B149" s="653"/>
      <c r="C149" s="653"/>
      <c r="D149" s="653"/>
      <c r="E149" s="653"/>
      <c r="F149" s="654"/>
      <c r="G149" s="678" t="s">
        <v>754</v>
      </c>
      <c r="H149" s="679"/>
      <c r="I149" s="679"/>
      <c r="J149" s="679"/>
      <c r="K149" s="680"/>
      <c r="L149" s="681" t="s">
        <v>752</v>
      </c>
      <c r="M149" s="682"/>
      <c r="N149" s="682"/>
      <c r="O149" s="682"/>
      <c r="P149" s="682"/>
      <c r="Q149" s="682"/>
      <c r="R149" s="682"/>
      <c r="S149" s="682"/>
      <c r="T149" s="682"/>
      <c r="U149" s="682"/>
      <c r="V149" s="682"/>
      <c r="W149" s="682"/>
      <c r="X149" s="683"/>
      <c r="Y149" s="684">
        <v>94</v>
      </c>
      <c r="Z149" s="685"/>
      <c r="AA149" s="685"/>
      <c r="AB149" s="686"/>
      <c r="AC149" s="678" t="s">
        <v>754</v>
      </c>
      <c r="AD149" s="679"/>
      <c r="AE149" s="679"/>
      <c r="AF149" s="679"/>
      <c r="AG149" s="680"/>
      <c r="AH149" s="681" t="s">
        <v>751</v>
      </c>
      <c r="AI149" s="687"/>
      <c r="AJ149" s="687"/>
      <c r="AK149" s="687"/>
      <c r="AL149" s="687"/>
      <c r="AM149" s="687"/>
      <c r="AN149" s="687"/>
      <c r="AO149" s="687"/>
      <c r="AP149" s="687"/>
      <c r="AQ149" s="687"/>
      <c r="AR149" s="687"/>
      <c r="AS149" s="687"/>
      <c r="AT149" s="688"/>
      <c r="AU149" s="684">
        <v>44</v>
      </c>
      <c r="AV149" s="685"/>
      <c r="AW149" s="685"/>
      <c r="AX149" s="689"/>
    </row>
    <row r="150" spans="1:51" ht="24.75" customHeight="1" x14ac:dyDescent="0.15">
      <c r="A150" s="652"/>
      <c r="B150" s="653"/>
      <c r="C150" s="653"/>
      <c r="D150" s="653"/>
      <c r="E150" s="653"/>
      <c r="F150" s="654"/>
      <c r="G150" s="662"/>
      <c r="H150" s="663"/>
      <c r="I150" s="663"/>
      <c r="J150" s="663"/>
      <c r="K150" s="664"/>
      <c r="L150" s="665" t="s">
        <v>750</v>
      </c>
      <c r="M150" s="666"/>
      <c r="N150" s="666"/>
      <c r="O150" s="666"/>
      <c r="P150" s="666"/>
      <c r="Q150" s="666"/>
      <c r="R150" s="666"/>
      <c r="S150" s="666"/>
      <c r="T150" s="666"/>
      <c r="U150" s="666"/>
      <c r="V150" s="666"/>
      <c r="W150" s="666"/>
      <c r="X150" s="667"/>
      <c r="Y150" s="668">
        <v>258</v>
      </c>
      <c r="Z150" s="669"/>
      <c r="AA150" s="669"/>
      <c r="AB150" s="670"/>
      <c r="AC150" s="662"/>
      <c r="AD150" s="663"/>
      <c r="AE150" s="663"/>
      <c r="AF150" s="663"/>
      <c r="AG150" s="664"/>
      <c r="AH150" s="665"/>
      <c r="AI150" s="671"/>
      <c r="AJ150" s="671"/>
      <c r="AK150" s="671"/>
      <c r="AL150" s="671"/>
      <c r="AM150" s="671"/>
      <c r="AN150" s="671"/>
      <c r="AO150" s="671"/>
      <c r="AP150" s="671"/>
      <c r="AQ150" s="671"/>
      <c r="AR150" s="671"/>
      <c r="AS150" s="671"/>
      <c r="AT150" s="672"/>
      <c r="AU150" s="668"/>
      <c r="AV150" s="669"/>
      <c r="AW150" s="669"/>
      <c r="AX150" s="673"/>
    </row>
    <row r="151" spans="1:51" ht="24.75" customHeight="1" x14ac:dyDescent="0.15">
      <c r="A151" s="652"/>
      <c r="B151" s="653"/>
      <c r="C151" s="653"/>
      <c r="D151" s="653"/>
      <c r="E151" s="653"/>
      <c r="F151" s="654"/>
      <c r="G151" s="662"/>
      <c r="H151" s="663"/>
      <c r="I151" s="663"/>
      <c r="J151" s="663"/>
      <c r="K151" s="664"/>
      <c r="L151" s="665" t="s">
        <v>753</v>
      </c>
      <c r="M151" s="666"/>
      <c r="N151" s="666"/>
      <c r="O151" s="666"/>
      <c r="P151" s="666"/>
      <c r="Q151" s="666"/>
      <c r="R151" s="666"/>
      <c r="S151" s="666"/>
      <c r="T151" s="666"/>
      <c r="U151" s="666"/>
      <c r="V151" s="666"/>
      <c r="W151" s="666"/>
      <c r="X151" s="667"/>
      <c r="Y151" s="668">
        <v>905</v>
      </c>
      <c r="Z151" s="669"/>
      <c r="AA151" s="669"/>
      <c r="AB151" s="670"/>
      <c r="AC151" s="662"/>
      <c r="AD151" s="663"/>
      <c r="AE151" s="663"/>
      <c r="AF151" s="663"/>
      <c r="AG151" s="664"/>
      <c r="AH151" s="665"/>
      <c r="AI151" s="671"/>
      <c r="AJ151" s="671"/>
      <c r="AK151" s="671"/>
      <c r="AL151" s="671"/>
      <c r="AM151" s="671"/>
      <c r="AN151" s="671"/>
      <c r="AO151" s="671"/>
      <c r="AP151" s="671"/>
      <c r="AQ151" s="671"/>
      <c r="AR151" s="671"/>
      <c r="AS151" s="671"/>
      <c r="AT151" s="672"/>
      <c r="AU151" s="668"/>
      <c r="AV151" s="669"/>
      <c r="AW151" s="669"/>
      <c r="AX151" s="673"/>
    </row>
    <row r="152" spans="1:51" ht="24.75" customHeight="1" x14ac:dyDescent="0.15">
      <c r="A152" s="652"/>
      <c r="B152" s="653"/>
      <c r="C152" s="653"/>
      <c r="D152" s="653"/>
      <c r="E152" s="653"/>
      <c r="F152" s="654"/>
      <c r="G152" s="662"/>
      <c r="H152" s="663"/>
      <c r="I152" s="663"/>
      <c r="J152" s="663"/>
      <c r="K152" s="664"/>
      <c r="L152" s="665" t="s">
        <v>747</v>
      </c>
      <c r="M152" s="666"/>
      <c r="N152" s="666"/>
      <c r="O152" s="666"/>
      <c r="P152" s="666"/>
      <c r="Q152" s="666"/>
      <c r="R152" s="666"/>
      <c r="S152" s="666"/>
      <c r="T152" s="666"/>
      <c r="U152" s="666"/>
      <c r="V152" s="666"/>
      <c r="W152" s="666"/>
      <c r="X152" s="667"/>
      <c r="Y152" s="668">
        <v>115</v>
      </c>
      <c r="Z152" s="669"/>
      <c r="AA152" s="669"/>
      <c r="AB152" s="670"/>
      <c r="AC152" s="662"/>
      <c r="AD152" s="663"/>
      <c r="AE152" s="663"/>
      <c r="AF152" s="663"/>
      <c r="AG152" s="664"/>
      <c r="AH152" s="665"/>
      <c r="AI152" s="671"/>
      <c r="AJ152" s="671"/>
      <c r="AK152" s="671"/>
      <c r="AL152" s="671"/>
      <c r="AM152" s="671"/>
      <c r="AN152" s="671"/>
      <c r="AO152" s="671"/>
      <c r="AP152" s="671"/>
      <c r="AQ152" s="671"/>
      <c r="AR152" s="671"/>
      <c r="AS152" s="671"/>
      <c r="AT152" s="672"/>
      <c r="AU152" s="668"/>
      <c r="AV152" s="669"/>
      <c r="AW152" s="669"/>
      <c r="AX152" s="673"/>
    </row>
    <row r="153" spans="1:51" ht="24.75" customHeight="1" thickBot="1" x14ac:dyDescent="0.2">
      <c r="A153" s="652"/>
      <c r="B153" s="653"/>
      <c r="C153" s="653"/>
      <c r="D153" s="653"/>
      <c r="E153" s="653"/>
      <c r="F153" s="654"/>
      <c r="G153" s="690" t="s">
        <v>18</v>
      </c>
      <c r="H153" s="691"/>
      <c r="I153" s="691"/>
      <c r="J153" s="691"/>
      <c r="K153" s="691"/>
      <c r="L153" s="692"/>
      <c r="M153" s="693"/>
      <c r="N153" s="693"/>
      <c r="O153" s="693"/>
      <c r="P153" s="693"/>
      <c r="Q153" s="693"/>
      <c r="R153" s="693"/>
      <c r="S153" s="693"/>
      <c r="T153" s="693"/>
      <c r="U153" s="693"/>
      <c r="V153" s="693"/>
      <c r="W153" s="693"/>
      <c r="X153" s="694"/>
      <c r="Y153" s="695">
        <f>SUM(Y149:AB152)</f>
        <v>1372</v>
      </c>
      <c r="Z153" s="696"/>
      <c r="AA153" s="696"/>
      <c r="AB153" s="697"/>
      <c r="AC153" s="690" t="s">
        <v>18</v>
      </c>
      <c r="AD153" s="691"/>
      <c r="AE153" s="691"/>
      <c r="AF153" s="691"/>
      <c r="AG153" s="691"/>
      <c r="AH153" s="692"/>
      <c r="AI153" s="693"/>
      <c r="AJ153" s="693"/>
      <c r="AK153" s="693"/>
      <c r="AL153" s="693"/>
      <c r="AM153" s="693"/>
      <c r="AN153" s="693"/>
      <c r="AO153" s="693"/>
      <c r="AP153" s="693"/>
      <c r="AQ153" s="693"/>
      <c r="AR153" s="693"/>
      <c r="AS153" s="693"/>
      <c r="AT153" s="694"/>
      <c r="AU153" s="695">
        <f>SUM(AU149:AX152)</f>
        <v>44</v>
      </c>
      <c r="AV153" s="696"/>
      <c r="AW153" s="696"/>
      <c r="AX153" s="698"/>
    </row>
    <row r="154" spans="1:51" ht="24.75" customHeight="1" x14ac:dyDescent="0.15">
      <c r="A154" s="652"/>
      <c r="B154" s="653"/>
      <c r="C154" s="653"/>
      <c r="D154" s="653"/>
      <c r="E154" s="653"/>
      <c r="F154" s="654"/>
      <c r="G154" s="655" t="s">
        <v>743</v>
      </c>
      <c r="H154" s="656"/>
      <c r="I154" s="656"/>
      <c r="J154" s="656"/>
      <c r="K154" s="656"/>
      <c r="L154" s="656"/>
      <c r="M154" s="656"/>
      <c r="N154" s="656"/>
      <c r="O154" s="656"/>
      <c r="P154" s="656"/>
      <c r="Q154" s="656"/>
      <c r="R154" s="656"/>
      <c r="S154" s="656"/>
      <c r="T154" s="656"/>
      <c r="U154" s="656"/>
      <c r="V154" s="656"/>
      <c r="W154" s="656"/>
      <c r="X154" s="656"/>
      <c r="Y154" s="656"/>
      <c r="Z154" s="656"/>
      <c r="AA154" s="656"/>
      <c r="AB154" s="657"/>
      <c r="AC154" s="655" t="s">
        <v>756</v>
      </c>
      <c r="AD154" s="656"/>
      <c r="AE154" s="656"/>
      <c r="AF154" s="656"/>
      <c r="AG154" s="656"/>
      <c r="AH154" s="656"/>
      <c r="AI154" s="656"/>
      <c r="AJ154" s="656"/>
      <c r="AK154" s="656"/>
      <c r="AL154" s="656"/>
      <c r="AM154" s="656"/>
      <c r="AN154" s="656"/>
      <c r="AO154" s="656"/>
      <c r="AP154" s="656"/>
      <c r="AQ154" s="656"/>
      <c r="AR154" s="656"/>
      <c r="AS154" s="656"/>
      <c r="AT154" s="656"/>
      <c r="AU154" s="656"/>
      <c r="AV154" s="656"/>
      <c r="AW154" s="656"/>
      <c r="AX154" s="658"/>
      <c r="AY154">
        <f>COUNTA($G$156,$AC$156)</f>
        <v>2</v>
      </c>
    </row>
    <row r="155" spans="1:51" ht="24.75" customHeight="1" x14ac:dyDescent="0.15">
      <c r="A155" s="652"/>
      <c r="B155" s="653"/>
      <c r="C155" s="653"/>
      <c r="D155" s="653"/>
      <c r="E155" s="653"/>
      <c r="F155" s="654"/>
      <c r="G155" s="97" t="s">
        <v>15</v>
      </c>
      <c r="H155" s="659"/>
      <c r="I155" s="659"/>
      <c r="J155" s="659"/>
      <c r="K155" s="659"/>
      <c r="L155" s="660" t="s">
        <v>16</v>
      </c>
      <c r="M155" s="659"/>
      <c r="N155" s="659"/>
      <c r="O155" s="659"/>
      <c r="P155" s="659"/>
      <c r="Q155" s="659"/>
      <c r="R155" s="659"/>
      <c r="S155" s="659"/>
      <c r="T155" s="659"/>
      <c r="U155" s="659"/>
      <c r="V155" s="659"/>
      <c r="W155" s="659"/>
      <c r="X155" s="661"/>
      <c r="Y155" s="674" t="s">
        <v>17</v>
      </c>
      <c r="Z155" s="675"/>
      <c r="AA155" s="675"/>
      <c r="AB155" s="676"/>
      <c r="AC155" s="97" t="s">
        <v>15</v>
      </c>
      <c r="AD155" s="659"/>
      <c r="AE155" s="659"/>
      <c r="AF155" s="659"/>
      <c r="AG155" s="659"/>
      <c r="AH155" s="660" t="s">
        <v>16</v>
      </c>
      <c r="AI155" s="659"/>
      <c r="AJ155" s="659"/>
      <c r="AK155" s="659"/>
      <c r="AL155" s="659"/>
      <c r="AM155" s="659"/>
      <c r="AN155" s="659"/>
      <c r="AO155" s="659"/>
      <c r="AP155" s="659"/>
      <c r="AQ155" s="659"/>
      <c r="AR155" s="659"/>
      <c r="AS155" s="659"/>
      <c r="AT155" s="661"/>
      <c r="AU155" s="674" t="s">
        <v>17</v>
      </c>
      <c r="AV155" s="675"/>
      <c r="AW155" s="675"/>
      <c r="AX155" s="677"/>
      <c r="AY155">
        <f>$AY$154</f>
        <v>2</v>
      </c>
    </row>
    <row r="156" spans="1:51" ht="24.75" customHeight="1" x14ac:dyDescent="0.15">
      <c r="A156" s="652"/>
      <c r="B156" s="653"/>
      <c r="C156" s="653"/>
      <c r="D156" s="653"/>
      <c r="E156" s="653"/>
      <c r="F156" s="654"/>
      <c r="G156" s="678" t="s">
        <v>754</v>
      </c>
      <c r="H156" s="679"/>
      <c r="I156" s="679"/>
      <c r="J156" s="679"/>
      <c r="K156" s="680"/>
      <c r="L156" s="681" t="s">
        <v>751</v>
      </c>
      <c r="M156" s="687"/>
      <c r="N156" s="687"/>
      <c r="O156" s="687"/>
      <c r="P156" s="687"/>
      <c r="Q156" s="687"/>
      <c r="R156" s="687"/>
      <c r="S156" s="687"/>
      <c r="T156" s="687"/>
      <c r="U156" s="687"/>
      <c r="V156" s="687"/>
      <c r="W156" s="687"/>
      <c r="X156" s="688"/>
      <c r="Y156" s="684">
        <v>90</v>
      </c>
      <c r="Z156" s="685"/>
      <c r="AA156" s="685"/>
      <c r="AB156" s="686"/>
      <c r="AC156" s="678" t="s">
        <v>754</v>
      </c>
      <c r="AD156" s="679"/>
      <c r="AE156" s="679"/>
      <c r="AF156" s="679"/>
      <c r="AG156" s="680"/>
      <c r="AH156" s="681" t="s">
        <v>749</v>
      </c>
      <c r="AI156" s="687"/>
      <c r="AJ156" s="687"/>
      <c r="AK156" s="687"/>
      <c r="AL156" s="687"/>
      <c r="AM156" s="687"/>
      <c r="AN156" s="687"/>
      <c r="AO156" s="687"/>
      <c r="AP156" s="687"/>
      <c r="AQ156" s="687"/>
      <c r="AR156" s="687"/>
      <c r="AS156" s="687"/>
      <c r="AT156" s="688"/>
      <c r="AU156" s="684">
        <v>253</v>
      </c>
      <c r="AV156" s="685"/>
      <c r="AW156" s="685"/>
      <c r="AX156" s="689"/>
      <c r="AY156">
        <f>$AY$154</f>
        <v>2</v>
      </c>
    </row>
    <row r="157" spans="1:51" ht="24.75" customHeight="1" thickBot="1" x14ac:dyDescent="0.2">
      <c r="A157" s="652"/>
      <c r="B157" s="653"/>
      <c r="C157" s="653"/>
      <c r="D157" s="653"/>
      <c r="E157" s="653"/>
      <c r="F157" s="654"/>
      <c r="G157" s="690" t="s">
        <v>18</v>
      </c>
      <c r="H157" s="691"/>
      <c r="I157" s="691"/>
      <c r="J157" s="691"/>
      <c r="K157" s="691"/>
      <c r="L157" s="692"/>
      <c r="M157" s="693"/>
      <c r="N157" s="693"/>
      <c r="O157" s="693"/>
      <c r="P157" s="693"/>
      <c r="Q157" s="693"/>
      <c r="R157" s="693"/>
      <c r="S157" s="693"/>
      <c r="T157" s="693"/>
      <c r="U157" s="693"/>
      <c r="V157" s="693"/>
      <c r="W157" s="693"/>
      <c r="X157" s="694"/>
      <c r="Y157" s="695">
        <f>SUM(Y156:AB156)</f>
        <v>90</v>
      </c>
      <c r="Z157" s="696"/>
      <c r="AA157" s="696"/>
      <c r="AB157" s="697"/>
      <c r="AC157" s="690" t="s">
        <v>18</v>
      </c>
      <c r="AD157" s="691"/>
      <c r="AE157" s="691"/>
      <c r="AF157" s="691"/>
      <c r="AG157" s="691"/>
      <c r="AH157" s="692"/>
      <c r="AI157" s="693"/>
      <c r="AJ157" s="693"/>
      <c r="AK157" s="693"/>
      <c r="AL157" s="693"/>
      <c r="AM157" s="693"/>
      <c r="AN157" s="693"/>
      <c r="AO157" s="693"/>
      <c r="AP157" s="693"/>
      <c r="AQ157" s="693"/>
      <c r="AR157" s="693"/>
      <c r="AS157" s="693"/>
      <c r="AT157" s="694"/>
      <c r="AU157" s="695">
        <f>SUM(AU156:AX156)</f>
        <v>253</v>
      </c>
      <c r="AV157" s="696"/>
      <c r="AW157" s="696"/>
      <c r="AX157" s="698"/>
      <c r="AY157">
        <f>$AY$154</f>
        <v>2</v>
      </c>
    </row>
    <row r="158" spans="1:51" ht="24.75" customHeight="1" x14ac:dyDescent="0.15">
      <c r="A158" s="652"/>
      <c r="B158" s="653"/>
      <c r="C158" s="653"/>
      <c r="D158" s="653"/>
      <c r="E158" s="653"/>
      <c r="F158" s="654"/>
      <c r="G158" s="655" t="s">
        <v>745</v>
      </c>
      <c r="H158" s="656"/>
      <c r="I158" s="656"/>
      <c r="J158" s="656"/>
      <c r="K158" s="656"/>
      <c r="L158" s="656"/>
      <c r="M158" s="656"/>
      <c r="N158" s="656"/>
      <c r="O158" s="656"/>
      <c r="P158" s="656"/>
      <c r="Q158" s="656"/>
      <c r="R158" s="656"/>
      <c r="S158" s="656"/>
      <c r="T158" s="656"/>
      <c r="U158" s="656"/>
      <c r="V158" s="656"/>
      <c r="W158" s="656"/>
      <c r="X158" s="656"/>
      <c r="Y158" s="656"/>
      <c r="Z158" s="656"/>
      <c r="AA158" s="656"/>
      <c r="AB158" s="657"/>
      <c r="AC158" s="655"/>
      <c r="AD158" s="656"/>
      <c r="AE158" s="656"/>
      <c r="AF158" s="656"/>
      <c r="AG158" s="656"/>
      <c r="AH158" s="656"/>
      <c r="AI158" s="656"/>
      <c r="AJ158" s="656"/>
      <c r="AK158" s="656"/>
      <c r="AL158" s="656"/>
      <c r="AM158" s="656"/>
      <c r="AN158" s="656"/>
      <c r="AO158" s="656"/>
      <c r="AP158" s="656"/>
      <c r="AQ158" s="656"/>
      <c r="AR158" s="656"/>
      <c r="AS158" s="656"/>
      <c r="AT158" s="656"/>
      <c r="AU158" s="656"/>
      <c r="AV158" s="656"/>
      <c r="AW158" s="656"/>
      <c r="AX158" s="658"/>
      <c r="AY158">
        <f>COUNTA($G$160,$AC$160)</f>
        <v>1</v>
      </c>
    </row>
    <row r="159" spans="1:51" ht="24.75" customHeight="1" x14ac:dyDescent="0.15">
      <c r="A159" s="652"/>
      <c r="B159" s="653"/>
      <c r="C159" s="653"/>
      <c r="D159" s="653"/>
      <c r="E159" s="653"/>
      <c r="F159" s="654"/>
      <c r="G159" s="97" t="s">
        <v>15</v>
      </c>
      <c r="H159" s="659"/>
      <c r="I159" s="659"/>
      <c r="J159" s="659"/>
      <c r="K159" s="659"/>
      <c r="L159" s="660" t="s">
        <v>16</v>
      </c>
      <c r="M159" s="659"/>
      <c r="N159" s="659"/>
      <c r="O159" s="659"/>
      <c r="P159" s="659"/>
      <c r="Q159" s="659"/>
      <c r="R159" s="659"/>
      <c r="S159" s="659"/>
      <c r="T159" s="659"/>
      <c r="U159" s="659"/>
      <c r="V159" s="659"/>
      <c r="W159" s="659"/>
      <c r="X159" s="661"/>
      <c r="Y159" s="674" t="s">
        <v>17</v>
      </c>
      <c r="Z159" s="675"/>
      <c r="AA159" s="675"/>
      <c r="AB159" s="676"/>
      <c r="AC159" s="97" t="s">
        <v>15</v>
      </c>
      <c r="AD159" s="659"/>
      <c r="AE159" s="659"/>
      <c r="AF159" s="659"/>
      <c r="AG159" s="659"/>
      <c r="AH159" s="660" t="s">
        <v>16</v>
      </c>
      <c r="AI159" s="659"/>
      <c r="AJ159" s="659"/>
      <c r="AK159" s="659"/>
      <c r="AL159" s="659"/>
      <c r="AM159" s="659"/>
      <c r="AN159" s="659"/>
      <c r="AO159" s="659"/>
      <c r="AP159" s="659"/>
      <c r="AQ159" s="659"/>
      <c r="AR159" s="659"/>
      <c r="AS159" s="659"/>
      <c r="AT159" s="661"/>
      <c r="AU159" s="674" t="s">
        <v>17</v>
      </c>
      <c r="AV159" s="675"/>
      <c r="AW159" s="675"/>
      <c r="AX159" s="677"/>
      <c r="AY159">
        <f>$AY$158</f>
        <v>1</v>
      </c>
    </row>
    <row r="160" spans="1:51" ht="24.75" customHeight="1" x14ac:dyDescent="0.15">
      <c r="A160" s="652"/>
      <c r="B160" s="653"/>
      <c r="C160" s="653"/>
      <c r="D160" s="653"/>
      <c r="E160" s="653"/>
      <c r="F160" s="654"/>
      <c r="G160" s="678" t="s">
        <v>746</v>
      </c>
      <c r="H160" s="679"/>
      <c r="I160" s="679"/>
      <c r="J160" s="679"/>
      <c r="K160" s="680"/>
      <c r="L160" s="681" t="s">
        <v>748</v>
      </c>
      <c r="M160" s="687"/>
      <c r="N160" s="687"/>
      <c r="O160" s="687"/>
      <c r="P160" s="687"/>
      <c r="Q160" s="687"/>
      <c r="R160" s="687"/>
      <c r="S160" s="687"/>
      <c r="T160" s="687"/>
      <c r="U160" s="687"/>
      <c r="V160" s="687"/>
      <c r="W160" s="687"/>
      <c r="X160" s="688"/>
      <c r="Y160" s="684">
        <v>4</v>
      </c>
      <c r="Z160" s="685"/>
      <c r="AA160" s="685"/>
      <c r="AB160" s="686"/>
      <c r="AC160" s="678"/>
      <c r="AD160" s="679"/>
      <c r="AE160" s="679"/>
      <c r="AF160" s="679"/>
      <c r="AG160" s="680"/>
      <c r="AH160" s="681"/>
      <c r="AI160" s="687"/>
      <c r="AJ160" s="687"/>
      <c r="AK160" s="687"/>
      <c r="AL160" s="687"/>
      <c r="AM160" s="687"/>
      <c r="AN160" s="687"/>
      <c r="AO160" s="687"/>
      <c r="AP160" s="687"/>
      <c r="AQ160" s="687"/>
      <c r="AR160" s="687"/>
      <c r="AS160" s="687"/>
      <c r="AT160" s="688"/>
      <c r="AU160" s="684"/>
      <c r="AV160" s="685"/>
      <c r="AW160" s="685"/>
      <c r="AX160" s="689"/>
      <c r="AY160">
        <f>$AY$158</f>
        <v>1</v>
      </c>
    </row>
    <row r="161" spans="1:51" ht="24.75" customHeight="1" x14ac:dyDescent="0.15">
      <c r="A161" s="652"/>
      <c r="B161" s="653"/>
      <c r="C161" s="653"/>
      <c r="D161" s="653"/>
      <c r="E161" s="653"/>
      <c r="F161" s="654"/>
      <c r="G161" s="690" t="s">
        <v>18</v>
      </c>
      <c r="H161" s="691"/>
      <c r="I161" s="691"/>
      <c r="J161" s="691"/>
      <c r="K161" s="691"/>
      <c r="L161" s="692"/>
      <c r="M161" s="693"/>
      <c r="N161" s="693"/>
      <c r="O161" s="693"/>
      <c r="P161" s="693"/>
      <c r="Q161" s="693"/>
      <c r="R161" s="693"/>
      <c r="S161" s="693"/>
      <c r="T161" s="693"/>
      <c r="U161" s="693"/>
      <c r="V161" s="693"/>
      <c r="W161" s="693"/>
      <c r="X161" s="694"/>
      <c r="Y161" s="695">
        <f>SUM(Y160:AB160)</f>
        <v>4</v>
      </c>
      <c r="Z161" s="696"/>
      <c r="AA161" s="696"/>
      <c r="AB161" s="697"/>
      <c r="AC161" s="690" t="s">
        <v>18</v>
      </c>
      <c r="AD161" s="691"/>
      <c r="AE161" s="691"/>
      <c r="AF161" s="691"/>
      <c r="AG161" s="691"/>
      <c r="AH161" s="692"/>
      <c r="AI161" s="693"/>
      <c r="AJ161" s="693"/>
      <c r="AK161" s="693"/>
      <c r="AL161" s="693"/>
      <c r="AM161" s="693"/>
      <c r="AN161" s="693"/>
      <c r="AO161" s="693"/>
      <c r="AP161" s="693"/>
      <c r="AQ161" s="693"/>
      <c r="AR161" s="693"/>
      <c r="AS161" s="693"/>
      <c r="AT161" s="694"/>
      <c r="AU161" s="695">
        <f>SUM(AU160:AX160)</f>
        <v>0</v>
      </c>
      <c r="AV161" s="696"/>
      <c r="AW161" s="696"/>
      <c r="AX161" s="698"/>
      <c r="AY161">
        <f>$AY$158</f>
        <v>1</v>
      </c>
    </row>
    <row r="162" spans="1:51" ht="24.75" customHeight="1" x14ac:dyDescent="0.15">
      <c r="A162" s="4"/>
      <c r="B162" s="4"/>
      <c r="C162" s="4"/>
      <c r="D162" s="4"/>
      <c r="E162" s="4"/>
      <c r="F162" s="4"/>
      <c r="G162" s="7"/>
      <c r="H162" s="7"/>
      <c r="I162" s="7"/>
      <c r="J162" s="7"/>
      <c r="K162" s="7"/>
      <c r="L162" s="3"/>
      <c r="M162" s="7"/>
      <c r="N162" s="7"/>
      <c r="O162" s="7"/>
      <c r="P162" s="7"/>
      <c r="Q162" s="7"/>
      <c r="R162" s="7"/>
      <c r="S162" s="7"/>
      <c r="T162" s="7"/>
      <c r="U162" s="7"/>
      <c r="V162" s="7"/>
      <c r="W162" s="7"/>
      <c r="X162" s="7"/>
      <c r="Y162" s="8"/>
      <c r="Z162" s="8"/>
      <c r="AA162" s="8"/>
      <c r="AB162" s="8"/>
      <c r="AC162" s="7"/>
      <c r="AD162" s="7"/>
      <c r="AE162" s="7"/>
      <c r="AF162" s="7"/>
      <c r="AG162" s="7"/>
      <c r="AH162" s="3"/>
      <c r="AI162" s="7"/>
      <c r="AJ162" s="7"/>
      <c r="AK162" s="7"/>
      <c r="AL162" s="7"/>
      <c r="AM162" s="7"/>
      <c r="AN162" s="7"/>
      <c r="AO162" s="7"/>
      <c r="AP162" s="7"/>
      <c r="AQ162" s="7"/>
      <c r="AR162" s="7"/>
      <c r="AS162" s="7"/>
      <c r="AT162" s="7"/>
      <c r="AU162" s="8"/>
      <c r="AV162" s="8"/>
      <c r="AW162" s="8"/>
      <c r="AX162" s="8"/>
    </row>
    <row r="163" spans="1:51" ht="24.75" customHeight="1" x14ac:dyDescent="0.15"/>
    <row r="164" spans="1:51" ht="24.75" customHeight="1" x14ac:dyDescent="0.15">
      <c r="A164" s="9"/>
      <c r="B164" s="1" t="s">
        <v>26</v>
      </c>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row>
    <row r="165" spans="1:51" ht="24.75" customHeight="1" x14ac:dyDescent="0.15">
      <c r="A165" s="9"/>
      <c r="B165" s="38" t="s">
        <v>218</v>
      </c>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row>
    <row r="166" spans="1:51" ht="59.25" customHeight="1" x14ac:dyDescent="0.15">
      <c r="A166" s="699"/>
      <c r="B166" s="699"/>
      <c r="C166" s="699" t="s">
        <v>24</v>
      </c>
      <c r="D166" s="699"/>
      <c r="E166" s="699"/>
      <c r="F166" s="699"/>
      <c r="G166" s="699"/>
      <c r="H166" s="699"/>
      <c r="I166" s="699"/>
      <c r="J166" s="700" t="s">
        <v>183</v>
      </c>
      <c r="K166" s="107"/>
      <c r="L166" s="107"/>
      <c r="M166" s="107"/>
      <c r="N166" s="107"/>
      <c r="O166" s="107"/>
      <c r="P166" s="434" t="s">
        <v>25</v>
      </c>
      <c r="Q166" s="434"/>
      <c r="R166" s="434"/>
      <c r="S166" s="434"/>
      <c r="T166" s="434"/>
      <c r="U166" s="434"/>
      <c r="V166" s="434"/>
      <c r="W166" s="434"/>
      <c r="X166" s="434"/>
      <c r="Y166" s="701" t="s">
        <v>182</v>
      </c>
      <c r="Z166" s="702"/>
      <c r="AA166" s="702"/>
      <c r="AB166" s="702"/>
      <c r="AC166" s="700" t="s">
        <v>208</v>
      </c>
      <c r="AD166" s="700"/>
      <c r="AE166" s="700"/>
      <c r="AF166" s="700"/>
      <c r="AG166" s="700"/>
      <c r="AH166" s="701" t="s">
        <v>223</v>
      </c>
      <c r="AI166" s="699"/>
      <c r="AJ166" s="699"/>
      <c r="AK166" s="699"/>
      <c r="AL166" s="699" t="s">
        <v>19</v>
      </c>
      <c r="AM166" s="699"/>
      <c r="AN166" s="699"/>
      <c r="AO166" s="703"/>
      <c r="AP166" s="720" t="s">
        <v>184</v>
      </c>
      <c r="AQ166" s="720"/>
      <c r="AR166" s="720"/>
      <c r="AS166" s="720"/>
      <c r="AT166" s="720"/>
      <c r="AU166" s="720"/>
      <c r="AV166" s="720"/>
      <c r="AW166" s="720"/>
      <c r="AX166" s="720"/>
    </row>
    <row r="167" spans="1:51" ht="30" customHeight="1" x14ac:dyDescent="0.15">
      <c r="A167" s="707">
        <v>1</v>
      </c>
      <c r="B167" s="707">
        <v>1</v>
      </c>
      <c r="C167" s="721" t="s">
        <v>622</v>
      </c>
      <c r="D167" s="722" t="s">
        <v>622</v>
      </c>
      <c r="E167" s="722" t="s">
        <v>622</v>
      </c>
      <c r="F167" s="722" t="s">
        <v>622</v>
      </c>
      <c r="G167" s="722" t="s">
        <v>622</v>
      </c>
      <c r="H167" s="722" t="s">
        <v>622</v>
      </c>
      <c r="I167" s="723" t="s">
        <v>622</v>
      </c>
      <c r="J167" s="711">
        <v>8000020460001</v>
      </c>
      <c r="K167" s="712"/>
      <c r="L167" s="712"/>
      <c r="M167" s="712"/>
      <c r="N167" s="712"/>
      <c r="O167" s="712"/>
      <c r="P167" s="713" t="s">
        <v>659</v>
      </c>
      <c r="Q167" s="714"/>
      <c r="R167" s="714"/>
      <c r="S167" s="714"/>
      <c r="T167" s="714"/>
      <c r="U167" s="714"/>
      <c r="V167" s="714"/>
      <c r="W167" s="714"/>
      <c r="X167" s="714"/>
      <c r="Y167" s="715">
        <v>1372</v>
      </c>
      <c r="Z167" s="716"/>
      <c r="AA167" s="716"/>
      <c r="AB167" s="717"/>
      <c r="AC167" s="718" t="s">
        <v>660</v>
      </c>
      <c r="AD167" s="719"/>
      <c r="AE167" s="719"/>
      <c r="AF167" s="719"/>
      <c r="AG167" s="719"/>
      <c r="AH167" s="704" t="s">
        <v>255</v>
      </c>
      <c r="AI167" s="705"/>
      <c r="AJ167" s="705"/>
      <c r="AK167" s="705"/>
      <c r="AL167" s="704" t="s">
        <v>255</v>
      </c>
      <c r="AM167" s="705"/>
      <c r="AN167" s="705"/>
      <c r="AO167" s="705"/>
      <c r="AP167" s="706" t="s">
        <v>255</v>
      </c>
      <c r="AQ167" s="706"/>
      <c r="AR167" s="706"/>
      <c r="AS167" s="706"/>
      <c r="AT167" s="706"/>
      <c r="AU167" s="706"/>
      <c r="AV167" s="706"/>
      <c r="AW167" s="706"/>
      <c r="AX167" s="706"/>
    </row>
    <row r="168" spans="1:51" ht="30" customHeight="1" x14ac:dyDescent="0.15">
      <c r="A168" s="707">
        <v>2</v>
      </c>
      <c r="B168" s="707">
        <v>1</v>
      </c>
      <c r="C168" s="708" t="s">
        <v>625</v>
      </c>
      <c r="D168" s="709" t="s">
        <v>625</v>
      </c>
      <c r="E168" s="709" t="s">
        <v>625</v>
      </c>
      <c r="F168" s="709" t="s">
        <v>625</v>
      </c>
      <c r="G168" s="709" t="s">
        <v>625</v>
      </c>
      <c r="H168" s="709" t="s">
        <v>625</v>
      </c>
      <c r="I168" s="710" t="s">
        <v>625</v>
      </c>
      <c r="J168" s="711">
        <v>1000020320005</v>
      </c>
      <c r="K168" s="712"/>
      <c r="L168" s="712"/>
      <c r="M168" s="712"/>
      <c r="N168" s="712"/>
      <c r="O168" s="712"/>
      <c r="P168" s="713" t="s">
        <v>659</v>
      </c>
      <c r="Q168" s="714"/>
      <c r="R168" s="714"/>
      <c r="S168" s="714"/>
      <c r="T168" s="714"/>
      <c r="U168" s="714"/>
      <c r="V168" s="714"/>
      <c r="W168" s="714"/>
      <c r="X168" s="714"/>
      <c r="Y168" s="715">
        <v>975</v>
      </c>
      <c r="Z168" s="716"/>
      <c r="AA168" s="716"/>
      <c r="AB168" s="717"/>
      <c r="AC168" s="718" t="s">
        <v>660</v>
      </c>
      <c r="AD168" s="719"/>
      <c r="AE168" s="719"/>
      <c r="AF168" s="719"/>
      <c r="AG168" s="719"/>
      <c r="AH168" s="704" t="s">
        <v>255</v>
      </c>
      <c r="AI168" s="705"/>
      <c r="AJ168" s="705"/>
      <c r="AK168" s="705"/>
      <c r="AL168" s="704" t="s">
        <v>255</v>
      </c>
      <c r="AM168" s="705"/>
      <c r="AN168" s="705"/>
      <c r="AO168" s="705"/>
      <c r="AP168" s="706" t="s">
        <v>255</v>
      </c>
      <c r="AQ168" s="706"/>
      <c r="AR168" s="706"/>
      <c r="AS168" s="706"/>
      <c r="AT168" s="706"/>
      <c r="AU168" s="706"/>
      <c r="AV168" s="706"/>
      <c r="AW168" s="706"/>
      <c r="AX168" s="706"/>
      <c r="AY168">
        <f>COUNTA($C$168)</f>
        <v>1</v>
      </c>
    </row>
    <row r="169" spans="1:51" ht="30" customHeight="1" x14ac:dyDescent="0.15">
      <c r="A169" s="707">
        <v>3</v>
      </c>
      <c r="B169" s="707">
        <v>1</v>
      </c>
      <c r="C169" s="708" t="s">
        <v>624</v>
      </c>
      <c r="D169" s="709" t="s">
        <v>624</v>
      </c>
      <c r="E169" s="709" t="s">
        <v>624</v>
      </c>
      <c r="F169" s="709" t="s">
        <v>624</v>
      </c>
      <c r="G169" s="709" t="s">
        <v>624</v>
      </c>
      <c r="H169" s="709" t="s">
        <v>624</v>
      </c>
      <c r="I169" s="710" t="s">
        <v>624</v>
      </c>
      <c r="J169" s="711">
        <v>5000020150002</v>
      </c>
      <c r="K169" s="712"/>
      <c r="L169" s="712"/>
      <c r="M169" s="712"/>
      <c r="N169" s="712"/>
      <c r="O169" s="712"/>
      <c r="P169" s="713" t="s">
        <v>659</v>
      </c>
      <c r="Q169" s="714"/>
      <c r="R169" s="714"/>
      <c r="S169" s="714"/>
      <c r="T169" s="714"/>
      <c r="U169" s="714"/>
      <c r="V169" s="714"/>
      <c r="W169" s="714"/>
      <c r="X169" s="714"/>
      <c r="Y169" s="715">
        <v>645</v>
      </c>
      <c r="Z169" s="716"/>
      <c r="AA169" s="716"/>
      <c r="AB169" s="717"/>
      <c r="AC169" s="718" t="s">
        <v>660</v>
      </c>
      <c r="AD169" s="719"/>
      <c r="AE169" s="719"/>
      <c r="AF169" s="719"/>
      <c r="AG169" s="719"/>
      <c r="AH169" s="704" t="s">
        <v>255</v>
      </c>
      <c r="AI169" s="705"/>
      <c r="AJ169" s="705"/>
      <c r="AK169" s="705"/>
      <c r="AL169" s="704" t="s">
        <v>255</v>
      </c>
      <c r="AM169" s="705"/>
      <c r="AN169" s="705"/>
      <c r="AO169" s="705"/>
      <c r="AP169" s="706" t="s">
        <v>255</v>
      </c>
      <c r="AQ169" s="706"/>
      <c r="AR169" s="706"/>
      <c r="AS169" s="706"/>
      <c r="AT169" s="706"/>
      <c r="AU169" s="706"/>
      <c r="AV169" s="706"/>
      <c r="AW169" s="706"/>
      <c r="AX169" s="706"/>
      <c r="AY169">
        <f>COUNTA($C$169)</f>
        <v>1</v>
      </c>
    </row>
    <row r="170" spans="1:51" ht="30" customHeight="1" x14ac:dyDescent="0.15">
      <c r="A170" s="707">
        <v>4</v>
      </c>
      <c r="B170" s="707">
        <v>1</v>
      </c>
      <c r="C170" s="708" t="s">
        <v>623</v>
      </c>
      <c r="D170" s="709" t="s">
        <v>623</v>
      </c>
      <c r="E170" s="709" t="s">
        <v>623</v>
      </c>
      <c r="F170" s="709" t="s">
        <v>623</v>
      </c>
      <c r="G170" s="709" t="s">
        <v>623</v>
      </c>
      <c r="H170" s="709" t="s">
        <v>623</v>
      </c>
      <c r="I170" s="710" t="s">
        <v>623</v>
      </c>
      <c r="J170" s="711">
        <v>4000020180009</v>
      </c>
      <c r="K170" s="712"/>
      <c r="L170" s="712"/>
      <c r="M170" s="712"/>
      <c r="N170" s="712"/>
      <c r="O170" s="712"/>
      <c r="P170" s="713" t="s">
        <v>659</v>
      </c>
      <c r="Q170" s="714"/>
      <c r="R170" s="714"/>
      <c r="S170" s="714"/>
      <c r="T170" s="714"/>
      <c r="U170" s="714"/>
      <c r="V170" s="714"/>
      <c r="W170" s="714"/>
      <c r="X170" s="714"/>
      <c r="Y170" s="715">
        <v>639</v>
      </c>
      <c r="Z170" s="716"/>
      <c r="AA170" s="716"/>
      <c r="AB170" s="717"/>
      <c r="AC170" s="718" t="s">
        <v>660</v>
      </c>
      <c r="AD170" s="719"/>
      <c r="AE170" s="719"/>
      <c r="AF170" s="719"/>
      <c r="AG170" s="719"/>
      <c r="AH170" s="704" t="s">
        <v>255</v>
      </c>
      <c r="AI170" s="705"/>
      <c r="AJ170" s="705"/>
      <c r="AK170" s="705"/>
      <c r="AL170" s="704" t="s">
        <v>255</v>
      </c>
      <c r="AM170" s="705"/>
      <c r="AN170" s="705"/>
      <c r="AO170" s="705"/>
      <c r="AP170" s="706" t="s">
        <v>255</v>
      </c>
      <c r="AQ170" s="706"/>
      <c r="AR170" s="706"/>
      <c r="AS170" s="706"/>
      <c r="AT170" s="706"/>
      <c r="AU170" s="706"/>
      <c r="AV170" s="706"/>
      <c r="AW170" s="706"/>
      <c r="AX170" s="706"/>
      <c r="AY170">
        <f>COUNTA($C$170)</f>
        <v>1</v>
      </c>
    </row>
    <row r="171" spans="1:51" ht="30" customHeight="1" x14ac:dyDescent="0.15">
      <c r="A171" s="707">
        <v>5</v>
      </c>
      <c r="B171" s="707">
        <v>1</v>
      </c>
      <c r="C171" s="708" t="s">
        <v>626</v>
      </c>
      <c r="D171" s="709" t="s">
        <v>626</v>
      </c>
      <c r="E171" s="709" t="s">
        <v>626</v>
      </c>
      <c r="F171" s="709" t="s">
        <v>626</v>
      </c>
      <c r="G171" s="709" t="s">
        <v>626</v>
      </c>
      <c r="H171" s="709" t="s">
        <v>626</v>
      </c>
      <c r="I171" s="710" t="s">
        <v>626</v>
      </c>
      <c r="J171" s="711">
        <v>1000020380008</v>
      </c>
      <c r="K171" s="712"/>
      <c r="L171" s="712"/>
      <c r="M171" s="712"/>
      <c r="N171" s="712"/>
      <c r="O171" s="712"/>
      <c r="P171" s="713" t="s">
        <v>659</v>
      </c>
      <c r="Q171" s="714"/>
      <c r="R171" s="714"/>
      <c r="S171" s="714"/>
      <c r="T171" s="714"/>
      <c r="U171" s="714"/>
      <c r="V171" s="714"/>
      <c r="W171" s="714"/>
      <c r="X171" s="714"/>
      <c r="Y171" s="715">
        <v>523</v>
      </c>
      <c r="Z171" s="716"/>
      <c r="AA171" s="716"/>
      <c r="AB171" s="717"/>
      <c r="AC171" s="718" t="s">
        <v>660</v>
      </c>
      <c r="AD171" s="719"/>
      <c r="AE171" s="719"/>
      <c r="AF171" s="719"/>
      <c r="AG171" s="719"/>
      <c r="AH171" s="704" t="s">
        <v>255</v>
      </c>
      <c r="AI171" s="705"/>
      <c r="AJ171" s="705"/>
      <c r="AK171" s="705"/>
      <c r="AL171" s="704" t="s">
        <v>255</v>
      </c>
      <c r="AM171" s="705"/>
      <c r="AN171" s="705"/>
      <c r="AO171" s="705"/>
      <c r="AP171" s="706" t="s">
        <v>255</v>
      </c>
      <c r="AQ171" s="706"/>
      <c r="AR171" s="706"/>
      <c r="AS171" s="706"/>
      <c r="AT171" s="706"/>
      <c r="AU171" s="706"/>
      <c r="AV171" s="706"/>
      <c r="AW171" s="706"/>
      <c r="AX171" s="706"/>
      <c r="AY171">
        <f>COUNTA($C$171)</f>
        <v>1</v>
      </c>
    </row>
    <row r="172" spans="1:51" ht="30" customHeight="1" x14ac:dyDescent="0.15">
      <c r="A172" s="707">
        <v>6</v>
      </c>
      <c r="B172" s="707">
        <v>1</v>
      </c>
      <c r="C172" s="708" t="s">
        <v>760</v>
      </c>
      <c r="D172" s="709" t="s">
        <v>627</v>
      </c>
      <c r="E172" s="709" t="s">
        <v>627</v>
      </c>
      <c r="F172" s="709" t="s">
        <v>627</v>
      </c>
      <c r="G172" s="709" t="s">
        <v>627</v>
      </c>
      <c r="H172" s="709" t="s">
        <v>627</v>
      </c>
      <c r="I172" s="710" t="s">
        <v>627</v>
      </c>
      <c r="J172" s="711">
        <v>7000020070009</v>
      </c>
      <c r="K172" s="712"/>
      <c r="L172" s="712"/>
      <c r="M172" s="712"/>
      <c r="N172" s="712"/>
      <c r="O172" s="712"/>
      <c r="P172" s="713" t="s">
        <v>659</v>
      </c>
      <c r="Q172" s="714"/>
      <c r="R172" s="714"/>
      <c r="S172" s="714"/>
      <c r="T172" s="714"/>
      <c r="U172" s="714"/>
      <c r="V172" s="714"/>
      <c r="W172" s="714"/>
      <c r="X172" s="714"/>
      <c r="Y172" s="715">
        <v>502</v>
      </c>
      <c r="Z172" s="716"/>
      <c r="AA172" s="716"/>
      <c r="AB172" s="717"/>
      <c r="AC172" s="718" t="s">
        <v>660</v>
      </c>
      <c r="AD172" s="719"/>
      <c r="AE172" s="719"/>
      <c r="AF172" s="719"/>
      <c r="AG172" s="719"/>
      <c r="AH172" s="704" t="s">
        <v>255</v>
      </c>
      <c r="AI172" s="705"/>
      <c r="AJ172" s="705"/>
      <c r="AK172" s="705"/>
      <c r="AL172" s="704" t="s">
        <v>255</v>
      </c>
      <c r="AM172" s="705"/>
      <c r="AN172" s="705"/>
      <c r="AO172" s="705"/>
      <c r="AP172" s="706" t="s">
        <v>255</v>
      </c>
      <c r="AQ172" s="706"/>
      <c r="AR172" s="706"/>
      <c r="AS172" s="706"/>
      <c r="AT172" s="706"/>
      <c r="AU172" s="706"/>
      <c r="AV172" s="706"/>
      <c r="AW172" s="706"/>
      <c r="AX172" s="706"/>
      <c r="AY172">
        <f>COUNTA($C$172)</f>
        <v>1</v>
      </c>
    </row>
    <row r="173" spans="1:51" ht="30" customHeight="1" x14ac:dyDescent="0.15">
      <c r="A173" s="707">
        <v>7</v>
      </c>
      <c r="B173" s="707">
        <v>1</v>
      </c>
      <c r="C173" s="708" t="s">
        <v>628</v>
      </c>
      <c r="D173" s="709" t="s">
        <v>628</v>
      </c>
      <c r="E173" s="709" t="s">
        <v>628</v>
      </c>
      <c r="F173" s="709" t="s">
        <v>628</v>
      </c>
      <c r="G173" s="709" t="s">
        <v>628</v>
      </c>
      <c r="H173" s="709" t="s">
        <v>628</v>
      </c>
      <c r="I173" s="710" t="s">
        <v>628</v>
      </c>
      <c r="J173" s="711">
        <v>2000020080004</v>
      </c>
      <c r="K173" s="712"/>
      <c r="L173" s="712"/>
      <c r="M173" s="712"/>
      <c r="N173" s="712"/>
      <c r="O173" s="712"/>
      <c r="P173" s="713" t="s">
        <v>659</v>
      </c>
      <c r="Q173" s="714"/>
      <c r="R173" s="714"/>
      <c r="S173" s="714"/>
      <c r="T173" s="714"/>
      <c r="U173" s="714"/>
      <c r="V173" s="714"/>
      <c r="W173" s="714"/>
      <c r="X173" s="714"/>
      <c r="Y173" s="715">
        <v>483</v>
      </c>
      <c r="Z173" s="716"/>
      <c r="AA173" s="716"/>
      <c r="AB173" s="717"/>
      <c r="AC173" s="718" t="s">
        <v>660</v>
      </c>
      <c r="AD173" s="719"/>
      <c r="AE173" s="719"/>
      <c r="AF173" s="719"/>
      <c r="AG173" s="719"/>
      <c r="AH173" s="704" t="s">
        <v>255</v>
      </c>
      <c r="AI173" s="705"/>
      <c r="AJ173" s="705"/>
      <c r="AK173" s="705"/>
      <c r="AL173" s="704" t="s">
        <v>255</v>
      </c>
      <c r="AM173" s="705"/>
      <c r="AN173" s="705"/>
      <c r="AO173" s="705"/>
      <c r="AP173" s="706" t="s">
        <v>255</v>
      </c>
      <c r="AQ173" s="706"/>
      <c r="AR173" s="706"/>
      <c r="AS173" s="706"/>
      <c r="AT173" s="706"/>
      <c r="AU173" s="706"/>
      <c r="AV173" s="706"/>
      <c r="AW173" s="706"/>
      <c r="AX173" s="706"/>
      <c r="AY173">
        <f>COUNTA($C$173)</f>
        <v>1</v>
      </c>
    </row>
    <row r="174" spans="1:51" ht="30" customHeight="1" x14ac:dyDescent="0.15">
      <c r="A174" s="707">
        <v>8</v>
      </c>
      <c r="B174" s="707">
        <v>1</v>
      </c>
      <c r="C174" s="721" t="s">
        <v>629</v>
      </c>
      <c r="D174" s="722" t="s">
        <v>629</v>
      </c>
      <c r="E174" s="722" t="s">
        <v>629</v>
      </c>
      <c r="F174" s="722" t="s">
        <v>629</v>
      </c>
      <c r="G174" s="722" t="s">
        <v>629</v>
      </c>
      <c r="H174" s="722" t="s">
        <v>629</v>
      </c>
      <c r="I174" s="723" t="s">
        <v>629</v>
      </c>
      <c r="J174" s="711">
        <v>7000020220001</v>
      </c>
      <c r="K174" s="712"/>
      <c r="L174" s="712"/>
      <c r="M174" s="712"/>
      <c r="N174" s="712"/>
      <c r="O174" s="712"/>
      <c r="P174" s="713" t="s">
        <v>659</v>
      </c>
      <c r="Q174" s="714"/>
      <c r="R174" s="714"/>
      <c r="S174" s="714"/>
      <c r="T174" s="714"/>
      <c r="U174" s="714"/>
      <c r="V174" s="714"/>
      <c r="W174" s="714"/>
      <c r="X174" s="714"/>
      <c r="Y174" s="715">
        <v>451</v>
      </c>
      <c r="Z174" s="716"/>
      <c r="AA174" s="716"/>
      <c r="AB174" s="717"/>
      <c r="AC174" s="718" t="s">
        <v>660</v>
      </c>
      <c r="AD174" s="719"/>
      <c r="AE174" s="719"/>
      <c r="AF174" s="719"/>
      <c r="AG174" s="719"/>
      <c r="AH174" s="704" t="s">
        <v>255</v>
      </c>
      <c r="AI174" s="705"/>
      <c r="AJ174" s="705"/>
      <c r="AK174" s="705"/>
      <c r="AL174" s="704" t="s">
        <v>255</v>
      </c>
      <c r="AM174" s="705"/>
      <c r="AN174" s="705"/>
      <c r="AO174" s="705"/>
      <c r="AP174" s="706" t="s">
        <v>255</v>
      </c>
      <c r="AQ174" s="706"/>
      <c r="AR174" s="706"/>
      <c r="AS174" s="706"/>
      <c r="AT174" s="706"/>
      <c r="AU174" s="706"/>
      <c r="AV174" s="706"/>
      <c r="AW174" s="706"/>
      <c r="AX174" s="706"/>
      <c r="AY174">
        <f>COUNTA($C$174)</f>
        <v>1</v>
      </c>
    </row>
    <row r="175" spans="1:51" ht="30" customHeight="1" x14ac:dyDescent="0.15">
      <c r="A175" s="707">
        <v>9</v>
      </c>
      <c r="B175" s="707">
        <v>1</v>
      </c>
      <c r="C175" s="721" t="s">
        <v>631</v>
      </c>
      <c r="D175" s="722" t="s">
        <v>631</v>
      </c>
      <c r="E175" s="722" t="s">
        <v>631</v>
      </c>
      <c r="F175" s="722" t="s">
        <v>631</v>
      </c>
      <c r="G175" s="722" t="s">
        <v>631</v>
      </c>
      <c r="H175" s="722" t="s">
        <v>631</v>
      </c>
      <c r="I175" s="723" t="s">
        <v>631</v>
      </c>
      <c r="J175" s="711">
        <v>2000020020001</v>
      </c>
      <c r="K175" s="712"/>
      <c r="L175" s="712"/>
      <c r="M175" s="712"/>
      <c r="N175" s="712"/>
      <c r="O175" s="712"/>
      <c r="P175" s="713" t="s">
        <v>659</v>
      </c>
      <c r="Q175" s="714"/>
      <c r="R175" s="714"/>
      <c r="S175" s="714"/>
      <c r="T175" s="714"/>
      <c r="U175" s="714"/>
      <c r="V175" s="714"/>
      <c r="W175" s="714"/>
      <c r="X175" s="714"/>
      <c r="Y175" s="715">
        <v>422</v>
      </c>
      <c r="Z175" s="716"/>
      <c r="AA175" s="716"/>
      <c r="AB175" s="717"/>
      <c r="AC175" s="718" t="s">
        <v>660</v>
      </c>
      <c r="AD175" s="719"/>
      <c r="AE175" s="719"/>
      <c r="AF175" s="719"/>
      <c r="AG175" s="719"/>
      <c r="AH175" s="704" t="s">
        <v>255</v>
      </c>
      <c r="AI175" s="705"/>
      <c r="AJ175" s="705"/>
      <c r="AK175" s="705"/>
      <c r="AL175" s="704" t="s">
        <v>255</v>
      </c>
      <c r="AM175" s="705"/>
      <c r="AN175" s="705"/>
      <c r="AO175" s="705"/>
      <c r="AP175" s="706" t="s">
        <v>255</v>
      </c>
      <c r="AQ175" s="706"/>
      <c r="AR175" s="706"/>
      <c r="AS175" s="706"/>
      <c r="AT175" s="706"/>
      <c r="AU175" s="706"/>
      <c r="AV175" s="706"/>
      <c r="AW175" s="706"/>
      <c r="AX175" s="706"/>
      <c r="AY175">
        <f>COUNTA($C$175)</f>
        <v>1</v>
      </c>
    </row>
    <row r="176" spans="1:51" ht="30" customHeight="1" x14ac:dyDescent="0.15">
      <c r="A176" s="707">
        <v>10</v>
      </c>
      <c r="B176" s="707">
        <v>1</v>
      </c>
      <c r="C176" s="721" t="s">
        <v>630</v>
      </c>
      <c r="D176" s="722" t="s">
        <v>630</v>
      </c>
      <c r="E176" s="722" t="s">
        <v>630</v>
      </c>
      <c r="F176" s="722" t="s">
        <v>630</v>
      </c>
      <c r="G176" s="722" t="s">
        <v>630</v>
      </c>
      <c r="H176" s="722" t="s">
        <v>630</v>
      </c>
      <c r="I176" s="723" t="s">
        <v>630</v>
      </c>
      <c r="J176" s="711">
        <v>7000020010006</v>
      </c>
      <c r="K176" s="712"/>
      <c r="L176" s="712"/>
      <c r="M176" s="712"/>
      <c r="N176" s="712"/>
      <c r="O176" s="712"/>
      <c r="P176" s="713" t="s">
        <v>659</v>
      </c>
      <c r="Q176" s="714"/>
      <c r="R176" s="714"/>
      <c r="S176" s="714"/>
      <c r="T176" s="714"/>
      <c r="U176" s="714"/>
      <c r="V176" s="714"/>
      <c r="W176" s="714"/>
      <c r="X176" s="714"/>
      <c r="Y176" s="715">
        <v>409</v>
      </c>
      <c r="Z176" s="716"/>
      <c r="AA176" s="716"/>
      <c r="AB176" s="717"/>
      <c r="AC176" s="718" t="s">
        <v>660</v>
      </c>
      <c r="AD176" s="719"/>
      <c r="AE176" s="719"/>
      <c r="AF176" s="719"/>
      <c r="AG176" s="719"/>
      <c r="AH176" s="704" t="s">
        <v>255</v>
      </c>
      <c r="AI176" s="705"/>
      <c r="AJ176" s="705"/>
      <c r="AK176" s="705"/>
      <c r="AL176" s="704" t="s">
        <v>255</v>
      </c>
      <c r="AM176" s="705"/>
      <c r="AN176" s="705"/>
      <c r="AO176" s="705"/>
      <c r="AP176" s="706" t="s">
        <v>255</v>
      </c>
      <c r="AQ176" s="706"/>
      <c r="AR176" s="706"/>
      <c r="AS176" s="706"/>
      <c r="AT176" s="706"/>
      <c r="AU176" s="706"/>
      <c r="AV176" s="706"/>
      <c r="AW176" s="706"/>
      <c r="AX176" s="706"/>
      <c r="AY176">
        <f>COUNTA($C$176)</f>
        <v>1</v>
      </c>
    </row>
    <row r="177" spans="1:51" ht="24.75" customHeight="1" x14ac:dyDescent="0.15">
      <c r="A177" s="42"/>
      <c r="B177" s="42"/>
      <c r="C177" s="42"/>
      <c r="D177" s="42"/>
      <c r="E177" s="42"/>
      <c r="F177" s="42"/>
      <c r="G177" s="42"/>
      <c r="H177" s="42"/>
      <c r="I177" s="42"/>
      <c r="J177" s="43"/>
      <c r="K177" s="43"/>
      <c r="L177" s="43"/>
      <c r="M177" s="43"/>
      <c r="N177" s="43"/>
      <c r="O177" s="43"/>
      <c r="P177" s="44"/>
      <c r="Q177" s="44"/>
      <c r="R177" s="44"/>
      <c r="S177" s="44"/>
      <c r="T177" s="44"/>
      <c r="U177" s="44"/>
      <c r="V177" s="44"/>
      <c r="W177" s="44"/>
      <c r="X177" s="44"/>
      <c r="Y177" s="45"/>
      <c r="Z177" s="45"/>
      <c r="AA177" s="45"/>
      <c r="AB177" s="45"/>
      <c r="AC177" s="45"/>
      <c r="AD177" s="45"/>
      <c r="AE177" s="45"/>
      <c r="AF177" s="45"/>
      <c r="AG177" s="45"/>
      <c r="AH177" s="45"/>
      <c r="AI177" s="45"/>
      <c r="AJ177" s="45"/>
      <c r="AK177" s="45"/>
      <c r="AL177" s="45"/>
      <c r="AM177" s="45"/>
      <c r="AN177" s="45"/>
      <c r="AO177" s="45"/>
      <c r="AP177" s="44"/>
      <c r="AQ177" s="44"/>
      <c r="AR177" s="44"/>
      <c r="AS177" s="44"/>
      <c r="AT177" s="44"/>
      <c r="AU177" s="44"/>
      <c r="AV177" s="44"/>
      <c r="AW177" s="44"/>
      <c r="AX177" s="44"/>
      <c r="AY177">
        <f>COUNTA($C$180)</f>
        <v>1</v>
      </c>
    </row>
    <row r="178" spans="1:51" ht="24.75" customHeight="1" x14ac:dyDescent="0.15">
      <c r="A178" s="42"/>
      <c r="B178" s="46" t="s">
        <v>163</v>
      </c>
      <c r="C178" s="42"/>
      <c r="D178" s="42"/>
      <c r="E178" s="42"/>
      <c r="F178" s="42"/>
      <c r="G178" s="42"/>
      <c r="H178" s="42"/>
      <c r="I178" s="42"/>
      <c r="J178" s="42"/>
      <c r="K178" s="42"/>
      <c r="L178" s="42"/>
      <c r="M178" s="42"/>
      <c r="N178" s="42"/>
      <c r="O178" s="42"/>
      <c r="P178" s="47"/>
      <c r="Q178" s="47"/>
      <c r="R178" s="47"/>
      <c r="S178" s="47"/>
      <c r="T178" s="47"/>
      <c r="U178" s="47"/>
      <c r="V178" s="47"/>
      <c r="W178" s="47"/>
      <c r="X178" s="47"/>
      <c r="Y178" s="48"/>
      <c r="Z178" s="48"/>
      <c r="AA178" s="48"/>
      <c r="AB178" s="48"/>
      <c r="AC178" s="48"/>
      <c r="AD178" s="48"/>
      <c r="AE178" s="48"/>
      <c r="AF178" s="48"/>
      <c r="AG178" s="48"/>
      <c r="AH178" s="48"/>
      <c r="AI178" s="48"/>
      <c r="AJ178" s="48"/>
      <c r="AK178" s="48"/>
      <c r="AL178" s="48"/>
      <c r="AM178" s="48"/>
      <c r="AN178" s="48"/>
      <c r="AO178" s="48"/>
      <c r="AP178" s="47"/>
      <c r="AQ178" s="47"/>
      <c r="AR178" s="47"/>
      <c r="AS178" s="47"/>
      <c r="AT178" s="47"/>
      <c r="AU178" s="47"/>
      <c r="AV178" s="47"/>
      <c r="AW178" s="47"/>
      <c r="AX178" s="47"/>
      <c r="AY178">
        <f>$AY$177</f>
        <v>1</v>
      </c>
    </row>
    <row r="179" spans="1:51" ht="59.25" customHeight="1" x14ac:dyDescent="0.15">
      <c r="A179" s="699"/>
      <c r="B179" s="699"/>
      <c r="C179" s="699" t="s">
        <v>24</v>
      </c>
      <c r="D179" s="699"/>
      <c r="E179" s="699"/>
      <c r="F179" s="699"/>
      <c r="G179" s="699"/>
      <c r="H179" s="699"/>
      <c r="I179" s="699"/>
      <c r="J179" s="700" t="s">
        <v>183</v>
      </c>
      <c r="K179" s="107"/>
      <c r="L179" s="107"/>
      <c r="M179" s="107"/>
      <c r="N179" s="107"/>
      <c r="O179" s="107"/>
      <c r="P179" s="434" t="s">
        <v>25</v>
      </c>
      <c r="Q179" s="434"/>
      <c r="R179" s="434"/>
      <c r="S179" s="434"/>
      <c r="T179" s="434"/>
      <c r="U179" s="434"/>
      <c r="V179" s="434"/>
      <c r="W179" s="434"/>
      <c r="X179" s="434"/>
      <c r="Y179" s="701" t="s">
        <v>182</v>
      </c>
      <c r="Z179" s="702"/>
      <c r="AA179" s="702"/>
      <c r="AB179" s="702"/>
      <c r="AC179" s="700" t="s">
        <v>208</v>
      </c>
      <c r="AD179" s="700"/>
      <c r="AE179" s="700"/>
      <c r="AF179" s="700"/>
      <c r="AG179" s="700"/>
      <c r="AH179" s="701" t="s">
        <v>223</v>
      </c>
      <c r="AI179" s="699"/>
      <c r="AJ179" s="699"/>
      <c r="AK179" s="699"/>
      <c r="AL179" s="699" t="s">
        <v>19</v>
      </c>
      <c r="AM179" s="699"/>
      <c r="AN179" s="699"/>
      <c r="AO179" s="703"/>
      <c r="AP179" s="720" t="s">
        <v>184</v>
      </c>
      <c r="AQ179" s="720"/>
      <c r="AR179" s="720"/>
      <c r="AS179" s="720"/>
      <c r="AT179" s="720"/>
      <c r="AU179" s="720"/>
      <c r="AV179" s="720"/>
      <c r="AW179" s="720"/>
      <c r="AX179" s="720"/>
      <c r="AY179">
        <f>$AY$177</f>
        <v>1</v>
      </c>
    </row>
    <row r="180" spans="1:51" ht="30" customHeight="1" x14ac:dyDescent="0.15">
      <c r="A180" s="707">
        <v>1</v>
      </c>
      <c r="B180" s="707">
        <v>1</v>
      </c>
      <c r="C180" s="724" t="s">
        <v>632</v>
      </c>
      <c r="D180" s="724"/>
      <c r="E180" s="724"/>
      <c r="F180" s="724"/>
      <c r="G180" s="724"/>
      <c r="H180" s="724"/>
      <c r="I180" s="724"/>
      <c r="J180" s="711">
        <v>3000020412023</v>
      </c>
      <c r="K180" s="712"/>
      <c r="L180" s="712"/>
      <c r="M180" s="712"/>
      <c r="N180" s="712"/>
      <c r="O180" s="712"/>
      <c r="P180" s="714" t="s">
        <v>633</v>
      </c>
      <c r="Q180" s="714"/>
      <c r="R180" s="714"/>
      <c r="S180" s="714"/>
      <c r="T180" s="714"/>
      <c r="U180" s="714"/>
      <c r="V180" s="714"/>
      <c r="W180" s="714"/>
      <c r="X180" s="714"/>
      <c r="Y180" s="715">
        <v>44</v>
      </c>
      <c r="Z180" s="716"/>
      <c r="AA180" s="716"/>
      <c r="AB180" s="717"/>
      <c r="AC180" s="718" t="s">
        <v>660</v>
      </c>
      <c r="AD180" s="719"/>
      <c r="AE180" s="719"/>
      <c r="AF180" s="719"/>
      <c r="AG180" s="719"/>
      <c r="AH180" s="704" t="s">
        <v>255</v>
      </c>
      <c r="AI180" s="705"/>
      <c r="AJ180" s="705"/>
      <c r="AK180" s="705"/>
      <c r="AL180" s="704" t="s">
        <v>255</v>
      </c>
      <c r="AM180" s="705"/>
      <c r="AN180" s="705"/>
      <c r="AO180" s="705"/>
      <c r="AP180" s="706" t="s">
        <v>255</v>
      </c>
      <c r="AQ180" s="706"/>
      <c r="AR180" s="706"/>
      <c r="AS180" s="706"/>
      <c r="AT180" s="706"/>
      <c r="AU180" s="706"/>
      <c r="AV180" s="706"/>
      <c r="AW180" s="706"/>
      <c r="AX180" s="706"/>
      <c r="AY180">
        <f>$AY$177</f>
        <v>1</v>
      </c>
    </row>
    <row r="181" spans="1:51" ht="30" customHeight="1" x14ac:dyDescent="0.15">
      <c r="A181" s="707">
        <v>2</v>
      </c>
      <c r="B181" s="707">
        <v>1</v>
      </c>
      <c r="C181" s="708" t="s">
        <v>634</v>
      </c>
      <c r="D181" s="709" t="s">
        <v>634</v>
      </c>
      <c r="E181" s="709" t="s">
        <v>634</v>
      </c>
      <c r="F181" s="709" t="s">
        <v>634</v>
      </c>
      <c r="G181" s="709" t="s">
        <v>634</v>
      </c>
      <c r="H181" s="709" t="s">
        <v>634</v>
      </c>
      <c r="I181" s="710" t="s">
        <v>634</v>
      </c>
      <c r="J181" s="725">
        <v>6010005018634</v>
      </c>
      <c r="K181" s="726" t="s">
        <v>643</v>
      </c>
      <c r="L181" s="726" t="s">
        <v>643</v>
      </c>
      <c r="M181" s="726" t="s">
        <v>643</v>
      </c>
      <c r="N181" s="726" t="s">
        <v>643</v>
      </c>
      <c r="O181" s="727" t="s">
        <v>643</v>
      </c>
      <c r="P181" s="731" t="s">
        <v>652</v>
      </c>
      <c r="Q181" s="732" t="s">
        <v>652</v>
      </c>
      <c r="R181" s="732" t="s">
        <v>652</v>
      </c>
      <c r="S181" s="732" t="s">
        <v>652</v>
      </c>
      <c r="T181" s="732" t="s">
        <v>652</v>
      </c>
      <c r="U181" s="732" t="s">
        <v>652</v>
      </c>
      <c r="V181" s="732" t="s">
        <v>652</v>
      </c>
      <c r="W181" s="732" t="s">
        <v>652</v>
      </c>
      <c r="X181" s="733" t="s">
        <v>652</v>
      </c>
      <c r="Y181" s="715">
        <v>23</v>
      </c>
      <c r="Z181" s="716"/>
      <c r="AA181" s="716"/>
      <c r="AB181" s="717"/>
      <c r="AC181" s="718" t="s">
        <v>660</v>
      </c>
      <c r="AD181" s="719"/>
      <c r="AE181" s="719"/>
      <c r="AF181" s="719"/>
      <c r="AG181" s="719"/>
      <c r="AH181" s="704" t="s">
        <v>255</v>
      </c>
      <c r="AI181" s="705"/>
      <c r="AJ181" s="705"/>
      <c r="AK181" s="705"/>
      <c r="AL181" s="704" t="s">
        <v>255</v>
      </c>
      <c r="AM181" s="705"/>
      <c r="AN181" s="705"/>
      <c r="AO181" s="705"/>
      <c r="AP181" s="706" t="s">
        <v>255</v>
      </c>
      <c r="AQ181" s="706"/>
      <c r="AR181" s="706"/>
      <c r="AS181" s="706"/>
      <c r="AT181" s="706"/>
      <c r="AU181" s="706"/>
      <c r="AV181" s="706"/>
      <c r="AW181" s="706"/>
      <c r="AX181" s="706"/>
      <c r="AY181">
        <f>COUNTA($C$181)</f>
        <v>1</v>
      </c>
    </row>
    <row r="182" spans="1:51" ht="30" customHeight="1" x14ac:dyDescent="0.15">
      <c r="A182" s="707">
        <v>3</v>
      </c>
      <c r="B182" s="707">
        <v>1</v>
      </c>
      <c r="C182" s="708" t="s">
        <v>635</v>
      </c>
      <c r="D182" s="709" t="s">
        <v>635</v>
      </c>
      <c r="E182" s="709" t="s">
        <v>635</v>
      </c>
      <c r="F182" s="709" t="s">
        <v>635</v>
      </c>
      <c r="G182" s="709" t="s">
        <v>635</v>
      </c>
      <c r="H182" s="709" t="s">
        <v>635</v>
      </c>
      <c r="I182" s="710" t="s">
        <v>635</v>
      </c>
      <c r="J182" s="725">
        <v>8000020024244</v>
      </c>
      <c r="K182" s="726" t="s">
        <v>644</v>
      </c>
      <c r="L182" s="726" t="s">
        <v>644</v>
      </c>
      <c r="M182" s="726" t="s">
        <v>644</v>
      </c>
      <c r="N182" s="726" t="s">
        <v>644</v>
      </c>
      <c r="O182" s="727" t="s">
        <v>644</v>
      </c>
      <c r="P182" s="728" t="s">
        <v>653</v>
      </c>
      <c r="Q182" s="729" t="s">
        <v>653</v>
      </c>
      <c r="R182" s="729" t="s">
        <v>653</v>
      </c>
      <c r="S182" s="729" t="s">
        <v>653</v>
      </c>
      <c r="T182" s="729" t="s">
        <v>653</v>
      </c>
      <c r="U182" s="729" t="s">
        <v>653</v>
      </c>
      <c r="V182" s="729" t="s">
        <v>653</v>
      </c>
      <c r="W182" s="729" t="s">
        <v>653</v>
      </c>
      <c r="X182" s="730" t="s">
        <v>653</v>
      </c>
      <c r="Y182" s="715">
        <v>23</v>
      </c>
      <c r="Z182" s="716"/>
      <c r="AA182" s="716"/>
      <c r="AB182" s="717"/>
      <c r="AC182" s="718" t="s">
        <v>660</v>
      </c>
      <c r="AD182" s="719"/>
      <c r="AE182" s="719"/>
      <c r="AF182" s="719"/>
      <c r="AG182" s="719"/>
      <c r="AH182" s="704" t="s">
        <v>255</v>
      </c>
      <c r="AI182" s="705"/>
      <c r="AJ182" s="705"/>
      <c r="AK182" s="705"/>
      <c r="AL182" s="704" t="s">
        <v>255</v>
      </c>
      <c r="AM182" s="705"/>
      <c r="AN182" s="705"/>
      <c r="AO182" s="705"/>
      <c r="AP182" s="706" t="s">
        <v>255</v>
      </c>
      <c r="AQ182" s="706"/>
      <c r="AR182" s="706"/>
      <c r="AS182" s="706"/>
      <c r="AT182" s="706"/>
      <c r="AU182" s="706"/>
      <c r="AV182" s="706"/>
      <c r="AW182" s="706"/>
      <c r="AX182" s="706"/>
      <c r="AY182">
        <f>COUNTA($C$182)</f>
        <v>1</v>
      </c>
    </row>
    <row r="183" spans="1:51" ht="30" customHeight="1" x14ac:dyDescent="0.15">
      <c r="A183" s="707">
        <v>4</v>
      </c>
      <c r="B183" s="707">
        <v>1</v>
      </c>
      <c r="C183" s="708" t="s">
        <v>780</v>
      </c>
      <c r="D183" s="709" t="s">
        <v>636</v>
      </c>
      <c r="E183" s="709" t="s">
        <v>636</v>
      </c>
      <c r="F183" s="709" t="s">
        <v>636</v>
      </c>
      <c r="G183" s="709" t="s">
        <v>636</v>
      </c>
      <c r="H183" s="709" t="s">
        <v>636</v>
      </c>
      <c r="I183" s="710" t="s">
        <v>636</v>
      </c>
      <c r="J183" s="725">
        <v>6010405002452</v>
      </c>
      <c r="K183" s="726" t="s">
        <v>645</v>
      </c>
      <c r="L183" s="726" t="s">
        <v>645</v>
      </c>
      <c r="M183" s="726" t="s">
        <v>645</v>
      </c>
      <c r="N183" s="726" t="s">
        <v>645</v>
      </c>
      <c r="O183" s="727" t="s">
        <v>645</v>
      </c>
      <c r="P183" s="728" t="s">
        <v>654</v>
      </c>
      <c r="Q183" s="729" t="s">
        <v>654</v>
      </c>
      <c r="R183" s="729" t="s">
        <v>654</v>
      </c>
      <c r="S183" s="729" t="s">
        <v>654</v>
      </c>
      <c r="T183" s="729" t="s">
        <v>654</v>
      </c>
      <c r="U183" s="729" t="s">
        <v>654</v>
      </c>
      <c r="V183" s="729" t="s">
        <v>654</v>
      </c>
      <c r="W183" s="729" t="s">
        <v>654</v>
      </c>
      <c r="X183" s="730" t="s">
        <v>654</v>
      </c>
      <c r="Y183" s="715">
        <v>23</v>
      </c>
      <c r="Z183" s="716"/>
      <c r="AA183" s="716"/>
      <c r="AB183" s="717"/>
      <c r="AC183" s="718" t="s">
        <v>660</v>
      </c>
      <c r="AD183" s="719"/>
      <c r="AE183" s="719"/>
      <c r="AF183" s="719"/>
      <c r="AG183" s="719"/>
      <c r="AH183" s="704" t="s">
        <v>255</v>
      </c>
      <c r="AI183" s="705"/>
      <c r="AJ183" s="705"/>
      <c r="AK183" s="705"/>
      <c r="AL183" s="704" t="s">
        <v>255</v>
      </c>
      <c r="AM183" s="705"/>
      <c r="AN183" s="705"/>
      <c r="AO183" s="705"/>
      <c r="AP183" s="706" t="s">
        <v>255</v>
      </c>
      <c r="AQ183" s="706"/>
      <c r="AR183" s="706"/>
      <c r="AS183" s="706"/>
      <c r="AT183" s="706"/>
      <c r="AU183" s="706"/>
      <c r="AV183" s="706"/>
      <c r="AW183" s="706"/>
      <c r="AX183" s="706"/>
      <c r="AY183">
        <f>COUNTA($C$183)</f>
        <v>1</v>
      </c>
    </row>
    <row r="184" spans="1:51" ht="30" customHeight="1" x14ac:dyDescent="0.15">
      <c r="A184" s="707">
        <v>5</v>
      </c>
      <c r="B184" s="707">
        <v>1</v>
      </c>
      <c r="C184" s="721" t="s">
        <v>637</v>
      </c>
      <c r="D184" s="722" t="s">
        <v>637</v>
      </c>
      <c r="E184" s="722" t="s">
        <v>637</v>
      </c>
      <c r="F184" s="722" t="s">
        <v>637</v>
      </c>
      <c r="G184" s="722" t="s">
        <v>637</v>
      </c>
      <c r="H184" s="722" t="s">
        <v>637</v>
      </c>
      <c r="I184" s="723" t="s">
        <v>637</v>
      </c>
      <c r="J184" s="725" t="s">
        <v>646</v>
      </c>
      <c r="K184" s="726" t="s">
        <v>646</v>
      </c>
      <c r="L184" s="726" t="s">
        <v>646</v>
      </c>
      <c r="M184" s="726" t="s">
        <v>646</v>
      </c>
      <c r="N184" s="726" t="s">
        <v>646</v>
      </c>
      <c r="O184" s="727" t="s">
        <v>646</v>
      </c>
      <c r="P184" s="731" t="s">
        <v>655</v>
      </c>
      <c r="Q184" s="732" t="s">
        <v>655</v>
      </c>
      <c r="R184" s="732" t="s">
        <v>655</v>
      </c>
      <c r="S184" s="732" t="s">
        <v>655</v>
      </c>
      <c r="T184" s="732" t="s">
        <v>655</v>
      </c>
      <c r="U184" s="732" t="s">
        <v>655</v>
      </c>
      <c r="V184" s="732" t="s">
        <v>655</v>
      </c>
      <c r="W184" s="732" t="s">
        <v>655</v>
      </c>
      <c r="X184" s="733" t="s">
        <v>655</v>
      </c>
      <c r="Y184" s="715">
        <v>20</v>
      </c>
      <c r="Z184" s="716"/>
      <c r="AA184" s="716"/>
      <c r="AB184" s="717"/>
      <c r="AC184" s="718" t="s">
        <v>660</v>
      </c>
      <c r="AD184" s="719"/>
      <c r="AE184" s="719"/>
      <c r="AF184" s="719"/>
      <c r="AG184" s="719"/>
      <c r="AH184" s="704" t="s">
        <v>255</v>
      </c>
      <c r="AI184" s="705"/>
      <c r="AJ184" s="705"/>
      <c r="AK184" s="705"/>
      <c r="AL184" s="704" t="s">
        <v>255</v>
      </c>
      <c r="AM184" s="705"/>
      <c r="AN184" s="705"/>
      <c r="AO184" s="705"/>
      <c r="AP184" s="706" t="s">
        <v>255</v>
      </c>
      <c r="AQ184" s="706"/>
      <c r="AR184" s="706"/>
      <c r="AS184" s="706"/>
      <c r="AT184" s="706"/>
      <c r="AU184" s="706"/>
      <c r="AV184" s="706"/>
      <c r="AW184" s="706"/>
      <c r="AX184" s="706"/>
      <c r="AY184">
        <f>COUNTA($C$184)</f>
        <v>1</v>
      </c>
    </row>
    <row r="185" spans="1:51" ht="30" customHeight="1" x14ac:dyDescent="0.15">
      <c r="A185" s="707">
        <v>6</v>
      </c>
      <c r="B185" s="707">
        <v>1</v>
      </c>
      <c r="C185" s="721" t="s">
        <v>638</v>
      </c>
      <c r="D185" s="722" t="s">
        <v>638</v>
      </c>
      <c r="E185" s="722" t="s">
        <v>638</v>
      </c>
      <c r="F185" s="722" t="s">
        <v>638</v>
      </c>
      <c r="G185" s="722" t="s">
        <v>638</v>
      </c>
      <c r="H185" s="722" t="s">
        <v>638</v>
      </c>
      <c r="I185" s="723" t="s">
        <v>638</v>
      </c>
      <c r="J185" s="725">
        <v>1000020042021</v>
      </c>
      <c r="K185" s="726" t="s">
        <v>647</v>
      </c>
      <c r="L185" s="726" t="s">
        <v>647</v>
      </c>
      <c r="M185" s="726" t="s">
        <v>647</v>
      </c>
      <c r="N185" s="726" t="s">
        <v>647</v>
      </c>
      <c r="O185" s="727" t="s">
        <v>647</v>
      </c>
      <c r="P185" s="731" t="s">
        <v>656</v>
      </c>
      <c r="Q185" s="732" t="s">
        <v>656</v>
      </c>
      <c r="R185" s="732" t="s">
        <v>656</v>
      </c>
      <c r="S185" s="732" t="s">
        <v>656</v>
      </c>
      <c r="T185" s="732" t="s">
        <v>656</v>
      </c>
      <c r="U185" s="732" t="s">
        <v>656</v>
      </c>
      <c r="V185" s="732" t="s">
        <v>656</v>
      </c>
      <c r="W185" s="732" t="s">
        <v>656</v>
      </c>
      <c r="X185" s="733" t="s">
        <v>656</v>
      </c>
      <c r="Y185" s="715">
        <v>18</v>
      </c>
      <c r="Z185" s="716"/>
      <c r="AA185" s="716"/>
      <c r="AB185" s="717"/>
      <c r="AC185" s="718" t="s">
        <v>660</v>
      </c>
      <c r="AD185" s="719"/>
      <c r="AE185" s="719"/>
      <c r="AF185" s="719"/>
      <c r="AG185" s="719"/>
      <c r="AH185" s="704" t="s">
        <v>255</v>
      </c>
      <c r="AI185" s="705"/>
      <c r="AJ185" s="705"/>
      <c r="AK185" s="705"/>
      <c r="AL185" s="704" t="s">
        <v>255</v>
      </c>
      <c r="AM185" s="705"/>
      <c r="AN185" s="705"/>
      <c r="AO185" s="705"/>
      <c r="AP185" s="706" t="s">
        <v>255</v>
      </c>
      <c r="AQ185" s="706"/>
      <c r="AR185" s="706"/>
      <c r="AS185" s="706"/>
      <c r="AT185" s="706"/>
      <c r="AU185" s="706"/>
      <c r="AV185" s="706"/>
      <c r="AW185" s="706"/>
      <c r="AX185" s="706"/>
      <c r="AY185">
        <f>COUNTA($C$185)</f>
        <v>1</v>
      </c>
    </row>
    <row r="186" spans="1:51" ht="30" customHeight="1" x14ac:dyDescent="0.15">
      <c r="A186" s="707">
        <v>7</v>
      </c>
      <c r="B186" s="707">
        <v>1</v>
      </c>
      <c r="C186" s="721" t="s">
        <v>639</v>
      </c>
      <c r="D186" s="722" t="s">
        <v>639</v>
      </c>
      <c r="E186" s="722" t="s">
        <v>639</v>
      </c>
      <c r="F186" s="722" t="s">
        <v>639</v>
      </c>
      <c r="G186" s="722" t="s">
        <v>639</v>
      </c>
      <c r="H186" s="722" t="s">
        <v>639</v>
      </c>
      <c r="I186" s="723" t="s">
        <v>639</v>
      </c>
      <c r="J186" s="725">
        <v>2000020184837</v>
      </c>
      <c r="K186" s="726" t="s">
        <v>648</v>
      </c>
      <c r="L186" s="726" t="s">
        <v>648</v>
      </c>
      <c r="M186" s="726" t="s">
        <v>648</v>
      </c>
      <c r="N186" s="726" t="s">
        <v>648</v>
      </c>
      <c r="O186" s="727" t="s">
        <v>648</v>
      </c>
      <c r="P186" s="731" t="s">
        <v>657</v>
      </c>
      <c r="Q186" s="732" t="s">
        <v>657</v>
      </c>
      <c r="R186" s="732" t="s">
        <v>657</v>
      </c>
      <c r="S186" s="732" t="s">
        <v>657</v>
      </c>
      <c r="T186" s="732" t="s">
        <v>657</v>
      </c>
      <c r="U186" s="732" t="s">
        <v>657</v>
      </c>
      <c r="V186" s="732" t="s">
        <v>657</v>
      </c>
      <c r="W186" s="732" t="s">
        <v>657</v>
      </c>
      <c r="X186" s="733" t="s">
        <v>657</v>
      </c>
      <c r="Y186" s="715">
        <v>14</v>
      </c>
      <c r="Z186" s="716"/>
      <c r="AA186" s="716"/>
      <c r="AB186" s="717"/>
      <c r="AC186" s="718" t="s">
        <v>660</v>
      </c>
      <c r="AD186" s="719"/>
      <c r="AE186" s="719"/>
      <c r="AF186" s="719"/>
      <c r="AG186" s="719"/>
      <c r="AH186" s="704" t="s">
        <v>255</v>
      </c>
      <c r="AI186" s="705"/>
      <c r="AJ186" s="705"/>
      <c r="AK186" s="705"/>
      <c r="AL186" s="704" t="s">
        <v>255</v>
      </c>
      <c r="AM186" s="705"/>
      <c r="AN186" s="705"/>
      <c r="AO186" s="705"/>
      <c r="AP186" s="706" t="s">
        <v>255</v>
      </c>
      <c r="AQ186" s="706"/>
      <c r="AR186" s="706"/>
      <c r="AS186" s="706"/>
      <c r="AT186" s="706"/>
      <c r="AU186" s="706"/>
      <c r="AV186" s="706"/>
      <c r="AW186" s="706"/>
      <c r="AX186" s="706"/>
      <c r="AY186">
        <f>COUNTA($C$186)</f>
        <v>1</v>
      </c>
    </row>
    <row r="187" spans="1:51" ht="30" customHeight="1" x14ac:dyDescent="0.15">
      <c r="A187" s="707">
        <v>8</v>
      </c>
      <c r="B187" s="707">
        <v>1</v>
      </c>
      <c r="C187" s="721" t="s">
        <v>640</v>
      </c>
      <c r="D187" s="722" t="s">
        <v>640</v>
      </c>
      <c r="E187" s="722" t="s">
        <v>640</v>
      </c>
      <c r="F187" s="722" t="s">
        <v>640</v>
      </c>
      <c r="G187" s="722" t="s">
        <v>640</v>
      </c>
      <c r="H187" s="722" t="s">
        <v>640</v>
      </c>
      <c r="I187" s="723" t="s">
        <v>640</v>
      </c>
      <c r="J187" s="725" t="s">
        <v>649</v>
      </c>
      <c r="K187" s="726" t="s">
        <v>649</v>
      </c>
      <c r="L187" s="726" t="s">
        <v>649</v>
      </c>
      <c r="M187" s="726" t="s">
        <v>649</v>
      </c>
      <c r="N187" s="726" t="s">
        <v>649</v>
      </c>
      <c r="O187" s="727" t="s">
        <v>649</v>
      </c>
      <c r="P187" s="731" t="s">
        <v>656</v>
      </c>
      <c r="Q187" s="732" t="s">
        <v>656</v>
      </c>
      <c r="R187" s="732" t="s">
        <v>656</v>
      </c>
      <c r="S187" s="732" t="s">
        <v>656</v>
      </c>
      <c r="T187" s="732" t="s">
        <v>656</v>
      </c>
      <c r="U187" s="732" t="s">
        <v>656</v>
      </c>
      <c r="V187" s="732" t="s">
        <v>656</v>
      </c>
      <c r="W187" s="732" t="s">
        <v>656</v>
      </c>
      <c r="X187" s="733" t="s">
        <v>656</v>
      </c>
      <c r="Y187" s="715">
        <v>14</v>
      </c>
      <c r="Z187" s="716"/>
      <c r="AA187" s="716"/>
      <c r="AB187" s="717"/>
      <c r="AC187" s="718" t="s">
        <v>660</v>
      </c>
      <c r="AD187" s="719"/>
      <c r="AE187" s="719"/>
      <c r="AF187" s="719"/>
      <c r="AG187" s="719"/>
      <c r="AH187" s="704" t="s">
        <v>255</v>
      </c>
      <c r="AI187" s="705"/>
      <c r="AJ187" s="705"/>
      <c r="AK187" s="705"/>
      <c r="AL187" s="704" t="s">
        <v>255</v>
      </c>
      <c r="AM187" s="705"/>
      <c r="AN187" s="705"/>
      <c r="AO187" s="705"/>
      <c r="AP187" s="706" t="s">
        <v>255</v>
      </c>
      <c r="AQ187" s="706"/>
      <c r="AR187" s="706"/>
      <c r="AS187" s="706"/>
      <c r="AT187" s="706"/>
      <c r="AU187" s="706"/>
      <c r="AV187" s="706"/>
      <c r="AW187" s="706"/>
      <c r="AX187" s="706"/>
      <c r="AY187">
        <f>COUNTA($C$187)</f>
        <v>1</v>
      </c>
    </row>
    <row r="188" spans="1:51" ht="40.9" customHeight="1" x14ac:dyDescent="0.15">
      <c r="A188" s="707">
        <v>9</v>
      </c>
      <c r="B188" s="707">
        <v>1</v>
      </c>
      <c r="C188" s="721" t="s">
        <v>641</v>
      </c>
      <c r="D188" s="722" t="s">
        <v>641</v>
      </c>
      <c r="E188" s="722" t="s">
        <v>641</v>
      </c>
      <c r="F188" s="722" t="s">
        <v>641</v>
      </c>
      <c r="G188" s="722" t="s">
        <v>641</v>
      </c>
      <c r="H188" s="722" t="s">
        <v>641</v>
      </c>
      <c r="I188" s="723" t="s">
        <v>641</v>
      </c>
      <c r="J188" s="725" t="s">
        <v>650</v>
      </c>
      <c r="K188" s="726" t="s">
        <v>650</v>
      </c>
      <c r="L188" s="726" t="s">
        <v>650</v>
      </c>
      <c r="M188" s="726" t="s">
        <v>650</v>
      </c>
      <c r="N188" s="726" t="s">
        <v>650</v>
      </c>
      <c r="O188" s="727" t="s">
        <v>650</v>
      </c>
      <c r="P188" s="731" t="s">
        <v>658</v>
      </c>
      <c r="Q188" s="732" t="s">
        <v>658</v>
      </c>
      <c r="R188" s="732" t="s">
        <v>658</v>
      </c>
      <c r="S188" s="732" t="s">
        <v>658</v>
      </c>
      <c r="T188" s="732" t="s">
        <v>658</v>
      </c>
      <c r="U188" s="732" t="s">
        <v>658</v>
      </c>
      <c r="V188" s="732" t="s">
        <v>658</v>
      </c>
      <c r="W188" s="732" t="s">
        <v>658</v>
      </c>
      <c r="X188" s="733" t="s">
        <v>658</v>
      </c>
      <c r="Y188" s="715">
        <v>12</v>
      </c>
      <c r="Z188" s="716"/>
      <c r="AA188" s="716"/>
      <c r="AB188" s="717"/>
      <c r="AC188" s="718" t="s">
        <v>660</v>
      </c>
      <c r="AD188" s="719"/>
      <c r="AE188" s="719"/>
      <c r="AF188" s="719"/>
      <c r="AG188" s="719"/>
      <c r="AH188" s="704" t="s">
        <v>255</v>
      </c>
      <c r="AI188" s="705"/>
      <c r="AJ188" s="705"/>
      <c r="AK188" s="705"/>
      <c r="AL188" s="704" t="s">
        <v>255</v>
      </c>
      <c r="AM188" s="705"/>
      <c r="AN188" s="705"/>
      <c r="AO188" s="705"/>
      <c r="AP188" s="706" t="s">
        <v>255</v>
      </c>
      <c r="AQ188" s="706"/>
      <c r="AR188" s="706"/>
      <c r="AS188" s="706"/>
      <c r="AT188" s="706"/>
      <c r="AU188" s="706"/>
      <c r="AV188" s="706"/>
      <c r="AW188" s="706"/>
      <c r="AX188" s="706"/>
      <c r="AY188">
        <f>COUNTA($C$188)</f>
        <v>1</v>
      </c>
    </row>
    <row r="189" spans="1:51" ht="30" customHeight="1" x14ac:dyDescent="0.15">
      <c r="A189" s="707">
        <v>10</v>
      </c>
      <c r="B189" s="707">
        <v>1</v>
      </c>
      <c r="C189" s="721" t="s">
        <v>642</v>
      </c>
      <c r="D189" s="722" t="s">
        <v>642</v>
      </c>
      <c r="E189" s="722" t="s">
        <v>642</v>
      </c>
      <c r="F189" s="722" t="s">
        <v>642</v>
      </c>
      <c r="G189" s="722" t="s">
        <v>642</v>
      </c>
      <c r="H189" s="722" t="s">
        <v>642</v>
      </c>
      <c r="I189" s="723" t="s">
        <v>642</v>
      </c>
      <c r="J189" s="725" t="s">
        <v>651</v>
      </c>
      <c r="K189" s="726" t="s">
        <v>651</v>
      </c>
      <c r="L189" s="726" t="s">
        <v>651</v>
      </c>
      <c r="M189" s="726" t="s">
        <v>651</v>
      </c>
      <c r="N189" s="726" t="s">
        <v>651</v>
      </c>
      <c r="O189" s="727" t="s">
        <v>651</v>
      </c>
      <c r="P189" s="731" t="s">
        <v>655</v>
      </c>
      <c r="Q189" s="732" t="s">
        <v>655</v>
      </c>
      <c r="R189" s="732" t="s">
        <v>655</v>
      </c>
      <c r="S189" s="732" t="s">
        <v>655</v>
      </c>
      <c r="T189" s="732" t="s">
        <v>655</v>
      </c>
      <c r="U189" s="732" t="s">
        <v>655</v>
      </c>
      <c r="V189" s="732" t="s">
        <v>655</v>
      </c>
      <c r="W189" s="732" t="s">
        <v>655</v>
      </c>
      <c r="X189" s="733" t="s">
        <v>655</v>
      </c>
      <c r="Y189" s="715">
        <v>12</v>
      </c>
      <c r="Z189" s="716"/>
      <c r="AA189" s="716"/>
      <c r="AB189" s="717"/>
      <c r="AC189" s="718" t="s">
        <v>660</v>
      </c>
      <c r="AD189" s="719"/>
      <c r="AE189" s="719"/>
      <c r="AF189" s="719"/>
      <c r="AG189" s="719"/>
      <c r="AH189" s="704" t="s">
        <v>255</v>
      </c>
      <c r="AI189" s="705"/>
      <c r="AJ189" s="705"/>
      <c r="AK189" s="705"/>
      <c r="AL189" s="704" t="s">
        <v>255</v>
      </c>
      <c r="AM189" s="705"/>
      <c r="AN189" s="705"/>
      <c r="AO189" s="705"/>
      <c r="AP189" s="706" t="s">
        <v>255</v>
      </c>
      <c r="AQ189" s="706"/>
      <c r="AR189" s="706"/>
      <c r="AS189" s="706"/>
      <c r="AT189" s="706"/>
      <c r="AU189" s="706"/>
      <c r="AV189" s="706"/>
      <c r="AW189" s="706"/>
      <c r="AX189" s="706"/>
      <c r="AY189">
        <f>COUNTA($C$189)</f>
        <v>1</v>
      </c>
    </row>
    <row r="190" spans="1:51" ht="24.75" customHeight="1" x14ac:dyDescent="0.15">
      <c r="A190" s="49"/>
      <c r="B190" s="49"/>
      <c r="C190" s="49"/>
      <c r="D190" s="49"/>
      <c r="E190" s="49"/>
      <c r="F190" s="49"/>
      <c r="G190" s="49"/>
      <c r="H190" s="49"/>
      <c r="I190" s="49"/>
      <c r="J190" s="49"/>
      <c r="K190" s="49"/>
      <c r="L190" s="49"/>
      <c r="M190" s="49"/>
      <c r="N190" s="49"/>
      <c r="O190" s="49"/>
      <c r="P190" s="50"/>
      <c r="Q190" s="50"/>
      <c r="R190" s="50"/>
      <c r="S190" s="50"/>
      <c r="T190" s="50"/>
      <c r="U190" s="50"/>
      <c r="V190" s="50"/>
      <c r="W190" s="50"/>
      <c r="X190" s="50"/>
      <c r="Y190" s="51"/>
      <c r="Z190" s="51"/>
      <c r="AA190" s="51"/>
      <c r="AB190" s="51"/>
      <c r="AC190" s="51"/>
      <c r="AD190" s="51"/>
      <c r="AE190" s="51"/>
      <c r="AF190" s="51"/>
      <c r="AG190" s="51"/>
      <c r="AH190" s="51"/>
      <c r="AI190" s="51"/>
      <c r="AJ190" s="51"/>
      <c r="AK190" s="51"/>
      <c r="AL190" s="51"/>
      <c r="AM190" s="51"/>
      <c r="AN190" s="51"/>
      <c r="AO190" s="51"/>
      <c r="AP190" s="50"/>
      <c r="AQ190" s="50"/>
      <c r="AR190" s="50"/>
      <c r="AS190" s="50"/>
      <c r="AT190" s="50"/>
      <c r="AU190" s="50"/>
      <c r="AV190" s="50"/>
      <c r="AW190" s="50"/>
      <c r="AX190" s="50"/>
      <c r="AY190">
        <f>COUNTA($C$193)</f>
        <v>1</v>
      </c>
    </row>
    <row r="191" spans="1:51" ht="24.75" customHeight="1" x14ac:dyDescent="0.15">
      <c r="A191" s="42"/>
      <c r="B191" s="46" t="s">
        <v>201</v>
      </c>
      <c r="C191" s="42"/>
      <c r="D191" s="42"/>
      <c r="E191" s="42"/>
      <c r="F191" s="42"/>
      <c r="G191" s="42"/>
      <c r="H191" s="42"/>
      <c r="I191" s="42"/>
      <c r="J191" s="42"/>
      <c r="K191" s="42"/>
      <c r="L191" s="42"/>
      <c r="M191" s="42"/>
      <c r="N191" s="42"/>
      <c r="O191" s="42"/>
      <c r="P191" s="47"/>
      <c r="Q191" s="47"/>
      <c r="R191" s="47"/>
      <c r="S191" s="47"/>
      <c r="T191" s="47"/>
      <c r="U191" s="47"/>
      <c r="V191" s="47"/>
      <c r="W191" s="47"/>
      <c r="X191" s="47"/>
      <c r="Y191" s="48"/>
      <c r="Z191" s="48"/>
      <c r="AA191" s="48"/>
      <c r="AB191" s="48"/>
      <c r="AC191" s="48"/>
      <c r="AD191" s="48"/>
      <c r="AE191" s="48"/>
      <c r="AF191" s="48"/>
      <c r="AG191" s="48"/>
      <c r="AH191" s="48"/>
      <c r="AI191" s="48"/>
      <c r="AJ191" s="48"/>
      <c r="AK191" s="48"/>
      <c r="AL191" s="48"/>
      <c r="AM191" s="48"/>
      <c r="AN191" s="48"/>
      <c r="AO191" s="48"/>
      <c r="AP191" s="47"/>
      <c r="AQ191" s="47"/>
      <c r="AR191" s="47"/>
      <c r="AS191" s="47"/>
      <c r="AT191" s="47"/>
      <c r="AU191" s="47"/>
      <c r="AV191" s="47"/>
      <c r="AW191" s="47"/>
      <c r="AX191" s="47"/>
      <c r="AY191">
        <f>$AY$190</f>
        <v>1</v>
      </c>
    </row>
    <row r="192" spans="1:51" ht="59.25" customHeight="1" x14ac:dyDescent="0.15">
      <c r="A192" s="699"/>
      <c r="B192" s="699"/>
      <c r="C192" s="699" t="s">
        <v>24</v>
      </c>
      <c r="D192" s="699"/>
      <c r="E192" s="699"/>
      <c r="F192" s="699"/>
      <c r="G192" s="699"/>
      <c r="H192" s="699"/>
      <c r="I192" s="699"/>
      <c r="J192" s="700" t="s">
        <v>183</v>
      </c>
      <c r="K192" s="107"/>
      <c r="L192" s="107"/>
      <c r="M192" s="107"/>
      <c r="N192" s="107"/>
      <c r="O192" s="107"/>
      <c r="P192" s="434" t="s">
        <v>25</v>
      </c>
      <c r="Q192" s="434"/>
      <c r="R192" s="434"/>
      <c r="S192" s="434"/>
      <c r="T192" s="434"/>
      <c r="U192" s="434"/>
      <c r="V192" s="434"/>
      <c r="W192" s="434"/>
      <c r="X192" s="434"/>
      <c r="Y192" s="701" t="s">
        <v>182</v>
      </c>
      <c r="Z192" s="702"/>
      <c r="AA192" s="702"/>
      <c r="AB192" s="702"/>
      <c r="AC192" s="700" t="s">
        <v>208</v>
      </c>
      <c r="AD192" s="700"/>
      <c r="AE192" s="700"/>
      <c r="AF192" s="700"/>
      <c r="AG192" s="700"/>
      <c r="AH192" s="701" t="s">
        <v>223</v>
      </c>
      <c r="AI192" s="699"/>
      <c r="AJ192" s="699"/>
      <c r="AK192" s="699"/>
      <c r="AL192" s="699" t="s">
        <v>19</v>
      </c>
      <c r="AM192" s="699"/>
      <c r="AN192" s="699"/>
      <c r="AO192" s="703"/>
      <c r="AP192" s="720" t="s">
        <v>184</v>
      </c>
      <c r="AQ192" s="720"/>
      <c r="AR192" s="720"/>
      <c r="AS192" s="720"/>
      <c r="AT192" s="720"/>
      <c r="AU192" s="720"/>
      <c r="AV192" s="720"/>
      <c r="AW192" s="720"/>
      <c r="AX192" s="720"/>
      <c r="AY192">
        <f>$AY$190</f>
        <v>1</v>
      </c>
    </row>
    <row r="193" spans="1:51" ht="30" customHeight="1" x14ac:dyDescent="0.15">
      <c r="A193" s="707">
        <v>1</v>
      </c>
      <c r="B193" s="707">
        <v>1</v>
      </c>
      <c r="C193" s="708" t="s">
        <v>700</v>
      </c>
      <c r="D193" s="722" t="s">
        <v>661</v>
      </c>
      <c r="E193" s="722" t="s">
        <v>661</v>
      </c>
      <c r="F193" s="722" t="s">
        <v>661</v>
      </c>
      <c r="G193" s="722" t="s">
        <v>661</v>
      </c>
      <c r="H193" s="722" t="s">
        <v>661</v>
      </c>
      <c r="I193" s="723" t="s">
        <v>661</v>
      </c>
      <c r="J193" s="725">
        <v>7010001004851</v>
      </c>
      <c r="K193" s="726">
        <v>7010001004851</v>
      </c>
      <c r="L193" s="726">
        <v>7010001004851</v>
      </c>
      <c r="M193" s="726">
        <v>7010001004851</v>
      </c>
      <c r="N193" s="726">
        <v>7010001004851</v>
      </c>
      <c r="O193" s="727">
        <v>7010001004851</v>
      </c>
      <c r="P193" s="731" t="s">
        <v>679</v>
      </c>
      <c r="Q193" s="732" t="s">
        <v>679</v>
      </c>
      <c r="R193" s="732" t="s">
        <v>679</v>
      </c>
      <c r="S193" s="732" t="s">
        <v>679</v>
      </c>
      <c r="T193" s="732" t="s">
        <v>679</v>
      </c>
      <c r="U193" s="732" t="s">
        <v>679</v>
      </c>
      <c r="V193" s="732" t="s">
        <v>679</v>
      </c>
      <c r="W193" s="732" t="s">
        <v>679</v>
      </c>
      <c r="X193" s="733" t="s">
        <v>679</v>
      </c>
      <c r="Y193" s="715">
        <v>90</v>
      </c>
      <c r="Z193" s="716"/>
      <c r="AA193" s="716"/>
      <c r="AB193" s="717"/>
      <c r="AC193" s="718" t="s">
        <v>224</v>
      </c>
      <c r="AD193" s="719"/>
      <c r="AE193" s="719"/>
      <c r="AF193" s="719"/>
      <c r="AG193" s="719"/>
      <c r="AH193" s="737">
        <v>1</v>
      </c>
      <c r="AI193" s="738">
        <v>1</v>
      </c>
      <c r="AJ193" s="738">
        <v>1</v>
      </c>
      <c r="AK193" s="739">
        <v>1</v>
      </c>
      <c r="AL193" s="734">
        <v>99</v>
      </c>
      <c r="AM193" s="735">
        <v>0.99209999999999998</v>
      </c>
      <c r="AN193" s="735">
        <v>0.99209999999999998</v>
      </c>
      <c r="AO193" s="736">
        <v>0.99209999999999998</v>
      </c>
      <c r="AP193" s="706" t="s">
        <v>255</v>
      </c>
      <c r="AQ193" s="706"/>
      <c r="AR193" s="706"/>
      <c r="AS193" s="706"/>
      <c r="AT193" s="706"/>
      <c r="AU193" s="706"/>
      <c r="AV193" s="706"/>
      <c r="AW193" s="706"/>
      <c r="AX193" s="706"/>
      <c r="AY193">
        <f>$AY$190</f>
        <v>1</v>
      </c>
    </row>
    <row r="194" spans="1:51" ht="30" customHeight="1" x14ac:dyDescent="0.15">
      <c r="A194" s="707">
        <v>2</v>
      </c>
      <c r="B194" s="707">
        <v>1</v>
      </c>
      <c r="C194" s="721" t="s">
        <v>662</v>
      </c>
      <c r="D194" s="722" t="s">
        <v>662</v>
      </c>
      <c r="E194" s="722" t="s">
        <v>662</v>
      </c>
      <c r="F194" s="722" t="s">
        <v>662</v>
      </c>
      <c r="G194" s="722" t="s">
        <v>662</v>
      </c>
      <c r="H194" s="722" t="s">
        <v>662</v>
      </c>
      <c r="I194" s="723" t="s">
        <v>662</v>
      </c>
      <c r="J194" s="725" t="s">
        <v>670</v>
      </c>
      <c r="K194" s="726" t="s">
        <v>670</v>
      </c>
      <c r="L194" s="726" t="s">
        <v>670</v>
      </c>
      <c r="M194" s="726" t="s">
        <v>670</v>
      </c>
      <c r="N194" s="726" t="s">
        <v>670</v>
      </c>
      <c r="O194" s="727" t="s">
        <v>670</v>
      </c>
      <c r="P194" s="728" t="s">
        <v>761</v>
      </c>
      <c r="Q194" s="732" t="s">
        <v>680</v>
      </c>
      <c r="R194" s="732" t="s">
        <v>680</v>
      </c>
      <c r="S194" s="732" t="s">
        <v>680</v>
      </c>
      <c r="T194" s="732" t="s">
        <v>680</v>
      </c>
      <c r="U194" s="732" t="s">
        <v>680</v>
      </c>
      <c r="V194" s="732" t="s">
        <v>680</v>
      </c>
      <c r="W194" s="732" t="s">
        <v>680</v>
      </c>
      <c r="X194" s="733" t="s">
        <v>680</v>
      </c>
      <c r="Y194" s="715">
        <v>88</v>
      </c>
      <c r="Z194" s="716"/>
      <c r="AA194" s="716"/>
      <c r="AB194" s="717"/>
      <c r="AC194" s="718" t="s">
        <v>224</v>
      </c>
      <c r="AD194" s="719"/>
      <c r="AE194" s="719"/>
      <c r="AF194" s="719"/>
      <c r="AG194" s="719"/>
      <c r="AH194" s="737" t="s">
        <v>688</v>
      </c>
      <c r="AI194" s="738" t="s">
        <v>688</v>
      </c>
      <c r="AJ194" s="738" t="s">
        <v>688</v>
      </c>
      <c r="AK194" s="739" t="s">
        <v>688</v>
      </c>
      <c r="AL194" s="734">
        <v>98</v>
      </c>
      <c r="AM194" s="735" t="s">
        <v>691</v>
      </c>
      <c r="AN194" s="735" t="s">
        <v>691</v>
      </c>
      <c r="AO194" s="736" t="s">
        <v>691</v>
      </c>
      <c r="AP194" s="706" t="s">
        <v>255</v>
      </c>
      <c r="AQ194" s="706"/>
      <c r="AR194" s="706"/>
      <c r="AS194" s="706"/>
      <c r="AT194" s="706"/>
      <c r="AU194" s="706"/>
      <c r="AV194" s="706"/>
      <c r="AW194" s="706"/>
      <c r="AX194" s="706"/>
      <c r="AY194">
        <f>COUNTA($C$194)</f>
        <v>1</v>
      </c>
    </row>
    <row r="195" spans="1:51" ht="40.9" customHeight="1" x14ac:dyDescent="0.15">
      <c r="A195" s="707">
        <v>3</v>
      </c>
      <c r="B195" s="707">
        <v>1</v>
      </c>
      <c r="C195" s="708" t="s">
        <v>700</v>
      </c>
      <c r="D195" s="722" t="s">
        <v>661</v>
      </c>
      <c r="E195" s="722" t="s">
        <v>661</v>
      </c>
      <c r="F195" s="722" t="s">
        <v>661</v>
      </c>
      <c r="G195" s="722" t="s">
        <v>661</v>
      </c>
      <c r="H195" s="722" t="s">
        <v>661</v>
      </c>
      <c r="I195" s="723" t="s">
        <v>661</v>
      </c>
      <c r="J195" s="725" t="s">
        <v>671</v>
      </c>
      <c r="K195" s="726" t="s">
        <v>671</v>
      </c>
      <c r="L195" s="726" t="s">
        <v>671</v>
      </c>
      <c r="M195" s="726" t="s">
        <v>671</v>
      </c>
      <c r="N195" s="726" t="s">
        <v>671</v>
      </c>
      <c r="O195" s="727" t="s">
        <v>671</v>
      </c>
      <c r="P195" s="728" t="s">
        <v>681</v>
      </c>
      <c r="Q195" s="729" t="s">
        <v>681</v>
      </c>
      <c r="R195" s="729" t="s">
        <v>681</v>
      </c>
      <c r="S195" s="729" t="s">
        <v>681</v>
      </c>
      <c r="T195" s="729" t="s">
        <v>681</v>
      </c>
      <c r="U195" s="729" t="s">
        <v>681</v>
      </c>
      <c r="V195" s="729" t="s">
        <v>681</v>
      </c>
      <c r="W195" s="729" t="s">
        <v>681</v>
      </c>
      <c r="X195" s="730" t="s">
        <v>681</v>
      </c>
      <c r="Y195" s="715">
        <v>81</v>
      </c>
      <c r="Z195" s="716"/>
      <c r="AA195" s="716"/>
      <c r="AB195" s="717"/>
      <c r="AC195" s="718" t="s">
        <v>224</v>
      </c>
      <c r="AD195" s="719"/>
      <c r="AE195" s="719"/>
      <c r="AF195" s="719"/>
      <c r="AG195" s="719"/>
      <c r="AH195" s="740" t="s">
        <v>689</v>
      </c>
      <c r="AI195" s="741" t="s">
        <v>689</v>
      </c>
      <c r="AJ195" s="741" t="s">
        <v>689</v>
      </c>
      <c r="AK195" s="742" t="s">
        <v>689</v>
      </c>
      <c r="AL195" s="734">
        <v>94</v>
      </c>
      <c r="AM195" s="735" t="s">
        <v>692</v>
      </c>
      <c r="AN195" s="735" t="s">
        <v>692</v>
      </c>
      <c r="AO195" s="736" t="s">
        <v>692</v>
      </c>
      <c r="AP195" s="706" t="s">
        <v>255</v>
      </c>
      <c r="AQ195" s="706"/>
      <c r="AR195" s="706"/>
      <c r="AS195" s="706"/>
      <c r="AT195" s="706"/>
      <c r="AU195" s="706"/>
      <c r="AV195" s="706"/>
      <c r="AW195" s="706"/>
      <c r="AX195" s="706"/>
      <c r="AY195">
        <f>COUNTA($C$195)</f>
        <v>1</v>
      </c>
    </row>
    <row r="196" spans="1:51" ht="30" customHeight="1" x14ac:dyDescent="0.15">
      <c r="A196" s="707">
        <v>4</v>
      </c>
      <c r="B196" s="707">
        <v>1</v>
      </c>
      <c r="C196" s="708" t="s">
        <v>663</v>
      </c>
      <c r="D196" s="709" t="s">
        <v>663</v>
      </c>
      <c r="E196" s="709" t="s">
        <v>663</v>
      </c>
      <c r="F196" s="709" t="s">
        <v>663</v>
      </c>
      <c r="G196" s="709" t="s">
        <v>663</v>
      </c>
      <c r="H196" s="709" t="s">
        <v>663</v>
      </c>
      <c r="I196" s="710" t="s">
        <v>663</v>
      </c>
      <c r="J196" s="725">
        <v>4280001000810</v>
      </c>
      <c r="K196" s="726" t="s">
        <v>672</v>
      </c>
      <c r="L196" s="726" t="s">
        <v>672</v>
      </c>
      <c r="M196" s="726" t="s">
        <v>672</v>
      </c>
      <c r="N196" s="726" t="s">
        <v>672</v>
      </c>
      <c r="O196" s="727" t="s">
        <v>672</v>
      </c>
      <c r="P196" s="731" t="s">
        <v>682</v>
      </c>
      <c r="Q196" s="732" t="s">
        <v>682</v>
      </c>
      <c r="R196" s="732" t="s">
        <v>682</v>
      </c>
      <c r="S196" s="732" t="s">
        <v>682</v>
      </c>
      <c r="T196" s="732" t="s">
        <v>682</v>
      </c>
      <c r="U196" s="732" t="s">
        <v>682</v>
      </c>
      <c r="V196" s="732" t="s">
        <v>682</v>
      </c>
      <c r="W196" s="732" t="s">
        <v>682</v>
      </c>
      <c r="X196" s="733" t="s">
        <v>682</v>
      </c>
      <c r="Y196" s="715">
        <v>79</v>
      </c>
      <c r="Z196" s="716"/>
      <c r="AA196" s="716"/>
      <c r="AB196" s="717"/>
      <c r="AC196" s="718" t="s">
        <v>224</v>
      </c>
      <c r="AD196" s="719"/>
      <c r="AE196" s="719"/>
      <c r="AF196" s="719"/>
      <c r="AG196" s="719"/>
      <c r="AH196" s="740" t="s">
        <v>689</v>
      </c>
      <c r="AI196" s="741" t="s">
        <v>689</v>
      </c>
      <c r="AJ196" s="741" t="s">
        <v>689</v>
      </c>
      <c r="AK196" s="742" t="s">
        <v>689</v>
      </c>
      <c r="AL196" s="734">
        <v>99</v>
      </c>
      <c r="AM196" s="735" t="s">
        <v>693</v>
      </c>
      <c r="AN196" s="735" t="s">
        <v>693</v>
      </c>
      <c r="AO196" s="736" t="s">
        <v>693</v>
      </c>
      <c r="AP196" s="706" t="s">
        <v>255</v>
      </c>
      <c r="AQ196" s="706"/>
      <c r="AR196" s="706"/>
      <c r="AS196" s="706"/>
      <c r="AT196" s="706"/>
      <c r="AU196" s="706"/>
      <c r="AV196" s="706"/>
      <c r="AW196" s="706"/>
      <c r="AX196" s="706"/>
      <c r="AY196">
        <f>COUNTA($C$196)</f>
        <v>1</v>
      </c>
    </row>
    <row r="197" spans="1:51" ht="30" customHeight="1" x14ac:dyDescent="0.15">
      <c r="A197" s="707">
        <v>5</v>
      </c>
      <c r="B197" s="707">
        <v>1</v>
      </c>
      <c r="C197" s="721" t="s">
        <v>664</v>
      </c>
      <c r="D197" s="722" t="s">
        <v>664</v>
      </c>
      <c r="E197" s="722" t="s">
        <v>664</v>
      </c>
      <c r="F197" s="722" t="s">
        <v>664</v>
      </c>
      <c r="G197" s="722" t="s">
        <v>664</v>
      </c>
      <c r="H197" s="722" t="s">
        <v>664</v>
      </c>
      <c r="I197" s="723" t="s">
        <v>664</v>
      </c>
      <c r="J197" s="725">
        <v>8010401021784</v>
      </c>
      <c r="K197" s="726" t="s">
        <v>673</v>
      </c>
      <c r="L197" s="726" t="s">
        <v>673</v>
      </c>
      <c r="M197" s="726" t="s">
        <v>673</v>
      </c>
      <c r="N197" s="726" t="s">
        <v>673</v>
      </c>
      <c r="O197" s="727" t="s">
        <v>673</v>
      </c>
      <c r="P197" s="731" t="s">
        <v>682</v>
      </c>
      <c r="Q197" s="732" t="s">
        <v>682</v>
      </c>
      <c r="R197" s="732" t="s">
        <v>682</v>
      </c>
      <c r="S197" s="732" t="s">
        <v>682</v>
      </c>
      <c r="T197" s="732" t="s">
        <v>682</v>
      </c>
      <c r="U197" s="732" t="s">
        <v>682</v>
      </c>
      <c r="V197" s="732" t="s">
        <v>682</v>
      </c>
      <c r="W197" s="732" t="s">
        <v>682</v>
      </c>
      <c r="X197" s="733" t="s">
        <v>682</v>
      </c>
      <c r="Y197" s="715">
        <v>68</v>
      </c>
      <c r="Z197" s="716"/>
      <c r="AA197" s="716"/>
      <c r="AB197" s="717"/>
      <c r="AC197" s="718" t="s">
        <v>224</v>
      </c>
      <c r="AD197" s="719"/>
      <c r="AE197" s="719"/>
      <c r="AF197" s="719"/>
      <c r="AG197" s="719"/>
      <c r="AH197" s="740" t="s">
        <v>689</v>
      </c>
      <c r="AI197" s="741" t="s">
        <v>689</v>
      </c>
      <c r="AJ197" s="741" t="s">
        <v>689</v>
      </c>
      <c r="AK197" s="742" t="s">
        <v>689</v>
      </c>
      <c r="AL197" s="734">
        <v>99</v>
      </c>
      <c r="AM197" s="735" t="s">
        <v>694</v>
      </c>
      <c r="AN197" s="735" t="s">
        <v>694</v>
      </c>
      <c r="AO197" s="736" t="s">
        <v>694</v>
      </c>
      <c r="AP197" s="706" t="s">
        <v>255</v>
      </c>
      <c r="AQ197" s="706"/>
      <c r="AR197" s="706"/>
      <c r="AS197" s="706"/>
      <c r="AT197" s="706"/>
      <c r="AU197" s="706"/>
      <c r="AV197" s="706"/>
      <c r="AW197" s="706"/>
      <c r="AX197" s="706"/>
      <c r="AY197">
        <f>COUNTA($C$197)</f>
        <v>1</v>
      </c>
    </row>
    <row r="198" spans="1:51" ht="30" customHeight="1" x14ac:dyDescent="0.15">
      <c r="A198" s="707">
        <v>6</v>
      </c>
      <c r="B198" s="707">
        <v>1</v>
      </c>
      <c r="C198" s="708" t="s">
        <v>757</v>
      </c>
      <c r="D198" s="722" t="s">
        <v>665</v>
      </c>
      <c r="E198" s="722" t="s">
        <v>665</v>
      </c>
      <c r="F198" s="722" t="s">
        <v>665</v>
      </c>
      <c r="G198" s="722" t="s">
        <v>665</v>
      </c>
      <c r="H198" s="722" t="s">
        <v>665</v>
      </c>
      <c r="I198" s="723" t="s">
        <v>665</v>
      </c>
      <c r="J198" s="725">
        <v>8110001017099</v>
      </c>
      <c r="K198" s="726" t="s">
        <v>674</v>
      </c>
      <c r="L198" s="726" t="s">
        <v>674</v>
      </c>
      <c r="M198" s="726" t="s">
        <v>674</v>
      </c>
      <c r="N198" s="726" t="s">
        <v>674</v>
      </c>
      <c r="O198" s="727" t="s">
        <v>674</v>
      </c>
      <c r="P198" s="731" t="s">
        <v>683</v>
      </c>
      <c r="Q198" s="732" t="s">
        <v>683</v>
      </c>
      <c r="R198" s="732" t="s">
        <v>683</v>
      </c>
      <c r="S198" s="732" t="s">
        <v>683</v>
      </c>
      <c r="T198" s="732" t="s">
        <v>683</v>
      </c>
      <c r="U198" s="732" t="s">
        <v>683</v>
      </c>
      <c r="V198" s="732" t="s">
        <v>683</v>
      </c>
      <c r="W198" s="732" t="s">
        <v>683</v>
      </c>
      <c r="X198" s="733" t="s">
        <v>683</v>
      </c>
      <c r="Y198" s="715">
        <v>60</v>
      </c>
      <c r="Z198" s="716"/>
      <c r="AA198" s="716"/>
      <c r="AB198" s="717"/>
      <c r="AC198" s="743" t="s">
        <v>226</v>
      </c>
      <c r="AD198" s="744" t="s">
        <v>687</v>
      </c>
      <c r="AE198" s="744" t="s">
        <v>687</v>
      </c>
      <c r="AF198" s="744" t="s">
        <v>687</v>
      </c>
      <c r="AG198" s="745" t="s">
        <v>687</v>
      </c>
      <c r="AH198" s="740" t="s">
        <v>690</v>
      </c>
      <c r="AI198" s="741" t="s">
        <v>690</v>
      </c>
      <c r="AJ198" s="741" t="s">
        <v>690</v>
      </c>
      <c r="AK198" s="742" t="s">
        <v>690</v>
      </c>
      <c r="AL198" s="734">
        <v>97</v>
      </c>
      <c r="AM198" s="735" t="s">
        <v>695</v>
      </c>
      <c r="AN198" s="735" t="s">
        <v>695</v>
      </c>
      <c r="AO198" s="736" t="s">
        <v>695</v>
      </c>
      <c r="AP198" s="706" t="s">
        <v>255</v>
      </c>
      <c r="AQ198" s="706"/>
      <c r="AR198" s="706"/>
      <c r="AS198" s="706"/>
      <c r="AT198" s="706"/>
      <c r="AU198" s="706"/>
      <c r="AV198" s="706"/>
      <c r="AW198" s="706"/>
      <c r="AX198" s="706"/>
      <c r="AY198">
        <f>COUNTA($C$198)</f>
        <v>1</v>
      </c>
    </row>
    <row r="199" spans="1:51" ht="39" customHeight="1" x14ac:dyDescent="0.15">
      <c r="A199" s="707">
        <v>7</v>
      </c>
      <c r="B199" s="707">
        <v>1</v>
      </c>
      <c r="C199" s="721" t="s">
        <v>666</v>
      </c>
      <c r="D199" s="722" t="s">
        <v>666</v>
      </c>
      <c r="E199" s="722" t="s">
        <v>666</v>
      </c>
      <c r="F199" s="722" t="s">
        <v>666</v>
      </c>
      <c r="G199" s="722" t="s">
        <v>666</v>
      </c>
      <c r="H199" s="722" t="s">
        <v>666</v>
      </c>
      <c r="I199" s="723" t="s">
        <v>666</v>
      </c>
      <c r="J199" s="725" t="s">
        <v>675</v>
      </c>
      <c r="K199" s="726" t="s">
        <v>675</v>
      </c>
      <c r="L199" s="726" t="s">
        <v>675</v>
      </c>
      <c r="M199" s="726" t="s">
        <v>675</v>
      </c>
      <c r="N199" s="726" t="s">
        <v>675</v>
      </c>
      <c r="O199" s="727" t="s">
        <v>675</v>
      </c>
      <c r="P199" s="731" t="s">
        <v>684</v>
      </c>
      <c r="Q199" s="732" t="s">
        <v>684</v>
      </c>
      <c r="R199" s="732" t="s">
        <v>684</v>
      </c>
      <c r="S199" s="732" t="s">
        <v>684</v>
      </c>
      <c r="T199" s="732" t="s">
        <v>684</v>
      </c>
      <c r="U199" s="732" t="s">
        <v>684</v>
      </c>
      <c r="V199" s="732" t="s">
        <v>684</v>
      </c>
      <c r="W199" s="732" t="s">
        <v>684</v>
      </c>
      <c r="X199" s="733" t="s">
        <v>684</v>
      </c>
      <c r="Y199" s="715">
        <v>59</v>
      </c>
      <c r="Z199" s="716"/>
      <c r="AA199" s="716"/>
      <c r="AB199" s="717"/>
      <c r="AC199" s="718" t="s">
        <v>224</v>
      </c>
      <c r="AD199" s="719"/>
      <c r="AE199" s="719"/>
      <c r="AF199" s="719"/>
      <c r="AG199" s="719"/>
      <c r="AH199" s="740" t="s">
        <v>689</v>
      </c>
      <c r="AI199" s="741" t="s">
        <v>689</v>
      </c>
      <c r="AJ199" s="741" t="s">
        <v>689</v>
      </c>
      <c r="AK199" s="742" t="s">
        <v>689</v>
      </c>
      <c r="AL199" s="734">
        <v>98</v>
      </c>
      <c r="AM199" s="735" t="s">
        <v>696</v>
      </c>
      <c r="AN199" s="735" t="s">
        <v>696</v>
      </c>
      <c r="AO199" s="736" t="s">
        <v>696</v>
      </c>
      <c r="AP199" s="706" t="s">
        <v>255</v>
      </c>
      <c r="AQ199" s="706"/>
      <c r="AR199" s="706"/>
      <c r="AS199" s="706"/>
      <c r="AT199" s="706"/>
      <c r="AU199" s="706"/>
      <c r="AV199" s="706"/>
      <c r="AW199" s="706"/>
      <c r="AX199" s="706"/>
      <c r="AY199">
        <f>COUNTA($C$199)</f>
        <v>1</v>
      </c>
    </row>
    <row r="200" spans="1:51" ht="30" customHeight="1" x14ac:dyDescent="0.15">
      <c r="A200" s="707">
        <v>8</v>
      </c>
      <c r="B200" s="707">
        <v>1</v>
      </c>
      <c r="C200" s="708" t="s">
        <v>792</v>
      </c>
      <c r="D200" s="722" t="s">
        <v>667</v>
      </c>
      <c r="E200" s="722" t="s">
        <v>667</v>
      </c>
      <c r="F200" s="722" t="s">
        <v>667</v>
      </c>
      <c r="G200" s="722" t="s">
        <v>667</v>
      </c>
      <c r="H200" s="722" t="s">
        <v>667</v>
      </c>
      <c r="I200" s="723" t="s">
        <v>667</v>
      </c>
      <c r="J200" s="725">
        <v>2010001128507</v>
      </c>
      <c r="K200" s="726" t="s">
        <v>676</v>
      </c>
      <c r="L200" s="726" t="s">
        <v>676</v>
      </c>
      <c r="M200" s="726" t="s">
        <v>676</v>
      </c>
      <c r="N200" s="726" t="s">
        <v>676</v>
      </c>
      <c r="O200" s="727" t="s">
        <v>676</v>
      </c>
      <c r="P200" s="728" t="s">
        <v>762</v>
      </c>
      <c r="Q200" s="732" t="s">
        <v>682</v>
      </c>
      <c r="R200" s="732" t="s">
        <v>682</v>
      </c>
      <c r="S200" s="732" t="s">
        <v>682</v>
      </c>
      <c r="T200" s="732" t="s">
        <v>682</v>
      </c>
      <c r="U200" s="732" t="s">
        <v>682</v>
      </c>
      <c r="V200" s="732" t="s">
        <v>682</v>
      </c>
      <c r="W200" s="732" t="s">
        <v>682</v>
      </c>
      <c r="X200" s="733" t="s">
        <v>682</v>
      </c>
      <c r="Y200" s="715">
        <v>53</v>
      </c>
      <c r="Z200" s="716"/>
      <c r="AA200" s="716"/>
      <c r="AB200" s="717"/>
      <c r="AC200" s="718" t="s">
        <v>224</v>
      </c>
      <c r="AD200" s="719"/>
      <c r="AE200" s="719"/>
      <c r="AF200" s="719"/>
      <c r="AG200" s="719"/>
      <c r="AH200" s="740" t="s">
        <v>689</v>
      </c>
      <c r="AI200" s="741" t="s">
        <v>689</v>
      </c>
      <c r="AJ200" s="741" t="s">
        <v>689</v>
      </c>
      <c r="AK200" s="742" t="s">
        <v>689</v>
      </c>
      <c r="AL200" s="734">
        <v>93</v>
      </c>
      <c r="AM200" s="735" t="s">
        <v>697</v>
      </c>
      <c r="AN200" s="735" t="s">
        <v>697</v>
      </c>
      <c r="AO200" s="736" t="s">
        <v>697</v>
      </c>
      <c r="AP200" s="706" t="s">
        <v>255</v>
      </c>
      <c r="AQ200" s="706"/>
      <c r="AR200" s="706"/>
      <c r="AS200" s="706"/>
      <c r="AT200" s="706"/>
      <c r="AU200" s="706"/>
      <c r="AV200" s="706"/>
      <c r="AW200" s="706"/>
      <c r="AX200" s="706"/>
      <c r="AY200">
        <f>COUNTA($C$200)</f>
        <v>1</v>
      </c>
    </row>
    <row r="201" spans="1:51" ht="39.75" customHeight="1" x14ac:dyDescent="0.15">
      <c r="A201" s="707">
        <v>9</v>
      </c>
      <c r="B201" s="707">
        <v>1</v>
      </c>
      <c r="C201" s="708" t="s">
        <v>759</v>
      </c>
      <c r="D201" s="722" t="s">
        <v>668</v>
      </c>
      <c r="E201" s="722" t="s">
        <v>668</v>
      </c>
      <c r="F201" s="722" t="s">
        <v>668</v>
      </c>
      <c r="G201" s="722" t="s">
        <v>668</v>
      </c>
      <c r="H201" s="722" t="s">
        <v>668</v>
      </c>
      <c r="I201" s="723" t="s">
        <v>668</v>
      </c>
      <c r="J201" s="725">
        <v>5013301030602</v>
      </c>
      <c r="K201" s="726" t="s">
        <v>677</v>
      </c>
      <c r="L201" s="726" t="s">
        <v>677</v>
      </c>
      <c r="M201" s="726" t="s">
        <v>677</v>
      </c>
      <c r="N201" s="726" t="s">
        <v>677</v>
      </c>
      <c r="O201" s="727" t="s">
        <v>677</v>
      </c>
      <c r="P201" s="731" t="s">
        <v>685</v>
      </c>
      <c r="Q201" s="732" t="s">
        <v>685</v>
      </c>
      <c r="R201" s="732" t="s">
        <v>685</v>
      </c>
      <c r="S201" s="732" t="s">
        <v>685</v>
      </c>
      <c r="T201" s="732" t="s">
        <v>685</v>
      </c>
      <c r="U201" s="732" t="s">
        <v>685</v>
      </c>
      <c r="V201" s="732" t="s">
        <v>685</v>
      </c>
      <c r="W201" s="732" t="s">
        <v>685</v>
      </c>
      <c r="X201" s="733" t="s">
        <v>685</v>
      </c>
      <c r="Y201" s="715">
        <v>52</v>
      </c>
      <c r="Z201" s="716"/>
      <c r="AA201" s="716"/>
      <c r="AB201" s="717"/>
      <c r="AC201" s="718" t="s">
        <v>224</v>
      </c>
      <c r="AD201" s="719"/>
      <c r="AE201" s="719"/>
      <c r="AF201" s="719"/>
      <c r="AG201" s="719"/>
      <c r="AH201" s="740" t="s">
        <v>689</v>
      </c>
      <c r="AI201" s="741" t="s">
        <v>689</v>
      </c>
      <c r="AJ201" s="741" t="s">
        <v>689</v>
      </c>
      <c r="AK201" s="742" t="s">
        <v>689</v>
      </c>
      <c r="AL201" s="734">
        <v>98</v>
      </c>
      <c r="AM201" s="735" t="s">
        <v>698</v>
      </c>
      <c r="AN201" s="735" t="s">
        <v>698</v>
      </c>
      <c r="AO201" s="736" t="s">
        <v>698</v>
      </c>
      <c r="AP201" s="706" t="s">
        <v>255</v>
      </c>
      <c r="AQ201" s="706"/>
      <c r="AR201" s="706"/>
      <c r="AS201" s="706"/>
      <c r="AT201" s="706"/>
      <c r="AU201" s="706"/>
      <c r="AV201" s="706"/>
      <c r="AW201" s="706"/>
      <c r="AX201" s="706"/>
      <c r="AY201">
        <f>COUNTA($C$201)</f>
        <v>1</v>
      </c>
    </row>
    <row r="202" spans="1:51" ht="40.15" customHeight="1" x14ac:dyDescent="0.15">
      <c r="A202" s="707">
        <v>10</v>
      </c>
      <c r="B202" s="707">
        <v>1</v>
      </c>
      <c r="C202" s="708" t="s">
        <v>758</v>
      </c>
      <c r="D202" s="722" t="s">
        <v>669</v>
      </c>
      <c r="E202" s="722" t="s">
        <v>669</v>
      </c>
      <c r="F202" s="722" t="s">
        <v>669</v>
      </c>
      <c r="G202" s="722" t="s">
        <v>669</v>
      </c>
      <c r="H202" s="722" t="s">
        <v>669</v>
      </c>
      <c r="I202" s="723" t="s">
        <v>669</v>
      </c>
      <c r="J202" s="725">
        <v>8011101028104</v>
      </c>
      <c r="K202" s="726" t="s">
        <v>678</v>
      </c>
      <c r="L202" s="726" t="s">
        <v>678</v>
      </c>
      <c r="M202" s="726" t="s">
        <v>678</v>
      </c>
      <c r="N202" s="726" t="s">
        <v>678</v>
      </c>
      <c r="O202" s="727" t="s">
        <v>678</v>
      </c>
      <c r="P202" s="728" t="s">
        <v>763</v>
      </c>
      <c r="Q202" s="732" t="s">
        <v>686</v>
      </c>
      <c r="R202" s="732" t="s">
        <v>686</v>
      </c>
      <c r="S202" s="732" t="s">
        <v>686</v>
      </c>
      <c r="T202" s="732" t="s">
        <v>686</v>
      </c>
      <c r="U202" s="732" t="s">
        <v>686</v>
      </c>
      <c r="V202" s="732" t="s">
        <v>686</v>
      </c>
      <c r="W202" s="732" t="s">
        <v>686</v>
      </c>
      <c r="X202" s="733" t="s">
        <v>686</v>
      </c>
      <c r="Y202" s="715">
        <v>51</v>
      </c>
      <c r="Z202" s="716"/>
      <c r="AA202" s="716"/>
      <c r="AB202" s="717"/>
      <c r="AC202" s="718" t="s">
        <v>224</v>
      </c>
      <c r="AD202" s="719"/>
      <c r="AE202" s="719"/>
      <c r="AF202" s="719"/>
      <c r="AG202" s="719"/>
      <c r="AH202" s="740" t="s">
        <v>689</v>
      </c>
      <c r="AI202" s="741" t="s">
        <v>689</v>
      </c>
      <c r="AJ202" s="741" t="s">
        <v>689</v>
      </c>
      <c r="AK202" s="742" t="s">
        <v>689</v>
      </c>
      <c r="AL202" s="734">
        <v>98</v>
      </c>
      <c r="AM202" s="735" t="s">
        <v>699</v>
      </c>
      <c r="AN202" s="735" t="s">
        <v>699</v>
      </c>
      <c r="AO202" s="736" t="s">
        <v>699</v>
      </c>
      <c r="AP202" s="706" t="s">
        <v>255</v>
      </c>
      <c r="AQ202" s="706"/>
      <c r="AR202" s="706"/>
      <c r="AS202" s="706"/>
      <c r="AT202" s="706"/>
      <c r="AU202" s="706"/>
      <c r="AV202" s="706"/>
      <c r="AW202" s="706"/>
      <c r="AX202" s="706"/>
      <c r="AY202">
        <f>COUNTA($C$202)</f>
        <v>1</v>
      </c>
    </row>
    <row r="203" spans="1:51" ht="24.75" customHeight="1" x14ac:dyDescent="0.15">
      <c r="A203" s="49"/>
      <c r="B203" s="49"/>
      <c r="C203" s="49"/>
      <c r="D203" s="49"/>
      <c r="E203" s="49"/>
      <c r="F203" s="49"/>
      <c r="G203" s="49"/>
      <c r="H203" s="49"/>
      <c r="I203" s="49"/>
      <c r="J203" s="49"/>
      <c r="K203" s="49"/>
      <c r="L203" s="49"/>
      <c r="M203" s="49"/>
      <c r="N203" s="49"/>
      <c r="O203" s="49"/>
      <c r="P203" s="50"/>
      <c r="Q203" s="50"/>
      <c r="R203" s="50"/>
      <c r="S203" s="50"/>
      <c r="T203" s="50"/>
      <c r="U203" s="50"/>
      <c r="V203" s="50"/>
      <c r="W203" s="50"/>
      <c r="X203" s="50"/>
      <c r="Y203" s="51"/>
      <c r="Z203" s="51"/>
      <c r="AA203" s="51"/>
      <c r="AB203" s="51"/>
      <c r="AC203" s="51"/>
      <c r="AD203" s="51"/>
      <c r="AE203" s="51"/>
      <c r="AF203" s="51"/>
      <c r="AG203" s="51"/>
      <c r="AH203" s="51"/>
      <c r="AI203" s="51"/>
      <c r="AJ203" s="51"/>
      <c r="AK203" s="51"/>
      <c r="AL203" s="51"/>
      <c r="AM203" s="51"/>
      <c r="AN203" s="51"/>
      <c r="AO203" s="51"/>
      <c r="AP203" s="50"/>
      <c r="AQ203" s="50"/>
      <c r="AR203" s="50"/>
      <c r="AS203" s="50"/>
      <c r="AT203" s="50"/>
      <c r="AU203" s="50"/>
      <c r="AV203" s="50"/>
      <c r="AW203" s="50"/>
      <c r="AX203" s="50"/>
      <c r="AY203">
        <f>COUNTA($C$206)</f>
        <v>1</v>
      </c>
    </row>
    <row r="204" spans="1:51" ht="24.75" customHeight="1" x14ac:dyDescent="0.15">
      <c r="A204" s="42"/>
      <c r="B204" s="46" t="s">
        <v>164</v>
      </c>
      <c r="C204" s="42"/>
      <c r="D204" s="42"/>
      <c r="E204" s="42"/>
      <c r="F204" s="42"/>
      <c r="G204" s="42"/>
      <c r="H204" s="42"/>
      <c r="I204" s="42"/>
      <c r="J204" s="42"/>
      <c r="K204" s="42"/>
      <c r="L204" s="42"/>
      <c r="M204" s="42"/>
      <c r="N204" s="42"/>
      <c r="O204" s="42"/>
      <c r="P204" s="47"/>
      <c r="Q204" s="47"/>
      <c r="R204" s="47"/>
      <c r="S204" s="47"/>
      <c r="T204" s="47"/>
      <c r="U204" s="47"/>
      <c r="V204" s="47"/>
      <c r="W204" s="47"/>
      <c r="X204" s="47"/>
      <c r="Y204" s="48"/>
      <c r="Z204" s="48"/>
      <c r="AA204" s="48"/>
      <c r="AB204" s="48"/>
      <c r="AC204" s="48"/>
      <c r="AD204" s="48"/>
      <c r="AE204" s="48"/>
      <c r="AF204" s="48"/>
      <c r="AG204" s="48"/>
      <c r="AH204" s="48"/>
      <c r="AI204" s="48"/>
      <c r="AJ204" s="48"/>
      <c r="AK204" s="48"/>
      <c r="AL204" s="48"/>
      <c r="AM204" s="48"/>
      <c r="AN204" s="48"/>
      <c r="AO204" s="48"/>
      <c r="AP204" s="47"/>
      <c r="AQ204" s="47"/>
      <c r="AR204" s="47"/>
      <c r="AS204" s="47"/>
      <c r="AT204" s="47"/>
      <c r="AU204" s="47"/>
      <c r="AV204" s="47"/>
      <c r="AW204" s="47"/>
      <c r="AX204" s="47"/>
      <c r="AY204">
        <f>$AY$203</f>
        <v>1</v>
      </c>
    </row>
    <row r="205" spans="1:51" ht="59.25" customHeight="1" x14ac:dyDescent="0.15">
      <c r="A205" s="699"/>
      <c r="B205" s="699"/>
      <c r="C205" s="699" t="s">
        <v>24</v>
      </c>
      <c r="D205" s="699"/>
      <c r="E205" s="699"/>
      <c r="F205" s="699"/>
      <c r="G205" s="699"/>
      <c r="H205" s="699"/>
      <c r="I205" s="699"/>
      <c r="J205" s="700" t="s">
        <v>183</v>
      </c>
      <c r="K205" s="107"/>
      <c r="L205" s="107"/>
      <c r="M205" s="107"/>
      <c r="N205" s="107"/>
      <c r="O205" s="107"/>
      <c r="P205" s="434" t="s">
        <v>25</v>
      </c>
      <c r="Q205" s="434"/>
      <c r="R205" s="434"/>
      <c r="S205" s="434"/>
      <c r="T205" s="434"/>
      <c r="U205" s="434"/>
      <c r="V205" s="434"/>
      <c r="W205" s="434"/>
      <c r="X205" s="434"/>
      <c r="Y205" s="701" t="s">
        <v>182</v>
      </c>
      <c r="Z205" s="702"/>
      <c r="AA205" s="702"/>
      <c r="AB205" s="702"/>
      <c r="AC205" s="700" t="s">
        <v>208</v>
      </c>
      <c r="AD205" s="700"/>
      <c r="AE205" s="700"/>
      <c r="AF205" s="700"/>
      <c r="AG205" s="700"/>
      <c r="AH205" s="701" t="s">
        <v>223</v>
      </c>
      <c r="AI205" s="699"/>
      <c r="AJ205" s="699"/>
      <c r="AK205" s="699"/>
      <c r="AL205" s="699" t="s">
        <v>19</v>
      </c>
      <c r="AM205" s="699"/>
      <c r="AN205" s="699"/>
      <c r="AO205" s="703"/>
      <c r="AP205" s="720" t="s">
        <v>184</v>
      </c>
      <c r="AQ205" s="720"/>
      <c r="AR205" s="720"/>
      <c r="AS205" s="720"/>
      <c r="AT205" s="720"/>
      <c r="AU205" s="720"/>
      <c r="AV205" s="720"/>
      <c r="AW205" s="720"/>
      <c r="AX205" s="720"/>
      <c r="AY205">
        <f>$AY$203</f>
        <v>1</v>
      </c>
    </row>
    <row r="206" spans="1:51" ht="40.9" customHeight="1" x14ac:dyDescent="0.15">
      <c r="A206" s="707">
        <v>1</v>
      </c>
      <c r="B206" s="707">
        <v>1</v>
      </c>
      <c r="C206" s="708" t="s">
        <v>755</v>
      </c>
      <c r="D206" s="722" t="s">
        <v>701</v>
      </c>
      <c r="E206" s="722" t="s">
        <v>701</v>
      </c>
      <c r="F206" s="722" t="s">
        <v>701</v>
      </c>
      <c r="G206" s="722" t="s">
        <v>701</v>
      </c>
      <c r="H206" s="722" t="s">
        <v>701</v>
      </c>
      <c r="I206" s="723" t="s">
        <v>701</v>
      </c>
      <c r="J206" s="725">
        <v>5010001006767</v>
      </c>
      <c r="K206" s="726" t="s">
        <v>708</v>
      </c>
      <c r="L206" s="726" t="s">
        <v>708</v>
      </c>
      <c r="M206" s="726" t="s">
        <v>708</v>
      </c>
      <c r="N206" s="726" t="s">
        <v>708</v>
      </c>
      <c r="O206" s="727" t="s">
        <v>708</v>
      </c>
      <c r="P206" s="728" t="s">
        <v>770</v>
      </c>
      <c r="Q206" s="732" t="s">
        <v>715</v>
      </c>
      <c r="R206" s="732" t="s">
        <v>715</v>
      </c>
      <c r="S206" s="732" t="s">
        <v>715</v>
      </c>
      <c r="T206" s="732" t="s">
        <v>715</v>
      </c>
      <c r="U206" s="732" t="s">
        <v>715</v>
      </c>
      <c r="V206" s="732" t="s">
        <v>715</v>
      </c>
      <c r="W206" s="732" t="s">
        <v>715</v>
      </c>
      <c r="X206" s="733" t="s">
        <v>715</v>
      </c>
      <c r="Y206" s="715">
        <v>253</v>
      </c>
      <c r="Z206" s="716"/>
      <c r="AA206" s="716"/>
      <c r="AB206" s="717"/>
      <c r="AC206" s="718" t="s">
        <v>231</v>
      </c>
      <c r="AD206" s="719"/>
      <c r="AE206" s="719"/>
      <c r="AF206" s="719"/>
      <c r="AG206" s="719"/>
      <c r="AH206" s="704" t="s">
        <v>255</v>
      </c>
      <c r="AI206" s="705"/>
      <c r="AJ206" s="705"/>
      <c r="AK206" s="705"/>
      <c r="AL206" s="734" t="s">
        <v>255</v>
      </c>
      <c r="AM206" s="735"/>
      <c r="AN206" s="735"/>
      <c r="AO206" s="736"/>
      <c r="AP206" s="706" t="s">
        <v>255</v>
      </c>
      <c r="AQ206" s="706"/>
      <c r="AR206" s="706"/>
      <c r="AS206" s="706"/>
      <c r="AT206" s="706"/>
      <c r="AU206" s="706"/>
      <c r="AV206" s="706"/>
      <c r="AW206" s="706"/>
      <c r="AX206" s="706"/>
      <c r="AY206">
        <f>$AY$203</f>
        <v>1</v>
      </c>
    </row>
    <row r="207" spans="1:51" ht="40.9" customHeight="1" x14ac:dyDescent="0.15">
      <c r="A207" s="707">
        <v>2</v>
      </c>
      <c r="B207" s="707">
        <v>1</v>
      </c>
      <c r="C207" s="721" t="s">
        <v>702</v>
      </c>
      <c r="D207" s="722" t="s">
        <v>702</v>
      </c>
      <c r="E207" s="722" t="s">
        <v>702</v>
      </c>
      <c r="F207" s="722" t="s">
        <v>702</v>
      </c>
      <c r="G207" s="722" t="s">
        <v>702</v>
      </c>
      <c r="H207" s="722" t="s">
        <v>702</v>
      </c>
      <c r="I207" s="723" t="s">
        <v>702</v>
      </c>
      <c r="J207" s="725">
        <v>5013101000061</v>
      </c>
      <c r="K207" s="726" t="s">
        <v>709</v>
      </c>
      <c r="L207" s="726" t="s">
        <v>709</v>
      </c>
      <c r="M207" s="726" t="s">
        <v>709</v>
      </c>
      <c r="N207" s="726" t="s">
        <v>709</v>
      </c>
      <c r="O207" s="727" t="s">
        <v>709</v>
      </c>
      <c r="P207" s="731" t="s">
        <v>714</v>
      </c>
      <c r="Q207" s="732" t="s">
        <v>714</v>
      </c>
      <c r="R207" s="732" t="s">
        <v>714</v>
      </c>
      <c r="S207" s="732" t="s">
        <v>714</v>
      </c>
      <c r="T207" s="732" t="s">
        <v>714</v>
      </c>
      <c r="U207" s="732" t="s">
        <v>714</v>
      </c>
      <c r="V207" s="732" t="s">
        <v>714</v>
      </c>
      <c r="W207" s="732" t="s">
        <v>714</v>
      </c>
      <c r="X207" s="733" t="s">
        <v>714</v>
      </c>
      <c r="Y207" s="715">
        <v>159</v>
      </c>
      <c r="Z207" s="716"/>
      <c r="AA207" s="716"/>
      <c r="AB207" s="717"/>
      <c r="AC207" s="718" t="s">
        <v>228</v>
      </c>
      <c r="AD207" s="719"/>
      <c r="AE207" s="719"/>
      <c r="AF207" s="719"/>
      <c r="AG207" s="719"/>
      <c r="AH207" s="704" t="s">
        <v>255</v>
      </c>
      <c r="AI207" s="705"/>
      <c r="AJ207" s="705"/>
      <c r="AK207" s="705"/>
      <c r="AL207" s="734" t="s">
        <v>255</v>
      </c>
      <c r="AM207" s="735"/>
      <c r="AN207" s="735"/>
      <c r="AO207" s="736"/>
      <c r="AP207" s="706" t="s">
        <v>255</v>
      </c>
      <c r="AQ207" s="706"/>
      <c r="AR207" s="706"/>
      <c r="AS207" s="706"/>
      <c r="AT207" s="706"/>
      <c r="AU207" s="706"/>
      <c r="AV207" s="706"/>
      <c r="AW207" s="706"/>
      <c r="AX207" s="706"/>
      <c r="AY207">
        <f>COUNTA($C$207)</f>
        <v>1</v>
      </c>
    </row>
    <row r="208" spans="1:51" ht="40.9" customHeight="1" x14ac:dyDescent="0.15">
      <c r="A208" s="707">
        <v>3</v>
      </c>
      <c r="B208" s="707">
        <v>1</v>
      </c>
      <c r="C208" s="708" t="s">
        <v>755</v>
      </c>
      <c r="D208" s="722" t="s">
        <v>701</v>
      </c>
      <c r="E208" s="722" t="s">
        <v>701</v>
      </c>
      <c r="F208" s="722" t="s">
        <v>701</v>
      </c>
      <c r="G208" s="722" t="s">
        <v>701</v>
      </c>
      <c r="H208" s="722" t="s">
        <v>701</v>
      </c>
      <c r="I208" s="723" t="s">
        <v>701</v>
      </c>
      <c r="J208" s="725" t="s">
        <v>708</v>
      </c>
      <c r="K208" s="726" t="s">
        <v>708</v>
      </c>
      <c r="L208" s="726" t="s">
        <v>708</v>
      </c>
      <c r="M208" s="726" t="s">
        <v>708</v>
      </c>
      <c r="N208" s="726" t="s">
        <v>708</v>
      </c>
      <c r="O208" s="727" t="s">
        <v>708</v>
      </c>
      <c r="P208" s="728" t="s">
        <v>770</v>
      </c>
      <c r="Q208" s="732" t="s">
        <v>715</v>
      </c>
      <c r="R208" s="732" t="s">
        <v>715</v>
      </c>
      <c r="S208" s="732" t="s">
        <v>715</v>
      </c>
      <c r="T208" s="732" t="s">
        <v>715</v>
      </c>
      <c r="U208" s="732" t="s">
        <v>715</v>
      </c>
      <c r="V208" s="732" t="s">
        <v>715</v>
      </c>
      <c r="W208" s="732" t="s">
        <v>715</v>
      </c>
      <c r="X208" s="733" t="s">
        <v>715</v>
      </c>
      <c r="Y208" s="715">
        <v>104</v>
      </c>
      <c r="Z208" s="716"/>
      <c r="AA208" s="716"/>
      <c r="AB208" s="717"/>
      <c r="AC208" s="718" t="s">
        <v>231</v>
      </c>
      <c r="AD208" s="719"/>
      <c r="AE208" s="719"/>
      <c r="AF208" s="719"/>
      <c r="AG208" s="719"/>
      <c r="AH208" s="746" t="s">
        <v>255</v>
      </c>
      <c r="AI208" s="747"/>
      <c r="AJ208" s="747"/>
      <c r="AK208" s="747"/>
      <c r="AL208" s="734" t="s">
        <v>255</v>
      </c>
      <c r="AM208" s="735"/>
      <c r="AN208" s="735"/>
      <c r="AO208" s="736"/>
      <c r="AP208" s="706" t="s">
        <v>255</v>
      </c>
      <c r="AQ208" s="706"/>
      <c r="AR208" s="706"/>
      <c r="AS208" s="706"/>
      <c r="AT208" s="706"/>
      <c r="AU208" s="706"/>
      <c r="AV208" s="706"/>
      <c r="AW208" s="706"/>
      <c r="AX208" s="706"/>
      <c r="AY208">
        <f>COUNTA($C$208)</f>
        <v>1</v>
      </c>
    </row>
    <row r="209" spans="1:51" ht="40.9" customHeight="1" x14ac:dyDescent="0.15">
      <c r="A209" s="707">
        <v>4</v>
      </c>
      <c r="B209" s="707">
        <v>1</v>
      </c>
      <c r="C209" s="708" t="s">
        <v>703</v>
      </c>
      <c r="D209" s="709" t="s">
        <v>703</v>
      </c>
      <c r="E209" s="709" t="s">
        <v>703</v>
      </c>
      <c r="F209" s="709" t="s">
        <v>703</v>
      </c>
      <c r="G209" s="709" t="s">
        <v>703</v>
      </c>
      <c r="H209" s="709" t="s">
        <v>703</v>
      </c>
      <c r="I209" s="710" t="s">
        <v>703</v>
      </c>
      <c r="J209" s="725">
        <v>3110001020900</v>
      </c>
      <c r="K209" s="726" t="s">
        <v>710</v>
      </c>
      <c r="L209" s="726" t="s">
        <v>710</v>
      </c>
      <c r="M209" s="726" t="s">
        <v>710</v>
      </c>
      <c r="N209" s="726" t="s">
        <v>710</v>
      </c>
      <c r="O209" s="727" t="s">
        <v>710</v>
      </c>
      <c r="P209" s="728" t="s">
        <v>771</v>
      </c>
      <c r="Q209" s="729" t="s">
        <v>716</v>
      </c>
      <c r="R209" s="729" t="s">
        <v>716</v>
      </c>
      <c r="S209" s="729" t="s">
        <v>716</v>
      </c>
      <c r="T209" s="729" t="s">
        <v>716</v>
      </c>
      <c r="U209" s="729" t="s">
        <v>716</v>
      </c>
      <c r="V209" s="729" t="s">
        <v>716</v>
      </c>
      <c r="W209" s="729" t="s">
        <v>716</v>
      </c>
      <c r="X209" s="730" t="s">
        <v>716</v>
      </c>
      <c r="Y209" s="715">
        <v>88</v>
      </c>
      <c r="Z209" s="716"/>
      <c r="AA209" s="716"/>
      <c r="AB209" s="717"/>
      <c r="AC209" s="718" t="s">
        <v>231</v>
      </c>
      <c r="AD209" s="719"/>
      <c r="AE209" s="719"/>
      <c r="AF209" s="719"/>
      <c r="AG209" s="719"/>
      <c r="AH209" s="746" t="s">
        <v>255</v>
      </c>
      <c r="AI209" s="747"/>
      <c r="AJ209" s="747"/>
      <c r="AK209" s="747"/>
      <c r="AL209" s="734" t="s">
        <v>255</v>
      </c>
      <c r="AM209" s="735"/>
      <c r="AN209" s="735"/>
      <c r="AO209" s="736"/>
      <c r="AP209" s="706" t="s">
        <v>255</v>
      </c>
      <c r="AQ209" s="706"/>
      <c r="AR209" s="706"/>
      <c r="AS209" s="706"/>
      <c r="AT209" s="706"/>
      <c r="AU209" s="706"/>
      <c r="AV209" s="706"/>
      <c r="AW209" s="706"/>
      <c r="AX209" s="706"/>
      <c r="AY209">
        <f>COUNTA($C$209)</f>
        <v>1</v>
      </c>
    </row>
    <row r="210" spans="1:51" ht="40.9" customHeight="1" x14ac:dyDescent="0.15">
      <c r="A210" s="707">
        <v>5</v>
      </c>
      <c r="B210" s="707">
        <v>1</v>
      </c>
      <c r="C210" s="708" t="s">
        <v>792</v>
      </c>
      <c r="D210" s="722" t="s">
        <v>704</v>
      </c>
      <c r="E210" s="722" t="s">
        <v>704</v>
      </c>
      <c r="F210" s="722" t="s">
        <v>704</v>
      </c>
      <c r="G210" s="722" t="s">
        <v>704</v>
      </c>
      <c r="H210" s="722" t="s">
        <v>704</v>
      </c>
      <c r="I210" s="723" t="s">
        <v>704</v>
      </c>
      <c r="J210" s="725">
        <v>2010001128507</v>
      </c>
      <c r="K210" s="726" t="s">
        <v>676</v>
      </c>
      <c r="L210" s="726" t="s">
        <v>676</v>
      </c>
      <c r="M210" s="726" t="s">
        <v>676</v>
      </c>
      <c r="N210" s="726" t="s">
        <v>676</v>
      </c>
      <c r="O210" s="727" t="s">
        <v>676</v>
      </c>
      <c r="P210" s="731" t="s">
        <v>717</v>
      </c>
      <c r="Q210" s="732" t="s">
        <v>717</v>
      </c>
      <c r="R210" s="732" t="s">
        <v>717</v>
      </c>
      <c r="S210" s="732" t="s">
        <v>717</v>
      </c>
      <c r="T210" s="732" t="s">
        <v>717</v>
      </c>
      <c r="U210" s="732" t="s">
        <v>717</v>
      </c>
      <c r="V210" s="732" t="s">
        <v>717</v>
      </c>
      <c r="W210" s="732" t="s">
        <v>717</v>
      </c>
      <c r="X210" s="733" t="s">
        <v>717</v>
      </c>
      <c r="Y210" s="715">
        <v>83</v>
      </c>
      <c r="Z210" s="716"/>
      <c r="AA210" s="716"/>
      <c r="AB210" s="717"/>
      <c r="AC210" s="718" t="s">
        <v>231</v>
      </c>
      <c r="AD210" s="719"/>
      <c r="AE210" s="719"/>
      <c r="AF210" s="719"/>
      <c r="AG210" s="719"/>
      <c r="AH210" s="746" t="s">
        <v>255</v>
      </c>
      <c r="AI210" s="747"/>
      <c r="AJ210" s="747"/>
      <c r="AK210" s="747"/>
      <c r="AL210" s="734" t="s">
        <v>255</v>
      </c>
      <c r="AM210" s="735"/>
      <c r="AN210" s="735"/>
      <c r="AO210" s="736"/>
      <c r="AP210" s="706" t="s">
        <v>255</v>
      </c>
      <c r="AQ210" s="706"/>
      <c r="AR210" s="706"/>
      <c r="AS210" s="706"/>
      <c r="AT210" s="706"/>
      <c r="AU210" s="706"/>
      <c r="AV210" s="706"/>
      <c r="AW210" s="706"/>
      <c r="AX210" s="706"/>
      <c r="AY210">
        <f>COUNTA($C$210)</f>
        <v>1</v>
      </c>
    </row>
    <row r="211" spans="1:51" ht="40.9" customHeight="1" x14ac:dyDescent="0.15">
      <c r="A211" s="707">
        <v>6</v>
      </c>
      <c r="B211" s="707">
        <v>1</v>
      </c>
      <c r="C211" s="721" t="s">
        <v>702</v>
      </c>
      <c r="D211" s="722" t="s">
        <v>702</v>
      </c>
      <c r="E211" s="722" t="s">
        <v>702</v>
      </c>
      <c r="F211" s="722" t="s">
        <v>702</v>
      </c>
      <c r="G211" s="722" t="s">
        <v>702</v>
      </c>
      <c r="H211" s="722" t="s">
        <v>702</v>
      </c>
      <c r="I211" s="723" t="s">
        <v>702</v>
      </c>
      <c r="J211" s="725" t="s">
        <v>709</v>
      </c>
      <c r="K211" s="726" t="s">
        <v>709</v>
      </c>
      <c r="L211" s="726" t="s">
        <v>709</v>
      </c>
      <c r="M211" s="726" t="s">
        <v>709</v>
      </c>
      <c r="N211" s="726" t="s">
        <v>709</v>
      </c>
      <c r="O211" s="727" t="s">
        <v>709</v>
      </c>
      <c r="P211" s="728" t="s">
        <v>772</v>
      </c>
      <c r="Q211" s="732" t="s">
        <v>718</v>
      </c>
      <c r="R211" s="732" t="s">
        <v>718</v>
      </c>
      <c r="S211" s="732" t="s">
        <v>718</v>
      </c>
      <c r="T211" s="732" t="s">
        <v>718</v>
      </c>
      <c r="U211" s="732" t="s">
        <v>718</v>
      </c>
      <c r="V211" s="732" t="s">
        <v>718</v>
      </c>
      <c r="W211" s="732" t="s">
        <v>718</v>
      </c>
      <c r="X211" s="733" t="s">
        <v>718</v>
      </c>
      <c r="Y211" s="715">
        <v>68</v>
      </c>
      <c r="Z211" s="716"/>
      <c r="AA211" s="716"/>
      <c r="AB211" s="717"/>
      <c r="AC211" s="718" t="s">
        <v>228</v>
      </c>
      <c r="AD211" s="719"/>
      <c r="AE211" s="719"/>
      <c r="AF211" s="719"/>
      <c r="AG211" s="719"/>
      <c r="AH211" s="746" t="s">
        <v>255</v>
      </c>
      <c r="AI211" s="747"/>
      <c r="AJ211" s="747"/>
      <c r="AK211" s="747"/>
      <c r="AL211" s="734" t="s">
        <v>255</v>
      </c>
      <c r="AM211" s="735"/>
      <c r="AN211" s="735"/>
      <c r="AO211" s="736"/>
      <c r="AP211" s="706" t="s">
        <v>255</v>
      </c>
      <c r="AQ211" s="706"/>
      <c r="AR211" s="706"/>
      <c r="AS211" s="706"/>
      <c r="AT211" s="706"/>
      <c r="AU211" s="706"/>
      <c r="AV211" s="706"/>
      <c r="AW211" s="706"/>
      <c r="AX211" s="706"/>
      <c r="AY211">
        <f>COUNTA($C$211)</f>
        <v>1</v>
      </c>
    </row>
    <row r="212" spans="1:51" ht="40.9" customHeight="1" x14ac:dyDescent="0.15">
      <c r="A212" s="707">
        <v>7</v>
      </c>
      <c r="B212" s="707">
        <v>1</v>
      </c>
      <c r="C212" s="721" t="s">
        <v>705</v>
      </c>
      <c r="D212" s="722" t="s">
        <v>705</v>
      </c>
      <c r="E212" s="722" t="s">
        <v>705</v>
      </c>
      <c r="F212" s="722" t="s">
        <v>705</v>
      </c>
      <c r="G212" s="722" t="s">
        <v>705</v>
      </c>
      <c r="H212" s="722" t="s">
        <v>705</v>
      </c>
      <c r="I212" s="723" t="s">
        <v>705</v>
      </c>
      <c r="J212" s="725" t="s">
        <v>711</v>
      </c>
      <c r="K212" s="726" t="s">
        <v>711</v>
      </c>
      <c r="L212" s="726" t="s">
        <v>711</v>
      </c>
      <c r="M212" s="726" t="s">
        <v>711</v>
      </c>
      <c r="N212" s="726" t="s">
        <v>711</v>
      </c>
      <c r="O212" s="727" t="s">
        <v>711</v>
      </c>
      <c r="P212" s="728" t="s">
        <v>773</v>
      </c>
      <c r="Q212" s="732" t="s">
        <v>719</v>
      </c>
      <c r="R212" s="732" t="s">
        <v>719</v>
      </c>
      <c r="S212" s="732" t="s">
        <v>719</v>
      </c>
      <c r="T212" s="732" t="s">
        <v>719</v>
      </c>
      <c r="U212" s="732" t="s">
        <v>719</v>
      </c>
      <c r="V212" s="732" t="s">
        <v>719</v>
      </c>
      <c r="W212" s="732" t="s">
        <v>719</v>
      </c>
      <c r="X212" s="733" t="s">
        <v>719</v>
      </c>
      <c r="Y212" s="715">
        <v>67</v>
      </c>
      <c r="Z212" s="716"/>
      <c r="AA212" s="716"/>
      <c r="AB212" s="717"/>
      <c r="AC212" s="718" t="s">
        <v>231</v>
      </c>
      <c r="AD212" s="719"/>
      <c r="AE212" s="719"/>
      <c r="AF212" s="719"/>
      <c r="AG212" s="719"/>
      <c r="AH212" s="746" t="s">
        <v>255</v>
      </c>
      <c r="AI212" s="747"/>
      <c r="AJ212" s="747"/>
      <c r="AK212" s="747"/>
      <c r="AL212" s="734" t="s">
        <v>255</v>
      </c>
      <c r="AM212" s="735"/>
      <c r="AN212" s="735"/>
      <c r="AO212" s="736"/>
      <c r="AP212" s="706" t="s">
        <v>255</v>
      </c>
      <c r="AQ212" s="706"/>
      <c r="AR212" s="706"/>
      <c r="AS212" s="706"/>
      <c r="AT212" s="706"/>
      <c r="AU212" s="706"/>
      <c r="AV212" s="706"/>
      <c r="AW212" s="706"/>
      <c r="AX212" s="706"/>
      <c r="AY212">
        <f>COUNTA($C$212)</f>
        <v>1</v>
      </c>
    </row>
    <row r="213" spans="1:51" ht="40.9" customHeight="1" x14ac:dyDescent="0.15">
      <c r="A213" s="707">
        <v>8</v>
      </c>
      <c r="B213" s="707">
        <v>1</v>
      </c>
      <c r="C213" s="708" t="s">
        <v>755</v>
      </c>
      <c r="D213" s="722" t="s">
        <v>701</v>
      </c>
      <c r="E213" s="722" t="s">
        <v>701</v>
      </c>
      <c r="F213" s="722" t="s">
        <v>701</v>
      </c>
      <c r="G213" s="722" t="s">
        <v>701</v>
      </c>
      <c r="H213" s="722" t="s">
        <v>701</v>
      </c>
      <c r="I213" s="723" t="s">
        <v>701</v>
      </c>
      <c r="J213" s="725" t="s">
        <v>708</v>
      </c>
      <c r="K213" s="726" t="s">
        <v>708</v>
      </c>
      <c r="L213" s="726" t="s">
        <v>708</v>
      </c>
      <c r="M213" s="726" t="s">
        <v>708</v>
      </c>
      <c r="N213" s="726" t="s">
        <v>708</v>
      </c>
      <c r="O213" s="727" t="s">
        <v>708</v>
      </c>
      <c r="P213" s="728" t="s">
        <v>770</v>
      </c>
      <c r="Q213" s="732" t="s">
        <v>715</v>
      </c>
      <c r="R213" s="732" t="s">
        <v>715</v>
      </c>
      <c r="S213" s="732" t="s">
        <v>715</v>
      </c>
      <c r="T213" s="732" t="s">
        <v>715</v>
      </c>
      <c r="U213" s="732" t="s">
        <v>715</v>
      </c>
      <c r="V213" s="732" t="s">
        <v>715</v>
      </c>
      <c r="W213" s="732" t="s">
        <v>715</v>
      </c>
      <c r="X213" s="733" t="s">
        <v>715</v>
      </c>
      <c r="Y213" s="715">
        <v>55</v>
      </c>
      <c r="Z213" s="716"/>
      <c r="AA213" s="716"/>
      <c r="AB213" s="717"/>
      <c r="AC213" s="718" t="s">
        <v>231</v>
      </c>
      <c r="AD213" s="719"/>
      <c r="AE213" s="719"/>
      <c r="AF213" s="719"/>
      <c r="AG213" s="719"/>
      <c r="AH213" s="746" t="s">
        <v>255</v>
      </c>
      <c r="AI213" s="747"/>
      <c r="AJ213" s="747"/>
      <c r="AK213" s="747"/>
      <c r="AL213" s="734" t="s">
        <v>255</v>
      </c>
      <c r="AM213" s="735"/>
      <c r="AN213" s="735"/>
      <c r="AO213" s="736"/>
      <c r="AP213" s="706" t="s">
        <v>255</v>
      </c>
      <c r="AQ213" s="706"/>
      <c r="AR213" s="706"/>
      <c r="AS213" s="706"/>
      <c r="AT213" s="706"/>
      <c r="AU213" s="706"/>
      <c r="AV213" s="706"/>
      <c r="AW213" s="706"/>
      <c r="AX213" s="706"/>
      <c r="AY213">
        <f>COUNTA($C$213)</f>
        <v>1</v>
      </c>
    </row>
    <row r="214" spans="1:51" ht="40.9" customHeight="1" x14ac:dyDescent="0.15">
      <c r="A214" s="707">
        <v>9</v>
      </c>
      <c r="B214" s="707">
        <v>1</v>
      </c>
      <c r="C214" s="708" t="s">
        <v>777</v>
      </c>
      <c r="D214" s="722" t="s">
        <v>706</v>
      </c>
      <c r="E214" s="722" t="s">
        <v>706</v>
      </c>
      <c r="F214" s="722" t="s">
        <v>706</v>
      </c>
      <c r="G214" s="722" t="s">
        <v>706</v>
      </c>
      <c r="H214" s="722" t="s">
        <v>706</v>
      </c>
      <c r="I214" s="723" t="s">
        <v>706</v>
      </c>
      <c r="J214" s="725" t="s">
        <v>712</v>
      </c>
      <c r="K214" s="726" t="s">
        <v>712</v>
      </c>
      <c r="L214" s="726" t="s">
        <v>712</v>
      </c>
      <c r="M214" s="726" t="s">
        <v>712</v>
      </c>
      <c r="N214" s="726" t="s">
        <v>712</v>
      </c>
      <c r="O214" s="727" t="s">
        <v>712</v>
      </c>
      <c r="P214" s="731" t="s">
        <v>720</v>
      </c>
      <c r="Q214" s="732" t="s">
        <v>720</v>
      </c>
      <c r="R214" s="732" t="s">
        <v>720</v>
      </c>
      <c r="S214" s="732" t="s">
        <v>720</v>
      </c>
      <c r="T214" s="732" t="s">
        <v>720</v>
      </c>
      <c r="U214" s="732" t="s">
        <v>720</v>
      </c>
      <c r="V214" s="732" t="s">
        <v>720</v>
      </c>
      <c r="W214" s="732" t="s">
        <v>720</v>
      </c>
      <c r="X214" s="733" t="s">
        <v>720</v>
      </c>
      <c r="Y214" s="715">
        <v>44</v>
      </c>
      <c r="Z214" s="716"/>
      <c r="AA214" s="716"/>
      <c r="AB214" s="717"/>
      <c r="AC214" s="718" t="s">
        <v>228</v>
      </c>
      <c r="AD214" s="719"/>
      <c r="AE214" s="719"/>
      <c r="AF214" s="719"/>
      <c r="AG214" s="719"/>
      <c r="AH214" s="746" t="s">
        <v>255</v>
      </c>
      <c r="AI214" s="747"/>
      <c r="AJ214" s="747"/>
      <c r="AK214" s="747"/>
      <c r="AL214" s="734" t="s">
        <v>255</v>
      </c>
      <c r="AM214" s="735"/>
      <c r="AN214" s="735"/>
      <c r="AO214" s="736"/>
      <c r="AP214" s="706" t="s">
        <v>255</v>
      </c>
      <c r="AQ214" s="706"/>
      <c r="AR214" s="706"/>
      <c r="AS214" s="706"/>
      <c r="AT214" s="706"/>
      <c r="AU214" s="706"/>
      <c r="AV214" s="706"/>
      <c r="AW214" s="706"/>
      <c r="AX214" s="706"/>
      <c r="AY214">
        <f>COUNTA($C$214)</f>
        <v>1</v>
      </c>
    </row>
    <row r="215" spans="1:51" ht="40.9" customHeight="1" x14ac:dyDescent="0.15">
      <c r="A215" s="707">
        <v>10</v>
      </c>
      <c r="B215" s="707">
        <v>1</v>
      </c>
      <c r="C215" s="721" t="s">
        <v>707</v>
      </c>
      <c r="D215" s="722" t="s">
        <v>707</v>
      </c>
      <c r="E215" s="722" t="s">
        <v>707</v>
      </c>
      <c r="F215" s="722" t="s">
        <v>707</v>
      </c>
      <c r="G215" s="722" t="s">
        <v>707</v>
      </c>
      <c r="H215" s="722" t="s">
        <v>707</v>
      </c>
      <c r="I215" s="723" t="s">
        <v>707</v>
      </c>
      <c r="J215" s="725" t="s">
        <v>713</v>
      </c>
      <c r="K215" s="726" t="s">
        <v>713</v>
      </c>
      <c r="L215" s="726" t="s">
        <v>713</v>
      </c>
      <c r="M215" s="726" t="s">
        <v>713</v>
      </c>
      <c r="N215" s="726" t="s">
        <v>713</v>
      </c>
      <c r="O215" s="727" t="s">
        <v>713</v>
      </c>
      <c r="P215" s="728" t="s">
        <v>769</v>
      </c>
      <c r="Q215" s="732" t="s">
        <v>721</v>
      </c>
      <c r="R215" s="732" t="s">
        <v>721</v>
      </c>
      <c r="S215" s="732" t="s">
        <v>721</v>
      </c>
      <c r="T215" s="732" t="s">
        <v>721</v>
      </c>
      <c r="U215" s="732" t="s">
        <v>721</v>
      </c>
      <c r="V215" s="732" t="s">
        <v>721</v>
      </c>
      <c r="W215" s="732" t="s">
        <v>721</v>
      </c>
      <c r="X215" s="733" t="s">
        <v>721</v>
      </c>
      <c r="Y215" s="715">
        <v>42</v>
      </c>
      <c r="Z215" s="716"/>
      <c r="AA215" s="716"/>
      <c r="AB215" s="717"/>
      <c r="AC215" s="718" t="s">
        <v>231</v>
      </c>
      <c r="AD215" s="719"/>
      <c r="AE215" s="719"/>
      <c r="AF215" s="719"/>
      <c r="AG215" s="719"/>
      <c r="AH215" s="746" t="s">
        <v>255</v>
      </c>
      <c r="AI215" s="747"/>
      <c r="AJ215" s="747"/>
      <c r="AK215" s="747"/>
      <c r="AL215" s="734" t="s">
        <v>255</v>
      </c>
      <c r="AM215" s="735"/>
      <c r="AN215" s="735"/>
      <c r="AO215" s="736"/>
      <c r="AP215" s="706" t="s">
        <v>255</v>
      </c>
      <c r="AQ215" s="706"/>
      <c r="AR215" s="706"/>
      <c r="AS215" s="706"/>
      <c r="AT215" s="706"/>
      <c r="AU215" s="706"/>
      <c r="AV215" s="706"/>
      <c r="AW215" s="706"/>
      <c r="AX215" s="706"/>
      <c r="AY215">
        <f>COUNTA($C$215)</f>
        <v>1</v>
      </c>
    </row>
    <row r="216" spans="1:51" ht="24.75" customHeight="1" x14ac:dyDescent="0.15">
      <c r="A216" s="49"/>
      <c r="B216" s="49"/>
      <c r="C216" s="49"/>
      <c r="D216" s="49"/>
      <c r="E216" s="49"/>
      <c r="F216" s="49"/>
      <c r="G216" s="49"/>
      <c r="H216" s="49"/>
      <c r="I216" s="49"/>
      <c r="J216" s="49"/>
      <c r="K216" s="49"/>
      <c r="L216" s="49"/>
      <c r="M216" s="49"/>
      <c r="N216" s="49"/>
      <c r="O216" s="49"/>
      <c r="P216" s="50"/>
      <c r="Q216" s="50"/>
      <c r="R216" s="50"/>
      <c r="S216" s="50"/>
      <c r="T216" s="50"/>
      <c r="U216" s="50"/>
      <c r="V216" s="50"/>
      <c r="W216" s="50"/>
      <c r="X216" s="50"/>
      <c r="Y216" s="51"/>
      <c r="Z216" s="51"/>
      <c r="AA216" s="51"/>
      <c r="AB216" s="51"/>
      <c r="AC216" s="51"/>
      <c r="AD216" s="51"/>
      <c r="AE216" s="51"/>
      <c r="AF216" s="51"/>
      <c r="AG216" s="51"/>
      <c r="AH216" s="51"/>
      <c r="AI216" s="51"/>
      <c r="AJ216" s="51"/>
      <c r="AK216" s="51"/>
      <c r="AL216" s="51"/>
      <c r="AM216" s="51"/>
      <c r="AN216" s="51"/>
      <c r="AO216" s="51"/>
      <c r="AP216" s="50"/>
      <c r="AQ216" s="50"/>
      <c r="AR216" s="50"/>
      <c r="AS216" s="50"/>
      <c r="AT216" s="50"/>
      <c r="AU216" s="50"/>
      <c r="AV216" s="50"/>
      <c r="AW216" s="50"/>
      <c r="AX216" s="50"/>
      <c r="AY216">
        <f>COUNTA($C$219)</f>
        <v>1</v>
      </c>
    </row>
    <row r="217" spans="1:51" ht="24.75" customHeight="1" x14ac:dyDescent="0.15">
      <c r="A217" s="42"/>
      <c r="B217" s="46" t="s">
        <v>165</v>
      </c>
      <c r="C217" s="42"/>
      <c r="D217" s="42"/>
      <c r="E217" s="42"/>
      <c r="F217" s="42"/>
      <c r="G217" s="42"/>
      <c r="H217" s="42"/>
      <c r="I217" s="42"/>
      <c r="J217" s="42"/>
      <c r="K217" s="42"/>
      <c r="L217" s="42"/>
      <c r="M217" s="42"/>
      <c r="N217" s="42"/>
      <c r="O217" s="42"/>
      <c r="P217" s="47"/>
      <c r="Q217" s="47"/>
      <c r="R217" s="47"/>
      <c r="S217" s="47"/>
      <c r="T217" s="47"/>
      <c r="U217" s="47"/>
      <c r="V217" s="47"/>
      <c r="W217" s="47"/>
      <c r="X217" s="47"/>
      <c r="Y217" s="48"/>
      <c r="Z217" s="48"/>
      <c r="AA217" s="48"/>
      <c r="AB217" s="48"/>
      <c r="AC217" s="48"/>
      <c r="AD217" s="48"/>
      <c r="AE217" s="48"/>
      <c r="AF217" s="48"/>
      <c r="AG217" s="48"/>
      <c r="AH217" s="48"/>
      <c r="AI217" s="48"/>
      <c r="AJ217" s="48"/>
      <c r="AK217" s="48"/>
      <c r="AL217" s="48"/>
      <c r="AM217" s="48"/>
      <c r="AN217" s="48"/>
      <c r="AO217" s="48"/>
      <c r="AP217" s="47"/>
      <c r="AQ217" s="47"/>
      <c r="AR217" s="47"/>
      <c r="AS217" s="47"/>
      <c r="AT217" s="47"/>
      <c r="AU217" s="47"/>
      <c r="AV217" s="47"/>
      <c r="AW217" s="47"/>
      <c r="AX217" s="47"/>
      <c r="AY217">
        <f>$AY$216</f>
        <v>1</v>
      </c>
    </row>
    <row r="218" spans="1:51" ht="59.25" customHeight="1" x14ac:dyDescent="0.15">
      <c r="A218" s="699"/>
      <c r="B218" s="699"/>
      <c r="C218" s="699" t="s">
        <v>24</v>
      </c>
      <c r="D218" s="699"/>
      <c r="E218" s="699"/>
      <c r="F218" s="699"/>
      <c r="G218" s="699"/>
      <c r="H218" s="699"/>
      <c r="I218" s="699"/>
      <c r="J218" s="700" t="s">
        <v>183</v>
      </c>
      <c r="K218" s="107"/>
      <c r="L218" s="107"/>
      <c r="M218" s="107"/>
      <c r="N218" s="107"/>
      <c r="O218" s="107"/>
      <c r="P218" s="434" t="s">
        <v>25</v>
      </c>
      <c r="Q218" s="434"/>
      <c r="R218" s="434"/>
      <c r="S218" s="434"/>
      <c r="T218" s="434"/>
      <c r="U218" s="434"/>
      <c r="V218" s="434"/>
      <c r="W218" s="434"/>
      <c r="X218" s="434"/>
      <c r="Y218" s="701" t="s">
        <v>182</v>
      </c>
      <c r="Z218" s="702"/>
      <c r="AA218" s="702"/>
      <c r="AB218" s="702"/>
      <c r="AC218" s="700" t="s">
        <v>208</v>
      </c>
      <c r="AD218" s="700"/>
      <c r="AE218" s="700"/>
      <c r="AF218" s="700"/>
      <c r="AG218" s="700"/>
      <c r="AH218" s="701" t="s">
        <v>223</v>
      </c>
      <c r="AI218" s="699"/>
      <c r="AJ218" s="699"/>
      <c r="AK218" s="699"/>
      <c r="AL218" s="699" t="s">
        <v>19</v>
      </c>
      <c r="AM218" s="699"/>
      <c r="AN218" s="699"/>
      <c r="AO218" s="703"/>
      <c r="AP218" s="720" t="s">
        <v>184</v>
      </c>
      <c r="AQ218" s="720"/>
      <c r="AR218" s="720"/>
      <c r="AS218" s="720"/>
      <c r="AT218" s="720"/>
      <c r="AU218" s="720"/>
      <c r="AV218" s="720"/>
      <c r="AW218" s="720"/>
      <c r="AX218" s="720"/>
      <c r="AY218">
        <f>$AY$216</f>
        <v>1</v>
      </c>
    </row>
    <row r="219" spans="1:51" ht="30" customHeight="1" x14ac:dyDescent="0.15">
      <c r="A219" s="707">
        <v>1</v>
      </c>
      <c r="B219" s="707">
        <v>1</v>
      </c>
      <c r="C219" s="708" t="s">
        <v>744</v>
      </c>
      <c r="D219" s="722" t="s">
        <v>722</v>
      </c>
      <c r="E219" s="722" t="s">
        <v>722</v>
      </c>
      <c r="F219" s="722" t="s">
        <v>722</v>
      </c>
      <c r="G219" s="722" t="s">
        <v>722</v>
      </c>
      <c r="H219" s="722" t="s">
        <v>722</v>
      </c>
      <c r="I219" s="723" t="s">
        <v>722</v>
      </c>
      <c r="J219" s="725" t="s">
        <v>738</v>
      </c>
      <c r="K219" s="726"/>
      <c r="L219" s="726"/>
      <c r="M219" s="726"/>
      <c r="N219" s="726"/>
      <c r="O219" s="727"/>
      <c r="P219" s="728" t="s">
        <v>736</v>
      </c>
      <c r="Q219" s="732" t="s">
        <v>734</v>
      </c>
      <c r="R219" s="732" t="s">
        <v>734</v>
      </c>
      <c r="S219" s="732" t="s">
        <v>734</v>
      </c>
      <c r="T219" s="732" t="s">
        <v>734</v>
      </c>
      <c r="U219" s="732" t="s">
        <v>734</v>
      </c>
      <c r="V219" s="732" t="s">
        <v>734</v>
      </c>
      <c r="W219" s="732" t="s">
        <v>734</v>
      </c>
      <c r="X219" s="733" t="s">
        <v>734</v>
      </c>
      <c r="Y219" s="715">
        <v>4</v>
      </c>
      <c r="Z219" s="716"/>
      <c r="AA219" s="716"/>
      <c r="AB219" s="717"/>
      <c r="AC219" s="718" t="s">
        <v>72</v>
      </c>
      <c r="AD219" s="719"/>
      <c r="AE219" s="719"/>
      <c r="AF219" s="719"/>
      <c r="AG219" s="719"/>
      <c r="AH219" s="704" t="s">
        <v>255</v>
      </c>
      <c r="AI219" s="705"/>
      <c r="AJ219" s="705"/>
      <c r="AK219" s="705"/>
      <c r="AL219" s="734" t="s">
        <v>255</v>
      </c>
      <c r="AM219" s="735"/>
      <c r="AN219" s="735"/>
      <c r="AO219" s="736"/>
      <c r="AP219" s="706" t="s">
        <v>255</v>
      </c>
      <c r="AQ219" s="706"/>
      <c r="AR219" s="706"/>
      <c r="AS219" s="706"/>
      <c r="AT219" s="706"/>
      <c r="AU219" s="706"/>
      <c r="AV219" s="706"/>
      <c r="AW219" s="706"/>
      <c r="AX219" s="706"/>
      <c r="AY219">
        <f>$AY$216</f>
        <v>1</v>
      </c>
    </row>
    <row r="220" spans="1:51" ht="30" customHeight="1" x14ac:dyDescent="0.15">
      <c r="A220" s="707">
        <v>2</v>
      </c>
      <c r="B220" s="707">
        <v>1</v>
      </c>
      <c r="C220" s="708" t="s">
        <v>764</v>
      </c>
      <c r="D220" s="722" t="s">
        <v>723</v>
      </c>
      <c r="E220" s="722" t="s">
        <v>723</v>
      </c>
      <c r="F220" s="722" t="s">
        <v>723</v>
      </c>
      <c r="G220" s="722" t="s">
        <v>723</v>
      </c>
      <c r="H220" s="722" t="s">
        <v>723</v>
      </c>
      <c r="I220" s="723" t="s">
        <v>723</v>
      </c>
      <c r="J220" s="725">
        <v>1010001112577</v>
      </c>
      <c r="K220" s="726"/>
      <c r="L220" s="726"/>
      <c r="M220" s="726"/>
      <c r="N220" s="726"/>
      <c r="O220" s="727"/>
      <c r="P220" s="731" t="s">
        <v>733</v>
      </c>
      <c r="Q220" s="732" t="s">
        <v>733</v>
      </c>
      <c r="R220" s="732" t="s">
        <v>733</v>
      </c>
      <c r="S220" s="732" t="s">
        <v>733</v>
      </c>
      <c r="T220" s="732" t="s">
        <v>733</v>
      </c>
      <c r="U220" s="732" t="s">
        <v>733</v>
      </c>
      <c r="V220" s="732" t="s">
        <v>733</v>
      </c>
      <c r="W220" s="732" t="s">
        <v>733</v>
      </c>
      <c r="X220" s="733" t="s">
        <v>733</v>
      </c>
      <c r="Y220" s="715">
        <v>4</v>
      </c>
      <c r="Z220" s="716"/>
      <c r="AA220" s="716"/>
      <c r="AB220" s="717"/>
      <c r="AC220" s="718" t="s">
        <v>72</v>
      </c>
      <c r="AD220" s="719"/>
      <c r="AE220" s="719"/>
      <c r="AF220" s="719"/>
      <c r="AG220" s="719"/>
      <c r="AH220" s="704" t="s">
        <v>255</v>
      </c>
      <c r="AI220" s="705"/>
      <c r="AJ220" s="705"/>
      <c r="AK220" s="705"/>
      <c r="AL220" s="734" t="s">
        <v>255</v>
      </c>
      <c r="AM220" s="735"/>
      <c r="AN220" s="735"/>
      <c r="AO220" s="736"/>
      <c r="AP220" s="706" t="s">
        <v>255</v>
      </c>
      <c r="AQ220" s="706"/>
      <c r="AR220" s="706"/>
      <c r="AS220" s="706"/>
      <c r="AT220" s="706"/>
      <c r="AU220" s="706"/>
      <c r="AV220" s="706"/>
      <c r="AW220" s="706"/>
      <c r="AX220" s="706"/>
      <c r="AY220">
        <f>COUNTA($C$220)</f>
        <v>1</v>
      </c>
    </row>
    <row r="221" spans="1:51" ht="30" customHeight="1" x14ac:dyDescent="0.15">
      <c r="A221" s="707">
        <v>3</v>
      </c>
      <c r="B221" s="707">
        <v>1</v>
      </c>
      <c r="C221" s="708" t="s">
        <v>729</v>
      </c>
      <c r="D221" s="709" t="s">
        <v>724</v>
      </c>
      <c r="E221" s="709" t="s">
        <v>724</v>
      </c>
      <c r="F221" s="709" t="s">
        <v>724</v>
      </c>
      <c r="G221" s="709" t="s">
        <v>724</v>
      </c>
      <c r="H221" s="709" t="s">
        <v>724</v>
      </c>
      <c r="I221" s="710" t="s">
        <v>724</v>
      </c>
      <c r="J221" s="725" t="s">
        <v>738</v>
      </c>
      <c r="K221" s="726"/>
      <c r="L221" s="726"/>
      <c r="M221" s="726"/>
      <c r="N221" s="726"/>
      <c r="O221" s="727"/>
      <c r="P221" s="728" t="s">
        <v>736</v>
      </c>
      <c r="Q221" s="732" t="s">
        <v>734</v>
      </c>
      <c r="R221" s="732" t="s">
        <v>734</v>
      </c>
      <c r="S221" s="732" t="s">
        <v>734</v>
      </c>
      <c r="T221" s="732" t="s">
        <v>734</v>
      </c>
      <c r="U221" s="732" t="s">
        <v>734</v>
      </c>
      <c r="V221" s="732" t="s">
        <v>734</v>
      </c>
      <c r="W221" s="732" t="s">
        <v>734</v>
      </c>
      <c r="X221" s="733" t="s">
        <v>734</v>
      </c>
      <c r="Y221" s="715">
        <v>3</v>
      </c>
      <c r="Z221" s="716"/>
      <c r="AA221" s="716"/>
      <c r="AB221" s="717"/>
      <c r="AC221" s="718" t="s">
        <v>72</v>
      </c>
      <c r="AD221" s="719"/>
      <c r="AE221" s="719"/>
      <c r="AF221" s="719"/>
      <c r="AG221" s="719"/>
      <c r="AH221" s="746" t="s">
        <v>255</v>
      </c>
      <c r="AI221" s="747"/>
      <c r="AJ221" s="747"/>
      <c r="AK221" s="747"/>
      <c r="AL221" s="734" t="s">
        <v>255</v>
      </c>
      <c r="AM221" s="735"/>
      <c r="AN221" s="735"/>
      <c r="AO221" s="736"/>
      <c r="AP221" s="706" t="s">
        <v>255</v>
      </c>
      <c r="AQ221" s="706"/>
      <c r="AR221" s="706"/>
      <c r="AS221" s="706"/>
      <c r="AT221" s="706"/>
      <c r="AU221" s="706"/>
      <c r="AV221" s="706"/>
      <c r="AW221" s="706"/>
      <c r="AX221" s="706"/>
      <c r="AY221">
        <f>COUNTA($C$221)</f>
        <v>1</v>
      </c>
    </row>
    <row r="222" spans="1:51" ht="30" customHeight="1" x14ac:dyDescent="0.15">
      <c r="A222" s="707">
        <v>4</v>
      </c>
      <c r="B222" s="707">
        <v>1</v>
      </c>
      <c r="C222" s="708" t="s">
        <v>729</v>
      </c>
      <c r="D222" s="709" t="s">
        <v>724</v>
      </c>
      <c r="E222" s="709" t="s">
        <v>724</v>
      </c>
      <c r="F222" s="709" t="s">
        <v>724</v>
      </c>
      <c r="G222" s="709" t="s">
        <v>724</v>
      </c>
      <c r="H222" s="709" t="s">
        <v>724</v>
      </c>
      <c r="I222" s="710" t="s">
        <v>724</v>
      </c>
      <c r="J222" s="725" t="s">
        <v>738</v>
      </c>
      <c r="K222" s="726"/>
      <c r="L222" s="726"/>
      <c r="M222" s="726"/>
      <c r="N222" s="726"/>
      <c r="O222" s="727"/>
      <c r="P222" s="728" t="s">
        <v>736</v>
      </c>
      <c r="Q222" s="732" t="s">
        <v>734</v>
      </c>
      <c r="R222" s="732" t="s">
        <v>734</v>
      </c>
      <c r="S222" s="732" t="s">
        <v>734</v>
      </c>
      <c r="T222" s="732" t="s">
        <v>734</v>
      </c>
      <c r="U222" s="732" t="s">
        <v>734</v>
      </c>
      <c r="V222" s="732" t="s">
        <v>734</v>
      </c>
      <c r="W222" s="732" t="s">
        <v>734</v>
      </c>
      <c r="X222" s="733" t="s">
        <v>734</v>
      </c>
      <c r="Y222" s="715">
        <v>3</v>
      </c>
      <c r="Z222" s="716"/>
      <c r="AA222" s="716"/>
      <c r="AB222" s="717"/>
      <c r="AC222" s="718" t="s">
        <v>72</v>
      </c>
      <c r="AD222" s="719"/>
      <c r="AE222" s="719"/>
      <c r="AF222" s="719"/>
      <c r="AG222" s="719"/>
      <c r="AH222" s="746" t="s">
        <v>255</v>
      </c>
      <c r="AI222" s="747"/>
      <c r="AJ222" s="747"/>
      <c r="AK222" s="747"/>
      <c r="AL222" s="734" t="s">
        <v>255</v>
      </c>
      <c r="AM222" s="735"/>
      <c r="AN222" s="735"/>
      <c r="AO222" s="736"/>
      <c r="AP222" s="706" t="s">
        <v>255</v>
      </c>
      <c r="AQ222" s="706"/>
      <c r="AR222" s="706"/>
      <c r="AS222" s="706"/>
      <c r="AT222" s="706"/>
      <c r="AU222" s="706"/>
      <c r="AV222" s="706"/>
      <c r="AW222" s="706"/>
      <c r="AX222" s="706"/>
      <c r="AY222">
        <f>COUNTA($C$222)</f>
        <v>1</v>
      </c>
    </row>
    <row r="223" spans="1:51" ht="30" customHeight="1" x14ac:dyDescent="0.15">
      <c r="A223" s="707">
        <v>5</v>
      </c>
      <c r="B223" s="707">
        <v>1</v>
      </c>
      <c r="C223" s="721" t="s">
        <v>722</v>
      </c>
      <c r="D223" s="722" t="s">
        <v>722</v>
      </c>
      <c r="E223" s="722" t="s">
        <v>722</v>
      </c>
      <c r="F223" s="722" t="s">
        <v>722</v>
      </c>
      <c r="G223" s="722" t="s">
        <v>722</v>
      </c>
      <c r="H223" s="722" t="s">
        <v>722</v>
      </c>
      <c r="I223" s="723" t="s">
        <v>722</v>
      </c>
      <c r="J223" s="725" t="s">
        <v>738</v>
      </c>
      <c r="K223" s="726"/>
      <c r="L223" s="726"/>
      <c r="M223" s="726"/>
      <c r="N223" s="726"/>
      <c r="O223" s="727"/>
      <c r="P223" s="728" t="s">
        <v>736</v>
      </c>
      <c r="Q223" s="732" t="s">
        <v>734</v>
      </c>
      <c r="R223" s="732" t="s">
        <v>734</v>
      </c>
      <c r="S223" s="732" t="s">
        <v>734</v>
      </c>
      <c r="T223" s="732" t="s">
        <v>734</v>
      </c>
      <c r="U223" s="732" t="s">
        <v>734</v>
      </c>
      <c r="V223" s="732" t="s">
        <v>734</v>
      </c>
      <c r="W223" s="732" t="s">
        <v>734</v>
      </c>
      <c r="X223" s="733" t="s">
        <v>734</v>
      </c>
      <c r="Y223" s="715">
        <v>3</v>
      </c>
      <c r="Z223" s="716"/>
      <c r="AA223" s="716"/>
      <c r="AB223" s="717"/>
      <c r="AC223" s="718" t="s">
        <v>72</v>
      </c>
      <c r="AD223" s="719"/>
      <c r="AE223" s="719"/>
      <c r="AF223" s="719"/>
      <c r="AG223" s="719"/>
      <c r="AH223" s="746" t="s">
        <v>255</v>
      </c>
      <c r="AI223" s="747"/>
      <c r="AJ223" s="747"/>
      <c r="AK223" s="747"/>
      <c r="AL223" s="734" t="s">
        <v>255</v>
      </c>
      <c r="AM223" s="735"/>
      <c r="AN223" s="735"/>
      <c r="AO223" s="736"/>
      <c r="AP223" s="706" t="s">
        <v>255</v>
      </c>
      <c r="AQ223" s="706"/>
      <c r="AR223" s="706"/>
      <c r="AS223" s="706"/>
      <c r="AT223" s="706"/>
      <c r="AU223" s="706"/>
      <c r="AV223" s="706"/>
      <c r="AW223" s="706"/>
      <c r="AX223" s="706"/>
      <c r="AY223">
        <f>COUNTA($C$223)</f>
        <v>1</v>
      </c>
    </row>
    <row r="224" spans="1:51" ht="30" customHeight="1" x14ac:dyDescent="0.15">
      <c r="A224" s="707">
        <v>6</v>
      </c>
      <c r="B224" s="707">
        <v>1</v>
      </c>
      <c r="C224" s="708" t="s">
        <v>729</v>
      </c>
      <c r="D224" s="709" t="s">
        <v>724</v>
      </c>
      <c r="E224" s="709" t="s">
        <v>724</v>
      </c>
      <c r="F224" s="709" t="s">
        <v>724</v>
      </c>
      <c r="G224" s="709" t="s">
        <v>724</v>
      </c>
      <c r="H224" s="709" t="s">
        <v>724</v>
      </c>
      <c r="I224" s="710" t="s">
        <v>724</v>
      </c>
      <c r="J224" s="725" t="s">
        <v>738</v>
      </c>
      <c r="K224" s="726"/>
      <c r="L224" s="726"/>
      <c r="M224" s="726"/>
      <c r="N224" s="726"/>
      <c r="O224" s="727"/>
      <c r="P224" s="728" t="s">
        <v>736</v>
      </c>
      <c r="Q224" s="732" t="s">
        <v>734</v>
      </c>
      <c r="R224" s="732" t="s">
        <v>734</v>
      </c>
      <c r="S224" s="732" t="s">
        <v>734</v>
      </c>
      <c r="T224" s="732" t="s">
        <v>734</v>
      </c>
      <c r="U224" s="732" t="s">
        <v>734</v>
      </c>
      <c r="V224" s="732" t="s">
        <v>734</v>
      </c>
      <c r="W224" s="732" t="s">
        <v>734</v>
      </c>
      <c r="X224" s="733" t="s">
        <v>734</v>
      </c>
      <c r="Y224" s="715">
        <v>2</v>
      </c>
      <c r="Z224" s="716"/>
      <c r="AA224" s="716"/>
      <c r="AB224" s="717"/>
      <c r="AC224" s="718" t="s">
        <v>72</v>
      </c>
      <c r="AD224" s="719"/>
      <c r="AE224" s="719"/>
      <c r="AF224" s="719"/>
      <c r="AG224" s="719"/>
      <c r="AH224" s="746" t="s">
        <v>255</v>
      </c>
      <c r="AI224" s="747"/>
      <c r="AJ224" s="747"/>
      <c r="AK224" s="747"/>
      <c r="AL224" s="734" t="s">
        <v>255</v>
      </c>
      <c r="AM224" s="735"/>
      <c r="AN224" s="735"/>
      <c r="AO224" s="736"/>
      <c r="AP224" s="706" t="s">
        <v>255</v>
      </c>
      <c r="AQ224" s="706"/>
      <c r="AR224" s="706"/>
      <c r="AS224" s="706"/>
      <c r="AT224" s="706"/>
      <c r="AU224" s="706"/>
      <c r="AV224" s="706"/>
      <c r="AW224" s="706"/>
      <c r="AX224" s="706"/>
      <c r="AY224">
        <f>COUNTA($C$224)</f>
        <v>1</v>
      </c>
    </row>
    <row r="225" spans="1:51" ht="30" customHeight="1" x14ac:dyDescent="0.15">
      <c r="A225" s="707">
        <v>7</v>
      </c>
      <c r="B225" s="707">
        <v>1</v>
      </c>
      <c r="C225" s="708" t="s">
        <v>730</v>
      </c>
      <c r="D225" s="722" t="s">
        <v>725</v>
      </c>
      <c r="E225" s="722" t="s">
        <v>725</v>
      </c>
      <c r="F225" s="722" t="s">
        <v>725</v>
      </c>
      <c r="G225" s="722" t="s">
        <v>725</v>
      </c>
      <c r="H225" s="722" t="s">
        <v>725</v>
      </c>
      <c r="I225" s="723" t="s">
        <v>725</v>
      </c>
      <c r="J225" s="725" t="s">
        <v>738</v>
      </c>
      <c r="K225" s="726"/>
      <c r="L225" s="726"/>
      <c r="M225" s="726"/>
      <c r="N225" s="726"/>
      <c r="O225" s="727"/>
      <c r="P225" s="728" t="s">
        <v>736</v>
      </c>
      <c r="Q225" s="732" t="s">
        <v>734</v>
      </c>
      <c r="R225" s="732" t="s">
        <v>734</v>
      </c>
      <c r="S225" s="732" t="s">
        <v>734</v>
      </c>
      <c r="T225" s="732" t="s">
        <v>734</v>
      </c>
      <c r="U225" s="732" t="s">
        <v>734</v>
      </c>
      <c r="V225" s="732" t="s">
        <v>734</v>
      </c>
      <c r="W225" s="732" t="s">
        <v>734</v>
      </c>
      <c r="X225" s="733" t="s">
        <v>734</v>
      </c>
      <c r="Y225" s="715">
        <v>2</v>
      </c>
      <c r="Z225" s="716"/>
      <c r="AA225" s="716"/>
      <c r="AB225" s="717"/>
      <c r="AC225" s="718" t="s">
        <v>72</v>
      </c>
      <c r="AD225" s="719"/>
      <c r="AE225" s="719"/>
      <c r="AF225" s="719"/>
      <c r="AG225" s="719"/>
      <c r="AH225" s="746" t="s">
        <v>255</v>
      </c>
      <c r="AI225" s="747"/>
      <c r="AJ225" s="747"/>
      <c r="AK225" s="747"/>
      <c r="AL225" s="734" t="s">
        <v>255</v>
      </c>
      <c r="AM225" s="735"/>
      <c r="AN225" s="735"/>
      <c r="AO225" s="736"/>
      <c r="AP225" s="706" t="s">
        <v>255</v>
      </c>
      <c r="AQ225" s="706"/>
      <c r="AR225" s="706"/>
      <c r="AS225" s="706"/>
      <c r="AT225" s="706"/>
      <c r="AU225" s="706"/>
      <c r="AV225" s="706"/>
      <c r="AW225" s="706"/>
      <c r="AX225" s="706"/>
      <c r="AY225">
        <f>COUNTA($C$225)</f>
        <v>1</v>
      </c>
    </row>
    <row r="226" spans="1:51" ht="30" customHeight="1" x14ac:dyDescent="0.15">
      <c r="A226" s="707">
        <v>8</v>
      </c>
      <c r="B226" s="707">
        <v>1</v>
      </c>
      <c r="C226" s="708" t="s">
        <v>731</v>
      </c>
      <c r="D226" s="722" t="s">
        <v>726</v>
      </c>
      <c r="E226" s="722" t="s">
        <v>726</v>
      </c>
      <c r="F226" s="722" t="s">
        <v>726</v>
      </c>
      <c r="G226" s="722" t="s">
        <v>726</v>
      </c>
      <c r="H226" s="722" t="s">
        <v>726</v>
      </c>
      <c r="I226" s="723" t="s">
        <v>726</v>
      </c>
      <c r="J226" s="725" t="s">
        <v>738</v>
      </c>
      <c r="K226" s="726"/>
      <c r="L226" s="726"/>
      <c r="M226" s="726"/>
      <c r="N226" s="726"/>
      <c r="O226" s="727"/>
      <c r="P226" s="728" t="s">
        <v>736</v>
      </c>
      <c r="Q226" s="732" t="s">
        <v>734</v>
      </c>
      <c r="R226" s="732" t="s">
        <v>734</v>
      </c>
      <c r="S226" s="732" t="s">
        <v>734</v>
      </c>
      <c r="T226" s="732" t="s">
        <v>734</v>
      </c>
      <c r="U226" s="732" t="s">
        <v>734</v>
      </c>
      <c r="V226" s="732" t="s">
        <v>734</v>
      </c>
      <c r="W226" s="732" t="s">
        <v>734</v>
      </c>
      <c r="X226" s="733" t="s">
        <v>734</v>
      </c>
      <c r="Y226" s="715">
        <v>2</v>
      </c>
      <c r="Z226" s="716"/>
      <c r="AA226" s="716"/>
      <c r="AB226" s="717"/>
      <c r="AC226" s="718" t="s">
        <v>72</v>
      </c>
      <c r="AD226" s="719"/>
      <c r="AE226" s="719"/>
      <c r="AF226" s="719"/>
      <c r="AG226" s="719"/>
      <c r="AH226" s="746" t="s">
        <v>255</v>
      </c>
      <c r="AI226" s="747"/>
      <c r="AJ226" s="747"/>
      <c r="AK226" s="747"/>
      <c r="AL226" s="734" t="s">
        <v>255</v>
      </c>
      <c r="AM226" s="735"/>
      <c r="AN226" s="735"/>
      <c r="AO226" s="736"/>
      <c r="AP226" s="706" t="s">
        <v>255</v>
      </c>
      <c r="AQ226" s="706"/>
      <c r="AR226" s="706"/>
      <c r="AS226" s="706"/>
      <c r="AT226" s="706"/>
      <c r="AU226" s="706"/>
      <c r="AV226" s="706"/>
      <c r="AW226" s="706"/>
      <c r="AX226" s="706"/>
      <c r="AY226">
        <f>COUNTA($C$226)</f>
        <v>1</v>
      </c>
    </row>
    <row r="227" spans="1:51" ht="30" customHeight="1" x14ac:dyDescent="0.15">
      <c r="A227" s="707">
        <v>9</v>
      </c>
      <c r="B227" s="707">
        <v>1</v>
      </c>
      <c r="C227" s="708" t="s">
        <v>739</v>
      </c>
      <c r="D227" s="722" t="s">
        <v>727</v>
      </c>
      <c r="E227" s="722" t="s">
        <v>727</v>
      </c>
      <c r="F227" s="722" t="s">
        <v>727</v>
      </c>
      <c r="G227" s="722" t="s">
        <v>727</v>
      </c>
      <c r="H227" s="722" t="s">
        <v>727</v>
      </c>
      <c r="I227" s="723" t="s">
        <v>727</v>
      </c>
      <c r="J227" s="725" t="s">
        <v>737</v>
      </c>
      <c r="K227" s="726"/>
      <c r="L227" s="726"/>
      <c r="M227" s="726"/>
      <c r="N227" s="726"/>
      <c r="O227" s="727"/>
      <c r="P227" s="728" t="s">
        <v>740</v>
      </c>
      <c r="Q227" s="732" t="s">
        <v>735</v>
      </c>
      <c r="R227" s="732" t="s">
        <v>735</v>
      </c>
      <c r="S227" s="732" t="s">
        <v>735</v>
      </c>
      <c r="T227" s="732" t="s">
        <v>735</v>
      </c>
      <c r="U227" s="732" t="s">
        <v>735</v>
      </c>
      <c r="V227" s="732" t="s">
        <v>735</v>
      </c>
      <c r="W227" s="732" t="s">
        <v>735</v>
      </c>
      <c r="X227" s="733" t="s">
        <v>735</v>
      </c>
      <c r="Y227" s="715">
        <v>2</v>
      </c>
      <c r="Z227" s="716"/>
      <c r="AA227" s="716"/>
      <c r="AB227" s="717"/>
      <c r="AC227" s="718" t="s">
        <v>72</v>
      </c>
      <c r="AD227" s="719"/>
      <c r="AE227" s="719"/>
      <c r="AF227" s="719"/>
      <c r="AG227" s="719"/>
      <c r="AH227" s="746" t="s">
        <v>255</v>
      </c>
      <c r="AI227" s="747"/>
      <c r="AJ227" s="747"/>
      <c r="AK227" s="747"/>
      <c r="AL227" s="734" t="s">
        <v>255</v>
      </c>
      <c r="AM227" s="735"/>
      <c r="AN227" s="735"/>
      <c r="AO227" s="736"/>
      <c r="AP227" s="706" t="s">
        <v>255</v>
      </c>
      <c r="AQ227" s="706"/>
      <c r="AR227" s="706"/>
      <c r="AS227" s="706"/>
      <c r="AT227" s="706"/>
      <c r="AU227" s="706"/>
      <c r="AV227" s="706"/>
      <c r="AW227" s="706"/>
      <c r="AX227" s="706"/>
      <c r="AY227">
        <f>COUNTA($C$227)</f>
        <v>1</v>
      </c>
    </row>
    <row r="228" spans="1:51" ht="30" customHeight="1" x14ac:dyDescent="0.15">
      <c r="A228" s="707">
        <v>10</v>
      </c>
      <c r="B228" s="707">
        <v>1</v>
      </c>
      <c r="C228" s="708" t="s">
        <v>732</v>
      </c>
      <c r="D228" s="722" t="s">
        <v>728</v>
      </c>
      <c r="E228" s="722" t="s">
        <v>728</v>
      </c>
      <c r="F228" s="722" t="s">
        <v>728</v>
      </c>
      <c r="G228" s="722" t="s">
        <v>728</v>
      </c>
      <c r="H228" s="722" t="s">
        <v>728</v>
      </c>
      <c r="I228" s="723" t="s">
        <v>728</v>
      </c>
      <c r="J228" s="725" t="s">
        <v>738</v>
      </c>
      <c r="K228" s="726"/>
      <c r="L228" s="726"/>
      <c r="M228" s="726"/>
      <c r="N228" s="726"/>
      <c r="O228" s="727"/>
      <c r="P228" s="728" t="s">
        <v>736</v>
      </c>
      <c r="Q228" s="732" t="s">
        <v>734</v>
      </c>
      <c r="R228" s="732" t="s">
        <v>734</v>
      </c>
      <c r="S228" s="732" t="s">
        <v>734</v>
      </c>
      <c r="T228" s="732" t="s">
        <v>734</v>
      </c>
      <c r="U228" s="732" t="s">
        <v>734</v>
      </c>
      <c r="V228" s="732" t="s">
        <v>734</v>
      </c>
      <c r="W228" s="732" t="s">
        <v>734</v>
      </c>
      <c r="X228" s="733" t="s">
        <v>734</v>
      </c>
      <c r="Y228" s="715">
        <v>2</v>
      </c>
      <c r="Z228" s="716"/>
      <c r="AA228" s="716"/>
      <c r="AB228" s="717"/>
      <c r="AC228" s="718" t="s">
        <v>72</v>
      </c>
      <c r="AD228" s="719"/>
      <c r="AE228" s="719"/>
      <c r="AF228" s="719"/>
      <c r="AG228" s="719"/>
      <c r="AH228" s="746" t="s">
        <v>255</v>
      </c>
      <c r="AI228" s="747"/>
      <c r="AJ228" s="747"/>
      <c r="AK228" s="747"/>
      <c r="AL228" s="734" t="s">
        <v>255</v>
      </c>
      <c r="AM228" s="735"/>
      <c r="AN228" s="735"/>
      <c r="AO228" s="736"/>
      <c r="AP228" s="706" t="s">
        <v>255</v>
      </c>
      <c r="AQ228" s="706"/>
      <c r="AR228" s="706"/>
      <c r="AS228" s="706"/>
      <c r="AT228" s="706"/>
      <c r="AU228" s="706"/>
      <c r="AV228" s="706"/>
      <c r="AW228" s="706"/>
      <c r="AX228" s="706"/>
      <c r="AY228">
        <f>COUNTA($C$228)</f>
        <v>1</v>
      </c>
    </row>
  </sheetData>
  <sheetProtection formatRows="0"/>
  <dataConsolidate link="1"/>
  <mergeCells count="1073">
    <mergeCell ref="AH228:AK228"/>
    <mergeCell ref="AL228:AO228"/>
    <mergeCell ref="AP228:AX228"/>
    <mergeCell ref="A228:B228"/>
    <mergeCell ref="C228:I228"/>
    <mergeCell ref="J228:O228"/>
    <mergeCell ref="P228:X228"/>
    <mergeCell ref="Y228:AB228"/>
    <mergeCell ref="AC228:AG228"/>
    <mergeCell ref="Y41:AA41"/>
    <mergeCell ref="AB41:AD41"/>
    <mergeCell ref="AE41:AH41"/>
    <mergeCell ref="AI41:AL41"/>
    <mergeCell ref="AR105:AS105"/>
    <mergeCell ref="AU105:AV105"/>
    <mergeCell ref="E107:F107"/>
    <mergeCell ref="G107:I107"/>
    <mergeCell ref="J107:K107"/>
    <mergeCell ref="Q107:R107"/>
    <mergeCell ref="S107:U107"/>
    <mergeCell ref="V107:W107"/>
    <mergeCell ref="AC107:AD107"/>
    <mergeCell ref="AE107:AG107"/>
    <mergeCell ref="AH107:AI107"/>
    <mergeCell ref="AQ107:AS107"/>
    <mergeCell ref="E105:G105"/>
    <mergeCell ref="I105:J105"/>
    <mergeCell ref="L105:M105"/>
    <mergeCell ref="O105:P105"/>
    <mergeCell ref="Q105:S105"/>
    <mergeCell ref="U105:V105"/>
    <mergeCell ref="X105:Y105"/>
    <mergeCell ref="AP226:AX226"/>
    <mergeCell ref="A227:B227"/>
    <mergeCell ref="C227:I227"/>
    <mergeCell ref="J227:O227"/>
    <mergeCell ref="P227:X227"/>
    <mergeCell ref="Y227:AB227"/>
    <mergeCell ref="AC227:AG227"/>
    <mergeCell ref="AH227:AK227"/>
    <mergeCell ref="AL227:AO227"/>
    <mergeCell ref="AP227:AX227"/>
    <mergeCell ref="AL225:AO225"/>
    <mergeCell ref="AP225:AX225"/>
    <mergeCell ref="A226:B226"/>
    <mergeCell ref="C226:I226"/>
    <mergeCell ref="J226:O226"/>
    <mergeCell ref="P226:X226"/>
    <mergeCell ref="Y226:AB226"/>
    <mergeCell ref="AC226:AG226"/>
    <mergeCell ref="AH226:AK226"/>
    <mergeCell ref="AL226:AO226"/>
    <mergeCell ref="AH224:AK224"/>
    <mergeCell ref="AL224:AO224"/>
    <mergeCell ref="AP224:AX224"/>
    <mergeCell ref="A225:B225"/>
    <mergeCell ref="C225:I225"/>
    <mergeCell ref="J225:O225"/>
    <mergeCell ref="P225:X225"/>
    <mergeCell ref="Y225:AB225"/>
    <mergeCell ref="AC225:AG225"/>
    <mergeCell ref="AH225:AK225"/>
    <mergeCell ref="A224:B224"/>
    <mergeCell ref="C224:I224"/>
    <mergeCell ref="J224:O224"/>
    <mergeCell ref="P224:X224"/>
    <mergeCell ref="Y224:AB224"/>
    <mergeCell ref="AC224:AG224"/>
    <mergeCell ref="AP222:AX222"/>
    <mergeCell ref="A223:B223"/>
    <mergeCell ref="C223:I223"/>
    <mergeCell ref="J223:O223"/>
    <mergeCell ref="P223:X223"/>
    <mergeCell ref="Y223:AB223"/>
    <mergeCell ref="AC223:AG223"/>
    <mergeCell ref="AH223:AK223"/>
    <mergeCell ref="AL223:AO223"/>
    <mergeCell ref="AP223:AX223"/>
    <mergeCell ref="AL221:AO221"/>
    <mergeCell ref="AP221:AX221"/>
    <mergeCell ref="A222:B222"/>
    <mergeCell ref="C222:I222"/>
    <mergeCell ref="J222:O222"/>
    <mergeCell ref="P222:X222"/>
    <mergeCell ref="Y222:AB222"/>
    <mergeCell ref="AC222:AG222"/>
    <mergeCell ref="AH222:AK222"/>
    <mergeCell ref="AL222:AO222"/>
    <mergeCell ref="AH220:AK220"/>
    <mergeCell ref="AL220:AO220"/>
    <mergeCell ref="AP220:AX220"/>
    <mergeCell ref="A221:B221"/>
    <mergeCell ref="C221:I221"/>
    <mergeCell ref="J221:O221"/>
    <mergeCell ref="P221:X221"/>
    <mergeCell ref="Y221:AB221"/>
    <mergeCell ref="AC221:AG221"/>
    <mergeCell ref="AH221:AK221"/>
    <mergeCell ref="A220:B220"/>
    <mergeCell ref="C220:I220"/>
    <mergeCell ref="J220:O220"/>
    <mergeCell ref="P220:X220"/>
    <mergeCell ref="Y220:AB220"/>
    <mergeCell ref="AC220:AG220"/>
    <mergeCell ref="AP218:AX218"/>
    <mergeCell ref="A219:B219"/>
    <mergeCell ref="C219:I219"/>
    <mergeCell ref="J219:O219"/>
    <mergeCell ref="P219:X219"/>
    <mergeCell ref="Y219:AB219"/>
    <mergeCell ref="AC219:AG219"/>
    <mergeCell ref="AH219:AK219"/>
    <mergeCell ref="AL219:AO219"/>
    <mergeCell ref="AP219:AX219"/>
    <mergeCell ref="A218:B218"/>
    <mergeCell ref="C218:I218"/>
    <mergeCell ref="J218:O218"/>
    <mergeCell ref="P218:X218"/>
    <mergeCell ref="Y218:AB218"/>
    <mergeCell ref="AC218:AG218"/>
    <mergeCell ref="AH218:AK218"/>
    <mergeCell ref="AL218:AO218"/>
    <mergeCell ref="AL215:AO215"/>
    <mergeCell ref="AP215:AX215"/>
    <mergeCell ref="AH214:AK214"/>
    <mergeCell ref="AL214:AO214"/>
    <mergeCell ref="AP214:AX214"/>
    <mergeCell ref="A215:B215"/>
    <mergeCell ref="C215:I215"/>
    <mergeCell ref="J215:O215"/>
    <mergeCell ref="P215:X215"/>
    <mergeCell ref="Y215:AB215"/>
    <mergeCell ref="AC215:AG215"/>
    <mergeCell ref="AH215:AK215"/>
    <mergeCell ref="A214:B214"/>
    <mergeCell ref="C214:I214"/>
    <mergeCell ref="J214:O214"/>
    <mergeCell ref="P214:X214"/>
    <mergeCell ref="Y214:AB214"/>
    <mergeCell ref="AC214:AG214"/>
    <mergeCell ref="AP212:AX212"/>
    <mergeCell ref="A213:B213"/>
    <mergeCell ref="C213:I213"/>
    <mergeCell ref="J213:O213"/>
    <mergeCell ref="P213:X213"/>
    <mergeCell ref="Y213:AB213"/>
    <mergeCell ref="AC213:AG213"/>
    <mergeCell ref="AH213:AK213"/>
    <mergeCell ref="AL213:AO213"/>
    <mergeCell ref="AP213:AX213"/>
    <mergeCell ref="AL211:AO211"/>
    <mergeCell ref="AP211:AX211"/>
    <mergeCell ref="A212:B212"/>
    <mergeCell ref="C212:I212"/>
    <mergeCell ref="J212:O212"/>
    <mergeCell ref="P212:X212"/>
    <mergeCell ref="Y212:AB212"/>
    <mergeCell ref="AC212:AG212"/>
    <mergeCell ref="AH212:AK212"/>
    <mergeCell ref="AL212:AO212"/>
    <mergeCell ref="P206:X206"/>
    <mergeCell ref="Y206:AB206"/>
    <mergeCell ref="AC206:AG206"/>
    <mergeCell ref="AH210:AK210"/>
    <mergeCell ref="AL210:AO210"/>
    <mergeCell ref="AP210:AX210"/>
    <mergeCell ref="A211:B211"/>
    <mergeCell ref="C211:I211"/>
    <mergeCell ref="J211:O211"/>
    <mergeCell ref="P211:X211"/>
    <mergeCell ref="Y211:AB211"/>
    <mergeCell ref="AC211:AG211"/>
    <mergeCell ref="AH211:AK211"/>
    <mergeCell ref="A210:B210"/>
    <mergeCell ref="C210:I210"/>
    <mergeCell ref="J210:O210"/>
    <mergeCell ref="P210:X210"/>
    <mergeCell ref="Y210:AB210"/>
    <mergeCell ref="AC210:AG210"/>
    <mergeCell ref="AP208:AX208"/>
    <mergeCell ref="A209:B209"/>
    <mergeCell ref="C209:I209"/>
    <mergeCell ref="J209:O209"/>
    <mergeCell ref="P209:X209"/>
    <mergeCell ref="Y209:AB209"/>
    <mergeCell ref="AC209:AG209"/>
    <mergeCell ref="AH209:AK209"/>
    <mergeCell ref="AL209:AO209"/>
    <mergeCell ref="AP209:AX209"/>
    <mergeCell ref="A205:B205"/>
    <mergeCell ref="C205:I205"/>
    <mergeCell ref="J205:O205"/>
    <mergeCell ref="P205:X205"/>
    <mergeCell ref="Y205:AB205"/>
    <mergeCell ref="AC205:AG205"/>
    <mergeCell ref="AH205:AK205"/>
    <mergeCell ref="AL205:AO205"/>
    <mergeCell ref="AP205:AX205"/>
    <mergeCell ref="AL207:AO207"/>
    <mergeCell ref="AP207:AX207"/>
    <mergeCell ref="A208:B208"/>
    <mergeCell ref="C208:I208"/>
    <mergeCell ref="J208:O208"/>
    <mergeCell ref="P208:X208"/>
    <mergeCell ref="Y208:AB208"/>
    <mergeCell ref="AC208:AG208"/>
    <mergeCell ref="AH208:AK208"/>
    <mergeCell ref="AL208:AO208"/>
    <mergeCell ref="AH206:AK206"/>
    <mergeCell ref="AL206:AO206"/>
    <mergeCell ref="AP206:AX206"/>
    <mergeCell ref="A207:B207"/>
    <mergeCell ref="C207:I207"/>
    <mergeCell ref="J207:O207"/>
    <mergeCell ref="P207:X207"/>
    <mergeCell ref="Y207:AB207"/>
    <mergeCell ref="AC207:AG207"/>
    <mergeCell ref="AH207:AK207"/>
    <mergeCell ref="A206:B206"/>
    <mergeCell ref="C206:I206"/>
    <mergeCell ref="J206:O206"/>
    <mergeCell ref="AL201:AO201"/>
    <mergeCell ref="AP201:AX201"/>
    <mergeCell ref="A202:B202"/>
    <mergeCell ref="C202:I202"/>
    <mergeCell ref="J202:O202"/>
    <mergeCell ref="P202:X202"/>
    <mergeCell ref="Y202:AB202"/>
    <mergeCell ref="AC202:AG202"/>
    <mergeCell ref="AH202:AK202"/>
    <mergeCell ref="AL202:AO202"/>
    <mergeCell ref="AH200:AK200"/>
    <mergeCell ref="AL200:AO200"/>
    <mergeCell ref="AP200:AX200"/>
    <mergeCell ref="A201:B201"/>
    <mergeCell ref="C201:I201"/>
    <mergeCell ref="J201:O201"/>
    <mergeCell ref="P201:X201"/>
    <mergeCell ref="Y201:AB201"/>
    <mergeCell ref="AC201:AG201"/>
    <mergeCell ref="AH201:AK201"/>
    <mergeCell ref="A200:B200"/>
    <mergeCell ref="C200:I200"/>
    <mergeCell ref="J200:O200"/>
    <mergeCell ref="P200:X200"/>
    <mergeCell ref="Y200:AB200"/>
    <mergeCell ref="AC200:AG200"/>
    <mergeCell ref="AP202:AX202"/>
    <mergeCell ref="AP198:AX198"/>
    <mergeCell ref="A199:B199"/>
    <mergeCell ref="C199:I199"/>
    <mergeCell ref="J199:O199"/>
    <mergeCell ref="P199:X199"/>
    <mergeCell ref="Y199:AB199"/>
    <mergeCell ref="AC199:AG199"/>
    <mergeCell ref="AH199:AK199"/>
    <mergeCell ref="AL199:AO199"/>
    <mergeCell ref="AP199:AX199"/>
    <mergeCell ref="AL197:AO197"/>
    <mergeCell ref="AP197:AX197"/>
    <mergeCell ref="A198:B198"/>
    <mergeCell ref="C198:I198"/>
    <mergeCell ref="J198:O198"/>
    <mergeCell ref="P198:X198"/>
    <mergeCell ref="Y198:AB198"/>
    <mergeCell ref="AC198:AG198"/>
    <mergeCell ref="AH198:AK198"/>
    <mergeCell ref="AL198:AO198"/>
    <mergeCell ref="P192:X192"/>
    <mergeCell ref="Y192:AB192"/>
    <mergeCell ref="AC192:AG192"/>
    <mergeCell ref="AH196:AK196"/>
    <mergeCell ref="AL196:AO196"/>
    <mergeCell ref="AP196:AX196"/>
    <mergeCell ref="A197:B197"/>
    <mergeCell ref="C197:I197"/>
    <mergeCell ref="J197:O197"/>
    <mergeCell ref="P197:X197"/>
    <mergeCell ref="Y197:AB197"/>
    <mergeCell ref="AC197:AG197"/>
    <mergeCell ref="AH197:AK197"/>
    <mergeCell ref="A196:B196"/>
    <mergeCell ref="C196:I196"/>
    <mergeCell ref="J196:O196"/>
    <mergeCell ref="P196:X196"/>
    <mergeCell ref="Y196:AB196"/>
    <mergeCell ref="AC196:AG196"/>
    <mergeCell ref="AP194:AX194"/>
    <mergeCell ref="A195:B195"/>
    <mergeCell ref="C195:I195"/>
    <mergeCell ref="J195:O195"/>
    <mergeCell ref="P195:X195"/>
    <mergeCell ref="Y195:AB195"/>
    <mergeCell ref="AC195:AG195"/>
    <mergeCell ref="AH195:AK195"/>
    <mergeCell ref="AL195:AO195"/>
    <mergeCell ref="AP195:AX195"/>
    <mergeCell ref="A189:B189"/>
    <mergeCell ref="C189:I189"/>
    <mergeCell ref="J189:O189"/>
    <mergeCell ref="P189:X189"/>
    <mergeCell ref="Y189:AB189"/>
    <mergeCell ref="AC189:AG189"/>
    <mergeCell ref="AH189:AK189"/>
    <mergeCell ref="AL189:AO189"/>
    <mergeCell ref="AP189:AX189"/>
    <mergeCell ref="AL193:AO193"/>
    <mergeCell ref="AP193:AX193"/>
    <mergeCell ref="A194:B194"/>
    <mergeCell ref="C194:I194"/>
    <mergeCell ref="J194:O194"/>
    <mergeCell ref="P194:X194"/>
    <mergeCell ref="Y194:AB194"/>
    <mergeCell ref="AC194:AG194"/>
    <mergeCell ref="AH194:AK194"/>
    <mergeCell ref="AL194:AO194"/>
    <mergeCell ref="AH192:AK192"/>
    <mergeCell ref="AL192:AO192"/>
    <mergeCell ref="AP192:AX192"/>
    <mergeCell ref="A193:B193"/>
    <mergeCell ref="C193:I193"/>
    <mergeCell ref="J193:O193"/>
    <mergeCell ref="P193:X193"/>
    <mergeCell ref="Y193:AB193"/>
    <mergeCell ref="AC193:AG193"/>
    <mergeCell ref="AH193:AK193"/>
    <mergeCell ref="A192:B192"/>
    <mergeCell ref="C192:I192"/>
    <mergeCell ref="J192:O192"/>
    <mergeCell ref="AL187:AO187"/>
    <mergeCell ref="AP187:AX187"/>
    <mergeCell ref="A188:B188"/>
    <mergeCell ref="C188:I188"/>
    <mergeCell ref="J188:O188"/>
    <mergeCell ref="P188:X188"/>
    <mergeCell ref="Y188:AB188"/>
    <mergeCell ref="AC188:AG188"/>
    <mergeCell ref="AH188:AK188"/>
    <mergeCell ref="AL188:AO188"/>
    <mergeCell ref="AH186:AK186"/>
    <mergeCell ref="AL186:AO186"/>
    <mergeCell ref="AP186:AX186"/>
    <mergeCell ref="A187:B187"/>
    <mergeCell ref="C187:I187"/>
    <mergeCell ref="J187:O187"/>
    <mergeCell ref="P187:X187"/>
    <mergeCell ref="Y187:AB187"/>
    <mergeCell ref="AC187:AG187"/>
    <mergeCell ref="AH187:AK187"/>
    <mergeCell ref="A186:B186"/>
    <mergeCell ref="C186:I186"/>
    <mergeCell ref="J186:O186"/>
    <mergeCell ref="P186:X186"/>
    <mergeCell ref="Y186:AB186"/>
    <mergeCell ref="AC186:AG186"/>
    <mergeCell ref="AP188:AX188"/>
    <mergeCell ref="AP184:AX184"/>
    <mergeCell ref="A185:B185"/>
    <mergeCell ref="C185:I185"/>
    <mergeCell ref="J185:O185"/>
    <mergeCell ref="P185:X185"/>
    <mergeCell ref="Y185:AB185"/>
    <mergeCell ref="AC185:AG185"/>
    <mergeCell ref="AH185:AK185"/>
    <mergeCell ref="AL185:AO185"/>
    <mergeCell ref="AP185:AX185"/>
    <mergeCell ref="AL183:AO183"/>
    <mergeCell ref="AP183:AX183"/>
    <mergeCell ref="A184:B184"/>
    <mergeCell ref="C184:I184"/>
    <mergeCell ref="J184:O184"/>
    <mergeCell ref="P184:X184"/>
    <mergeCell ref="Y184:AB184"/>
    <mergeCell ref="AC184:AG184"/>
    <mergeCell ref="AH184:AK184"/>
    <mergeCell ref="AL184:AO184"/>
    <mergeCell ref="AH182:AK182"/>
    <mergeCell ref="AL182:AO182"/>
    <mergeCell ref="AP182:AX182"/>
    <mergeCell ref="A183:B183"/>
    <mergeCell ref="C183:I183"/>
    <mergeCell ref="J183:O183"/>
    <mergeCell ref="P183:X183"/>
    <mergeCell ref="Y183:AB183"/>
    <mergeCell ref="AC183:AG183"/>
    <mergeCell ref="AH183:AK183"/>
    <mergeCell ref="A182:B182"/>
    <mergeCell ref="C182:I182"/>
    <mergeCell ref="J182:O182"/>
    <mergeCell ref="P182:X182"/>
    <mergeCell ref="Y182:AB182"/>
    <mergeCell ref="AC182:AG182"/>
    <mergeCell ref="AP180:AX180"/>
    <mergeCell ref="A181:B181"/>
    <mergeCell ref="C181:I181"/>
    <mergeCell ref="J181:O181"/>
    <mergeCell ref="P181:X181"/>
    <mergeCell ref="Y181:AB181"/>
    <mergeCell ref="AC181:AG181"/>
    <mergeCell ref="AH181:AK181"/>
    <mergeCell ref="AL181:AO181"/>
    <mergeCell ref="AP181:AX181"/>
    <mergeCell ref="AL179:AO179"/>
    <mergeCell ref="AP179:AX179"/>
    <mergeCell ref="A180:B180"/>
    <mergeCell ref="C180:I180"/>
    <mergeCell ref="J180:O180"/>
    <mergeCell ref="P180:X180"/>
    <mergeCell ref="Y180:AB180"/>
    <mergeCell ref="AC180:AG180"/>
    <mergeCell ref="AH180:AK180"/>
    <mergeCell ref="AL180:AO180"/>
    <mergeCell ref="A179:B179"/>
    <mergeCell ref="C179:I179"/>
    <mergeCell ref="J179:O179"/>
    <mergeCell ref="P179:X179"/>
    <mergeCell ref="Y179:AB179"/>
    <mergeCell ref="AC179:AG179"/>
    <mergeCell ref="AH179:AK179"/>
    <mergeCell ref="AH176:AK176"/>
    <mergeCell ref="AL176:AO176"/>
    <mergeCell ref="AP176:AX176"/>
    <mergeCell ref="A176:B176"/>
    <mergeCell ref="C176:I176"/>
    <mergeCell ref="J176:O176"/>
    <mergeCell ref="P176:X176"/>
    <mergeCell ref="Y176:AB176"/>
    <mergeCell ref="AC176:AG176"/>
    <mergeCell ref="AP174:AX174"/>
    <mergeCell ref="A175:B175"/>
    <mergeCell ref="C175:I175"/>
    <mergeCell ref="J175:O175"/>
    <mergeCell ref="P175:X175"/>
    <mergeCell ref="Y175:AB175"/>
    <mergeCell ref="AC175:AG175"/>
    <mergeCell ref="AH175:AK175"/>
    <mergeCell ref="AL175:AO175"/>
    <mergeCell ref="AP175:AX175"/>
    <mergeCell ref="AL173:AO173"/>
    <mergeCell ref="AP173:AX173"/>
    <mergeCell ref="A174:B174"/>
    <mergeCell ref="C174:I174"/>
    <mergeCell ref="J174:O174"/>
    <mergeCell ref="P174:X174"/>
    <mergeCell ref="Y174:AB174"/>
    <mergeCell ref="AC174:AG174"/>
    <mergeCell ref="AH174:AK174"/>
    <mergeCell ref="AL174:AO174"/>
    <mergeCell ref="AH172:AK172"/>
    <mergeCell ref="AL172:AO172"/>
    <mergeCell ref="AP172:AX172"/>
    <mergeCell ref="A173:B173"/>
    <mergeCell ref="C173:I173"/>
    <mergeCell ref="J173:O173"/>
    <mergeCell ref="P173:X173"/>
    <mergeCell ref="Y173:AB173"/>
    <mergeCell ref="AC173:AG173"/>
    <mergeCell ref="AH173:AK173"/>
    <mergeCell ref="A172:B172"/>
    <mergeCell ref="C172:I172"/>
    <mergeCell ref="J172:O172"/>
    <mergeCell ref="P172:X172"/>
    <mergeCell ref="Y172:AB172"/>
    <mergeCell ref="AC172:AG172"/>
    <mergeCell ref="AP170:AX170"/>
    <mergeCell ref="A171:B171"/>
    <mergeCell ref="C171:I171"/>
    <mergeCell ref="J171:O171"/>
    <mergeCell ref="P171:X171"/>
    <mergeCell ref="Y171:AB171"/>
    <mergeCell ref="AC171:AG171"/>
    <mergeCell ref="AH171:AK171"/>
    <mergeCell ref="AL171:AO171"/>
    <mergeCell ref="AP171:AX171"/>
    <mergeCell ref="AL169:AO169"/>
    <mergeCell ref="AP169:AX169"/>
    <mergeCell ref="A170:B170"/>
    <mergeCell ref="C170:I170"/>
    <mergeCell ref="J170:O170"/>
    <mergeCell ref="P170:X170"/>
    <mergeCell ref="Y170:AB170"/>
    <mergeCell ref="AC170:AG170"/>
    <mergeCell ref="AH170:AK170"/>
    <mergeCell ref="AL170:AO170"/>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G160:K160"/>
    <mergeCell ref="L160:X160"/>
    <mergeCell ref="Y160:AB160"/>
    <mergeCell ref="AC160:AG160"/>
    <mergeCell ref="AH160:AT160"/>
    <mergeCell ref="AU160:AX160"/>
    <mergeCell ref="G161:K161"/>
    <mergeCell ref="L161:X161"/>
    <mergeCell ref="Y161:AB161"/>
    <mergeCell ref="AC161:AG161"/>
    <mergeCell ref="AH161:AT161"/>
    <mergeCell ref="AU161:AX161"/>
    <mergeCell ref="A166:B166"/>
    <mergeCell ref="C166:I166"/>
    <mergeCell ref="J166:O166"/>
    <mergeCell ref="P166:X166"/>
    <mergeCell ref="Y166:AB166"/>
    <mergeCell ref="AC166:AG166"/>
    <mergeCell ref="AH166:AK166"/>
    <mergeCell ref="AL166:AO166"/>
    <mergeCell ref="G156:K156"/>
    <mergeCell ref="L156:X156"/>
    <mergeCell ref="Y156:AB156"/>
    <mergeCell ref="AC156:AG156"/>
    <mergeCell ref="AH156:AT156"/>
    <mergeCell ref="AU156:AX156"/>
    <mergeCell ref="G158:AB158"/>
    <mergeCell ref="AC158:AX158"/>
    <mergeCell ref="G159:K159"/>
    <mergeCell ref="L159:X159"/>
    <mergeCell ref="Y159:AB159"/>
    <mergeCell ref="AC159:AG159"/>
    <mergeCell ref="AH159:AT159"/>
    <mergeCell ref="AU159:AX159"/>
    <mergeCell ref="G157:K157"/>
    <mergeCell ref="L157:X157"/>
    <mergeCell ref="Y157:AB157"/>
    <mergeCell ref="AC157:AG157"/>
    <mergeCell ref="AH157:AT157"/>
    <mergeCell ref="AU157:AX157"/>
    <mergeCell ref="G152:K152"/>
    <mergeCell ref="L152:X152"/>
    <mergeCell ref="Y152:AB152"/>
    <mergeCell ref="AC152:AG152"/>
    <mergeCell ref="AH152:AT152"/>
    <mergeCell ref="AU152:AX152"/>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Q106:S106"/>
    <mergeCell ref="L107:N107"/>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Y148:AB148"/>
    <mergeCell ref="AC148:AG148"/>
    <mergeCell ref="AH148:AT148"/>
    <mergeCell ref="AU148:AX148"/>
    <mergeCell ref="G149:K149"/>
    <mergeCell ref="L149:X149"/>
    <mergeCell ref="Y149:AB149"/>
    <mergeCell ref="AC149:AG149"/>
    <mergeCell ref="AH149:AT149"/>
    <mergeCell ref="AU149:AX149"/>
    <mergeCell ref="AA105:AB105"/>
    <mergeCell ref="AC105:AE105"/>
    <mergeCell ref="AG105:AH105"/>
    <mergeCell ref="AJ105:AK105"/>
    <mergeCell ref="AM105:AN105"/>
    <mergeCell ref="AO105:AP105"/>
    <mergeCell ref="AM107:AN107"/>
    <mergeCell ref="AO107:AP107"/>
    <mergeCell ref="A108:F146"/>
    <mergeCell ref="A147:F161"/>
    <mergeCell ref="G147:AB147"/>
    <mergeCell ref="AC147:AX147"/>
    <mergeCell ref="G148:K148"/>
    <mergeCell ref="L148:X148"/>
    <mergeCell ref="AA107:AB107"/>
    <mergeCell ref="AM106:AN106"/>
    <mergeCell ref="AO106:AP106"/>
    <mergeCell ref="AR106:AS106"/>
    <mergeCell ref="AU106:AV106"/>
    <mergeCell ref="A107:D107"/>
    <mergeCell ref="O107:P107"/>
    <mergeCell ref="U106:V106"/>
    <mergeCell ref="X106:Y106"/>
    <mergeCell ref="AA106:AB106"/>
    <mergeCell ref="AC106:AE106"/>
    <mergeCell ref="AG106:AH106"/>
    <mergeCell ref="AJ106:AK106"/>
    <mergeCell ref="A106:D106"/>
    <mergeCell ref="E106:G106"/>
    <mergeCell ref="I106:J106"/>
    <mergeCell ref="L106:M106"/>
    <mergeCell ref="O106:P106"/>
    <mergeCell ref="A96:AX96"/>
    <mergeCell ref="A97:D97"/>
    <mergeCell ref="E97:P97"/>
    <mergeCell ref="Q97:AB97"/>
    <mergeCell ref="AC97:AN97"/>
    <mergeCell ref="AO97:AX97"/>
    <mergeCell ref="A104:D104"/>
    <mergeCell ref="E104:P104"/>
    <mergeCell ref="Q104:AB104"/>
    <mergeCell ref="AC104:AN104"/>
    <mergeCell ref="AO104:AX104"/>
    <mergeCell ref="A105:D105"/>
    <mergeCell ref="A102:D102"/>
    <mergeCell ref="E102:P102"/>
    <mergeCell ref="Q102:AB102"/>
    <mergeCell ref="AC102:AN102"/>
    <mergeCell ref="AO102:AX102"/>
    <mergeCell ref="A103:D103"/>
    <mergeCell ref="E103:P103"/>
    <mergeCell ref="Q103:AB103"/>
    <mergeCell ref="AC103:AN103"/>
    <mergeCell ref="AO103:AX103"/>
    <mergeCell ref="A100:D100"/>
    <mergeCell ref="E100:P100"/>
    <mergeCell ref="Q100:AB100"/>
    <mergeCell ref="AC100:AN100"/>
    <mergeCell ref="AO100:AX100"/>
    <mergeCell ref="A101:D101"/>
    <mergeCell ref="E101:P101"/>
    <mergeCell ref="Q101:AB101"/>
    <mergeCell ref="AC101:AN101"/>
    <mergeCell ref="AO101:AX101"/>
    <mergeCell ref="C82:D82"/>
    <mergeCell ref="E82:G82"/>
    <mergeCell ref="H82:I82"/>
    <mergeCell ref="J82:L82"/>
    <mergeCell ref="M82:N82"/>
    <mergeCell ref="A79:B85"/>
    <mergeCell ref="C79:AC79"/>
    <mergeCell ref="AD79:AF79"/>
    <mergeCell ref="AG79:AX85"/>
    <mergeCell ref="J83:L83"/>
    <mergeCell ref="M83:N83"/>
    <mergeCell ref="C84:D84"/>
    <mergeCell ref="E84:G84"/>
    <mergeCell ref="H84:I84"/>
    <mergeCell ref="J84:L84"/>
    <mergeCell ref="M84:N84"/>
    <mergeCell ref="C85:D85"/>
    <mergeCell ref="E85:G85"/>
    <mergeCell ref="H85:I85"/>
    <mergeCell ref="J85:L85"/>
    <mergeCell ref="C72:AC72"/>
    <mergeCell ref="AD72:AF72"/>
    <mergeCell ref="AG72:AX72"/>
    <mergeCell ref="AD68:AF68"/>
    <mergeCell ref="AG68:AX68"/>
    <mergeCell ref="C69:AC69"/>
    <mergeCell ref="AD69:AF69"/>
    <mergeCell ref="AG69:AX69"/>
    <mergeCell ref="C70:AC70"/>
    <mergeCell ref="AD70:AF70"/>
    <mergeCell ref="AG70:AX70"/>
    <mergeCell ref="AG78:AX78"/>
    <mergeCell ref="A75:B78"/>
    <mergeCell ref="C75:AC75"/>
    <mergeCell ref="AD75:AF75"/>
    <mergeCell ref="AG75:AX75"/>
    <mergeCell ref="C76:AC76"/>
    <mergeCell ref="AD76:AF76"/>
    <mergeCell ref="AG76:AX76"/>
    <mergeCell ref="C77:AC77"/>
    <mergeCell ref="AD77:AF77"/>
    <mergeCell ref="AG77:AX77"/>
    <mergeCell ref="C78:AC78"/>
    <mergeCell ref="AD78:AF78"/>
    <mergeCell ref="A53:AN53"/>
    <mergeCell ref="AO53:AQ53"/>
    <mergeCell ref="AS53:AX53"/>
    <mergeCell ref="A65:B74"/>
    <mergeCell ref="C65:AC65"/>
    <mergeCell ref="AD65:AF65"/>
    <mergeCell ref="AG65:AX67"/>
    <mergeCell ref="C66:D67"/>
    <mergeCell ref="E66:AC66"/>
    <mergeCell ref="AD66:AF66"/>
    <mergeCell ref="E67:AC67"/>
    <mergeCell ref="AD67:AF67"/>
    <mergeCell ref="C68:AC68"/>
    <mergeCell ref="A62:B64"/>
    <mergeCell ref="C62:AC62"/>
    <mergeCell ref="AD62:AF62"/>
    <mergeCell ref="AG62:AX62"/>
    <mergeCell ref="C63:AC63"/>
    <mergeCell ref="AD63:AF63"/>
    <mergeCell ref="AG63:AX63"/>
    <mergeCell ref="C64:AC64"/>
    <mergeCell ref="AD64:AF64"/>
    <mergeCell ref="AG64:AX64"/>
    <mergeCell ref="C73:AC73"/>
    <mergeCell ref="AD73:AF73"/>
    <mergeCell ref="AG73:AX73"/>
    <mergeCell ref="C74:AC74"/>
    <mergeCell ref="AD74:AF74"/>
    <mergeCell ref="AG74:AX74"/>
    <mergeCell ref="C71:AC71"/>
    <mergeCell ref="AD71:AF71"/>
    <mergeCell ref="AG71:AX71"/>
    <mergeCell ref="U58:AX58"/>
    <mergeCell ref="G59:T59"/>
    <mergeCell ref="A60:AX60"/>
    <mergeCell ref="C61:AC61"/>
    <mergeCell ref="AD61:AF61"/>
    <mergeCell ref="AG61:AX61"/>
    <mergeCell ref="W55:AA55"/>
    <mergeCell ref="AB55:AX55"/>
    <mergeCell ref="W56:AA56"/>
    <mergeCell ref="AB56:AX56"/>
    <mergeCell ref="C57:D59"/>
    <mergeCell ref="E57:F59"/>
    <mergeCell ref="G57:I57"/>
    <mergeCell ref="J57:T57"/>
    <mergeCell ref="U57:AX57"/>
    <mergeCell ref="G58:T58"/>
    <mergeCell ref="A54:B59"/>
    <mergeCell ref="C54:D56"/>
    <mergeCell ref="E54:F54"/>
    <mergeCell ref="G54:AX54"/>
    <mergeCell ref="E55:F56"/>
    <mergeCell ref="G55:V56"/>
    <mergeCell ref="U59:AX59"/>
    <mergeCell ref="A51:F52"/>
    <mergeCell ref="G51:AX52"/>
    <mergeCell ref="AM48:AP48"/>
    <mergeCell ref="AQ48:AT48"/>
    <mergeCell ref="AU48:AX48"/>
    <mergeCell ref="Y49:AA49"/>
    <mergeCell ref="AB49:AD49"/>
    <mergeCell ref="AE49:AH49"/>
    <mergeCell ref="AI49:AL49"/>
    <mergeCell ref="AM49:AP49"/>
    <mergeCell ref="AQ49:AT49"/>
    <mergeCell ref="AU49:AX49"/>
    <mergeCell ref="G48:O50"/>
    <mergeCell ref="P48:X50"/>
    <mergeCell ref="Y48:AA48"/>
    <mergeCell ref="AB48:AD48"/>
    <mergeCell ref="AE48:AH48"/>
    <mergeCell ref="AI48:AL48"/>
    <mergeCell ref="Y50:AA50"/>
    <mergeCell ref="AI50:AL50"/>
    <mergeCell ref="AE46:AH47"/>
    <mergeCell ref="AI46:AL47"/>
    <mergeCell ref="AM46:AP47"/>
    <mergeCell ref="AQ46:AT46"/>
    <mergeCell ref="AU46:AX46"/>
    <mergeCell ref="AQ47:AR47"/>
    <mergeCell ref="AS47:AT47"/>
    <mergeCell ref="AU47:AV47"/>
    <mergeCell ref="AW47:AX47"/>
    <mergeCell ref="AM43:AP43"/>
    <mergeCell ref="AQ43:AT43"/>
    <mergeCell ref="AU43:AX43"/>
    <mergeCell ref="A44:F45"/>
    <mergeCell ref="G44:AX45"/>
    <mergeCell ref="A46:F50"/>
    <mergeCell ref="G46:O47"/>
    <mergeCell ref="P46:X47"/>
    <mergeCell ref="Y46:AA47"/>
    <mergeCell ref="AB46:AD47"/>
    <mergeCell ref="AM50:AP50"/>
    <mergeCell ref="AQ50:AT50"/>
    <mergeCell ref="AU50:AX50"/>
    <mergeCell ref="A37:F38"/>
    <mergeCell ref="G37:AX38"/>
    <mergeCell ref="A39:F43"/>
    <mergeCell ref="G39:O40"/>
    <mergeCell ref="P39:X40"/>
    <mergeCell ref="Y39:AA40"/>
    <mergeCell ref="AB39:AD40"/>
    <mergeCell ref="AM41:AP41"/>
    <mergeCell ref="AQ41:AT41"/>
    <mergeCell ref="AU41:AX41"/>
    <mergeCell ref="Y42:AA42"/>
    <mergeCell ref="AM42:AP42"/>
    <mergeCell ref="AQ42:AT42"/>
    <mergeCell ref="AU42:AX42"/>
    <mergeCell ref="G41:O43"/>
    <mergeCell ref="P41:X43"/>
    <mergeCell ref="Y43:AA43"/>
    <mergeCell ref="AB43:AD43"/>
    <mergeCell ref="AE43:AH43"/>
    <mergeCell ref="AI43:AL43"/>
    <mergeCell ref="AE32:AH33"/>
    <mergeCell ref="AI32:AL33"/>
    <mergeCell ref="AM32:AP33"/>
    <mergeCell ref="AM34:AP34"/>
    <mergeCell ref="AQ34:AT34"/>
    <mergeCell ref="AU34:AX34"/>
    <mergeCell ref="Y35:AA35"/>
    <mergeCell ref="AB35:AD35"/>
    <mergeCell ref="AE35:AH35"/>
    <mergeCell ref="AI36:AL36"/>
    <mergeCell ref="AE39:AH40"/>
    <mergeCell ref="AI39:AL40"/>
    <mergeCell ref="AM39:AP40"/>
    <mergeCell ref="AQ39:AT39"/>
    <mergeCell ref="AU39:AX39"/>
    <mergeCell ref="AQ40:AR40"/>
    <mergeCell ref="AS40:AT40"/>
    <mergeCell ref="AU40:AV40"/>
    <mergeCell ref="AW40:AX40"/>
    <mergeCell ref="AM36:AP36"/>
    <mergeCell ref="AQ36:AT36"/>
    <mergeCell ref="AU36:AX36"/>
    <mergeCell ref="A26:F28"/>
    <mergeCell ref="G26:O26"/>
    <mergeCell ref="P26:X26"/>
    <mergeCell ref="Y26:AA26"/>
    <mergeCell ref="AB26:AD26"/>
    <mergeCell ref="AE26:AH26"/>
    <mergeCell ref="AM31:AP31"/>
    <mergeCell ref="AQ31:AX31"/>
    <mergeCell ref="AQ33:AR33"/>
    <mergeCell ref="AS33:AT33"/>
    <mergeCell ref="AU33:AV33"/>
    <mergeCell ref="AB42:AD42"/>
    <mergeCell ref="AE42:AH42"/>
    <mergeCell ref="AI42:AL42"/>
    <mergeCell ref="AB50:AD50"/>
    <mergeCell ref="AE50:AH50"/>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M30:AP30"/>
    <mergeCell ref="AQ30:AX30"/>
    <mergeCell ref="Y31:AA31"/>
    <mergeCell ref="AM27:AP27"/>
    <mergeCell ref="AQ27:AT27"/>
    <mergeCell ref="AU27:AX27"/>
    <mergeCell ref="Y28:AA28"/>
    <mergeCell ref="AB28:AD28"/>
    <mergeCell ref="AE28:AH28"/>
    <mergeCell ref="AI28:AL28"/>
    <mergeCell ref="AM28:AP28"/>
    <mergeCell ref="AQ28:AT28"/>
    <mergeCell ref="AU28:AX28"/>
    <mergeCell ref="AI26:AL26"/>
    <mergeCell ref="AM26:AP26"/>
    <mergeCell ref="AQ26:AT26"/>
    <mergeCell ref="AU26:AX26"/>
    <mergeCell ref="AM29:AP29"/>
    <mergeCell ref="AQ29:AX29"/>
    <mergeCell ref="Y30:AA30"/>
    <mergeCell ref="AB30:AD30"/>
    <mergeCell ref="A22:F24"/>
    <mergeCell ref="G22:O22"/>
    <mergeCell ref="P22:V22"/>
    <mergeCell ref="W22:AC22"/>
    <mergeCell ref="G24:O24"/>
    <mergeCell ref="P24:V24"/>
    <mergeCell ref="W24:AC24"/>
    <mergeCell ref="A25:F25"/>
    <mergeCell ref="G25:AX25"/>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85:N85"/>
    <mergeCell ref="C81:D81"/>
    <mergeCell ref="E81:G81"/>
    <mergeCell ref="H81:I81"/>
    <mergeCell ref="J81:L81"/>
    <mergeCell ref="M81:N81"/>
    <mergeCell ref="O81:AF81"/>
    <mergeCell ref="O82:AF82"/>
    <mergeCell ref="O83:AF83"/>
    <mergeCell ref="O84:AF84"/>
    <mergeCell ref="O85:AF85"/>
    <mergeCell ref="O80:AF80"/>
    <mergeCell ref="C80:N80"/>
    <mergeCell ref="AE7:AX7"/>
    <mergeCell ref="I16:O16"/>
    <mergeCell ref="P16:V16"/>
    <mergeCell ref="W16:AC16"/>
    <mergeCell ref="AD16:AJ16"/>
    <mergeCell ref="AK16:AQ16"/>
    <mergeCell ref="X107:Z107"/>
    <mergeCell ref="AJ107:AL107"/>
    <mergeCell ref="C83:D83"/>
    <mergeCell ref="E83:G83"/>
    <mergeCell ref="H83:I83"/>
    <mergeCell ref="A88:AX88"/>
    <mergeCell ref="A89:AX89"/>
    <mergeCell ref="A90:AX90"/>
    <mergeCell ref="A91:E91"/>
    <mergeCell ref="F91:AX91"/>
    <mergeCell ref="A92:AX92"/>
    <mergeCell ref="A86:B87"/>
    <mergeCell ref="C86:F86"/>
    <mergeCell ref="G86:AX86"/>
    <mergeCell ref="C87:F87"/>
    <mergeCell ref="G87:AX87"/>
    <mergeCell ref="A98:D98"/>
    <mergeCell ref="AT107:AU107"/>
    <mergeCell ref="AV107:AW107"/>
    <mergeCell ref="E98:P98"/>
    <mergeCell ref="Q98:AB98"/>
    <mergeCell ref="AC98:AN98"/>
    <mergeCell ref="AO98:AX98"/>
    <mergeCell ref="A99:D99"/>
    <mergeCell ref="E99:P99"/>
    <mergeCell ref="Q99:AB99"/>
    <mergeCell ref="AC99:AN99"/>
    <mergeCell ref="AO99:AX99"/>
    <mergeCell ref="A93:E93"/>
    <mergeCell ref="F93:AX93"/>
    <mergeCell ref="A94:AX94"/>
    <mergeCell ref="A95:AX95"/>
  </mergeCells>
  <phoneticPr fontId="5"/>
  <conditionalFormatting sqref="P14:AQ14">
    <cfRule type="expression" dxfId="175" priority="965">
      <formula>IF(RIGHT(TEXT(P14,"0.#"),1)=".",FALSE,TRUE)</formula>
    </cfRule>
    <cfRule type="expression" dxfId="174" priority="966">
      <formula>IF(RIGHT(TEXT(P14,"0.#"),1)=".",TRUE,FALSE)</formula>
    </cfRule>
  </conditionalFormatting>
  <conditionalFormatting sqref="P18:AX18">
    <cfRule type="expression" dxfId="173" priority="963">
      <formula>IF(RIGHT(TEXT(P18,"0.#"),1)=".",FALSE,TRUE)</formula>
    </cfRule>
    <cfRule type="expression" dxfId="172" priority="964">
      <formula>IF(RIGHT(TEXT(P18,"0.#"),1)=".",TRUE,FALSE)</formula>
    </cfRule>
  </conditionalFormatting>
  <conditionalFormatting sqref="Y150">
    <cfRule type="expression" dxfId="171" priority="961">
      <formula>IF(RIGHT(TEXT(Y150,"0.#"),1)=".",FALSE,TRUE)</formula>
    </cfRule>
    <cfRule type="expression" dxfId="170" priority="962">
      <formula>IF(RIGHT(TEXT(Y150,"0.#"),1)=".",TRUE,FALSE)</formula>
    </cfRule>
  </conditionalFormatting>
  <conditionalFormatting sqref="Y153">
    <cfRule type="expression" dxfId="169" priority="959">
      <formula>IF(RIGHT(TEXT(Y153,"0.#"),1)=".",FALSE,TRUE)</formula>
    </cfRule>
    <cfRule type="expression" dxfId="168" priority="960">
      <formula>IF(RIGHT(TEXT(Y153,"0.#"),1)=".",TRUE,FALSE)</formula>
    </cfRule>
  </conditionalFormatting>
  <conditionalFormatting sqref="Y160 Y156">
    <cfRule type="expression" dxfId="167" priority="939">
      <formula>IF(RIGHT(TEXT(Y156,"0.#"),1)=".",FALSE,TRUE)</formula>
    </cfRule>
    <cfRule type="expression" dxfId="166" priority="940">
      <formula>IF(RIGHT(TEXT(Y156,"0.#"),1)=".",TRUE,FALSE)</formula>
    </cfRule>
  </conditionalFormatting>
  <conditionalFormatting sqref="P16:AQ17 P15:AX15 P13:AX13">
    <cfRule type="expression" dxfId="165" priority="957">
      <formula>IF(RIGHT(TEXT(P13,"0.#"),1)=".",FALSE,TRUE)</formula>
    </cfRule>
    <cfRule type="expression" dxfId="164" priority="958">
      <formula>IF(RIGHT(TEXT(P13,"0.#"),1)=".",TRUE,FALSE)</formula>
    </cfRule>
  </conditionalFormatting>
  <conditionalFormatting sqref="P19:AJ19">
    <cfRule type="expression" dxfId="163" priority="955">
      <formula>IF(RIGHT(TEXT(P19,"0.#"),1)=".",FALSE,TRUE)</formula>
    </cfRule>
    <cfRule type="expression" dxfId="162" priority="956">
      <formula>IF(RIGHT(TEXT(P19,"0.#"),1)=".",TRUE,FALSE)</formula>
    </cfRule>
  </conditionalFormatting>
  <conditionalFormatting sqref="AE27">
    <cfRule type="expression" dxfId="161" priority="953">
      <formula>IF(RIGHT(TEXT(AE27,"0.#"),1)=".",FALSE,TRUE)</formula>
    </cfRule>
    <cfRule type="expression" dxfId="160" priority="954">
      <formula>IF(RIGHT(TEXT(AE27,"0.#"),1)=".",TRUE,FALSE)</formula>
    </cfRule>
  </conditionalFormatting>
  <conditionalFormatting sqref="Y151:Y152 Y149">
    <cfRule type="expression" dxfId="159" priority="951">
      <formula>IF(RIGHT(TEXT(Y149,"0.#"),1)=".",FALSE,TRUE)</formula>
    </cfRule>
    <cfRule type="expression" dxfId="158" priority="952">
      <formula>IF(RIGHT(TEXT(Y149,"0.#"),1)=".",TRUE,FALSE)</formula>
    </cfRule>
  </conditionalFormatting>
  <conditionalFormatting sqref="AU150">
    <cfRule type="expression" dxfId="157" priority="949">
      <formula>IF(RIGHT(TEXT(AU150,"0.#"),1)=".",FALSE,TRUE)</formula>
    </cfRule>
    <cfRule type="expression" dxfId="156" priority="950">
      <formula>IF(RIGHT(TEXT(AU150,"0.#"),1)=".",TRUE,FALSE)</formula>
    </cfRule>
  </conditionalFormatting>
  <conditionalFormatting sqref="AU153">
    <cfRule type="expression" dxfId="155" priority="947">
      <formula>IF(RIGHT(TEXT(AU153,"0.#"),1)=".",FALSE,TRUE)</formula>
    </cfRule>
    <cfRule type="expression" dxfId="154" priority="948">
      <formula>IF(RIGHT(TEXT(AU153,"0.#"),1)=".",TRUE,FALSE)</formula>
    </cfRule>
  </conditionalFormatting>
  <conditionalFormatting sqref="AU151:AU152 AU149">
    <cfRule type="expression" dxfId="153" priority="945">
      <formula>IF(RIGHT(TEXT(AU149,"0.#"),1)=".",FALSE,TRUE)</formula>
    </cfRule>
    <cfRule type="expression" dxfId="152" priority="946">
      <formula>IF(RIGHT(TEXT(AU149,"0.#"),1)=".",TRUE,FALSE)</formula>
    </cfRule>
  </conditionalFormatting>
  <conditionalFormatting sqref="Y161 Y157">
    <cfRule type="expression" dxfId="151" priority="941">
      <formula>IF(RIGHT(TEXT(Y157,"0.#"),1)=".",FALSE,TRUE)</formula>
    </cfRule>
    <cfRule type="expression" dxfId="150" priority="942">
      <formula>IF(RIGHT(TEXT(Y157,"0.#"),1)=".",TRUE,FALSE)</formula>
    </cfRule>
  </conditionalFormatting>
  <conditionalFormatting sqref="AU161 AU157">
    <cfRule type="expression" dxfId="149" priority="935">
      <formula>IF(RIGHT(TEXT(AU157,"0.#"),1)=".",FALSE,TRUE)</formula>
    </cfRule>
    <cfRule type="expression" dxfId="148" priority="936">
      <formula>IF(RIGHT(TEXT(AU157,"0.#"),1)=".",TRUE,FALSE)</formula>
    </cfRule>
  </conditionalFormatting>
  <conditionalFormatting sqref="AU160 AU156">
    <cfRule type="expression" dxfId="147" priority="933">
      <formula>IF(RIGHT(TEXT(AU156,"0.#"),1)=".",FALSE,TRUE)</formula>
    </cfRule>
    <cfRule type="expression" dxfId="146" priority="934">
      <formula>IF(RIGHT(TEXT(AU156,"0.#"),1)=".",TRUE,FALSE)</formula>
    </cfRule>
  </conditionalFormatting>
  <conditionalFormatting sqref="AI27">
    <cfRule type="expression" dxfId="145" priority="931">
      <formula>IF(RIGHT(TEXT(AI27,"0.#"),1)=".",FALSE,TRUE)</formula>
    </cfRule>
    <cfRule type="expression" dxfId="144" priority="932">
      <formula>IF(RIGHT(TEXT(AI27,"0.#"),1)=".",TRUE,FALSE)</formula>
    </cfRule>
  </conditionalFormatting>
  <conditionalFormatting sqref="AE28">
    <cfRule type="expression" dxfId="143" priority="927">
      <formula>IF(RIGHT(TEXT(AE28,"0.#"),1)=".",FALSE,TRUE)</formula>
    </cfRule>
    <cfRule type="expression" dxfId="142" priority="928">
      <formula>IF(RIGHT(TEXT(AE28,"0.#"),1)=".",TRUE,FALSE)</formula>
    </cfRule>
  </conditionalFormatting>
  <conditionalFormatting sqref="AI28">
    <cfRule type="expression" dxfId="141" priority="925">
      <formula>IF(RIGHT(TEXT(AI28,"0.#"),1)=".",FALSE,TRUE)</formula>
    </cfRule>
    <cfRule type="expression" dxfId="140" priority="926">
      <formula>IF(RIGHT(TEXT(AI28,"0.#"),1)=".",TRUE,FALSE)</formula>
    </cfRule>
  </conditionalFormatting>
  <conditionalFormatting sqref="AQ28">
    <cfRule type="expression" dxfId="139" priority="921">
      <formula>IF(RIGHT(TEXT(AQ28,"0.#"),1)=".",FALSE,TRUE)</formula>
    </cfRule>
    <cfRule type="expression" dxfId="138" priority="922">
      <formula>IF(RIGHT(TEXT(AQ28,"0.#"),1)=".",TRUE,FALSE)</formula>
    </cfRule>
  </conditionalFormatting>
  <conditionalFormatting sqref="Y169:Y176">
    <cfRule type="expression" dxfId="137" priority="893">
      <formula>IF(RIGHT(TEXT(Y169,"0.#"),1)=".",FALSE,TRUE)</formula>
    </cfRule>
    <cfRule type="expression" dxfId="136" priority="894">
      <formula>IF(RIGHT(TEXT(Y169,"0.#"),1)=".",TRUE,FALSE)</formula>
    </cfRule>
  </conditionalFormatting>
  <conditionalFormatting sqref="Y167:Y168">
    <cfRule type="expression" dxfId="135" priority="881">
      <formula>IF(RIGHT(TEXT(Y167,"0.#"),1)=".",FALSE,TRUE)</formula>
    </cfRule>
    <cfRule type="expression" dxfId="134" priority="882">
      <formula>IF(RIGHT(TEXT(Y167,"0.#"),1)=".",TRUE,FALSE)</formula>
    </cfRule>
  </conditionalFormatting>
  <conditionalFormatting sqref="Y182:Y189">
    <cfRule type="expression" dxfId="133" priority="819">
      <formula>IF(RIGHT(TEXT(Y182,"0.#"),1)=".",FALSE,TRUE)</formula>
    </cfRule>
    <cfRule type="expression" dxfId="132" priority="820">
      <formula>IF(RIGHT(TEXT(Y182,"0.#"),1)=".",TRUE,FALSE)</formula>
    </cfRule>
  </conditionalFormatting>
  <conditionalFormatting sqref="Y180:Y181">
    <cfRule type="expression" dxfId="131" priority="813">
      <formula>IF(RIGHT(TEXT(Y180,"0.#"),1)=".",FALSE,TRUE)</formula>
    </cfRule>
    <cfRule type="expression" dxfId="130" priority="814">
      <formula>IF(RIGHT(TEXT(Y180,"0.#"),1)=".",TRUE,FALSE)</formula>
    </cfRule>
  </conditionalFormatting>
  <conditionalFormatting sqref="Y195:Y202">
    <cfRule type="expression" dxfId="129" priority="807">
      <formula>IF(RIGHT(TEXT(Y195,"0.#"),1)=".",FALSE,TRUE)</formula>
    </cfRule>
    <cfRule type="expression" dxfId="128" priority="808">
      <formula>IF(RIGHT(TEXT(Y195,"0.#"),1)=".",TRUE,FALSE)</formula>
    </cfRule>
  </conditionalFormatting>
  <conditionalFormatting sqref="Y193:Y194">
    <cfRule type="expression" dxfId="127" priority="801">
      <formula>IF(RIGHT(TEXT(Y193,"0.#"),1)=".",FALSE,TRUE)</formula>
    </cfRule>
    <cfRule type="expression" dxfId="126" priority="802">
      <formula>IF(RIGHT(TEXT(Y193,"0.#"),1)=".",TRUE,FALSE)</formula>
    </cfRule>
  </conditionalFormatting>
  <conditionalFormatting sqref="Y208:Y215">
    <cfRule type="expression" dxfId="125" priority="795">
      <formula>IF(RIGHT(TEXT(Y208,"0.#"),1)=".",FALSE,TRUE)</formula>
    </cfRule>
    <cfRule type="expression" dxfId="124" priority="796">
      <formula>IF(RIGHT(TEXT(Y208,"0.#"),1)=".",TRUE,FALSE)</formula>
    </cfRule>
  </conditionalFormatting>
  <conditionalFormatting sqref="Y206:Y207">
    <cfRule type="expression" dxfId="123" priority="789">
      <formula>IF(RIGHT(TEXT(Y206,"0.#"),1)=".",FALSE,TRUE)</formula>
    </cfRule>
    <cfRule type="expression" dxfId="122" priority="790">
      <formula>IF(RIGHT(TEXT(Y206,"0.#"),1)=".",TRUE,FALSE)</formula>
    </cfRule>
  </conditionalFormatting>
  <conditionalFormatting sqref="Y221:Y228">
    <cfRule type="expression" dxfId="121" priority="783">
      <formula>IF(RIGHT(TEXT(Y221,"0.#"),1)=".",FALSE,TRUE)</formula>
    </cfRule>
    <cfRule type="expression" dxfId="120" priority="784">
      <formula>IF(RIGHT(TEXT(Y221,"0.#"),1)=".",TRUE,FALSE)</formula>
    </cfRule>
  </conditionalFormatting>
  <conditionalFormatting sqref="Y219:Y220">
    <cfRule type="expression" dxfId="119" priority="777">
      <formula>IF(RIGHT(TEXT(Y219,"0.#"),1)=".",FALSE,TRUE)</formula>
    </cfRule>
    <cfRule type="expression" dxfId="118" priority="778">
      <formula>IF(RIGHT(TEXT(Y219,"0.#"),1)=".",TRUE,FALSE)</formula>
    </cfRule>
  </conditionalFormatting>
  <conditionalFormatting sqref="W23">
    <cfRule type="expression" dxfId="117" priority="879">
      <formula>IF(RIGHT(TEXT(W23,"0.#"),1)=".",FALSE,TRUE)</formula>
    </cfRule>
    <cfRule type="expression" dxfId="116" priority="880">
      <formula>IF(RIGHT(TEXT(W23,"0.#"),1)=".",TRUE,FALSE)</formula>
    </cfRule>
  </conditionalFormatting>
  <conditionalFormatting sqref="P23">
    <cfRule type="expression" dxfId="115" priority="873">
      <formula>IF(RIGHT(TEXT(P23,"0.#"),1)=".",FALSE,TRUE)</formula>
    </cfRule>
    <cfRule type="expression" dxfId="114" priority="874">
      <formula>IF(RIGHT(TEXT(P23,"0.#"),1)=".",TRUE,FALSE)</formula>
    </cfRule>
  </conditionalFormatting>
  <conditionalFormatting sqref="AL195:AO202">
    <cfRule type="expression" dxfId="113" priority="809">
      <formula>IF(AND(AL195&gt;=0, RIGHT(TEXT(AL195,"0.#"),1)&lt;&gt;"."),TRUE,FALSE)</formula>
    </cfRule>
    <cfRule type="expression" dxfId="112" priority="810">
      <formula>IF(AND(AL195&gt;=0, RIGHT(TEXT(AL195,"0.#"),1)="."),TRUE,FALSE)</formula>
    </cfRule>
    <cfRule type="expression" dxfId="111" priority="811">
      <formula>IF(AND(AL195&lt;0, RIGHT(TEXT(AL195,"0.#"),1)&lt;&gt;"."),TRUE,FALSE)</formula>
    </cfRule>
    <cfRule type="expression" dxfId="110" priority="812">
      <formula>IF(AND(AL195&lt;0, RIGHT(TEXT(AL195,"0.#"),1)="."),TRUE,FALSE)</formula>
    </cfRule>
  </conditionalFormatting>
  <conditionalFormatting sqref="AL193:AO194">
    <cfRule type="expression" dxfId="109" priority="803">
      <formula>IF(AND(AL193&gt;=0, RIGHT(TEXT(AL193,"0.#"),1)&lt;&gt;"."),TRUE,FALSE)</formula>
    </cfRule>
    <cfRule type="expression" dxfId="108" priority="804">
      <formula>IF(AND(AL193&gt;=0, RIGHT(TEXT(AL193,"0.#"),1)="."),TRUE,FALSE)</formula>
    </cfRule>
    <cfRule type="expression" dxfId="107" priority="805">
      <formula>IF(AND(AL193&lt;0, RIGHT(TEXT(AL193,"0.#"),1)&lt;&gt;"."),TRUE,FALSE)</formula>
    </cfRule>
    <cfRule type="expression" dxfId="106" priority="806">
      <formula>IF(AND(AL193&lt;0, RIGHT(TEXT(AL193,"0.#"),1)="."),TRUE,FALSE)</formula>
    </cfRule>
  </conditionalFormatting>
  <conditionalFormatting sqref="AU28">
    <cfRule type="expression" dxfId="105" priority="737">
      <formula>IF(RIGHT(TEXT(AU28,"0.#"),1)=".",FALSE,TRUE)</formula>
    </cfRule>
    <cfRule type="expression" dxfId="104" priority="738">
      <formula>IF(RIGHT(TEXT(AU28,"0.#"),1)=".",TRUE,FALSE)</formula>
    </cfRule>
  </conditionalFormatting>
  <conditionalFormatting sqref="AU27">
    <cfRule type="expression" dxfId="103" priority="739">
      <formula>IF(RIGHT(TEXT(AU27,"0.#"),1)=".",FALSE,TRUE)</formula>
    </cfRule>
    <cfRule type="expression" dxfId="102" priority="740">
      <formula>IF(RIGHT(TEXT(AU27,"0.#"),1)=".",TRUE,FALSE)</formula>
    </cfRule>
  </conditionalFormatting>
  <conditionalFormatting sqref="P24:AC24">
    <cfRule type="expression" dxfId="101" priority="735">
      <formula>IF(RIGHT(TEXT(P24,"0.#"),1)=".",FALSE,TRUE)</formula>
    </cfRule>
    <cfRule type="expression" dxfId="100" priority="736">
      <formula>IF(RIGHT(TEXT(P24,"0.#"),1)=".",TRUE,FALSE)</formula>
    </cfRule>
  </conditionalFormatting>
  <conditionalFormatting sqref="AE34">
    <cfRule type="expression" dxfId="99" priority="733">
      <formula>IF(RIGHT(TEXT(AE34,"0.#"),1)=".",FALSE,TRUE)</formula>
    </cfRule>
    <cfRule type="expression" dxfId="98" priority="734">
      <formula>IF(RIGHT(TEXT(AE34,"0.#"),1)=".",TRUE,FALSE)</formula>
    </cfRule>
  </conditionalFormatting>
  <conditionalFormatting sqref="AU34 AU36">
    <cfRule type="expression" dxfId="97" priority="713">
      <formula>IF(RIGHT(TEXT(AU34,"0.#"),1)=".",FALSE,TRUE)</formula>
    </cfRule>
    <cfRule type="expression" dxfId="96" priority="714">
      <formula>IF(RIGHT(TEXT(AU34,"0.#"),1)=".",TRUE,FALSE)</formula>
    </cfRule>
  </conditionalFormatting>
  <conditionalFormatting sqref="AI36">
    <cfRule type="expression" dxfId="95" priority="727">
      <formula>IF(RIGHT(TEXT(AI36,"0.#"),1)=".",FALSE,TRUE)</formula>
    </cfRule>
    <cfRule type="expression" dxfId="94" priority="728">
      <formula>IF(RIGHT(TEXT(AI36,"0.#"),1)=".",TRUE,FALSE)</formula>
    </cfRule>
  </conditionalFormatting>
  <conditionalFormatting sqref="AE35">
    <cfRule type="expression" dxfId="93" priority="731">
      <formula>IF(RIGHT(TEXT(AE35,"0.#"),1)=".",FALSE,TRUE)</formula>
    </cfRule>
    <cfRule type="expression" dxfId="92" priority="732">
      <formula>IF(RIGHT(TEXT(AE35,"0.#"),1)=".",TRUE,FALSE)</formula>
    </cfRule>
  </conditionalFormatting>
  <conditionalFormatting sqref="AE36">
    <cfRule type="expression" dxfId="91" priority="729">
      <formula>IF(RIGHT(TEXT(AE36,"0.#"),1)=".",FALSE,TRUE)</formula>
    </cfRule>
    <cfRule type="expression" dxfId="90" priority="730">
      <formula>IF(RIGHT(TEXT(AE36,"0.#"),1)=".",TRUE,FALSE)</formula>
    </cfRule>
  </conditionalFormatting>
  <conditionalFormatting sqref="AI34">
    <cfRule type="expression" dxfId="89" priority="723">
      <formula>IF(RIGHT(TEXT(AI34,"0.#"),1)=".",FALSE,TRUE)</formula>
    </cfRule>
    <cfRule type="expression" dxfId="88" priority="724">
      <formula>IF(RIGHT(TEXT(AI34,"0.#"),1)=".",TRUE,FALSE)</formula>
    </cfRule>
  </conditionalFormatting>
  <conditionalFormatting sqref="AI35">
    <cfRule type="expression" dxfId="87" priority="725">
      <formula>IF(RIGHT(TEXT(AI35,"0.#"),1)=".",FALSE,TRUE)</formula>
    </cfRule>
    <cfRule type="expression" dxfId="86" priority="726">
      <formula>IF(RIGHT(TEXT(AI35,"0.#"),1)=".",TRUE,FALSE)</formula>
    </cfRule>
  </conditionalFormatting>
  <conditionalFormatting sqref="AM30">
    <cfRule type="expression" dxfId="85" priority="601">
      <formula>IF(RIGHT(TEXT(AM30,"0.#"),1)=".",FALSE,TRUE)</formula>
    </cfRule>
    <cfRule type="expression" dxfId="84" priority="602">
      <formula>IF(RIGHT(TEXT(AM30,"0.#"),1)=".",TRUE,FALSE)</formula>
    </cfRule>
  </conditionalFormatting>
  <conditionalFormatting sqref="AE31 AM31">
    <cfRule type="expression" dxfId="83" priority="599">
      <formula>IF(RIGHT(TEXT(AE31,"0.#"),1)=".",FALSE,TRUE)</formula>
    </cfRule>
    <cfRule type="expression" dxfId="82" priority="600">
      <formula>IF(RIGHT(TEXT(AE31,"0.#"),1)=".",TRUE,FALSE)</formula>
    </cfRule>
  </conditionalFormatting>
  <conditionalFormatting sqref="AI31">
    <cfRule type="expression" dxfId="81" priority="597">
      <formula>IF(RIGHT(TEXT(AI31,"0.#"),1)=".",FALSE,TRUE)</formula>
    </cfRule>
    <cfRule type="expression" dxfId="80" priority="598">
      <formula>IF(RIGHT(TEXT(AI31,"0.#"),1)=".",TRUE,FALSE)</formula>
    </cfRule>
  </conditionalFormatting>
  <conditionalFormatting sqref="AQ31">
    <cfRule type="expression" dxfId="79" priority="595">
      <formula>IF(RIGHT(TEXT(AQ31,"0.#"),1)=".",FALSE,TRUE)</formula>
    </cfRule>
    <cfRule type="expression" dxfId="78" priority="596">
      <formula>IF(RIGHT(TEXT(AQ31,"0.#"),1)=".",TRUE,FALSE)</formula>
    </cfRule>
  </conditionalFormatting>
  <conditionalFormatting sqref="AE30 AQ30">
    <cfRule type="expression" dxfId="77" priority="605">
      <formula>IF(RIGHT(TEXT(AE30,"0.#"),1)=".",FALSE,TRUE)</formula>
    </cfRule>
    <cfRule type="expression" dxfId="76" priority="606">
      <formula>IF(RIGHT(TEXT(AE30,"0.#"),1)=".",TRUE,FALSE)</formula>
    </cfRule>
  </conditionalFormatting>
  <conditionalFormatting sqref="AI30">
    <cfRule type="expression" dxfId="75" priority="603">
      <formula>IF(RIGHT(TEXT(AI30,"0.#"),1)=".",FALSE,TRUE)</formula>
    </cfRule>
    <cfRule type="expression" dxfId="74" priority="604">
      <formula>IF(RIGHT(TEXT(AI30,"0.#"),1)=".",TRUE,FALSE)</formula>
    </cfRule>
  </conditionalFormatting>
  <conditionalFormatting sqref="AE41">
    <cfRule type="expression" dxfId="73" priority="557">
      <formula>IF(RIGHT(TEXT(AE41,"0.#"),1)=".",FALSE,TRUE)</formula>
    </cfRule>
    <cfRule type="expression" dxfId="72" priority="558">
      <formula>IF(RIGHT(TEXT(AE41,"0.#"),1)=".",TRUE,FALSE)</formula>
    </cfRule>
  </conditionalFormatting>
  <conditionalFormatting sqref="AE42">
    <cfRule type="expression" dxfId="71" priority="555">
      <formula>IF(RIGHT(TEXT(AE42,"0.#"),1)=".",FALSE,TRUE)</formula>
    </cfRule>
    <cfRule type="expression" dxfId="70" priority="556">
      <formula>IF(RIGHT(TEXT(AE42,"0.#"),1)=".",TRUE,FALSE)</formula>
    </cfRule>
  </conditionalFormatting>
  <conditionalFormatting sqref="AE43">
    <cfRule type="expression" dxfId="69" priority="553">
      <formula>IF(RIGHT(TEXT(AE43,"0.#"),1)=".",FALSE,TRUE)</formula>
    </cfRule>
    <cfRule type="expression" dxfId="68" priority="554">
      <formula>IF(RIGHT(TEXT(AE43,"0.#"),1)=".",TRUE,FALSE)</formula>
    </cfRule>
  </conditionalFormatting>
  <conditionalFormatting sqref="AI43">
    <cfRule type="expression" dxfId="67" priority="551">
      <formula>IF(RIGHT(TEXT(AI43,"0.#"),1)=".",FALSE,TRUE)</formula>
    </cfRule>
    <cfRule type="expression" dxfId="66" priority="552">
      <formula>IF(RIGHT(TEXT(AI43,"0.#"),1)=".",TRUE,FALSE)</formula>
    </cfRule>
  </conditionalFormatting>
  <conditionalFormatting sqref="AI42">
    <cfRule type="expression" dxfId="65" priority="549">
      <formula>IF(RIGHT(TEXT(AI42,"0.#"),1)=".",FALSE,TRUE)</formula>
    </cfRule>
    <cfRule type="expression" dxfId="64" priority="550">
      <formula>IF(RIGHT(TEXT(AI42,"0.#"),1)=".",TRUE,FALSE)</formula>
    </cfRule>
  </conditionalFormatting>
  <conditionalFormatting sqref="AI41">
    <cfRule type="expression" dxfId="63" priority="547">
      <formula>IF(RIGHT(TEXT(AI41,"0.#"),1)=".",FALSE,TRUE)</formula>
    </cfRule>
    <cfRule type="expression" dxfId="62" priority="548">
      <formula>IF(RIGHT(TEXT(AI41,"0.#"),1)=".",TRUE,FALSE)</formula>
    </cfRule>
  </conditionalFormatting>
  <conditionalFormatting sqref="AE48">
    <cfRule type="expression" dxfId="61" priority="535">
      <formula>IF(RIGHT(TEXT(AE48,"0.#"),1)=".",FALSE,TRUE)</formula>
    </cfRule>
    <cfRule type="expression" dxfId="60" priority="536">
      <formula>IF(RIGHT(TEXT(AE48,"0.#"),1)=".",TRUE,FALSE)</formula>
    </cfRule>
  </conditionalFormatting>
  <conditionalFormatting sqref="AE49">
    <cfRule type="expression" dxfId="59" priority="533">
      <formula>IF(RIGHT(TEXT(AE49,"0.#"),1)=".",FALSE,TRUE)</formula>
    </cfRule>
    <cfRule type="expression" dxfId="58" priority="534">
      <formula>IF(RIGHT(TEXT(AE49,"0.#"),1)=".",TRUE,FALSE)</formula>
    </cfRule>
  </conditionalFormatting>
  <conditionalFormatting sqref="AE50">
    <cfRule type="expression" dxfId="57" priority="531">
      <formula>IF(RIGHT(TEXT(AE50,"0.#"),1)=".",FALSE,TRUE)</formula>
    </cfRule>
    <cfRule type="expression" dxfId="56" priority="532">
      <formula>IF(RIGHT(TEXT(AE50,"0.#"),1)=".",TRUE,FALSE)</formula>
    </cfRule>
  </conditionalFormatting>
  <conditionalFormatting sqref="AI50">
    <cfRule type="expression" dxfId="55" priority="529">
      <formula>IF(RIGHT(TEXT(AI50,"0.#"),1)=".",FALSE,TRUE)</formula>
    </cfRule>
    <cfRule type="expression" dxfId="54" priority="530">
      <formula>IF(RIGHT(TEXT(AI50,"0.#"),1)=".",TRUE,FALSE)</formula>
    </cfRule>
  </conditionalFormatting>
  <conditionalFormatting sqref="AI49">
    <cfRule type="expression" dxfId="53" priority="527">
      <formula>IF(RIGHT(TEXT(AI49,"0.#"),1)=".",FALSE,TRUE)</formula>
    </cfRule>
    <cfRule type="expression" dxfId="52" priority="528">
      <formula>IF(RIGHT(TEXT(AI49,"0.#"),1)=".",TRUE,FALSE)</formula>
    </cfRule>
  </conditionalFormatting>
  <conditionalFormatting sqref="AI48">
    <cfRule type="expression" dxfId="51" priority="525">
      <formula>IF(RIGHT(TEXT(AI48,"0.#"),1)=".",FALSE,TRUE)</formula>
    </cfRule>
    <cfRule type="expression" dxfId="50" priority="526">
      <formula>IF(RIGHT(TEXT(AI48,"0.#"),1)=".",TRUE,FALSE)</formula>
    </cfRule>
  </conditionalFormatting>
  <conditionalFormatting sqref="AL208:AO215">
    <cfRule type="expression" dxfId="49" priority="57">
      <formula>IF(AND(AL208&gt;=0, RIGHT(TEXT(AL208,"0.#"),1)&lt;&gt;"."),TRUE,FALSE)</formula>
    </cfRule>
    <cfRule type="expression" dxfId="48" priority="58">
      <formula>IF(AND(AL208&gt;=0, RIGHT(TEXT(AL208,"0.#"),1)="."),TRUE,FALSE)</formula>
    </cfRule>
    <cfRule type="expression" dxfId="47" priority="59">
      <formula>IF(AND(AL208&lt;0, RIGHT(TEXT(AL208,"0.#"),1)&lt;&gt;"."),TRUE,FALSE)</formula>
    </cfRule>
    <cfRule type="expression" dxfId="46" priority="60">
      <formula>IF(AND(AL208&lt;0, RIGHT(TEXT(AL208,"0.#"),1)="."),TRUE,FALSE)</formula>
    </cfRule>
  </conditionalFormatting>
  <conditionalFormatting sqref="AL206:AO207">
    <cfRule type="expression" dxfId="45" priority="53">
      <formula>IF(AND(AL206&gt;=0, RIGHT(TEXT(AL206,"0.#"),1)&lt;&gt;"."),TRUE,FALSE)</formula>
    </cfRule>
    <cfRule type="expression" dxfId="44" priority="54">
      <formula>IF(AND(AL206&gt;=0, RIGHT(TEXT(AL206,"0.#"),1)="."),TRUE,FALSE)</formula>
    </cfRule>
    <cfRule type="expression" dxfId="43" priority="55">
      <formula>IF(AND(AL206&lt;0, RIGHT(TEXT(AL206,"0.#"),1)&lt;&gt;"."),TRUE,FALSE)</formula>
    </cfRule>
    <cfRule type="expression" dxfId="42" priority="56">
      <formula>IF(AND(AL206&lt;0, RIGHT(TEXT(AL206,"0.#"),1)="."),TRUE,FALSE)</formula>
    </cfRule>
  </conditionalFormatting>
  <conditionalFormatting sqref="AL221:AO228">
    <cfRule type="expression" dxfId="41" priority="49">
      <formula>IF(AND(AL221&gt;=0, RIGHT(TEXT(AL221,"0.#"),1)&lt;&gt;"."),TRUE,FALSE)</formula>
    </cfRule>
    <cfRule type="expression" dxfId="40" priority="50">
      <formula>IF(AND(AL221&gt;=0, RIGHT(TEXT(AL221,"0.#"),1)="."),TRUE,FALSE)</formula>
    </cfRule>
    <cfRule type="expression" dxfId="39" priority="51">
      <formula>IF(AND(AL221&lt;0, RIGHT(TEXT(AL221,"0.#"),1)&lt;&gt;"."),TRUE,FALSE)</formula>
    </cfRule>
    <cfRule type="expression" dxfId="38" priority="52">
      <formula>IF(AND(AL221&lt;0, RIGHT(TEXT(AL221,"0.#"),1)="."),TRUE,FALSE)</formula>
    </cfRule>
  </conditionalFormatting>
  <conditionalFormatting sqref="AL219:AO220">
    <cfRule type="expression" dxfId="37" priority="45">
      <formula>IF(AND(AL219&gt;=0, RIGHT(TEXT(AL219,"0.#"),1)&lt;&gt;"."),TRUE,FALSE)</formula>
    </cfRule>
    <cfRule type="expression" dxfId="36" priority="46">
      <formula>IF(AND(AL219&gt;=0, RIGHT(TEXT(AL219,"0.#"),1)="."),TRUE,FALSE)</formula>
    </cfRule>
    <cfRule type="expression" dxfId="35" priority="47">
      <formula>IF(AND(AL219&lt;0, RIGHT(TEXT(AL219,"0.#"),1)&lt;&gt;"."),TRUE,FALSE)</formula>
    </cfRule>
    <cfRule type="expression" dxfId="34" priority="48">
      <formula>IF(AND(AL219&lt;0, RIGHT(TEXT(AL219,"0.#"),1)="."),TRUE,FALSE)</formula>
    </cfRule>
  </conditionalFormatting>
  <conditionalFormatting sqref="AM27:AM28">
    <cfRule type="expression" dxfId="33" priority="39">
      <formula>IF(RIGHT(TEXT(AM27,"0.#"),1)=".",FALSE,TRUE)</formula>
    </cfRule>
    <cfRule type="expression" dxfId="32" priority="40">
      <formula>IF(RIGHT(TEXT(AM27,"0.#"),1)=".",TRUE,FALSE)</formula>
    </cfRule>
  </conditionalFormatting>
  <conditionalFormatting sqref="AQ27">
    <cfRule type="expression" dxfId="31" priority="37">
      <formula>IF(RIGHT(TEXT(AQ27,"0.#"),1)=".",FALSE,TRUE)</formula>
    </cfRule>
    <cfRule type="expression" dxfId="30" priority="38">
      <formula>IF(RIGHT(TEXT(AQ27,"0.#"),1)=".",TRUE,FALSE)</formula>
    </cfRule>
  </conditionalFormatting>
  <conditionalFormatting sqref="AM36">
    <cfRule type="expression" dxfId="29" priority="31">
      <formula>IF(RIGHT(TEXT(AM36,"0.#"),1)=".",FALSE,TRUE)</formula>
    </cfRule>
    <cfRule type="expression" dxfId="28" priority="32">
      <formula>IF(RIGHT(TEXT(AM36,"0.#"),1)=".",TRUE,FALSE)</formula>
    </cfRule>
  </conditionalFormatting>
  <conditionalFormatting sqref="AM35">
    <cfRule type="expression" dxfId="27" priority="33">
      <formula>IF(RIGHT(TEXT(AM35,"0.#"),1)=".",FALSE,TRUE)</formula>
    </cfRule>
    <cfRule type="expression" dxfId="26" priority="34">
      <formula>IF(RIGHT(TEXT(AM35,"0.#"),1)=".",TRUE,FALSE)</formula>
    </cfRule>
  </conditionalFormatting>
  <conditionalFormatting sqref="AQ34:AQ36">
    <cfRule type="expression" dxfId="25" priority="29">
      <formula>IF(RIGHT(TEXT(AQ34,"0.#"),1)=".",FALSE,TRUE)</formula>
    </cfRule>
    <cfRule type="expression" dxfId="24" priority="30">
      <formula>IF(RIGHT(TEXT(AQ34,"0.#"),1)=".",TRUE,FALSE)</formula>
    </cfRule>
  </conditionalFormatting>
  <conditionalFormatting sqref="AM34">
    <cfRule type="expression" dxfId="23" priority="35">
      <formula>IF(RIGHT(TEXT(AM34,"0.#"),1)=".",FALSE,TRUE)</formula>
    </cfRule>
    <cfRule type="expression" dxfId="22" priority="36">
      <formula>IF(RIGHT(TEXT(AM34,"0.#"),1)=".",TRUE,FALSE)</formula>
    </cfRule>
  </conditionalFormatting>
  <conditionalFormatting sqref="AU35">
    <cfRule type="expression" dxfId="21" priority="27">
      <formula>IF(RIGHT(TEXT(AU35,"0.#"),1)=".",FALSE,TRUE)</formula>
    </cfRule>
    <cfRule type="expression" dxfId="20" priority="28">
      <formula>IF(RIGHT(TEXT(AU35,"0.#"),1)=".",TRUE,FALSE)</formula>
    </cfRule>
  </conditionalFormatting>
  <conditionalFormatting sqref="AM48">
    <cfRule type="expression" dxfId="19" priority="19">
      <formula>IF(RIGHT(TEXT(AM48,"0.#"),1)=".",FALSE,TRUE)</formula>
    </cfRule>
    <cfRule type="expression" dxfId="18" priority="20">
      <formula>IF(RIGHT(TEXT(AM48,"0.#"),1)=".",TRUE,FALSE)</formula>
    </cfRule>
  </conditionalFormatting>
  <conditionalFormatting sqref="AM49">
    <cfRule type="expression" dxfId="17" priority="17">
      <formula>IF(RIGHT(TEXT(AM49,"0.#"),1)=".",FALSE,TRUE)</formula>
    </cfRule>
    <cfRule type="expression" dxfId="16" priority="18">
      <formula>IF(RIGHT(TEXT(AM49,"0.#"),1)=".",TRUE,FALSE)</formula>
    </cfRule>
  </conditionalFormatting>
  <conditionalFormatting sqref="AM50">
    <cfRule type="expression" dxfId="15" priority="15">
      <formula>IF(RIGHT(TEXT(AM50,"0.#"),1)=".",FALSE,TRUE)</formula>
    </cfRule>
    <cfRule type="expression" dxfId="14" priority="16">
      <formula>IF(RIGHT(TEXT(AM50,"0.#"),1)=".",TRUE,FALSE)</formula>
    </cfRule>
  </conditionalFormatting>
  <conditionalFormatting sqref="AQ48:AQ50">
    <cfRule type="expression" dxfId="13" priority="13">
      <formula>IF(RIGHT(TEXT(AQ48,"0.#"),1)=".",FALSE,TRUE)</formula>
    </cfRule>
    <cfRule type="expression" dxfId="12" priority="14">
      <formula>IF(RIGHT(TEXT(AQ48,"0.#"),1)=".",TRUE,FALSE)</formula>
    </cfRule>
  </conditionalFormatting>
  <conditionalFormatting sqref="AU48:AU50">
    <cfRule type="expression" dxfId="11" priority="11">
      <formula>IF(RIGHT(TEXT(AU48,"0.#"),1)=".",FALSE,TRUE)</formula>
    </cfRule>
    <cfRule type="expression" dxfId="10" priority="12">
      <formula>IF(RIGHT(TEXT(AU48,"0.#"),1)=".",TRUE,FALSE)</formula>
    </cfRule>
  </conditionalFormatting>
  <conditionalFormatting sqref="AM43">
    <cfRule type="expression" dxfId="9" priority="5">
      <formula>IF(RIGHT(TEXT(AM43,"0.#"),1)=".",FALSE,TRUE)</formula>
    </cfRule>
    <cfRule type="expression" dxfId="8" priority="6">
      <formula>IF(RIGHT(TEXT(AM43,"0.#"),1)=".",TRUE,FALSE)</formula>
    </cfRule>
  </conditionalFormatting>
  <conditionalFormatting sqref="AM42">
    <cfRule type="expression" dxfId="7" priority="7">
      <formula>IF(RIGHT(TEXT(AM42,"0.#"),1)=".",FALSE,TRUE)</formula>
    </cfRule>
    <cfRule type="expression" dxfId="6" priority="8">
      <formula>IF(RIGHT(TEXT(AM42,"0.#"),1)=".",TRUE,FALSE)</formula>
    </cfRule>
  </conditionalFormatting>
  <conditionalFormatting sqref="AQ41:AQ43">
    <cfRule type="expression" dxfId="5" priority="3">
      <formula>IF(RIGHT(TEXT(AQ41,"0.#"),1)=".",FALSE,TRUE)</formula>
    </cfRule>
    <cfRule type="expression" dxfId="4" priority="4">
      <formula>IF(RIGHT(TEXT(AQ41,"0.#"),1)=".",TRUE,FALSE)</formula>
    </cfRule>
  </conditionalFormatting>
  <conditionalFormatting sqref="AU41:AU43">
    <cfRule type="expression" dxfId="3" priority="1">
      <formula>IF(RIGHT(TEXT(AU41,"0.#"),1)=".",FALSE,TRUE)</formula>
    </cfRule>
    <cfRule type="expression" dxfId="2" priority="2">
      <formula>IF(RIGHT(TEXT(AU41,"0.#"),1)=".",TRUE,FALSE)</formula>
    </cfRule>
  </conditionalFormatting>
  <conditionalFormatting sqref="AM41">
    <cfRule type="expression" dxfId="1" priority="9">
      <formula>IF(RIGHT(TEXT(AM41,"0.#"),1)=".",FALSE,TRUE)</formula>
    </cfRule>
    <cfRule type="expression" dxfId="0" priority="10">
      <formula>IF(RIGHT(TEXT(AM41,"0.#"),1)=".",TRUE,FALSE)</formula>
    </cfRule>
  </conditionalFormatting>
  <dataValidations count="17">
    <dataValidation type="whole" allowBlank="1" showInputMessage="1" showErrorMessage="1" sqref="O105:P106 AX105:AX107 AA105:AB106 AM105:AN106">
      <formula1>0</formula1>
      <formula2>99</formula2>
    </dataValidation>
    <dataValidation type="whole" allowBlank="1" showInputMessage="1" showErrorMessage="1" sqref="AJ105:AK106 X105:Y106 AJ107 L105:L107 M105:M106 X107 AU105:AV106 J81:J85">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1:E91">
      <formula1>T行政事業レビュー推進チームの所見</formula1>
    </dataValidation>
    <dataValidation type="custom" imeMode="disabled" allowBlank="1" showInputMessage="1" showErrorMessage="1" sqref="AH167:AK176 AH180:AK189 AH193:AK202 AH206:AK215 AH219:AK228">
      <formula1>OR(AND(MOD(IF(ISNUMBER(AH167), AH167, 0.5),1)=0, 0&lt;=AH167), AH167="-")</formula1>
    </dataValidation>
    <dataValidation type="whole" imeMode="disabled" allowBlank="1" showInputMessage="1" showErrorMessage="1" sqref="AW2:AX2">
      <formula1>0</formula1>
      <formula2>99</formula2>
    </dataValidation>
    <dataValidation type="list" allowBlank="1" showInputMessage="1" showErrorMessage="1" sqref="A93:E93">
      <formula1>T所見を踏まえた改善点</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sqref="AR53">
      <formula1>"　, ☑"</formula1>
    </dataValidation>
    <dataValidation type="list" allowBlank="1" showInputMessage="1" showErrorMessage="1" sqref="S5:X5">
      <formula1>T終了年度</formula1>
    </dataValidation>
    <dataValidation type="list" allowBlank="1" showInputMessage="1" showErrorMessage="1" sqref="H81:I85">
      <formula1>T事業番号</formula1>
    </dataValidation>
    <dataValidation type="custom" imeMode="disabled" allowBlank="1" showInputMessage="1" showErrorMessage="1" sqref="AY23 P13:AX13 AR15:AX15 P14:AQ18 AR18:AX18 P19:AJ19 Y149:AB152 AU149:AX152 Y156:AB156 AU156:AX156 Y160:AB160 AU160:AX160 Y167:AB176 AL167:AO176 Y180:AB189 AL180:AO189 Y193:AB202 AL193:AO202 Y206:AB215 AL206:AO215 Y219:AB228 AL219:AO228 AQ33:AR33 AU33:AX33 AE34:AX36 AE27:AX28 AE30:AX30 AQ40:AR40 AU40:AX40 AE41:AX43 AQ47:AR47 AU47:AX47 AE48:AX50 P23:AC24">
      <formula1>OR(ISNUMBER(P13), P13="-")</formula1>
    </dataValidation>
    <dataValidation type="list" allowBlank="1" showInputMessage="1" showErrorMessage="1" sqref="Q107:R107 AC107:AD107 AO107:AP107">
      <formula1>#REF!</formula1>
    </dataValidation>
    <dataValidation type="custom" allowBlank="1" showInputMessage="1" showErrorMessage="1" errorTitle="法人番号チェック" error="法人番号は13桁の数字で入力してください。" sqref="J219:O228 J206:O215 J193:O202 J180:O189 J167:O176">
      <formula1>OR(J167="-",AND(LEN(J167)=13,IFERROR(SEARCH("-",J167),"")="",IFERROR(SEARCH(".",J167),"")="",ISNUMBER(J167)))</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8" max="49" man="1"/>
    <brk id="78" max="16383" man="1"/>
    <brk id="107" max="16383" man="1"/>
    <brk id="146" max="16383" man="1"/>
    <brk id="177" max="16383" man="1"/>
    <brk id="203"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U106:V106 I106:J106 AG106:AH106 AR106:AS106</xm:sqref>
        </x14:dataValidation>
        <x14:dataValidation type="list" allowBlank="1" showInputMessage="1" showErrorMessage="1">
          <x14:formula1>
            <xm:f>入力規則等!$U$40:$U$42</xm:f>
          </x14:formula1>
          <xm:sqref>AG105:AH105 U105:V105 I105:J105 AR105:AS105</xm:sqref>
        </x14:dataValidation>
        <x14:dataValidation type="list" allowBlank="1" showInputMessage="1" showErrorMessage="1">
          <x14:formula1>
            <xm:f>入力規則等!$AG$2:$AG$13</xm:f>
          </x14:formula1>
          <xm:sqref>AC167:AG176 AC180:AG189 AC193:AG202 AC206:AG215 AC219:AG228</xm:sqref>
        </x14:dataValidation>
        <x14:dataValidation type="list" allowBlank="1" showInputMessage="1" showErrorMessage="1">
          <x14:formula1>
            <xm:f>入力規則等!$AI$2:$AI$8</xm:f>
          </x14:formula1>
          <xm:sqref>J57:T57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AO105:AP106 Q105:S106 AC105:AE106 E105:G106</xm:sqref>
        </x14:dataValidation>
        <x14:dataValidation type="list" allowBlank="1" showInputMessage="1" showErrorMessage="1">
          <x14:formula1>
            <xm:f>入力規則等!$U$48</xm:f>
          </x14:formula1>
          <xm:sqref>E107:F107</xm:sqref>
        </x14:dataValidation>
        <x14:dataValidation type="list" allowBlank="1" showInputMessage="1" showErrorMessage="1">
          <x14:formula1>
            <xm:f>入力規則等!$U$13:$U$35</xm:f>
          </x14:formula1>
          <xm:sqref>AJ2:AM2 E81:G85 AE107:AG107 G107:I107 AQ107:AS107 S107:U107</xm:sqref>
        </x14:dataValidation>
        <x14:dataValidation type="list" allowBlank="1" showInputMessage="1" showErrorMessage="1">
          <x14:formula1>
            <xm:f>入力規則等!$U$56:$U$58</xm:f>
          </x14:formula1>
          <xm:sqref>J107:K107 AT107:AU107 AH107:AI107 V107:W107</xm:sqref>
        </x14:dataValidation>
        <x14:dataValidation type="list" allowBlank="1" showInputMessage="1" showErrorMessage="1">
          <x14:formula1>
            <xm:f>入力規則等!$U$49</xm:f>
          </x14:formula1>
          <xm:sqref>C81:D85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W27" sqref="W27"/>
    </sheetView>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5"/>
    <col min="22" max="22" width="3.375" style="25" customWidth="1"/>
    <col min="23" max="23" width="12.5" style="25" bestFit="1" customWidth="1"/>
    <col min="24" max="24" width="3.625" style="25" customWidth="1"/>
    <col min="25" max="25" width="12.5" style="30" bestFit="1" customWidth="1"/>
    <col min="26" max="26" width="12.125" style="25" customWidth="1"/>
    <col min="27" max="27" width="11.375" style="30" bestFit="1" customWidth="1"/>
    <col min="28" max="28" width="12.25" style="30" customWidth="1"/>
    <col min="29" max="29" width="24.125" style="30" bestFit="1" customWidth="1"/>
    <col min="30" max="30" width="3.75" style="30" customWidth="1"/>
    <col min="31" max="31" width="33.75" style="30" bestFit="1" customWidth="1"/>
    <col min="32" max="32" width="3" style="25" customWidth="1"/>
    <col min="33" max="33" width="30.625" style="25" customWidth="1"/>
    <col min="34" max="34" width="9" style="25"/>
    <col min="35" max="35" width="14.625" style="25" customWidth="1"/>
    <col min="36" max="41" width="9" style="25"/>
    <col min="42" max="42" width="13" style="25" customWidth="1"/>
    <col min="43" max="16384" width="9" style="25"/>
  </cols>
  <sheetData>
    <row r="1" spans="1:42" x14ac:dyDescent="0.15">
      <c r="A1" s="22" t="s">
        <v>75</v>
      </c>
      <c r="B1" s="22" t="s">
        <v>76</v>
      </c>
      <c r="F1" s="23" t="s">
        <v>4</v>
      </c>
      <c r="G1" s="23" t="s">
        <v>65</v>
      </c>
      <c r="K1" s="24" t="s">
        <v>93</v>
      </c>
      <c r="L1" s="22" t="s">
        <v>76</v>
      </c>
      <c r="O1" s="12"/>
      <c r="P1" s="23" t="s">
        <v>5</v>
      </c>
      <c r="Q1" s="23" t="s">
        <v>65</v>
      </c>
      <c r="T1" s="12"/>
      <c r="U1" s="26" t="s">
        <v>156</v>
      </c>
      <c r="W1" s="26" t="s">
        <v>155</v>
      </c>
      <c r="Y1" s="26" t="s">
        <v>73</v>
      </c>
      <c r="Z1" s="26" t="s">
        <v>388</v>
      </c>
      <c r="AA1" s="26" t="s">
        <v>74</v>
      </c>
      <c r="AB1" s="26" t="s">
        <v>389</v>
      </c>
      <c r="AC1" s="26" t="s">
        <v>31</v>
      </c>
      <c r="AD1" s="25"/>
      <c r="AE1" s="26" t="s">
        <v>43</v>
      </c>
      <c r="AF1" s="27"/>
      <c r="AG1" s="39" t="s">
        <v>170</v>
      </c>
      <c r="AI1" s="39" t="s">
        <v>173</v>
      </c>
      <c r="AK1" s="39" t="s">
        <v>177</v>
      </c>
      <c r="AM1" s="54"/>
      <c r="AN1" s="54"/>
      <c r="AP1" s="25" t="s">
        <v>216</v>
      </c>
    </row>
    <row r="2" spans="1:42" ht="13.5" customHeight="1" x14ac:dyDescent="0.15">
      <c r="A2" s="13" t="s">
        <v>77</v>
      </c>
      <c r="B2" s="14"/>
      <c r="C2" s="12" t="str">
        <f>IF(B2="","",A2)</f>
        <v/>
      </c>
      <c r="D2" s="12" t="str">
        <f>IF(C2="","",IF(D1&lt;&gt;"",CONCATENATE(D1,"、",C2),C2))</f>
        <v/>
      </c>
      <c r="F2" s="11" t="s">
        <v>64</v>
      </c>
      <c r="G2" s="16"/>
      <c r="H2" s="12" t="str">
        <f>IF(G2="","",F2)</f>
        <v/>
      </c>
      <c r="I2" s="12" t="str">
        <f>IF(H2="","",IF(I1&lt;&gt;"",CONCATENATE(I1,"、",H2),H2))</f>
        <v/>
      </c>
      <c r="K2" s="13" t="s">
        <v>94</v>
      </c>
      <c r="L2" s="14"/>
      <c r="M2" s="12" t="str">
        <f>IF(L2="","",K2)</f>
        <v/>
      </c>
      <c r="N2" s="12" t="str">
        <f>IF(M2="","",IF(N1&lt;&gt;"",CONCATENATE(N1,"、",M2),M2))</f>
        <v/>
      </c>
      <c r="O2" s="12"/>
      <c r="P2" s="11" t="s">
        <v>66</v>
      </c>
      <c r="Q2" s="16"/>
      <c r="R2" s="12" t="str">
        <f>IF(Q2="","",P2)</f>
        <v/>
      </c>
      <c r="S2" s="12" t="str">
        <f>IF(R2="","",IF(S1&lt;&gt;"",CONCATENATE(S1,"、",R2),R2))</f>
        <v/>
      </c>
      <c r="T2" s="12"/>
      <c r="U2" s="68">
        <v>21</v>
      </c>
      <c r="W2" s="29" t="s">
        <v>161</v>
      </c>
      <c r="Y2" s="29" t="s">
        <v>60</v>
      </c>
      <c r="Z2" s="29" t="s">
        <v>60</v>
      </c>
      <c r="AA2" s="61" t="s">
        <v>258</v>
      </c>
      <c r="AB2" s="61" t="s">
        <v>483</v>
      </c>
      <c r="AC2" s="62" t="s">
        <v>126</v>
      </c>
      <c r="AD2" s="25"/>
      <c r="AE2" s="31" t="s">
        <v>157</v>
      </c>
      <c r="AF2" s="27"/>
      <c r="AG2" s="40" t="s">
        <v>224</v>
      </c>
      <c r="AI2" s="39" t="s">
        <v>255</v>
      </c>
      <c r="AK2" s="39" t="s">
        <v>178</v>
      </c>
      <c r="AM2" s="54"/>
      <c r="AN2" s="54"/>
      <c r="AP2" s="40" t="s">
        <v>224</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29" t="s">
        <v>514</v>
      </c>
      <c r="W3" s="29" t="s">
        <v>136</v>
      </c>
      <c r="Y3" s="29" t="s">
        <v>61</v>
      </c>
      <c r="Z3" s="29" t="s">
        <v>390</v>
      </c>
      <c r="AA3" s="61" t="s">
        <v>356</v>
      </c>
      <c r="AB3" s="61" t="s">
        <v>484</v>
      </c>
      <c r="AC3" s="62" t="s">
        <v>127</v>
      </c>
      <c r="AD3" s="25"/>
      <c r="AE3" s="31" t="s">
        <v>158</v>
      </c>
      <c r="AF3" s="27"/>
      <c r="AG3" s="40" t="s">
        <v>225</v>
      </c>
      <c r="AI3" s="39" t="s">
        <v>172</v>
      </c>
      <c r="AK3" s="39" t="str">
        <f>CHAR(CODE(AK2)+1)</f>
        <v>B</v>
      </c>
      <c r="AM3" s="54"/>
      <c r="AN3" s="54"/>
      <c r="AP3" s="40" t="s">
        <v>225</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
      </c>
      <c r="K4" s="13" t="s">
        <v>96</v>
      </c>
      <c r="L4" s="14"/>
      <c r="M4" s="12" t="str">
        <f t="shared" si="2"/>
        <v/>
      </c>
      <c r="N4" s="12" t="str">
        <f t="shared" ref="N4:N11" si="6">IF(M4="",N3,IF(N3&lt;&gt;"",CONCATENATE(N3,"、",M4),M4))</f>
        <v/>
      </c>
      <c r="O4" s="12"/>
      <c r="P4" s="11" t="s">
        <v>68</v>
      </c>
      <c r="Q4" s="16"/>
      <c r="R4" s="12" t="str">
        <f t="shared" si="3"/>
        <v/>
      </c>
      <c r="S4" s="12" t="str">
        <f t="shared" si="4"/>
        <v/>
      </c>
      <c r="T4" s="12"/>
      <c r="U4" s="29" t="s">
        <v>567</v>
      </c>
      <c r="W4" s="29" t="s">
        <v>137</v>
      </c>
      <c r="Y4" s="29" t="s">
        <v>263</v>
      </c>
      <c r="Z4" s="29" t="s">
        <v>391</v>
      </c>
      <c r="AA4" s="61" t="s">
        <v>357</v>
      </c>
      <c r="AB4" s="61" t="s">
        <v>485</v>
      </c>
      <c r="AC4" s="61" t="s">
        <v>128</v>
      </c>
      <c r="AD4" s="25"/>
      <c r="AE4" s="31" t="s">
        <v>159</v>
      </c>
      <c r="AF4" s="27"/>
      <c r="AG4" s="40" t="s">
        <v>226</v>
      </c>
      <c r="AI4" s="39" t="s">
        <v>174</v>
      </c>
      <c r="AK4" s="39" t="str">
        <f t="shared" ref="AK4:AK49" si="7">CHAR(CODE(AK3)+1)</f>
        <v>C</v>
      </c>
      <c r="AM4" s="54"/>
      <c r="AN4" s="54"/>
      <c r="AP4" s="40" t="s">
        <v>226</v>
      </c>
    </row>
    <row r="5" spans="1:42" ht="13.5" customHeight="1" x14ac:dyDescent="0.15">
      <c r="A5" s="13" t="s">
        <v>80</v>
      </c>
      <c r="B5" s="14"/>
      <c r="C5" s="12" t="str">
        <f t="shared" si="0"/>
        <v/>
      </c>
      <c r="D5" s="12" t="str">
        <f>IF(C5="",D4,IF(D4&lt;&gt;"",CONCATENATE(D4,"、",C5),C5))</f>
        <v/>
      </c>
      <c r="F5" s="17" t="s">
        <v>105</v>
      </c>
      <c r="G5" s="16"/>
      <c r="H5" s="12" t="str">
        <f t="shared" si="1"/>
        <v/>
      </c>
      <c r="I5" s="12" t="str">
        <f t="shared" si="5"/>
        <v/>
      </c>
      <c r="K5" s="13" t="s">
        <v>97</v>
      </c>
      <c r="L5" s="14"/>
      <c r="M5" s="12" t="str">
        <f t="shared" si="2"/>
        <v/>
      </c>
      <c r="N5" s="12" t="str">
        <f t="shared" si="6"/>
        <v/>
      </c>
      <c r="O5" s="12"/>
      <c r="P5" s="11" t="s">
        <v>69</v>
      </c>
      <c r="Q5" s="16"/>
      <c r="R5" s="12" t="str">
        <f t="shared" si="3"/>
        <v/>
      </c>
      <c r="S5" s="12" t="str">
        <f t="shared" si="4"/>
        <v/>
      </c>
      <c r="T5" s="12"/>
      <c r="W5" s="29" t="s">
        <v>538</v>
      </c>
      <c r="Y5" s="29" t="s">
        <v>264</v>
      </c>
      <c r="Z5" s="29" t="s">
        <v>392</v>
      </c>
      <c r="AA5" s="61" t="s">
        <v>358</v>
      </c>
      <c r="AB5" s="61" t="s">
        <v>486</v>
      </c>
      <c r="AC5" s="61" t="s">
        <v>160</v>
      </c>
      <c r="AD5" s="28"/>
      <c r="AE5" s="31" t="s">
        <v>236</v>
      </c>
      <c r="AF5" s="27"/>
      <c r="AG5" s="40" t="s">
        <v>227</v>
      </c>
      <c r="AI5" s="39" t="s">
        <v>261</v>
      </c>
      <c r="AK5" s="39" t="str">
        <f t="shared" si="7"/>
        <v>D</v>
      </c>
      <c r="AP5" s="40" t="s">
        <v>227</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
      </c>
      <c r="K6" s="13" t="s">
        <v>98</v>
      </c>
      <c r="L6" s="14"/>
      <c r="M6" s="12" t="str">
        <f t="shared" si="2"/>
        <v/>
      </c>
      <c r="N6" s="12" t="str">
        <f t="shared" si="6"/>
        <v/>
      </c>
      <c r="O6" s="12"/>
      <c r="P6" s="11" t="s">
        <v>70</v>
      </c>
      <c r="Q6" s="16" t="s">
        <v>602</v>
      </c>
      <c r="R6" s="12" t="str">
        <f t="shared" si="3"/>
        <v>交付</v>
      </c>
      <c r="S6" s="12" t="str">
        <f t="shared" si="4"/>
        <v>交付</v>
      </c>
      <c r="T6" s="12"/>
      <c r="U6" s="29" t="s">
        <v>238</v>
      </c>
      <c r="W6" s="29" t="s">
        <v>540</v>
      </c>
      <c r="Y6" s="29" t="s">
        <v>265</v>
      </c>
      <c r="Z6" s="29" t="s">
        <v>393</v>
      </c>
      <c r="AA6" s="61" t="s">
        <v>359</v>
      </c>
      <c r="AB6" s="61" t="s">
        <v>487</v>
      </c>
      <c r="AC6" s="61" t="s">
        <v>129</v>
      </c>
      <c r="AD6" s="28"/>
      <c r="AE6" s="31" t="s">
        <v>234</v>
      </c>
      <c r="AF6" s="27"/>
      <c r="AG6" s="40" t="s">
        <v>228</v>
      </c>
      <c r="AI6" s="39" t="s">
        <v>262</v>
      </c>
      <c r="AK6" s="39" t="str">
        <f>CHAR(CODE(AK5)+1)</f>
        <v>E</v>
      </c>
      <c r="AP6" s="40" t="s">
        <v>228</v>
      </c>
    </row>
    <row r="7" spans="1:42" ht="13.5" customHeight="1" x14ac:dyDescent="0.15">
      <c r="A7" s="13" t="s">
        <v>82</v>
      </c>
      <c r="B7" s="14"/>
      <c r="C7" s="12" t="str">
        <f t="shared" si="0"/>
        <v/>
      </c>
      <c r="D7" s="12" t="str">
        <f t="shared" si="8"/>
        <v/>
      </c>
      <c r="F7" s="17" t="s">
        <v>185</v>
      </c>
      <c r="G7" s="16"/>
      <c r="H7" s="12" t="str">
        <f t="shared" si="1"/>
        <v/>
      </c>
      <c r="I7" s="12" t="str">
        <f t="shared" si="5"/>
        <v/>
      </c>
      <c r="K7" s="13" t="s">
        <v>99</v>
      </c>
      <c r="L7" s="14"/>
      <c r="M7" s="12" t="str">
        <f t="shared" si="2"/>
        <v/>
      </c>
      <c r="N7" s="12" t="str">
        <f t="shared" si="6"/>
        <v/>
      </c>
      <c r="O7" s="12"/>
      <c r="P7" s="11" t="s">
        <v>71</v>
      </c>
      <c r="Q7" s="16"/>
      <c r="R7" s="12" t="str">
        <f t="shared" si="3"/>
        <v/>
      </c>
      <c r="S7" s="12" t="str">
        <f t="shared" si="4"/>
        <v>交付</v>
      </c>
      <c r="T7" s="12"/>
      <c r="U7" s="29"/>
      <c r="W7" s="29" t="s">
        <v>138</v>
      </c>
      <c r="Y7" s="29" t="s">
        <v>266</v>
      </c>
      <c r="Z7" s="29" t="s">
        <v>394</v>
      </c>
      <c r="AA7" s="61" t="s">
        <v>360</v>
      </c>
      <c r="AB7" s="61" t="s">
        <v>488</v>
      </c>
      <c r="AC7" s="28"/>
      <c r="AD7" s="28"/>
      <c r="AE7" s="29" t="s">
        <v>129</v>
      </c>
      <c r="AF7" s="27"/>
      <c r="AG7" s="40" t="s">
        <v>229</v>
      </c>
      <c r="AH7" s="56"/>
      <c r="AI7" s="40" t="s">
        <v>251</v>
      </c>
      <c r="AK7" s="39" t="str">
        <f>CHAR(CODE(AK6)+1)</f>
        <v>F</v>
      </c>
      <c r="AP7" s="40" t="s">
        <v>229</v>
      </c>
    </row>
    <row r="8" spans="1:42" ht="13.5" customHeight="1" x14ac:dyDescent="0.15">
      <c r="A8" s="13" t="s">
        <v>83</v>
      </c>
      <c r="B8" s="14"/>
      <c r="C8" s="12" t="str">
        <f t="shared" si="0"/>
        <v/>
      </c>
      <c r="D8" s="12" t="str">
        <f t="shared" si="8"/>
        <v/>
      </c>
      <c r="F8" s="17" t="s">
        <v>107</v>
      </c>
      <c r="G8" s="16"/>
      <c r="H8" s="12" t="str">
        <f t="shared" si="1"/>
        <v/>
      </c>
      <c r="I8" s="12" t="str">
        <f t="shared" si="5"/>
        <v/>
      </c>
      <c r="K8" s="13" t="s">
        <v>100</v>
      </c>
      <c r="L8" s="14"/>
      <c r="M8" s="12" t="str">
        <f t="shared" si="2"/>
        <v/>
      </c>
      <c r="N8" s="12" t="str">
        <f t="shared" si="6"/>
        <v/>
      </c>
      <c r="O8" s="12"/>
      <c r="P8" s="11" t="s">
        <v>72</v>
      </c>
      <c r="Q8" s="16"/>
      <c r="R8" s="12" t="str">
        <f t="shared" si="3"/>
        <v/>
      </c>
      <c r="S8" s="12" t="str">
        <f t="shared" si="4"/>
        <v>交付</v>
      </c>
      <c r="T8" s="12"/>
      <c r="U8" s="29" t="s">
        <v>259</v>
      </c>
      <c r="W8" s="29" t="s">
        <v>139</v>
      </c>
      <c r="Y8" s="29" t="s">
        <v>267</v>
      </c>
      <c r="Z8" s="29" t="s">
        <v>395</v>
      </c>
      <c r="AA8" s="61" t="s">
        <v>361</v>
      </c>
      <c r="AB8" s="61" t="s">
        <v>489</v>
      </c>
      <c r="AC8" s="28"/>
      <c r="AD8" s="28"/>
      <c r="AE8" s="28"/>
      <c r="AF8" s="27"/>
      <c r="AG8" s="40" t="s">
        <v>230</v>
      </c>
      <c r="AI8" s="39" t="s">
        <v>252</v>
      </c>
      <c r="AK8" s="39" t="str">
        <f t="shared" si="7"/>
        <v>G</v>
      </c>
      <c r="AP8" s="40" t="s">
        <v>230</v>
      </c>
    </row>
    <row r="9" spans="1:42" ht="13.5" customHeight="1" x14ac:dyDescent="0.15">
      <c r="A9" s="13" t="s">
        <v>84</v>
      </c>
      <c r="B9" s="14"/>
      <c r="C9" s="12" t="str">
        <f t="shared" si="0"/>
        <v/>
      </c>
      <c r="D9" s="12" t="str">
        <f t="shared" si="8"/>
        <v/>
      </c>
      <c r="F9" s="17" t="s">
        <v>186</v>
      </c>
      <c r="G9" s="16"/>
      <c r="H9" s="12" t="str">
        <f t="shared" si="1"/>
        <v/>
      </c>
      <c r="I9" s="12" t="str">
        <f t="shared" si="5"/>
        <v/>
      </c>
      <c r="K9" s="13" t="s">
        <v>101</v>
      </c>
      <c r="L9" s="14" t="s">
        <v>602</v>
      </c>
      <c r="M9" s="12" t="str">
        <f t="shared" si="2"/>
        <v>エネルギー対策</v>
      </c>
      <c r="N9" s="12" t="str">
        <f t="shared" si="6"/>
        <v>エネルギー対策</v>
      </c>
      <c r="O9" s="12"/>
      <c r="P9" s="12"/>
      <c r="Q9" s="18"/>
      <c r="T9" s="12"/>
      <c r="U9" s="29" t="s">
        <v>260</v>
      </c>
      <c r="W9" s="29" t="s">
        <v>140</v>
      </c>
      <c r="Y9" s="29" t="s">
        <v>268</v>
      </c>
      <c r="Z9" s="29" t="s">
        <v>396</v>
      </c>
      <c r="AA9" s="61" t="s">
        <v>362</v>
      </c>
      <c r="AB9" s="61" t="s">
        <v>490</v>
      </c>
      <c r="AC9" s="28"/>
      <c r="AD9" s="28"/>
      <c r="AE9" s="28"/>
      <c r="AF9" s="27"/>
      <c r="AG9" s="40" t="s">
        <v>231</v>
      </c>
      <c r="AI9" s="53"/>
      <c r="AK9" s="39" t="str">
        <f t="shared" si="7"/>
        <v>H</v>
      </c>
      <c r="AP9" s="40" t="s">
        <v>231</v>
      </c>
    </row>
    <row r="10" spans="1:42" ht="13.5" customHeight="1" x14ac:dyDescent="0.15">
      <c r="A10" s="13" t="s">
        <v>204</v>
      </c>
      <c r="B10" s="14"/>
      <c r="C10" s="12" t="str">
        <f t="shared" si="0"/>
        <v/>
      </c>
      <c r="D10" s="12" t="str">
        <f t="shared" si="8"/>
        <v/>
      </c>
      <c r="F10" s="17" t="s">
        <v>108</v>
      </c>
      <c r="G10" s="16"/>
      <c r="H10" s="12" t="str">
        <f t="shared" si="1"/>
        <v/>
      </c>
      <c r="I10" s="12" t="str">
        <f t="shared" si="5"/>
        <v/>
      </c>
      <c r="K10" s="13" t="s">
        <v>205</v>
      </c>
      <c r="L10" s="14"/>
      <c r="M10" s="12" t="str">
        <f t="shared" si="2"/>
        <v/>
      </c>
      <c r="N10" s="12" t="str">
        <f t="shared" si="6"/>
        <v>エネルギー対策</v>
      </c>
      <c r="O10" s="12"/>
      <c r="P10" s="12" t="str">
        <f>S8</f>
        <v>交付</v>
      </c>
      <c r="Q10" s="18"/>
      <c r="T10" s="12"/>
      <c r="W10" s="29" t="s">
        <v>141</v>
      </c>
      <c r="Y10" s="29" t="s">
        <v>269</v>
      </c>
      <c r="Z10" s="29" t="s">
        <v>397</v>
      </c>
      <c r="AA10" s="61" t="s">
        <v>363</v>
      </c>
      <c r="AB10" s="61" t="s">
        <v>491</v>
      </c>
      <c r="AC10" s="28"/>
      <c r="AD10" s="28"/>
      <c r="AE10" s="28"/>
      <c r="AF10" s="27"/>
      <c r="AG10" s="40" t="s">
        <v>219</v>
      </c>
      <c r="AK10" s="39" t="str">
        <f t="shared" si="7"/>
        <v>I</v>
      </c>
      <c r="AP10" s="39" t="s">
        <v>217</v>
      </c>
    </row>
    <row r="11" spans="1:42" ht="13.5" customHeight="1" x14ac:dyDescent="0.15">
      <c r="A11" s="13" t="s">
        <v>85</v>
      </c>
      <c r="B11" s="14"/>
      <c r="C11" s="12" t="str">
        <f t="shared" si="0"/>
        <v/>
      </c>
      <c r="D11" s="12" t="str">
        <f t="shared" si="8"/>
        <v/>
      </c>
      <c r="F11" s="17" t="s">
        <v>109</v>
      </c>
      <c r="G11" s="16" t="s">
        <v>602</v>
      </c>
      <c r="H11" s="12" t="str">
        <f t="shared" si="1"/>
        <v>エネルギー対策特別会計電源開発促進勘定</v>
      </c>
      <c r="I11" s="12" t="str">
        <f t="shared" si="5"/>
        <v>エネルギー対策特別会計電源開発促進勘定</v>
      </c>
      <c r="K11" s="13" t="s">
        <v>102</v>
      </c>
      <c r="L11" s="14"/>
      <c r="M11" s="12" t="str">
        <f t="shared" si="2"/>
        <v/>
      </c>
      <c r="N11" s="12" t="str">
        <f t="shared" si="6"/>
        <v>エネルギー対策</v>
      </c>
      <c r="O11" s="12"/>
      <c r="P11" s="12"/>
      <c r="Q11" s="18"/>
      <c r="T11" s="12"/>
      <c r="W11" s="29" t="s">
        <v>564</v>
      </c>
      <c r="Y11" s="29" t="s">
        <v>270</v>
      </c>
      <c r="Z11" s="29" t="s">
        <v>398</v>
      </c>
      <c r="AA11" s="61" t="s">
        <v>364</v>
      </c>
      <c r="AB11" s="61" t="s">
        <v>492</v>
      </c>
      <c r="AC11" s="28"/>
      <c r="AD11" s="28"/>
      <c r="AE11" s="28"/>
      <c r="AF11" s="27"/>
      <c r="AG11" s="39" t="s">
        <v>222</v>
      </c>
      <c r="AK11" s="39"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エネルギー対策特別会計電源開発促進勘定</v>
      </c>
      <c r="K12" s="12"/>
      <c r="L12" s="12"/>
      <c r="O12" s="12"/>
      <c r="P12" s="12"/>
      <c r="Q12" s="18"/>
      <c r="T12" s="12"/>
      <c r="U12" s="26" t="s">
        <v>515</v>
      </c>
      <c r="W12" s="29" t="s">
        <v>142</v>
      </c>
      <c r="Y12" s="29" t="s">
        <v>271</v>
      </c>
      <c r="Z12" s="29" t="s">
        <v>399</v>
      </c>
      <c r="AA12" s="61" t="s">
        <v>365</v>
      </c>
      <c r="AB12" s="61" t="s">
        <v>493</v>
      </c>
      <c r="AC12" s="28"/>
      <c r="AD12" s="28"/>
      <c r="AE12" s="28"/>
      <c r="AF12" s="27"/>
      <c r="AG12" s="39" t="s">
        <v>220</v>
      </c>
      <c r="AK12" s="39"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エネルギー対策特別会計電源開発促進勘定</v>
      </c>
      <c r="K13" s="12" t="str">
        <f>N11</f>
        <v>エネルギー対策</v>
      </c>
      <c r="L13" s="12"/>
      <c r="O13" s="12"/>
      <c r="P13" s="12"/>
      <c r="Q13" s="18"/>
      <c r="T13" s="12"/>
      <c r="U13" s="29" t="s">
        <v>161</v>
      </c>
      <c r="W13" s="29" t="s">
        <v>143</v>
      </c>
      <c r="Y13" s="29" t="s">
        <v>272</v>
      </c>
      <c r="Z13" s="29" t="s">
        <v>400</v>
      </c>
      <c r="AA13" s="61" t="s">
        <v>366</v>
      </c>
      <c r="AB13" s="61" t="s">
        <v>494</v>
      </c>
      <c r="AC13" s="28"/>
      <c r="AD13" s="28"/>
      <c r="AE13" s="28"/>
      <c r="AF13" s="27"/>
      <c r="AG13" s="39" t="s">
        <v>221</v>
      </c>
      <c r="AK13" s="39"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エネルギー対策特別会計電源開発促進勘定</v>
      </c>
      <c r="K14" s="12"/>
      <c r="L14" s="12"/>
      <c r="O14" s="12"/>
      <c r="P14" s="12"/>
      <c r="Q14" s="18"/>
      <c r="T14" s="12"/>
      <c r="U14" s="29" t="s">
        <v>516</v>
      </c>
      <c r="W14" s="29" t="s">
        <v>144</v>
      </c>
      <c r="Y14" s="29" t="s">
        <v>273</v>
      </c>
      <c r="Z14" s="29" t="s">
        <v>401</v>
      </c>
      <c r="AA14" s="61" t="s">
        <v>367</v>
      </c>
      <c r="AB14" s="61" t="s">
        <v>495</v>
      </c>
      <c r="AC14" s="28"/>
      <c r="AD14" s="28"/>
      <c r="AE14" s="28"/>
      <c r="AF14" s="27"/>
      <c r="AG14" s="53"/>
      <c r="AK14" s="39"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エネルギー対策特別会計電源開発促進勘定</v>
      </c>
      <c r="K15" s="12"/>
      <c r="L15" s="12"/>
      <c r="O15" s="12"/>
      <c r="P15" s="12"/>
      <c r="Q15" s="18"/>
      <c r="T15" s="12"/>
      <c r="U15" s="29" t="s">
        <v>517</v>
      </c>
      <c r="W15" s="29" t="s">
        <v>145</v>
      </c>
      <c r="Y15" s="29" t="s">
        <v>274</v>
      </c>
      <c r="Z15" s="29" t="s">
        <v>402</v>
      </c>
      <c r="AA15" s="61" t="s">
        <v>368</v>
      </c>
      <c r="AB15" s="61" t="s">
        <v>496</v>
      </c>
      <c r="AC15" s="28"/>
      <c r="AD15" s="28"/>
      <c r="AE15" s="28"/>
      <c r="AF15" s="27"/>
      <c r="AG15" s="54"/>
      <c r="AK15" s="39"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エネルギー対策特別会計電源開発促進勘定</v>
      </c>
      <c r="K16" s="12"/>
      <c r="L16" s="12"/>
      <c r="O16" s="12"/>
      <c r="P16" s="12"/>
      <c r="Q16" s="18"/>
      <c r="T16" s="12"/>
      <c r="U16" s="29" t="s">
        <v>518</v>
      </c>
      <c r="W16" s="29" t="s">
        <v>146</v>
      </c>
      <c r="Y16" s="29" t="s">
        <v>275</v>
      </c>
      <c r="Z16" s="29" t="s">
        <v>403</v>
      </c>
      <c r="AA16" s="61" t="s">
        <v>369</v>
      </c>
      <c r="AB16" s="61" t="s">
        <v>497</v>
      </c>
      <c r="AC16" s="28"/>
      <c r="AD16" s="28"/>
      <c r="AE16" s="28"/>
      <c r="AF16" s="27"/>
      <c r="AG16" s="54"/>
      <c r="AK16" s="39"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エネルギー対策特別会計電源開発促進勘定</v>
      </c>
      <c r="K17" s="12"/>
      <c r="L17" s="12"/>
      <c r="O17" s="12"/>
      <c r="P17" s="12"/>
      <c r="Q17" s="18"/>
      <c r="T17" s="12"/>
      <c r="U17" s="29" t="s">
        <v>536</v>
      </c>
      <c r="W17" s="29" t="s">
        <v>147</v>
      </c>
      <c r="Y17" s="29" t="s">
        <v>276</v>
      </c>
      <c r="Z17" s="29" t="s">
        <v>404</v>
      </c>
      <c r="AA17" s="61" t="s">
        <v>370</v>
      </c>
      <c r="AB17" s="61" t="s">
        <v>498</v>
      </c>
      <c r="AC17" s="28"/>
      <c r="AD17" s="28"/>
      <c r="AE17" s="28"/>
      <c r="AF17" s="27"/>
      <c r="AG17" s="54"/>
      <c r="AK17" s="39"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エネルギー対策特別会計電源開発促進勘定</v>
      </c>
      <c r="K18" s="12"/>
      <c r="L18" s="12"/>
      <c r="O18" s="12"/>
      <c r="P18" s="12"/>
      <c r="Q18" s="18"/>
      <c r="T18" s="12"/>
      <c r="U18" s="29" t="s">
        <v>519</v>
      </c>
      <c r="W18" s="29" t="s">
        <v>148</v>
      </c>
      <c r="Y18" s="29" t="s">
        <v>277</v>
      </c>
      <c r="Z18" s="29" t="s">
        <v>405</v>
      </c>
      <c r="AA18" s="61" t="s">
        <v>371</v>
      </c>
      <c r="AB18" s="61" t="s">
        <v>499</v>
      </c>
      <c r="AC18" s="28"/>
      <c r="AD18" s="28"/>
      <c r="AE18" s="28"/>
      <c r="AF18" s="27"/>
      <c r="AK18" s="39" t="str">
        <f t="shared" si="7"/>
        <v>Q</v>
      </c>
    </row>
    <row r="19" spans="1:37" ht="13.5" customHeight="1" x14ac:dyDescent="0.15">
      <c r="A19" s="13" t="s">
        <v>196</v>
      </c>
      <c r="B19" s="14"/>
      <c r="C19" s="12" t="str">
        <f t="shared" si="9"/>
        <v/>
      </c>
      <c r="D19" s="12" t="str">
        <f t="shared" si="8"/>
        <v/>
      </c>
      <c r="F19" s="17" t="s">
        <v>117</v>
      </c>
      <c r="G19" s="16"/>
      <c r="H19" s="12" t="str">
        <f t="shared" si="1"/>
        <v/>
      </c>
      <c r="I19" s="12" t="str">
        <f t="shared" si="5"/>
        <v>エネルギー対策特別会計電源開発促進勘定</v>
      </c>
      <c r="K19" s="12"/>
      <c r="L19" s="12"/>
      <c r="O19" s="12"/>
      <c r="P19" s="12"/>
      <c r="Q19" s="18"/>
      <c r="T19" s="12"/>
      <c r="U19" s="29" t="s">
        <v>520</v>
      </c>
      <c r="W19" s="29" t="s">
        <v>149</v>
      </c>
      <c r="Y19" s="29" t="s">
        <v>278</v>
      </c>
      <c r="Z19" s="29" t="s">
        <v>406</v>
      </c>
      <c r="AA19" s="61" t="s">
        <v>372</v>
      </c>
      <c r="AB19" s="61" t="s">
        <v>500</v>
      </c>
      <c r="AC19" s="28"/>
      <c r="AD19" s="28"/>
      <c r="AE19" s="28"/>
      <c r="AF19" s="27"/>
      <c r="AK19" s="39" t="str">
        <f t="shared" si="7"/>
        <v>R</v>
      </c>
    </row>
    <row r="20" spans="1:37" ht="13.5" customHeight="1" x14ac:dyDescent="0.15">
      <c r="A20" s="13" t="s">
        <v>197</v>
      </c>
      <c r="B20" s="14"/>
      <c r="C20" s="12" t="str">
        <f t="shared" si="9"/>
        <v/>
      </c>
      <c r="D20" s="12" t="str">
        <f t="shared" si="8"/>
        <v/>
      </c>
      <c r="F20" s="17" t="s">
        <v>195</v>
      </c>
      <c r="G20" s="16"/>
      <c r="H20" s="12" t="str">
        <f t="shared" si="1"/>
        <v/>
      </c>
      <c r="I20" s="12" t="str">
        <f t="shared" si="5"/>
        <v>エネルギー対策特別会計電源開発促進勘定</v>
      </c>
      <c r="K20" s="12"/>
      <c r="L20" s="12"/>
      <c r="O20" s="12"/>
      <c r="P20" s="12"/>
      <c r="Q20" s="18"/>
      <c r="T20" s="12"/>
      <c r="U20" s="29" t="s">
        <v>521</v>
      </c>
      <c r="W20" s="29" t="s">
        <v>150</v>
      </c>
      <c r="Y20" s="29" t="s">
        <v>279</v>
      </c>
      <c r="Z20" s="29" t="s">
        <v>407</v>
      </c>
      <c r="AA20" s="61" t="s">
        <v>373</v>
      </c>
      <c r="AB20" s="61" t="s">
        <v>501</v>
      </c>
      <c r="AC20" s="28"/>
      <c r="AD20" s="28"/>
      <c r="AE20" s="28"/>
      <c r="AF20" s="27"/>
      <c r="AK20" s="39" t="str">
        <f t="shared" si="7"/>
        <v>S</v>
      </c>
    </row>
    <row r="21" spans="1:37" ht="13.5" customHeight="1" x14ac:dyDescent="0.15">
      <c r="A21" s="13" t="s">
        <v>198</v>
      </c>
      <c r="B21" s="14"/>
      <c r="C21" s="12" t="str">
        <f t="shared" si="9"/>
        <v/>
      </c>
      <c r="D21" s="12" t="str">
        <f t="shared" si="8"/>
        <v/>
      </c>
      <c r="F21" s="17" t="s">
        <v>118</v>
      </c>
      <c r="G21" s="16"/>
      <c r="H21" s="12" t="str">
        <f t="shared" si="1"/>
        <v/>
      </c>
      <c r="I21" s="12" t="str">
        <f t="shared" si="5"/>
        <v>エネルギー対策特別会計電源開発促進勘定</v>
      </c>
      <c r="K21" s="12"/>
      <c r="L21" s="12"/>
      <c r="O21" s="12"/>
      <c r="P21" s="12"/>
      <c r="Q21" s="18"/>
      <c r="T21" s="12"/>
      <c r="U21" s="29" t="s">
        <v>522</v>
      </c>
      <c r="W21" s="29" t="s">
        <v>151</v>
      </c>
      <c r="Y21" s="29" t="s">
        <v>280</v>
      </c>
      <c r="Z21" s="29" t="s">
        <v>408</v>
      </c>
      <c r="AA21" s="61" t="s">
        <v>374</v>
      </c>
      <c r="AB21" s="61" t="s">
        <v>502</v>
      </c>
      <c r="AC21" s="28"/>
      <c r="AD21" s="28"/>
      <c r="AE21" s="28"/>
      <c r="AF21" s="27"/>
      <c r="AK21" s="39" t="str">
        <f t="shared" si="7"/>
        <v>T</v>
      </c>
    </row>
    <row r="22" spans="1:37" ht="13.5" customHeight="1" x14ac:dyDescent="0.15">
      <c r="A22" s="13" t="s">
        <v>199</v>
      </c>
      <c r="B22" s="14"/>
      <c r="C22" s="12" t="str">
        <f t="shared" si="9"/>
        <v/>
      </c>
      <c r="D22" s="12" t="str">
        <f>IF(C22="",D21,IF(D21&lt;&gt;"",CONCATENATE(D21,"、",C22),C22))</f>
        <v/>
      </c>
      <c r="F22" s="17" t="s">
        <v>119</v>
      </c>
      <c r="G22" s="16"/>
      <c r="H22" s="12" t="str">
        <f t="shared" si="1"/>
        <v/>
      </c>
      <c r="I22" s="12" t="str">
        <f t="shared" si="5"/>
        <v>エネルギー対策特別会計電源開発促進勘定</v>
      </c>
      <c r="K22" s="12"/>
      <c r="L22" s="12"/>
      <c r="O22" s="12"/>
      <c r="P22" s="12"/>
      <c r="Q22" s="18"/>
      <c r="T22" s="12"/>
      <c r="U22" s="29" t="s">
        <v>566</v>
      </c>
      <c r="W22" s="29" t="s">
        <v>152</v>
      </c>
      <c r="Y22" s="29" t="s">
        <v>281</v>
      </c>
      <c r="Z22" s="29" t="s">
        <v>409</v>
      </c>
      <c r="AA22" s="61" t="s">
        <v>375</v>
      </c>
      <c r="AB22" s="61" t="s">
        <v>503</v>
      </c>
      <c r="AC22" s="28"/>
      <c r="AD22" s="28"/>
      <c r="AE22" s="28"/>
      <c r="AF22" s="27"/>
      <c r="AK22" s="39" t="str">
        <f t="shared" si="7"/>
        <v>U</v>
      </c>
    </row>
    <row r="23" spans="1:37" ht="13.5" customHeight="1" x14ac:dyDescent="0.15">
      <c r="A23" s="59" t="s">
        <v>253</v>
      </c>
      <c r="B23" s="14"/>
      <c r="C23" s="12" t="str">
        <f t="shared" si="9"/>
        <v/>
      </c>
      <c r="D23" s="12" t="str">
        <f>IF(C23="",D22,IF(D22&lt;&gt;"",CONCATENATE(D22,"、",C23),C23))</f>
        <v/>
      </c>
      <c r="F23" s="17" t="s">
        <v>120</v>
      </c>
      <c r="G23" s="16"/>
      <c r="H23" s="12" t="str">
        <f t="shared" si="1"/>
        <v/>
      </c>
      <c r="I23" s="12" t="str">
        <f t="shared" si="5"/>
        <v>エネルギー対策特別会計電源開発促進勘定</v>
      </c>
      <c r="K23" s="12"/>
      <c r="L23" s="12"/>
      <c r="O23" s="12"/>
      <c r="P23" s="12"/>
      <c r="Q23" s="18"/>
      <c r="T23" s="12"/>
      <c r="U23" s="29" t="s">
        <v>523</v>
      </c>
      <c r="W23" s="29" t="s">
        <v>153</v>
      </c>
      <c r="Y23" s="29" t="s">
        <v>282</v>
      </c>
      <c r="Z23" s="29" t="s">
        <v>410</v>
      </c>
      <c r="AA23" s="61" t="s">
        <v>376</v>
      </c>
      <c r="AB23" s="61" t="s">
        <v>504</v>
      </c>
      <c r="AC23" s="28"/>
      <c r="AD23" s="28"/>
      <c r="AE23" s="28"/>
      <c r="AF23" s="27"/>
      <c r="AK23" s="39" t="str">
        <f t="shared" si="7"/>
        <v>V</v>
      </c>
    </row>
    <row r="24" spans="1:37" ht="13.5" customHeight="1" x14ac:dyDescent="0.15">
      <c r="A24" s="71"/>
      <c r="B24" s="57"/>
      <c r="F24" s="17" t="s">
        <v>256</v>
      </c>
      <c r="G24" s="16"/>
      <c r="H24" s="12" t="str">
        <f t="shared" si="1"/>
        <v/>
      </c>
      <c r="I24" s="12" t="str">
        <f t="shared" si="5"/>
        <v>エネルギー対策特別会計電源開発促進勘定</v>
      </c>
      <c r="K24" s="12"/>
      <c r="L24" s="12"/>
      <c r="O24" s="12"/>
      <c r="P24" s="12"/>
      <c r="Q24" s="18"/>
      <c r="T24" s="12"/>
      <c r="U24" s="29" t="s">
        <v>524</v>
      </c>
      <c r="W24" s="29" t="s">
        <v>154</v>
      </c>
      <c r="Y24" s="29" t="s">
        <v>283</v>
      </c>
      <c r="Z24" s="29" t="s">
        <v>411</v>
      </c>
      <c r="AA24" s="61" t="s">
        <v>377</v>
      </c>
      <c r="AB24" s="61" t="s">
        <v>505</v>
      </c>
      <c r="AC24" s="28"/>
      <c r="AD24" s="28"/>
      <c r="AE24" s="28"/>
      <c r="AF24" s="27"/>
      <c r="AK24" s="39" t="str">
        <f>CHAR(CODE(AK23)+1)</f>
        <v>W</v>
      </c>
    </row>
    <row r="25" spans="1:37" ht="13.5" customHeight="1" x14ac:dyDescent="0.15">
      <c r="A25" s="58"/>
      <c r="B25" s="57"/>
      <c r="F25" s="17" t="s">
        <v>121</v>
      </c>
      <c r="G25" s="16"/>
      <c r="H25" s="12" t="str">
        <f t="shared" si="1"/>
        <v/>
      </c>
      <c r="I25" s="12" t="str">
        <f t="shared" si="5"/>
        <v>エネルギー対策特別会計電源開発促進勘定</v>
      </c>
      <c r="K25" s="12"/>
      <c r="L25" s="12"/>
      <c r="O25" s="12"/>
      <c r="P25" s="12"/>
      <c r="Q25" s="18"/>
      <c r="T25" s="12"/>
      <c r="U25" s="29" t="s">
        <v>525</v>
      </c>
      <c r="W25" s="52"/>
      <c r="Y25" s="29" t="s">
        <v>284</v>
      </c>
      <c r="Z25" s="29" t="s">
        <v>412</v>
      </c>
      <c r="AA25" s="61" t="s">
        <v>378</v>
      </c>
      <c r="AB25" s="61" t="s">
        <v>506</v>
      </c>
      <c r="AC25" s="28"/>
      <c r="AD25" s="28"/>
      <c r="AE25" s="28"/>
      <c r="AF25" s="27"/>
      <c r="AK25" s="39" t="str">
        <f t="shared" si="7"/>
        <v>X</v>
      </c>
    </row>
    <row r="26" spans="1:37" ht="13.5" customHeight="1" x14ac:dyDescent="0.15">
      <c r="A26" s="58"/>
      <c r="B26" s="57"/>
      <c r="F26" s="17" t="s">
        <v>122</v>
      </c>
      <c r="G26" s="16"/>
      <c r="H26" s="12" t="str">
        <f t="shared" si="1"/>
        <v/>
      </c>
      <c r="I26" s="12" t="str">
        <f t="shared" si="5"/>
        <v>エネルギー対策特別会計電源開発促進勘定</v>
      </c>
      <c r="K26" s="12"/>
      <c r="L26" s="12"/>
      <c r="O26" s="12"/>
      <c r="P26" s="12"/>
      <c r="Q26" s="18"/>
      <c r="T26" s="12"/>
      <c r="U26" s="29" t="s">
        <v>526</v>
      </c>
      <c r="Y26" s="29" t="s">
        <v>285</v>
      </c>
      <c r="Z26" s="29" t="s">
        <v>413</v>
      </c>
      <c r="AA26" s="61" t="s">
        <v>379</v>
      </c>
      <c r="AB26" s="61" t="s">
        <v>507</v>
      </c>
      <c r="AC26" s="28"/>
      <c r="AD26" s="28"/>
      <c r="AE26" s="28"/>
      <c r="AF26" s="27"/>
      <c r="AK26" s="39" t="str">
        <f t="shared" si="7"/>
        <v>Y</v>
      </c>
    </row>
    <row r="27" spans="1:37" ht="13.5" customHeight="1" x14ac:dyDescent="0.15">
      <c r="A27" s="12" t="str">
        <f>IF(D23="", "-", D23)</f>
        <v>-</v>
      </c>
      <c r="B27" s="12"/>
      <c r="F27" s="17" t="s">
        <v>123</v>
      </c>
      <c r="G27" s="16"/>
      <c r="H27" s="12" t="str">
        <f t="shared" si="1"/>
        <v/>
      </c>
      <c r="I27" s="12" t="str">
        <f t="shared" si="5"/>
        <v>エネルギー対策特別会計電源開発促進勘定</v>
      </c>
      <c r="K27" s="12"/>
      <c r="L27" s="12"/>
      <c r="O27" s="12"/>
      <c r="P27" s="12"/>
      <c r="Q27" s="18"/>
      <c r="T27" s="12"/>
      <c r="U27" s="29" t="s">
        <v>527</v>
      </c>
      <c r="Y27" s="29" t="s">
        <v>286</v>
      </c>
      <c r="Z27" s="29" t="s">
        <v>414</v>
      </c>
      <c r="AA27" s="61" t="s">
        <v>380</v>
      </c>
      <c r="AB27" s="61" t="s">
        <v>508</v>
      </c>
      <c r="AC27" s="28"/>
      <c r="AD27" s="28"/>
      <c r="AE27" s="28"/>
      <c r="AF27" s="27"/>
      <c r="AK27" s="39" t="str">
        <f>CHAR(CODE(AK26)+1)</f>
        <v>Z</v>
      </c>
    </row>
    <row r="28" spans="1:37" ht="13.5" customHeight="1" x14ac:dyDescent="0.15">
      <c r="B28" s="12"/>
      <c r="F28" s="17" t="s">
        <v>124</v>
      </c>
      <c r="G28" s="16"/>
      <c r="H28" s="12" t="str">
        <f t="shared" si="1"/>
        <v/>
      </c>
      <c r="I28" s="12" t="str">
        <f t="shared" si="5"/>
        <v>エネルギー対策特別会計電源開発促進勘定</v>
      </c>
      <c r="K28" s="12"/>
      <c r="L28" s="12"/>
      <c r="O28" s="12"/>
      <c r="P28" s="12"/>
      <c r="Q28" s="18"/>
      <c r="T28" s="12"/>
      <c r="U28" s="29" t="s">
        <v>528</v>
      </c>
      <c r="Y28" s="29" t="s">
        <v>287</v>
      </c>
      <c r="Z28" s="29" t="s">
        <v>415</v>
      </c>
      <c r="AA28" s="61" t="s">
        <v>381</v>
      </c>
      <c r="AB28" s="61" t="s">
        <v>509</v>
      </c>
      <c r="AC28" s="28"/>
      <c r="AD28" s="28"/>
      <c r="AE28" s="28"/>
      <c r="AF28" s="27"/>
      <c r="AK28" s="39" t="s">
        <v>179</v>
      </c>
    </row>
    <row r="29" spans="1:37" ht="13.5" customHeight="1" x14ac:dyDescent="0.15">
      <c r="A29" s="12"/>
      <c r="B29" s="12"/>
      <c r="F29" s="17" t="s">
        <v>187</v>
      </c>
      <c r="G29" s="16"/>
      <c r="H29" s="12" t="str">
        <f t="shared" si="1"/>
        <v/>
      </c>
      <c r="I29" s="12" t="str">
        <f t="shared" si="5"/>
        <v>エネルギー対策特別会計電源開発促進勘定</v>
      </c>
      <c r="K29" s="12"/>
      <c r="L29" s="12"/>
      <c r="O29" s="12"/>
      <c r="P29" s="12"/>
      <c r="Q29" s="18"/>
      <c r="T29" s="12"/>
      <c r="U29" s="29" t="s">
        <v>529</v>
      </c>
      <c r="Y29" s="29" t="s">
        <v>288</v>
      </c>
      <c r="Z29" s="29" t="s">
        <v>416</v>
      </c>
      <c r="AA29" s="61" t="s">
        <v>382</v>
      </c>
      <c r="AB29" s="61" t="s">
        <v>510</v>
      </c>
      <c r="AC29" s="28"/>
      <c r="AD29" s="28"/>
      <c r="AE29" s="28"/>
      <c r="AF29" s="27"/>
      <c r="AK29" s="39" t="str">
        <f t="shared" si="7"/>
        <v>b</v>
      </c>
    </row>
    <row r="30" spans="1:37" ht="13.5" customHeight="1" x14ac:dyDescent="0.15">
      <c r="A30" s="12"/>
      <c r="B30" s="12"/>
      <c r="F30" s="17" t="s">
        <v>188</v>
      </c>
      <c r="G30" s="16"/>
      <c r="H30" s="12" t="str">
        <f t="shared" si="1"/>
        <v/>
      </c>
      <c r="I30" s="12" t="str">
        <f t="shared" si="5"/>
        <v>エネルギー対策特別会計電源開発促進勘定</v>
      </c>
      <c r="K30" s="12"/>
      <c r="L30" s="12"/>
      <c r="O30" s="12"/>
      <c r="P30" s="12"/>
      <c r="Q30" s="18"/>
      <c r="T30" s="12"/>
      <c r="U30" s="29" t="s">
        <v>530</v>
      </c>
      <c r="Y30" s="29" t="s">
        <v>289</v>
      </c>
      <c r="Z30" s="29" t="s">
        <v>417</v>
      </c>
      <c r="AA30" s="61" t="s">
        <v>383</v>
      </c>
      <c r="AB30" s="61" t="s">
        <v>511</v>
      </c>
      <c r="AC30" s="28"/>
      <c r="AD30" s="28"/>
      <c r="AE30" s="28"/>
      <c r="AF30" s="27"/>
      <c r="AK30" s="39" t="str">
        <f t="shared" si="7"/>
        <v>c</v>
      </c>
    </row>
    <row r="31" spans="1:37" ht="13.5" customHeight="1" x14ac:dyDescent="0.15">
      <c r="A31" s="12"/>
      <c r="B31" s="12"/>
      <c r="F31" s="17" t="s">
        <v>189</v>
      </c>
      <c r="G31" s="16"/>
      <c r="H31" s="12" t="str">
        <f t="shared" si="1"/>
        <v/>
      </c>
      <c r="I31" s="12" t="str">
        <f t="shared" si="5"/>
        <v>エネルギー対策特別会計電源開発促進勘定</v>
      </c>
      <c r="K31" s="12"/>
      <c r="L31" s="12"/>
      <c r="O31" s="12"/>
      <c r="P31" s="12"/>
      <c r="Q31" s="18"/>
      <c r="T31" s="12"/>
      <c r="U31" s="29" t="s">
        <v>531</v>
      </c>
      <c r="Y31" s="29" t="s">
        <v>290</v>
      </c>
      <c r="Z31" s="29" t="s">
        <v>418</v>
      </c>
      <c r="AA31" s="61" t="s">
        <v>384</v>
      </c>
      <c r="AB31" s="61" t="s">
        <v>512</v>
      </c>
      <c r="AC31" s="28"/>
      <c r="AD31" s="28"/>
      <c r="AE31" s="28"/>
      <c r="AF31" s="27"/>
      <c r="AK31" s="39" t="str">
        <f t="shared" si="7"/>
        <v>d</v>
      </c>
    </row>
    <row r="32" spans="1:37" ht="13.5" customHeight="1" x14ac:dyDescent="0.15">
      <c r="A32" s="12"/>
      <c r="B32" s="12"/>
      <c r="F32" s="17" t="s">
        <v>190</v>
      </c>
      <c r="G32" s="16"/>
      <c r="H32" s="12" t="str">
        <f t="shared" si="1"/>
        <v/>
      </c>
      <c r="I32" s="12" t="str">
        <f t="shared" si="5"/>
        <v>エネルギー対策特別会計電源開発促進勘定</v>
      </c>
      <c r="K32" s="12"/>
      <c r="L32" s="12"/>
      <c r="O32" s="12"/>
      <c r="P32" s="12"/>
      <c r="Q32" s="18"/>
      <c r="T32" s="12"/>
      <c r="U32" s="29" t="s">
        <v>532</v>
      </c>
      <c r="Y32" s="29" t="s">
        <v>291</v>
      </c>
      <c r="Z32" s="29" t="s">
        <v>419</v>
      </c>
      <c r="AA32" s="61" t="s">
        <v>62</v>
      </c>
      <c r="AB32" s="61" t="s">
        <v>62</v>
      </c>
      <c r="AC32" s="28"/>
      <c r="AD32" s="28"/>
      <c r="AE32" s="28"/>
      <c r="AF32" s="27"/>
      <c r="AK32" s="39" t="str">
        <f t="shared" si="7"/>
        <v>e</v>
      </c>
    </row>
    <row r="33" spans="1:37" ht="13.5" customHeight="1" x14ac:dyDescent="0.15">
      <c r="A33" s="12"/>
      <c r="B33" s="12"/>
      <c r="F33" s="17" t="s">
        <v>191</v>
      </c>
      <c r="G33" s="16"/>
      <c r="H33" s="12" t="str">
        <f t="shared" si="1"/>
        <v/>
      </c>
      <c r="I33" s="12" t="str">
        <f t="shared" si="5"/>
        <v>エネルギー対策特別会計電源開発促進勘定</v>
      </c>
      <c r="K33" s="12"/>
      <c r="L33" s="12"/>
      <c r="O33" s="12"/>
      <c r="P33" s="12"/>
      <c r="Q33" s="18"/>
      <c r="T33" s="12"/>
      <c r="U33" s="29" t="s">
        <v>533</v>
      </c>
      <c r="Y33" s="29" t="s">
        <v>292</v>
      </c>
      <c r="Z33" s="29" t="s">
        <v>420</v>
      </c>
      <c r="AA33" s="52"/>
      <c r="AB33" s="28"/>
      <c r="AC33" s="28"/>
      <c r="AD33" s="28"/>
      <c r="AE33" s="28"/>
      <c r="AF33" s="27"/>
      <c r="AK33" s="39" t="str">
        <f t="shared" si="7"/>
        <v>f</v>
      </c>
    </row>
    <row r="34" spans="1:37" ht="13.5" customHeight="1" x14ac:dyDescent="0.15">
      <c r="A34" s="12"/>
      <c r="B34" s="12"/>
      <c r="F34" s="17" t="s">
        <v>192</v>
      </c>
      <c r="G34" s="16"/>
      <c r="H34" s="12" t="str">
        <f t="shared" si="1"/>
        <v/>
      </c>
      <c r="I34" s="12" t="str">
        <f t="shared" si="5"/>
        <v>エネルギー対策特別会計電源開発促進勘定</v>
      </c>
      <c r="K34" s="12"/>
      <c r="L34" s="12"/>
      <c r="O34" s="12"/>
      <c r="P34" s="12"/>
      <c r="Q34" s="18"/>
      <c r="T34" s="12"/>
      <c r="U34" s="29" t="s">
        <v>534</v>
      </c>
      <c r="Y34" s="29" t="s">
        <v>293</v>
      </c>
      <c r="Z34" s="29" t="s">
        <v>421</v>
      </c>
      <c r="AB34" s="28"/>
      <c r="AC34" s="28"/>
      <c r="AD34" s="28"/>
      <c r="AE34" s="28"/>
      <c r="AF34" s="27"/>
      <c r="AK34" s="39" t="str">
        <f t="shared" si="7"/>
        <v>g</v>
      </c>
    </row>
    <row r="35" spans="1:37" ht="13.5" customHeight="1" x14ac:dyDescent="0.15">
      <c r="A35" s="12"/>
      <c r="B35" s="12"/>
      <c r="F35" s="17" t="s">
        <v>193</v>
      </c>
      <c r="G35" s="16"/>
      <c r="H35" s="12" t="str">
        <f t="shared" si="1"/>
        <v/>
      </c>
      <c r="I35" s="12" t="str">
        <f t="shared" si="5"/>
        <v>エネルギー対策特別会計電源開発促進勘定</v>
      </c>
      <c r="K35" s="12"/>
      <c r="L35" s="12"/>
      <c r="O35" s="12"/>
      <c r="P35" s="12"/>
      <c r="Q35" s="18"/>
      <c r="T35" s="12"/>
      <c r="U35" s="29" t="s">
        <v>535</v>
      </c>
      <c r="Y35" s="29" t="s">
        <v>294</v>
      </c>
      <c r="Z35" s="29" t="s">
        <v>422</v>
      </c>
      <c r="AC35" s="28"/>
      <c r="AF35" s="27"/>
      <c r="AK35" s="39" t="str">
        <f t="shared" si="7"/>
        <v>h</v>
      </c>
    </row>
    <row r="36" spans="1:37" ht="13.5" customHeight="1" x14ac:dyDescent="0.15">
      <c r="A36" s="12"/>
      <c r="B36" s="12"/>
      <c r="F36" s="17" t="s">
        <v>194</v>
      </c>
      <c r="G36" s="16"/>
      <c r="H36" s="12" t="str">
        <f t="shared" si="1"/>
        <v/>
      </c>
      <c r="I36" s="12" t="str">
        <f t="shared" si="5"/>
        <v>エネルギー対策特別会計電源開発促進勘定</v>
      </c>
      <c r="K36" s="12"/>
      <c r="L36" s="12"/>
      <c r="O36" s="12"/>
      <c r="P36" s="12"/>
      <c r="Q36" s="18"/>
      <c r="T36" s="12"/>
      <c r="Y36" s="29" t="s">
        <v>295</v>
      </c>
      <c r="Z36" s="29" t="s">
        <v>423</v>
      </c>
      <c r="AF36" s="27"/>
      <c r="AK36" s="39" t="str">
        <f t="shared" si="7"/>
        <v>i</v>
      </c>
    </row>
    <row r="37" spans="1:37" ht="13.5" customHeight="1" x14ac:dyDescent="0.15">
      <c r="A37" s="12"/>
      <c r="B37" s="12"/>
      <c r="F37" s="12"/>
      <c r="G37" s="18"/>
      <c r="H37" s="12" t="str">
        <f t="shared" si="1"/>
        <v/>
      </c>
      <c r="I37" s="12" t="str">
        <f t="shared" si="5"/>
        <v>エネルギー対策特別会計電源開発促進勘定</v>
      </c>
      <c r="K37" s="12"/>
      <c r="L37" s="12"/>
      <c r="O37" s="12"/>
      <c r="P37" s="12"/>
      <c r="Q37" s="18"/>
      <c r="T37" s="12"/>
      <c r="Y37" s="29" t="s">
        <v>296</v>
      </c>
      <c r="Z37" s="29" t="s">
        <v>424</v>
      </c>
      <c r="AF37" s="27"/>
      <c r="AK37" s="39" t="str">
        <f t="shared" si="7"/>
        <v>j</v>
      </c>
    </row>
    <row r="38" spans="1:37" x14ac:dyDescent="0.15">
      <c r="A38" s="12"/>
      <c r="B38" s="12"/>
      <c r="F38" s="12"/>
      <c r="G38" s="18"/>
      <c r="K38" s="12"/>
      <c r="L38" s="12"/>
      <c r="O38" s="12"/>
      <c r="P38" s="12"/>
      <c r="Q38" s="18"/>
      <c r="T38" s="12"/>
      <c r="Y38" s="29" t="s">
        <v>297</v>
      </c>
      <c r="Z38" s="29" t="s">
        <v>425</v>
      </c>
      <c r="AF38" s="27"/>
      <c r="AK38" s="39" t="str">
        <f t="shared" si="7"/>
        <v>k</v>
      </c>
    </row>
    <row r="39" spans="1:37" x14ac:dyDescent="0.15">
      <c r="A39" s="12"/>
      <c r="B39" s="12"/>
      <c r="F39" s="12" t="str">
        <f>I37</f>
        <v>エネルギー対策特別会計電源開発促進勘定</v>
      </c>
      <c r="G39" s="18"/>
      <c r="K39" s="12"/>
      <c r="L39" s="12"/>
      <c r="O39" s="12"/>
      <c r="P39" s="12"/>
      <c r="Q39" s="18"/>
      <c r="T39" s="12"/>
      <c r="U39" s="29" t="s">
        <v>537</v>
      </c>
      <c r="Y39" s="29" t="s">
        <v>298</v>
      </c>
      <c r="Z39" s="29" t="s">
        <v>426</v>
      </c>
      <c r="AF39" s="27"/>
      <c r="AK39" s="39" t="str">
        <f t="shared" si="7"/>
        <v>l</v>
      </c>
    </row>
    <row r="40" spans="1:37" x14ac:dyDescent="0.15">
      <c r="A40" s="12"/>
      <c r="B40" s="12"/>
      <c r="F40" s="12"/>
      <c r="G40" s="18"/>
      <c r="K40" s="12"/>
      <c r="L40" s="12"/>
      <c r="O40" s="12"/>
      <c r="P40" s="12"/>
      <c r="Q40" s="18"/>
      <c r="T40" s="12"/>
      <c r="U40" s="29"/>
      <c r="Y40" s="29" t="s">
        <v>299</v>
      </c>
      <c r="Z40" s="29" t="s">
        <v>427</v>
      </c>
      <c r="AF40" s="27"/>
      <c r="AK40" s="39" t="str">
        <f t="shared" si="7"/>
        <v>m</v>
      </c>
    </row>
    <row r="41" spans="1:37" x14ac:dyDescent="0.15">
      <c r="A41" s="12"/>
      <c r="B41" s="12"/>
      <c r="F41" s="12"/>
      <c r="G41" s="18"/>
      <c r="K41" s="12"/>
      <c r="L41" s="12"/>
      <c r="O41" s="12"/>
      <c r="P41" s="12"/>
      <c r="Q41" s="18"/>
      <c r="T41" s="12"/>
      <c r="U41" s="29" t="s">
        <v>239</v>
      </c>
      <c r="Y41" s="29" t="s">
        <v>300</v>
      </c>
      <c r="Z41" s="29" t="s">
        <v>428</v>
      </c>
      <c r="AF41" s="27"/>
      <c r="AK41" s="39" t="str">
        <f t="shared" si="7"/>
        <v>n</v>
      </c>
    </row>
    <row r="42" spans="1:37" x14ac:dyDescent="0.15">
      <c r="A42" s="12"/>
      <c r="B42" s="12"/>
      <c r="F42" s="12"/>
      <c r="G42" s="18"/>
      <c r="K42" s="12"/>
      <c r="L42" s="12"/>
      <c r="O42" s="12"/>
      <c r="P42" s="12"/>
      <c r="Q42" s="18"/>
      <c r="T42" s="12"/>
      <c r="U42" s="29" t="s">
        <v>249</v>
      </c>
      <c r="Y42" s="29" t="s">
        <v>301</v>
      </c>
      <c r="Z42" s="29" t="s">
        <v>429</v>
      </c>
      <c r="AF42" s="27"/>
      <c r="AK42" s="39" t="str">
        <f t="shared" si="7"/>
        <v>o</v>
      </c>
    </row>
    <row r="43" spans="1:37" x14ac:dyDescent="0.15">
      <c r="A43" s="12"/>
      <c r="B43" s="12"/>
      <c r="F43" s="12"/>
      <c r="G43" s="18"/>
      <c r="K43" s="12"/>
      <c r="L43" s="12"/>
      <c r="O43" s="12"/>
      <c r="P43" s="12"/>
      <c r="Q43" s="18"/>
      <c r="T43" s="12"/>
      <c r="Y43" s="29" t="s">
        <v>302</v>
      </c>
      <c r="Z43" s="29" t="s">
        <v>430</v>
      </c>
      <c r="AF43" s="27"/>
      <c r="AK43" s="39" t="str">
        <f t="shared" si="7"/>
        <v>p</v>
      </c>
    </row>
    <row r="44" spans="1:37" x14ac:dyDescent="0.15">
      <c r="A44" s="12"/>
      <c r="B44" s="12"/>
      <c r="F44" s="12"/>
      <c r="G44" s="18"/>
      <c r="K44" s="12"/>
      <c r="L44" s="12"/>
      <c r="O44" s="12"/>
      <c r="P44" s="12"/>
      <c r="Q44" s="18"/>
      <c r="T44" s="12"/>
      <c r="Y44" s="29" t="s">
        <v>303</v>
      </c>
      <c r="Z44" s="29" t="s">
        <v>431</v>
      </c>
      <c r="AF44" s="27"/>
      <c r="AK44" s="39" t="str">
        <f t="shared" si="7"/>
        <v>q</v>
      </c>
    </row>
    <row r="45" spans="1:37" x14ac:dyDescent="0.15">
      <c r="A45" s="12"/>
      <c r="B45" s="12"/>
      <c r="F45" s="12"/>
      <c r="G45" s="18"/>
      <c r="K45" s="12"/>
      <c r="L45" s="12"/>
      <c r="O45" s="12"/>
      <c r="P45" s="12"/>
      <c r="Q45" s="18"/>
      <c r="T45" s="12"/>
      <c r="U45" s="26" t="s">
        <v>156</v>
      </c>
      <c r="Y45" s="29" t="s">
        <v>304</v>
      </c>
      <c r="Z45" s="29" t="s">
        <v>432</v>
      </c>
      <c r="AF45" s="27"/>
      <c r="AK45" s="39" t="str">
        <f t="shared" si="7"/>
        <v>r</v>
      </c>
    </row>
    <row r="46" spans="1:37" x14ac:dyDescent="0.15">
      <c r="A46" s="12"/>
      <c r="B46" s="12"/>
      <c r="F46" s="12"/>
      <c r="G46" s="18"/>
      <c r="K46" s="12"/>
      <c r="L46" s="12"/>
      <c r="O46" s="12"/>
      <c r="P46" s="12"/>
      <c r="Q46" s="18"/>
      <c r="T46" s="12"/>
      <c r="U46" s="68" t="s">
        <v>565</v>
      </c>
      <c r="Y46" s="29" t="s">
        <v>305</v>
      </c>
      <c r="Z46" s="29" t="s">
        <v>433</v>
      </c>
      <c r="AF46" s="27"/>
      <c r="AK46" s="39" t="str">
        <f t="shared" si="7"/>
        <v>s</v>
      </c>
    </row>
    <row r="47" spans="1:37" x14ac:dyDescent="0.15">
      <c r="A47" s="12"/>
      <c r="B47" s="12"/>
      <c r="F47" s="12"/>
      <c r="G47" s="18"/>
      <c r="K47" s="12"/>
      <c r="L47" s="12"/>
      <c r="O47" s="12"/>
      <c r="P47" s="12"/>
      <c r="Q47" s="18"/>
      <c r="T47" s="12"/>
      <c r="Y47" s="29" t="s">
        <v>306</v>
      </c>
      <c r="Z47" s="29" t="s">
        <v>434</v>
      </c>
      <c r="AF47" s="27"/>
      <c r="AK47" s="39" t="str">
        <f t="shared" si="7"/>
        <v>t</v>
      </c>
    </row>
    <row r="48" spans="1:37" x14ac:dyDescent="0.15">
      <c r="A48" s="12"/>
      <c r="B48" s="12"/>
      <c r="F48" s="12"/>
      <c r="G48" s="18"/>
      <c r="K48" s="12"/>
      <c r="L48" s="12"/>
      <c r="O48" s="12"/>
      <c r="P48" s="12"/>
      <c r="Q48" s="18"/>
      <c r="T48" s="12"/>
      <c r="U48" s="68">
        <v>2021</v>
      </c>
      <c r="Y48" s="29" t="s">
        <v>307</v>
      </c>
      <c r="Z48" s="29" t="s">
        <v>435</v>
      </c>
      <c r="AF48" s="27"/>
      <c r="AK48" s="39" t="str">
        <f t="shared" si="7"/>
        <v>u</v>
      </c>
    </row>
    <row r="49" spans="1:37" x14ac:dyDescent="0.15">
      <c r="A49" s="12"/>
      <c r="B49" s="12"/>
      <c r="F49" s="12"/>
      <c r="G49" s="18"/>
      <c r="K49" s="12"/>
      <c r="L49" s="12"/>
      <c r="O49" s="12"/>
      <c r="P49" s="12"/>
      <c r="Q49" s="18"/>
      <c r="T49" s="12"/>
      <c r="U49" s="68">
        <v>2022</v>
      </c>
      <c r="Y49" s="29" t="s">
        <v>308</v>
      </c>
      <c r="Z49" s="29" t="s">
        <v>436</v>
      </c>
      <c r="AF49" s="27"/>
      <c r="AK49" s="39" t="str">
        <f t="shared" si="7"/>
        <v>v</v>
      </c>
    </row>
    <row r="50" spans="1:37" x14ac:dyDescent="0.15">
      <c r="A50" s="12"/>
      <c r="B50" s="12"/>
      <c r="F50" s="12"/>
      <c r="G50" s="18"/>
      <c r="K50" s="12"/>
      <c r="L50" s="12"/>
      <c r="O50" s="12"/>
      <c r="P50" s="12"/>
      <c r="Q50" s="18"/>
      <c r="T50" s="12"/>
      <c r="U50" s="68">
        <v>2023</v>
      </c>
      <c r="Y50" s="29" t="s">
        <v>309</v>
      </c>
      <c r="Z50" s="29" t="s">
        <v>437</v>
      </c>
      <c r="AF50" s="27"/>
    </row>
    <row r="51" spans="1:37" x14ac:dyDescent="0.15">
      <c r="A51" s="12"/>
      <c r="B51" s="12"/>
      <c r="F51" s="12"/>
      <c r="G51" s="18"/>
      <c r="K51" s="12"/>
      <c r="L51" s="12"/>
      <c r="O51" s="12"/>
      <c r="P51" s="12"/>
      <c r="Q51" s="18"/>
      <c r="T51" s="12"/>
      <c r="U51" s="68">
        <v>2024</v>
      </c>
      <c r="Y51" s="29" t="s">
        <v>310</v>
      </c>
      <c r="Z51" s="29" t="s">
        <v>438</v>
      </c>
      <c r="AF51" s="27"/>
    </row>
    <row r="52" spans="1:37" x14ac:dyDescent="0.15">
      <c r="A52" s="12"/>
      <c r="B52" s="12"/>
      <c r="F52" s="12"/>
      <c r="G52" s="18"/>
      <c r="K52" s="12"/>
      <c r="L52" s="12"/>
      <c r="O52" s="12"/>
      <c r="P52" s="12"/>
      <c r="Q52" s="18"/>
      <c r="T52" s="12"/>
      <c r="U52" s="68">
        <v>2025</v>
      </c>
      <c r="Y52" s="29" t="s">
        <v>311</v>
      </c>
      <c r="Z52" s="29" t="s">
        <v>439</v>
      </c>
      <c r="AF52" s="27"/>
    </row>
    <row r="53" spans="1:37" x14ac:dyDescent="0.15">
      <c r="A53" s="12"/>
      <c r="B53" s="12"/>
      <c r="F53" s="12"/>
      <c r="G53" s="18"/>
      <c r="K53" s="12"/>
      <c r="L53" s="12"/>
      <c r="O53" s="12"/>
      <c r="P53" s="12"/>
      <c r="Q53" s="18"/>
      <c r="T53" s="12"/>
      <c r="U53" s="68">
        <v>2026</v>
      </c>
      <c r="Y53" s="29" t="s">
        <v>312</v>
      </c>
      <c r="Z53" s="29" t="s">
        <v>440</v>
      </c>
      <c r="AF53" s="27"/>
    </row>
    <row r="54" spans="1:37" x14ac:dyDescent="0.15">
      <c r="A54" s="12"/>
      <c r="B54" s="12"/>
      <c r="F54" s="12"/>
      <c r="G54" s="18"/>
      <c r="K54" s="12"/>
      <c r="L54" s="12"/>
      <c r="O54" s="12"/>
      <c r="P54" s="19"/>
      <c r="Q54" s="18"/>
      <c r="T54" s="12"/>
      <c r="Y54" s="29" t="s">
        <v>313</v>
      </c>
      <c r="Z54" s="29" t="s">
        <v>441</v>
      </c>
      <c r="AF54" s="27"/>
    </row>
    <row r="55" spans="1:37" x14ac:dyDescent="0.15">
      <c r="A55" s="12"/>
      <c r="B55" s="12"/>
      <c r="F55" s="12"/>
      <c r="G55" s="18"/>
      <c r="K55" s="12"/>
      <c r="L55" s="12"/>
      <c r="O55" s="12"/>
      <c r="P55" s="12"/>
      <c r="Q55" s="18"/>
      <c r="T55" s="12"/>
      <c r="Y55" s="29" t="s">
        <v>314</v>
      </c>
      <c r="Z55" s="29" t="s">
        <v>442</v>
      </c>
      <c r="AF55" s="27"/>
    </row>
    <row r="56" spans="1:37" x14ac:dyDescent="0.15">
      <c r="A56" s="12"/>
      <c r="B56" s="12"/>
      <c r="F56" s="12"/>
      <c r="G56" s="18"/>
      <c r="K56" s="12"/>
      <c r="L56" s="12"/>
      <c r="O56" s="12"/>
      <c r="P56" s="12"/>
      <c r="Q56" s="18"/>
      <c r="T56" s="12"/>
      <c r="U56" s="68">
        <v>20</v>
      </c>
      <c r="Y56" s="29" t="s">
        <v>315</v>
      </c>
      <c r="Z56" s="29" t="s">
        <v>443</v>
      </c>
      <c r="AF56" s="27"/>
    </row>
    <row r="57" spans="1:37" x14ac:dyDescent="0.15">
      <c r="A57" s="12"/>
      <c r="B57" s="12"/>
      <c r="F57" s="12"/>
      <c r="G57" s="18"/>
      <c r="K57" s="12"/>
      <c r="L57" s="12"/>
      <c r="O57" s="12"/>
      <c r="P57" s="12"/>
      <c r="Q57" s="18"/>
      <c r="T57" s="12"/>
      <c r="U57" s="29" t="s">
        <v>513</v>
      </c>
      <c r="Y57" s="29" t="s">
        <v>316</v>
      </c>
      <c r="Z57" s="29" t="s">
        <v>444</v>
      </c>
      <c r="AF57" s="27"/>
    </row>
    <row r="58" spans="1:37" x14ac:dyDescent="0.15">
      <c r="A58" s="12"/>
      <c r="B58" s="12"/>
      <c r="F58" s="12"/>
      <c r="G58" s="18"/>
      <c r="K58" s="12"/>
      <c r="L58" s="12"/>
      <c r="O58" s="12"/>
      <c r="P58" s="12"/>
      <c r="Q58" s="18"/>
      <c r="T58" s="12"/>
      <c r="U58" s="29" t="s">
        <v>514</v>
      </c>
      <c r="Y58" s="29" t="s">
        <v>317</v>
      </c>
      <c r="Z58" s="29" t="s">
        <v>445</v>
      </c>
      <c r="AF58" s="27"/>
    </row>
    <row r="59" spans="1:37" x14ac:dyDescent="0.15">
      <c r="A59" s="12"/>
      <c r="B59" s="12"/>
      <c r="F59" s="12"/>
      <c r="G59" s="18"/>
      <c r="K59" s="12"/>
      <c r="L59" s="12"/>
      <c r="O59" s="12"/>
      <c r="P59" s="12"/>
      <c r="Q59" s="18"/>
      <c r="T59" s="12"/>
      <c r="Y59" s="29" t="s">
        <v>318</v>
      </c>
      <c r="Z59" s="29" t="s">
        <v>446</v>
      </c>
      <c r="AF59" s="27"/>
    </row>
    <row r="60" spans="1:37" x14ac:dyDescent="0.15">
      <c r="A60" s="12"/>
      <c r="B60" s="12"/>
      <c r="F60" s="12"/>
      <c r="G60" s="18"/>
      <c r="K60" s="12"/>
      <c r="L60" s="12"/>
      <c r="O60" s="12"/>
      <c r="P60" s="12"/>
      <c r="Q60" s="18"/>
      <c r="T60" s="12"/>
      <c r="Y60" s="29" t="s">
        <v>319</v>
      </c>
      <c r="Z60" s="29" t="s">
        <v>447</v>
      </c>
      <c r="AF60" s="27"/>
    </row>
    <row r="61" spans="1:37" x14ac:dyDescent="0.15">
      <c r="A61" s="12"/>
      <c r="B61" s="12"/>
      <c r="F61" s="12"/>
      <c r="G61" s="18"/>
      <c r="K61" s="12"/>
      <c r="L61" s="12"/>
      <c r="O61" s="12"/>
      <c r="P61" s="12"/>
      <c r="Q61" s="18"/>
      <c r="T61" s="12"/>
      <c r="Y61" s="29" t="s">
        <v>320</v>
      </c>
      <c r="Z61" s="29" t="s">
        <v>448</v>
      </c>
      <c r="AF61" s="27"/>
    </row>
    <row r="62" spans="1:37" x14ac:dyDescent="0.15">
      <c r="A62" s="12"/>
      <c r="B62" s="12"/>
      <c r="F62" s="12"/>
      <c r="G62" s="18"/>
      <c r="K62" s="12"/>
      <c r="L62" s="12"/>
      <c r="O62" s="12"/>
      <c r="P62" s="12"/>
      <c r="Q62" s="18"/>
      <c r="T62" s="12"/>
      <c r="Y62" s="29" t="s">
        <v>321</v>
      </c>
      <c r="Z62" s="29" t="s">
        <v>449</v>
      </c>
      <c r="AF62" s="27"/>
    </row>
    <row r="63" spans="1:37" x14ac:dyDescent="0.15">
      <c r="A63" s="12"/>
      <c r="B63" s="12"/>
      <c r="F63" s="12"/>
      <c r="G63" s="18"/>
      <c r="K63" s="12"/>
      <c r="L63" s="12"/>
      <c r="O63" s="12"/>
      <c r="P63" s="12"/>
      <c r="Q63" s="18"/>
      <c r="T63" s="12"/>
      <c r="Y63" s="29" t="s">
        <v>322</v>
      </c>
      <c r="Z63" s="29" t="s">
        <v>450</v>
      </c>
      <c r="AF63" s="27"/>
    </row>
    <row r="64" spans="1:37" x14ac:dyDescent="0.15">
      <c r="A64" s="12"/>
      <c r="B64" s="12"/>
      <c r="F64" s="12"/>
      <c r="G64" s="18"/>
      <c r="K64" s="12"/>
      <c r="L64" s="12"/>
      <c r="O64" s="12"/>
      <c r="P64" s="12"/>
      <c r="Q64" s="18"/>
      <c r="T64" s="12"/>
      <c r="Y64" s="29" t="s">
        <v>323</v>
      </c>
      <c r="Z64" s="29" t="s">
        <v>451</v>
      </c>
      <c r="AF64" s="27"/>
    </row>
    <row r="65" spans="1:32" x14ac:dyDescent="0.15">
      <c r="A65" s="12"/>
      <c r="B65" s="12"/>
      <c r="F65" s="12"/>
      <c r="G65" s="18"/>
      <c r="K65" s="12"/>
      <c r="L65" s="12"/>
      <c r="O65" s="12"/>
      <c r="P65" s="12"/>
      <c r="Q65" s="18"/>
      <c r="T65" s="12"/>
      <c r="Y65" s="29" t="s">
        <v>324</v>
      </c>
      <c r="Z65" s="29" t="s">
        <v>452</v>
      </c>
      <c r="AF65" s="27"/>
    </row>
    <row r="66" spans="1:32" x14ac:dyDescent="0.15">
      <c r="A66" s="12"/>
      <c r="B66" s="12"/>
      <c r="F66" s="12"/>
      <c r="G66" s="18"/>
      <c r="K66" s="12"/>
      <c r="L66" s="12"/>
      <c r="O66" s="12"/>
      <c r="P66" s="12"/>
      <c r="Q66" s="18"/>
      <c r="T66" s="12"/>
      <c r="Y66" s="29" t="s">
        <v>63</v>
      </c>
      <c r="Z66" s="29" t="s">
        <v>453</v>
      </c>
      <c r="AF66" s="27"/>
    </row>
    <row r="67" spans="1:32" x14ac:dyDescent="0.15">
      <c r="A67" s="12"/>
      <c r="B67" s="12"/>
      <c r="F67" s="12"/>
      <c r="G67" s="18"/>
      <c r="K67" s="12"/>
      <c r="L67" s="12"/>
      <c r="O67" s="12"/>
      <c r="P67" s="12"/>
      <c r="Q67" s="18"/>
      <c r="T67" s="12"/>
      <c r="Y67" s="29" t="s">
        <v>325</v>
      </c>
      <c r="Z67" s="29" t="s">
        <v>454</v>
      </c>
      <c r="AF67" s="27"/>
    </row>
    <row r="68" spans="1:32" x14ac:dyDescent="0.15">
      <c r="A68" s="12"/>
      <c r="B68" s="12"/>
      <c r="F68" s="12"/>
      <c r="G68" s="18"/>
      <c r="K68" s="12"/>
      <c r="L68" s="12"/>
      <c r="O68" s="12"/>
      <c r="P68" s="12"/>
      <c r="Q68" s="18"/>
      <c r="T68" s="12"/>
      <c r="Y68" s="29" t="s">
        <v>326</v>
      </c>
      <c r="Z68" s="29" t="s">
        <v>455</v>
      </c>
      <c r="AF68" s="27"/>
    </row>
    <row r="69" spans="1:32" x14ac:dyDescent="0.15">
      <c r="A69" s="12"/>
      <c r="B69" s="12"/>
      <c r="F69" s="12"/>
      <c r="G69" s="18"/>
      <c r="K69" s="12"/>
      <c r="L69" s="12"/>
      <c r="O69" s="12"/>
      <c r="P69" s="12"/>
      <c r="Q69" s="18"/>
      <c r="T69" s="12"/>
      <c r="Y69" s="29" t="s">
        <v>327</v>
      </c>
      <c r="Z69" s="29" t="s">
        <v>456</v>
      </c>
      <c r="AF69" s="27"/>
    </row>
    <row r="70" spans="1:32" x14ac:dyDescent="0.15">
      <c r="A70" s="12"/>
      <c r="B70" s="12"/>
      <c r="Y70" s="29" t="s">
        <v>328</v>
      </c>
      <c r="Z70" s="29" t="s">
        <v>457</v>
      </c>
    </row>
    <row r="71" spans="1:32" x14ac:dyDescent="0.15">
      <c r="Y71" s="29" t="s">
        <v>329</v>
      </c>
      <c r="Z71" s="29" t="s">
        <v>458</v>
      </c>
    </row>
    <row r="72" spans="1:32" x14ac:dyDescent="0.15">
      <c r="Y72" s="29" t="s">
        <v>330</v>
      </c>
      <c r="Z72" s="29" t="s">
        <v>459</v>
      </c>
    </row>
    <row r="73" spans="1:32" x14ac:dyDescent="0.15">
      <c r="Y73" s="29" t="s">
        <v>331</v>
      </c>
      <c r="Z73" s="29" t="s">
        <v>460</v>
      </c>
    </row>
    <row r="74" spans="1:32" x14ac:dyDescent="0.15">
      <c r="Y74" s="29" t="s">
        <v>332</v>
      </c>
      <c r="Z74" s="29" t="s">
        <v>461</v>
      </c>
    </row>
    <row r="75" spans="1:32" x14ac:dyDescent="0.15">
      <c r="Y75" s="29" t="s">
        <v>333</v>
      </c>
      <c r="Z75" s="29" t="s">
        <v>462</v>
      </c>
    </row>
    <row r="76" spans="1:32" x14ac:dyDescent="0.15">
      <c r="Y76" s="29" t="s">
        <v>334</v>
      </c>
      <c r="Z76" s="29" t="s">
        <v>463</v>
      </c>
    </row>
    <row r="77" spans="1:32" x14ac:dyDescent="0.15">
      <c r="Y77" s="29" t="s">
        <v>335</v>
      </c>
      <c r="Z77" s="29" t="s">
        <v>464</v>
      </c>
    </row>
    <row r="78" spans="1:32" x14ac:dyDescent="0.15">
      <c r="Y78" s="29" t="s">
        <v>336</v>
      </c>
      <c r="Z78" s="29" t="s">
        <v>465</v>
      </c>
    </row>
    <row r="79" spans="1:32" x14ac:dyDescent="0.15">
      <c r="Y79" s="29" t="s">
        <v>337</v>
      </c>
      <c r="Z79" s="29" t="s">
        <v>466</v>
      </c>
    </row>
    <row r="80" spans="1:32" x14ac:dyDescent="0.15">
      <c r="Y80" s="29" t="s">
        <v>338</v>
      </c>
      <c r="Z80" s="29" t="s">
        <v>467</v>
      </c>
    </row>
    <row r="81" spans="25:26" x14ac:dyDescent="0.15">
      <c r="Y81" s="29" t="s">
        <v>339</v>
      </c>
      <c r="Z81" s="29" t="s">
        <v>468</v>
      </c>
    </row>
    <row r="82" spans="25:26" x14ac:dyDescent="0.15">
      <c r="Y82" s="29" t="s">
        <v>340</v>
      </c>
      <c r="Z82" s="29" t="s">
        <v>469</v>
      </c>
    </row>
    <row r="83" spans="25:26" x14ac:dyDescent="0.15">
      <c r="Y83" s="29" t="s">
        <v>341</v>
      </c>
      <c r="Z83" s="29" t="s">
        <v>470</v>
      </c>
    </row>
    <row r="84" spans="25:26" x14ac:dyDescent="0.15">
      <c r="Y84" s="29" t="s">
        <v>342</v>
      </c>
      <c r="Z84" s="29" t="s">
        <v>471</v>
      </c>
    </row>
    <row r="85" spans="25:26" x14ac:dyDescent="0.15">
      <c r="Y85" s="29" t="s">
        <v>343</v>
      </c>
      <c r="Z85" s="29" t="s">
        <v>472</v>
      </c>
    </row>
    <row r="86" spans="25:26" x14ac:dyDescent="0.15">
      <c r="Y86" s="29" t="s">
        <v>344</v>
      </c>
      <c r="Z86" s="29" t="s">
        <v>473</v>
      </c>
    </row>
    <row r="87" spans="25:26" x14ac:dyDescent="0.15">
      <c r="Y87" s="29" t="s">
        <v>345</v>
      </c>
      <c r="Z87" s="29" t="s">
        <v>474</v>
      </c>
    </row>
    <row r="88" spans="25:26" x14ac:dyDescent="0.15">
      <c r="Y88" s="29" t="s">
        <v>346</v>
      </c>
      <c r="Z88" s="29" t="s">
        <v>475</v>
      </c>
    </row>
    <row r="89" spans="25:26" x14ac:dyDescent="0.15">
      <c r="Y89" s="29" t="s">
        <v>347</v>
      </c>
      <c r="Z89" s="29" t="s">
        <v>476</v>
      </c>
    </row>
    <row r="90" spans="25:26" x14ac:dyDescent="0.15">
      <c r="Y90" s="29" t="s">
        <v>348</v>
      </c>
      <c r="Z90" s="29" t="s">
        <v>477</v>
      </c>
    </row>
    <row r="91" spans="25:26" x14ac:dyDescent="0.15">
      <c r="Y91" s="29" t="s">
        <v>349</v>
      </c>
      <c r="Z91" s="29" t="s">
        <v>478</v>
      </c>
    </row>
    <row r="92" spans="25:26" x14ac:dyDescent="0.15">
      <c r="Y92" s="29" t="s">
        <v>350</v>
      </c>
      <c r="Z92" s="29" t="s">
        <v>479</v>
      </c>
    </row>
    <row r="93" spans="25:26" x14ac:dyDescent="0.15">
      <c r="Y93" s="29" t="s">
        <v>351</v>
      </c>
      <c r="Z93" s="29" t="s">
        <v>480</v>
      </c>
    </row>
    <row r="94" spans="25:26" x14ac:dyDescent="0.15">
      <c r="Y94" s="29" t="s">
        <v>352</v>
      </c>
      <c r="Z94" s="29" t="s">
        <v>481</v>
      </c>
    </row>
    <row r="95" spans="25:26" x14ac:dyDescent="0.15">
      <c r="Y95" s="29" t="s">
        <v>353</v>
      </c>
      <c r="Z95" s="29" t="s">
        <v>482</v>
      </c>
    </row>
    <row r="96" spans="25:26" x14ac:dyDescent="0.15">
      <c r="Y96" s="29" t="s">
        <v>257</v>
      </c>
      <c r="Z96" s="29" t="s">
        <v>483</v>
      </c>
    </row>
    <row r="97" spans="25:26" x14ac:dyDescent="0.15">
      <c r="Y97" s="29" t="s">
        <v>354</v>
      </c>
      <c r="Z97" s="29" t="s">
        <v>484</v>
      </c>
    </row>
    <row r="98" spans="25:26" x14ac:dyDescent="0.15">
      <c r="Y98" s="29" t="s">
        <v>355</v>
      </c>
      <c r="Z98" s="29" t="s">
        <v>485</v>
      </c>
    </row>
    <row r="99" spans="25:26" x14ac:dyDescent="0.15">
      <c r="Y99" s="29" t="s">
        <v>385</v>
      </c>
      <c r="Z99" s="29" t="s">
        <v>486</v>
      </c>
    </row>
    <row r="100" spans="25:26" x14ac:dyDescent="0.15">
      <c r="Y100" s="29" t="s">
        <v>569</v>
      </c>
      <c r="Z100" s="29" t="s">
        <v>487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大徳</cp:lastModifiedBy>
  <cp:lastPrinted>2022-08-26T10:32:11Z</cp:lastPrinted>
  <dcterms:created xsi:type="dcterms:W3CDTF">2012-03-13T00:50:25Z</dcterms:created>
  <dcterms:modified xsi:type="dcterms:W3CDTF">2022-09-14T02:44:08Z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