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行政事業レビューシート!$A$2:$BH$216</definedName>
    <definedName name="_xlnm.Print_Area" localSheetId="0">行政事業レビューシート!$A$1:$AY$216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5" i="11" l="1"/>
  <c r="AY36" i="11" s="1"/>
  <c r="AY32" i="11"/>
  <c r="AY34" i="11" s="1"/>
  <c r="AY162" i="11"/>
  <c r="AY158" i="11"/>
  <c r="AY160" i="11" s="1"/>
  <c r="AY156" i="11"/>
  <c r="AY155" i="11"/>
  <c r="AY154" i="11"/>
  <c r="AY153" i="11"/>
  <c r="AY152" i="11"/>
  <c r="AY151" i="11"/>
  <c r="AY141" i="11"/>
  <c r="AY137" i="11"/>
  <c r="AY159" i="11" l="1"/>
  <c r="AY161" i="11"/>
  <c r="AY143" i="11"/>
  <c r="AY139" i="11"/>
  <c r="AY140" i="11"/>
  <c r="AY138" i="11"/>
  <c r="AY37" i="11"/>
  <c r="AY33" i="11"/>
  <c r="AY142" i="11"/>
  <c r="AY62" i="11"/>
  <c r="AY55" i="11"/>
  <c r="AY60" i="11" s="1"/>
  <c r="AY47" i="11"/>
  <c r="AY49" i="11" s="1"/>
  <c r="AY44" i="11"/>
  <c r="AY46" i="11" s="1"/>
  <c r="AY50" i="11"/>
  <c r="AY38" i="11"/>
  <c r="AY39" i="11" s="1"/>
  <c r="AY41" i="11"/>
  <c r="AY43" i="11" s="1"/>
  <c r="AY45" i="11" l="1"/>
  <c r="AY48" i="11"/>
  <c r="AY40" i="11"/>
  <c r="AY52" i="11"/>
  <c r="AY54" i="11"/>
  <c r="AY51" i="11"/>
  <c r="AY53" i="11"/>
  <c r="AY57" i="11"/>
  <c r="AY59" i="11"/>
  <c r="AY61" i="11"/>
  <c r="AY56" i="11"/>
  <c r="AY58" i="11"/>
  <c r="AY42" i="11"/>
  <c r="AW112" i="11" l="1"/>
  <c r="AT112" i="11"/>
  <c r="AQ112" i="11"/>
  <c r="AL112" i="11"/>
  <c r="AI112" i="11"/>
  <c r="AF112" i="11"/>
  <c r="Z112" i="11"/>
  <c r="W112" i="11"/>
  <c r="T112" i="11"/>
  <c r="N112" i="11"/>
  <c r="AW111" i="11"/>
  <c r="AT111" i="11"/>
  <c r="AQ111" i="11"/>
  <c r="AL111" i="11"/>
  <c r="AI111" i="11"/>
  <c r="AF111" i="11"/>
  <c r="Z111" i="11"/>
  <c r="W111" i="11"/>
  <c r="T111" i="11"/>
  <c r="N111" i="11"/>
  <c r="K111" i="11"/>
  <c r="H111" i="11"/>
  <c r="AY216" i="11" l="1"/>
  <c r="AY215" i="11"/>
  <c r="AY214" i="11"/>
  <c r="AY213" i="11"/>
  <c r="AY212" i="11"/>
  <c r="AY211" i="11"/>
  <c r="AY210" i="11"/>
  <c r="AY209" i="11"/>
  <c r="AY208" i="11"/>
  <c r="AY204" i="11"/>
  <c r="AY206" i="11" s="1"/>
  <c r="AY203" i="11"/>
  <c r="AY202" i="11"/>
  <c r="AY201" i="11"/>
  <c r="AY200" i="11"/>
  <c r="AY199" i="11"/>
  <c r="AY198" i="11"/>
  <c r="AY197" i="11"/>
  <c r="AY196" i="11"/>
  <c r="AY195" i="11"/>
  <c r="AY191" i="11"/>
  <c r="AY194" i="11" s="1"/>
  <c r="AY190" i="11"/>
  <c r="AY189" i="11"/>
  <c r="AY188" i="11"/>
  <c r="AY187" i="11"/>
  <c r="AY186" i="11"/>
  <c r="AY182" i="11"/>
  <c r="AY184" i="11" s="1"/>
  <c r="AY181" i="11"/>
  <c r="AY180" i="11"/>
  <c r="AY179" i="11"/>
  <c r="AY178" i="11"/>
  <c r="AY177" i="11"/>
  <c r="AY176" i="11"/>
  <c r="AY175" i="11"/>
  <c r="AY171" i="11"/>
  <c r="AY174" i="11" s="1"/>
  <c r="AY170" i="11"/>
  <c r="AY169" i="11"/>
  <c r="AY168" i="11"/>
  <c r="AY167" i="11"/>
  <c r="AY166" i="11"/>
  <c r="AY165" i="11"/>
  <c r="AY164" i="11"/>
  <c r="AY163" i="11"/>
  <c r="AY157" i="11"/>
  <c r="AU144" i="11"/>
  <c r="Y144" i="11"/>
  <c r="AY144" i="11"/>
  <c r="AU140" i="11"/>
  <c r="Y140" i="11"/>
  <c r="AU136" i="11"/>
  <c r="Y136" i="11"/>
  <c r="AD21" i="11"/>
  <c r="W21" i="11"/>
  <c r="P21" i="11"/>
  <c r="AR18" i="11"/>
  <c r="AK18" i="11"/>
  <c r="AD18" i="11"/>
  <c r="AD20" i="11" s="1"/>
  <c r="W18" i="11"/>
  <c r="W20" i="11" s="1"/>
  <c r="P18" i="11"/>
  <c r="P20" i="11" s="1"/>
  <c r="AV2" i="11"/>
  <c r="AY185" i="11" l="1"/>
  <c r="AY207" i="11"/>
  <c r="AY183" i="11"/>
  <c r="AY205" i="11"/>
  <c r="AY173" i="11"/>
  <c r="AY193" i="11"/>
  <c r="AY172" i="11"/>
  <c r="AY19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<sst xmlns="http://schemas.openxmlformats.org/spreadsheetml/2006/main" count="1559" uniqueCount="736">
  <si>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</si>
  <si>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</si>
  <si>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</si>
  <si>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</si>
  <si>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</si>
  <si>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</si>
  <si>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</si>
  <si>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</si>
  <si>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</si>
  <si>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</si>
  <si>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</si>
  <si>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</si>
  <si>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</si>
  <si>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</si>
  <si>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</si>
  <si>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</si>
  <si>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</si>
  <si>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</si>
  <si>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</si>
  <si>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</si>
  <si>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</si>
  <si>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</si>
  <si>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</si>
  <si>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</si>
  <si>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</si>
  <si>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</si>
  <si>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</si>
  <si>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</si>
  <si>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</si>
  <si>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</si>
  <si>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</si>
  <si>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</si>
  <si>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</si>
  <si>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</si>
  <si>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</si>
  <si>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</si>
  <si>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</si>
  <si>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</si>
  <si>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</si>
  <si>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</si>
  <si>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</si>
  <si>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</si>
  <si>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</si>
  <si>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</si>
  <si>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</si>
  <si>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</si>
  <si>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</si>
  <si>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</si>
  <si>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</si>
  <si>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</si>
  <si>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</si>
  <si>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</si>
  <si>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</si>
  <si>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</si>
  <si>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</si>
  <si>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</si>
  <si>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</si>
  <si>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</si>
  <si>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</si>
  <si>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</si>
  <si>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</si>
  <si>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</si>
  <si>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</si>
  <si>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</si>
  <si>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</si>
  <si>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</si>
  <si>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</si>
  <si>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</si>
  <si>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</si>
  <si>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</si>
  <si>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</si>
  <si>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</si>
  <si>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</si>
  <si>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</si>
  <si>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</si>
  <si>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</si>
  <si>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</si>
  <si>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</si>
  <si>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</si>
  <si>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</si>
  <si>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</si>
  <si>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</si>
  <si>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</si>
  <si>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</si>
  <si>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</si>
  <si>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</si>
  <si>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</si>
  <si>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</si>
  <si>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</si>
  <si>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</si>
  <si>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</si>
  <si>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</si>
  <si>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</si>
  <si>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</si>
  <si>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</si>
  <si>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</si>
  <si>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</si>
  <si>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</si>
  <si>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</si>
  <si>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</si>
  <si>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</si>
  <si>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</si>
  <si>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</si>
  <si>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</si>
  <si>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</si>
  <si>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</si>
  <si>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</si>
  <si>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</si>
  <si>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</si>
  <si>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</si>
  <si>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</si>
  <si>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</si>
  <si>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</si>
  <si>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</si>
  <si>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</si>
  <si>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</si>
  <si>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</si>
  <si>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</si>
  <si>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</si>
  <si>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</si>
  <si>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</si>
  <si>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</si>
  <si>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</si>
  <si>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</si>
  <si>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</si>
  <si>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</si>
  <si>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</si>
  <si>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</si>
  <si>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</si>
  <si>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</si>
  <si>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</si>
  <si>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</si>
  <si>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</si>
  <si>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</si>
  <si>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</si>
  <si>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</si>
  <si>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</si>
  <si>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</si>
  <si>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</si>
  <si>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</si>
  <si>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</si>
  <si>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</si>
  <si>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</si>
  <si>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</si>
  <si>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</si>
  <si>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</si>
  <si>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</si>
  <si>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</si>
  <si>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</si>
  <si>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</si>
  <si>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</si>
  <si>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</si>
  <si>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</si>
  <si>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</si>
  <si>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</si>
  <si>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</si>
  <si>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</si>
  <si>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</si>
  <si>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</si>
  <si>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</si>
  <si>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</si>
  <si>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</si>
  <si>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</si>
  <si>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</si>
  <si>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</si>
  <si>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</si>
  <si>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</si>
  <si>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</si>
  <si>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</si>
  <si>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</si>
  <si>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</si>
  <si>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</si>
  <si>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</si>
  <si>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</si>
  <si>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</si>
  <si>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</si>
  <si>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</si>
  <si>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</si>
  <si>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</si>
  <si>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</si>
  <si>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</si>
  <si>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</si>
  <si>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</si>
  <si>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</si>
  <si>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</si>
  <si>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</si>
  <si>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</si>
  <si>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</si>
  <si>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</si>
  <si>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</si>
  <si>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</si>
  <si>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</si>
  <si>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</si>
  <si>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</si>
  <si>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</si>
  <si>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</si>
  <si>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</si>
  <si>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</si>
  <si>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</si>
  <si>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</si>
  <si>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</si>
  <si>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</si>
  <si>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</si>
  <si>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</si>
  <si>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</si>
  <si>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</si>
  <si>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</si>
  <si>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</si>
  <si>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</si>
  <si>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</si>
  <si>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</si>
  <si>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</si>
  <si>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</si>
  <si>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</si>
  <si>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</si>
  <si>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</si>
  <si>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</si>
  <si>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</si>
  <si>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</si>
  <si>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</si>
  <si>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</si>
  <si>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</si>
  <si>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</si>
  <si>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</si>
  <si>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</si>
  <si>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</si>
  <si>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</si>
  <si>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</si>
  <si>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</si>
  <si>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</si>
  <si>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</si>
  <si>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</si>
  <si>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</si>
  <si>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</si>
  <si>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</si>
  <si>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</si>
  <si>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</si>
  <si>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</si>
  <si>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</si>
  <si>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</si>
  <si>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</si>
  <si>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</si>
  <si>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</si>
  <si>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</si>
  <si>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</si>
  <si>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</si>
  <si>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</si>
  <si>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</si>
  <si>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</si>
  <si>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</si>
  <si>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</si>
  <si>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</si>
  <si>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</si>
  <si>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</si>
  <si>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</si>
  <si>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</si>
  <si>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</si>
  <si>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</si>
  <si>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</si>
  <si>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</si>
  <si>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</si>
  <si>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</si>
  <si>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</si>
  <si>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</si>
  <si>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</si>
  <si>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</si>
  <si>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</si>
  <si>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</si>
  <si>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</si>
  <si>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</si>
  <si>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</si>
  <si>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</si>
  <si>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</si>
  <si>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</si>
  <si>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</si>
  <si>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</si>
  <si>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</si>
  <si>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</si>
  <si>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</si>
  <si>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</si>
  <si>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</si>
  <si>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</si>
  <si>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</si>
  <si>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</si>
  <si>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</si>
  <si>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</si>
  <si>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</si>
  <si>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</si>
  <si>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</si>
  <si>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</si>
  <si>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</si>
  <si>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</si>
  <si>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</si>
  <si>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</si>
  <si>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</si>
  <si>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</si>
  <si>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</si>
  <si>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</si>
  <si>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</si>
  <si>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</si>
  <si>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</si>
  <si>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</si>
  <si>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</si>
  <si>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</si>
  <si>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</si>
  <si>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</si>
  <si>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</si>
  <si>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</si>
  <si>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</si>
  <si>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</si>
  <si>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</si>
  <si>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</si>
  <si>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</si>
  <si>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</si>
  <si>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</si>
  <si>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</si>
  <si>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</si>
  <si>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</si>
  <si>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</si>
  <si>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</si>
  <si>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</si>
  <si>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</si>
  <si>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</si>
  <si>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</si>
  <si>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</si>
  <si>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</si>
  <si>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</si>
  <si>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</si>
  <si>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</si>
  <si>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</si>
  <si>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</si>
  <si>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</si>
  <si>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</si>
  <si>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</si>
  <si>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</si>
  <si>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</si>
  <si>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</si>
  <si>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</si>
  <si>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</si>
  <si>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</si>
  <si>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</si>
  <si>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</si>
  <si>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</si>
  <si>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</si>
  <si>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</si>
  <si>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</si>
  <si>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</si>
  <si>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</si>
  <si>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</si>
  <si>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</si>
  <si>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</si>
  <si>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</si>
  <si>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</si>
  <si>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</si>
  <si>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</si>
  <si>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</si>
  <si>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</si>
  <si>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</si>
  <si>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</si>
  <si>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</si>
  <si>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</si>
  <si>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</si>
  <si>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</si>
  <si>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</si>
  <si>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</si>
  <si>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</si>
  <si>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</si>
  <si>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</si>
  <si>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</si>
  <si>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</si>
  <si>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</si>
  <si>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</si>
  <si>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</si>
  <si>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</si>
  <si>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</si>
  <si>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</si>
  <si>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</si>
  <si>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</si>
  <si>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</si>
  <si>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</si>
  <si>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</si>
  <si>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</si>
  <si>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</si>
  <si>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</si>
  <si>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</si>
  <si>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</si>
  <si>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</si>
  <si>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</si>
  <si>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</si>
  <si>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</si>
  <si>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</si>
  <si>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</si>
  <si>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</si>
  <si>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</si>
  <si>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</si>
  <si>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</si>
  <si>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</si>
  <si>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</si>
  <si>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</si>
  <si>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</si>
  <si>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</si>
  <si>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</si>
  <si>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</si>
  <si>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</si>
  <si>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</si>
  <si>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</si>
  <si>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</si>
  <si>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</si>
  <si>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</si>
  <si>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</si>
  <si>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</si>
  <si>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</si>
  <si>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</si>
  <si>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</si>
  <si>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</si>
  <si>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</si>
  <si>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</si>
  <si>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</si>
  <si>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</si>
  <si>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</si>
  <si>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</si>
  <si>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</si>
  <si>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</si>
  <si>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</si>
  <si>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</si>
  <si>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</si>
  <si>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</si>
  <si>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</si>
  <si>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</si>
  <si>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</si>
  <si>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</si>
  <si>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</si>
  <si>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</si>
  <si>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</si>
  <si>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</si>
  <si>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</si>
  <si>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</si>
  <si>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</si>
  <si>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</si>
  <si>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</si>
  <si>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</si>
  <si>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</si>
  <si>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</si>
  <si>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</si>
  <si>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</si>
  <si>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</si>
  <si>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</si>
  <si>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</si>
  <si>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</si>
  <si>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</si>
  <si>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</si>
  <si>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</si>
  <si>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</si>
  <si>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</si>
  <si>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</si>
  <si>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</si>
  <si>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</si>
  <si>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</si>
  <si>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</si>
  <si>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</si>
  <si>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</si>
  <si>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</si>
  <si>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</si>
  <si>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</si>
  <si>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</si>
  <si>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</si>
  <si>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</si>
  <si>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</si>
  <si>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</si>
  <si>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</si>
  <si>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</si>
  <si>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</si>
  <si>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</si>
  <si>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</si>
  <si>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</si>
  <si>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</si>
  <si>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</si>
  <si>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</si>
  <si>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</si>
  <si>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</si>
  <si>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</si>
  <si>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</si>
  <si>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</si>
  <si>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</si>
  <si>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</si>
  <si>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</si>
  <si>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</si>
  <si>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</si>
  <si>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</si>
  <si>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</si>
  <si>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</si>
  <si>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</si>
  <si>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</si>
  <si>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</si>
  <si>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</si>
  <si>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</si>
  <si>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</si>
  <si>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</si>
  <si>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</si>
  <si>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</si>
  <si>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</si>
  <si>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</si>
  <si>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</si>
  <si>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</si>
  <si>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</si>
  <si>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</si>
  <si>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</si>
  <si>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</si>
  <si>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</si>
  <si>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</si>
  <si>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</si>
  <si>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</si>
  <si>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</si>
  <si>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</si>
  <si>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</si>
  <si>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</si>
  <si>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</si>
  <si>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</si>
  <si>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</si>
  <si>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</si>
  <si>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</si>
  <si>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</si>
  <si>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</si>
  <si>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</si>
  <si>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</si>
  <si>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</si>
  <si>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</si>
  <si>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</si>
  <si>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</si>
  <si>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</si>
  <si>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</si>
  <si>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</si>
  <si>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</si>
  <si>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</si>
  <si>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</si>
  <si>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</si>
  <si>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</si>
  <si>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</si>
  <si>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</si>
  <si>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</si>
  <si>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</si>
  <si>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</si>
  <si>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</si>
  <si>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</si>
  <si>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</si>
  <si>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</si>
  <si>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</si>
  <si>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</si>
  <si>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</si>
  <si>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</si>
  <si>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</si>
  <si>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</si>
  <si>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</si>
  <si>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</si>
  <si>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</si>
  <si>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</si>
  <si>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</si>
  <si>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</si>
  <si>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</si>
  <si>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</si>
  <si>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</si>
  <si>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</si>
  <si>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</si>
  <si>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</si>
  <si>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</si>
  <si>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</si>
  <si>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</si>
  <si>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</si>
  <si>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</si>
  <si>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</si>
  <si>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</si>
  <si>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</si>
  <si>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原子力災害対策事業</t>
  </si>
  <si>
    <t>政策統括官（原子力防災担当）</t>
  </si>
  <si>
    <t>平成26年度</t>
  </si>
  <si>
    <t>終了予定なし</t>
  </si>
  <si>
    <t>参事官（総括担当）</t>
  </si>
  <si>
    <t>-</t>
  </si>
  <si>
    <t>市町村</t>
  </si>
  <si>
    <t>施設数</t>
  </si>
  <si>
    <t>道府県数</t>
  </si>
  <si>
    <t>執行額　／　放射線防護対策を実施した施設数
（※機能強化に資する既存施設の改修工事を含む）　
対象施設：要配慮者施設等　　　　　　　　　　　　</t>
    <phoneticPr fontId="5"/>
  </si>
  <si>
    <t>百万円</t>
  </si>
  <si>
    <t>執行額/施設数</t>
    <phoneticPr fontId="5"/>
  </si>
  <si>
    <t>6558/24</t>
  </si>
  <si>
    <t>2391/13</t>
  </si>
  <si>
    <t>執行額　／　放射線防護対策を実施した施設数
（※機能強化に資する既存施設の改修工事を含む）　
対象施設：原子力災害対策拠点施設　</t>
    <phoneticPr fontId="5"/>
  </si>
  <si>
    <t>百万円　/　
施設数</t>
    <phoneticPr fontId="5"/>
  </si>
  <si>
    <t>607/3</t>
  </si>
  <si>
    <t>829/3</t>
  </si>
  <si>
    <t>執行額　／　資機材、物資の備蓄施設数　　　　</t>
    <phoneticPr fontId="5"/>
  </si>
  <si>
    <t>67/15</t>
  </si>
  <si>
    <t>37/7</t>
  </si>
  <si>
    <t>執行額　／　避難経路の具体化・充実化に資する調査研究を実施した府県数　　</t>
    <phoneticPr fontId="5"/>
  </si>
  <si>
    <t>百万円　/　
道府県数</t>
    <phoneticPr fontId="5"/>
  </si>
  <si>
    <t>49/1</t>
  </si>
  <si>
    <t>44/1</t>
  </si>
  <si>
    <t>原子力発電施設等緊急時安全対策交付金</t>
  </si>
  <si>
    <t>0014</t>
  </si>
  <si>
    <t>0056</t>
  </si>
  <si>
    <t>0049</t>
  </si>
  <si>
    <t>0050</t>
  </si>
  <si>
    <t>○</t>
  </si>
  <si>
    <t>-</t>
    <phoneticPr fontId="5"/>
  </si>
  <si>
    <t>府</t>
  </si>
  <si>
    <t>A.静岡県</t>
    <rPh sb="2" eb="5">
      <t>シズオカケン</t>
    </rPh>
    <phoneticPr fontId="5"/>
  </si>
  <si>
    <t>事業費</t>
    <rPh sb="0" eb="3">
      <t>ジギョウヒ</t>
    </rPh>
    <phoneticPr fontId="5"/>
  </si>
  <si>
    <t>C.牧之原市</t>
    <rPh sb="2" eb="6">
      <t>マキノハラシ</t>
    </rPh>
    <phoneticPr fontId="5"/>
  </si>
  <si>
    <t>D.東電同窓電気株式会社</t>
    <phoneticPr fontId="5"/>
  </si>
  <si>
    <t>E.鈴縫工業株式会社</t>
    <phoneticPr fontId="5"/>
  </si>
  <si>
    <t>F. 小塚・鈴木特定建設工事共同企業体</t>
    <phoneticPr fontId="5"/>
  </si>
  <si>
    <t>土木・建築工事費</t>
    <phoneticPr fontId="5"/>
  </si>
  <si>
    <t>有</t>
  </si>
  <si>
    <t>‐</t>
  </si>
  <si>
    <t>災害対策基本法及び原子力災害対策特別措置法に基づき、原子力防災に関する計画を作成・実施する責務を有する地方公共団体が講じる防災対策は重要であり、また、地方公共団体からも国が支援するよう要望が上がっている。</t>
  </si>
  <si>
    <t>災害対策基本法及び原子力災害対策特別措置法の趣旨を踏まえ、地方公共団体が行う原子力災害予防対策に対し、国は支援を行う必要がある。</t>
  </si>
  <si>
    <t>災害対策基本法及び原子力災害対策特別措置法に基づき、原子力防災に関する計画を作成・実施する責務を有する地方公共団体における原子力防災対策の充実・強化のために、優先して実施する必要がある。</t>
  </si>
  <si>
    <t>各地方公共団体の会計規程等に基づき、競争性の確保に努めている。少額の場合など一部随意契約も存在するが、複数見積るなど、競争性は担保されている。また、施設改造においては、建築当初の契約事業者と随意契約する場合があるものの、瑕疵担保等責任の所在を不明確にしないためであり、合理的である。他にも、競争性の確保には努めているが、結果として一者応札、一者応募となった場合や、対応できる業者が限られる原子力防災市場の特殊性から、代替する業者がおらず、競争性のない随意契約となった場合がある。</t>
  </si>
  <si>
    <t>放射線防護施設という特殊性から、一律に判断することはできないが、個々の契約に当たっては、競争入札等に付することにより妥当な水準を保っている。</t>
  </si>
  <si>
    <t>大多数の交付先の支出に競争入札が活用されている。</t>
  </si>
  <si>
    <t>交付要綱で補助対象経費を真に必要なものに限定している。</t>
  </si>
  <si>
    <t>入札によって契約価格が予定を下回ったこと等のため。</t>
  </si>
  <si>
    <t>放射線防護対策という事業の特殊性や対象施設の規模から、短期間の工事が困難となることが多く、適切な工期を確保するための繰越額が生じるもの。</t>
  </si>
  <si>
    <t>補助事業者及び間接補助事業者において、可能な限り競争入札制度を導入している。</t>
  </si>
  <si>
    <t>原子力防災対策への支援は、原子力災害対策特別措置法等においても明記されており、本補助事業に係る国による資金面での支援は妥当である。</t>
    <rPh sb="18" eb="20">
      <t>タイサク</t>
    </rPh>
    <phoneticPr fontId="5"/>
  </si>
  <si>
    <t>地方公共団体における計画の策定が、地域の原子力防災体制の充実・強化に資するものであることから、地域防災計画・避難計画の策定数を指標とした目標を設定しており、その実績は目標に見合ったものとなっている。</t>
  </si>
  <si>
    <t>放射線防護対策工事は特殊な工法を用いるものであり、他の手法・方法等はない。</t>
  </si>
  <si>
    <t>目標とした対象施設に対し、放射線防護対策化に係る工事及び資機材整備等を実施するものであり、当初見込の達成に向けて、着実に実績を積み上げている。</t>
  </si>
  <si>
    <t>国が主体となって実施する原子力総合防災訓練及び地域ごとに実施される防災訓練のみならず、各施設が実施する設備の使用方法に関する訓練等において活用されている。</t>
  </si>
  <si>
    <t>原子力発電所施設等緊急時安全対策交付金は、原子力災害から周辺住民の安全を確保するため、継続的に講じる必要がある緊急時連絡網整備や防災活動資機材整備等について支援を行う事業である。一方、本補助事業は、緊急性が認められる地域において、放射線防護対策を実施するものである。</t>
    <phoneticPr fontId="5"/>
  </si>
  <si>
    <t>-</t>
    <phoneticPr fontId="5"/>
  </si>
  <si>
    <t>2114/16</t>
    <phoneticPr fontId="5"/>
  </si>
  <si>
    <t>2164/10</t>
    <phoneticPr fontId="5"/>
  </si>
  <si>
    <t>19/4</t>
    <phoneticPr fontId="5"/>
  </si>
  <si>
    <t>0</t>
    <phoneticPr fontId="5"/>
  </si>
  <si>
    <t>静岡県</t>
    <rPh sb="0" eb="3">
      <t>シズオカケン</t>
    </rPh>
    <phoneticPr fontId="5"/>
  </si>
  <si>
    <t>神奈川県</t>
    <rPh sb="0" eb="4">
      <t>カナガワケン</t>
    </rPh>
    <phoneticPr fontId="5"/>
  </si>
  <si>
    <t>北海道</t>
    <rPh sb="0" eb="3">
      <t>ホッカイドウ</t>
    </rPh>
    <phoneticPr fontId="5"/>
  </si>
  <si>
    <t>宮城県</t>
    <rPh sb="0" eb="3">
      <t>ミヤギケン</t>
    </rPh>
    <phoneticPr fontId="5"/>
  </si>
  <si>
    <t>茨城県</t>
    <rPh sb="0" eb="3">
      <t>イバラキケン</t>
    </rPh>
    <phoneticPr fontId="5"/>
  </si>
  <si>
    <t>京都府</t>
    <rPh sb="0" eb="3">
      <t>キョウトフ</t>
    </rPh>
    <phoneticPr fontId="5"/>
  </si>
  <si>
    <t>佐賀県</t>
    <rPh sb="0" eb="3">
      <t>サガケン</t>
    </rPh>
    <phoneticPr fontId="5"/>
  </si>
  <si>
    <t>愛媛県</t>
    <rPh sb="0" eb="3">
      <t>エヒメケン</t>
    </rPh>
    <phoneticPr fontId="5"/>
  </si>
  <si>
    <t>補助金等交付</t>
  </si>
  <si>
    <t>社会福祉法人 大樹会</t>
    <phoneticPr fontId="5"/>
  </si>
  <si>
    <t>社会福祉法人 与謝郡福祉会</t>
    <phoneticPr fontId="5"/>
  </si>
  <si>
    <t>社会福祉法人 松寿苑</t>
    <phoneticPr fontId="5"/>
  </si>
  <si>
    <t>社会福祉法人 京都太陽の園</t>
    <phoneticPr fontId="5"/>
  </si>
  <si>
    <t>国立大学法人佐賀大学</t>
    <phoneticPr fontId="5"/>
  </si>
  <si>
    <t>国立大学法人　愛媛大学</t>
    <phoneticPr fontId="5"/>
  </si>
  <si>
    <t>社会福祉法人 みずなぎ学園</t>
    <phoneticPr fontId="5"/>
  </si>
  <si>
    <t>社会福祉法人和松会</t>
    <phoneticPr fontId="5"/>
  </si>
  <si>
    <t>社会福祉法人賛育会（東海清風園）</t>
    <phoneticPr fontId="5"/>
  </si>
  <si>
    <t>放射線防護対策の実施</t>
    <rPh sb="0" eb="3">
      <t>ホウシャセン</t>
    </rPh>
    <rPh sb="3" eb="5">
      <t>ボウゴ</t>
    </rPh>
    <rPh sb="5" eb="7">
      <t>タイサク</t>
    </rPh>
    <rPh sb="8" eb="10">
      <t>ジッシ</t>
    </rPh>
    <phoneticPr fontId="5"/>
  </si>
  <si>
    <t>原子力災害拠点病院等の整備</t>
    <rPh sb="0" eb="3">
      <t>ゲンシリョク</t>
    </rPh>
    <rPh sb="3" eb="5">
      <t>サイガイ</t>
    </rPh>
    <rPh sb="5" eb="7">
      <t>キョテン</t>
    </rPh>
    <rPh sb="7" eb="9">
      <t>ビョウイン</t>
    </rPh>
    <rPh sb="9" eb="10">
      <t>トウ</t>
    </rPh>
    <rPh sb="11" eb="13">
      <t>セイビ</t>
    </rPh>
    <phoneticPr fontId="5"/>
  </si>
  <si>
    <t>牧之原市</t>
  </si>
  <si>
    <t>泊村</t>
  </si>
  <si>
    <t>石巻市</t>
  </si>
  <si>
    <t>御前崎市</t>
  </si>
  <si>
    <t>共和町</t>
  </si>
  <si>
    <t>日立市</t>
  </si>
  <si>
    <t>菊川市</t>
  </si>
  <si>
    <t>綾部市</t>
  </si>
  <si>
    <t>東電同窓電気株式会社</t>
  </si>
  <si>
    <t>株式会社草建</t>
  </si>
  <si>
    <t>株式会社千代田テクノル</t>
  </si>
  <si>
    <t>株式会社ムラカミ</t>
  </si>
  <si>
    <t>一般競争入札（価格競争）</t>
  </si>
  <si>
    <t>随意契約（少額随契）</t>
  </si>
  <si>
    <t>-</t>
    <phoneticPr fontId="5"/>
  </si>
  <si>
    <t>鈴縫工業株式会社</t>
  </si>
  <si>
    <t>吉田工業株式会社</t>
  </si>
  <si>
    <t>金下建設株式会社</t>
  </si>
  <si>
    <t>北原建設株式会社</t>
  </si>
  <si>
    <t>株式会社　日進機械　松山支店</t>
  </si>
  <si>
    <t>株式会社　村田相互設計</t>
  </si>
  <si>
    <t>キタイ設計株式会社</t>
  </si>
  <si>
    <t>土井電気工事（株）</t>
  </si>
  <si>
    <t>6050001023270</t>
  </si>
  <si>
    <t>指名競争入札（価格競争）</t>
  </si>
  <si>
    <t>随意契約（不落随契含むその他）</t>
  </si>
  <si>
    <t>小塚・鈴木特定建設工事共同企業体</t>
  </si>
  <si>
    <t>株式会社　丸本組</t>
  </si>
  <si>
    <t>第一・富士経常建設共同企業体</t>
  </si>
  <si>
    <t>進栄・マルコー・マリノ経常建設共同企業体</t>
  </si>
  <si>
    <t>佐竹・茅沼経常建設共同企業体</t>
  </si>
  <si>
    <t>株式会社　ＩＮＡ新建築研究所東日本支社</t>
  </si>
  <si>
    <t>株式会社創建社</t>
  </si>
  <si>
    <t>畑一級建築設計事務所</t>
  </si>
  <si>
    <t>旭産業(株)</t>
  </si>
  <si>
    <t>株式会社エイプラス・デザイン</t>
  </si>
  <si>
    <t>一般競争入札（総合評価）</t>
  </si>
  <si>
    <t>資機材等</t>
  </si>
  <si>
    <t>資機材等整備</t>
    <rPh sb="4" eb="6">
      <t>セイビ</t>
    </rPh>
    <phoneticPr fontId="5"/>
  </si>
  <si>
    <t>放射線防護対策等の実施</t>
    <rPh sb="0" eb="3">
      <t>ホウシャセン</t>
    </rPh>
    <rPh sb="3" eb="5">
      <t>ボウゴ</t>
    </rPh>
    <rPh sb="5" eb="7">
      <t>タイサク</t>
    </rPh>
    <rPh sb="7" eb="8">
      <t>トウ</t>
    </rPh>
    <rPh sb="9" eb="11">
      <t>ジッシ</t>
    </rPh>
    <phoneticPr fontId="5"/>
  </si>
  <si>
    <t>原子力災害拠点病院等の整備</t>
    <rPh sb="0" eb="3">
      <t>ゲンシリョク</t>
    </rPh>
    <rPh sb="3" eb="5">
      <t>サイガイ</t>
    </rPh>
    <rPh sb="5" eb="7">
      <t>キョテン</t>
    </rPh>
    <rPh sb="7" eb="9">
      <t>ビョウイン</t>
    </rPh>
    <rPh sb="9" eb="10">
      <t>トウ</t>
    </rPh>
    <rPh sb="11" eb="13">
      <t>セイビ</t>
    </rPh>
    <phoneticPr fontId="5"/>
  </si>
  <si>
    <t>資機材等整備</t>
    <rPh sb="0" eb="3">
      <t>シキザイ</t>
    </rPh>
    <rPh sb="3" eb="4">
      <t>トウ</t>
    </rPh>
    <rPh sb="4" eb="6">
      <t>セイビ</t>
    </rPh>
    <phoneticPr fontId="5"/>
  </si>
  <si>
    <t>調査設計費、土木・建築工事費、施工管理費、資機材整備費、物資備蓄費</t>
    <phoneticPr fontId="5"/>
  </si>
  <si>
    <t>土木・建築工事費、施工監理費、資機材整備費</t>
    <rPh sb="15" eb="18">
      <t>シキザイ</t>
    </rPh>
    <rPh sb="18" eb="20">
      <t>セイビ</t>
    </rPh>
    <rPh sb="20" eb="21">
      <t>ヒ</t>
    </rPh>
    <phoneticPr fontId="5"/>
  </si>
  <si>
    <t>土木・建築工事費</t>
    <phoneticPr fontId="5"/>
  </si>
  <si>
    <t>原子力災害対策という事業の特殊性から、取り扱う事業者数が必ずしも多くなく、結果的に一者応札となる場合があるものの、公告の掲載に留めることなく、当該事業が実施可能と思われる事業者へ、公告に関する情報の提供を行う。</t>
    <phoneticPr fontId="5"/>
  </si>
  <si>
    <t>本事業は、原子力事故における災害対策のための施策であり、重要かつ必要性が高い事業である。事業執行に当たっては、競争入札を前提とした規定によって実施している他、少額或いは事業の特殊性による随契を行う場合であっても、複数見積もり、適正な予定価格の設定を行うようにしている。</t>
    <phoneticPr fontId="5"/>
  </si>
  <si>
    <t>20/4</t>
    <phoneticPr fontId="5"/>
  </si>
  <si>
    <t>原子力災害対策拠点施設の放射線防護対策事業の実施</t>
    <phoneticPr fontId="5"/>
  </si>
  <si>
    <t>資機材、物資の備蓄の実施</t>
    <rPh sb="10" eb="12">
      <t>ジッシ</t>
    </rPh>
    <phoneticPr fontId="5"/>
  </si>
  <si>
    <t>避難経路の具体化・充実化に資する調査研究の実施</t>
    <rPh sb="21" eb="23">
      <t>ジッシ</t>
    </rPh>
    <phoneticPr fontId="5"/>
  </si>
  <si>
    <t>要配慮者施設等の放射線防護対策事業の実施</t>
    <phoneticPr fontId="5"/>
  </si>
  <si>
    <t>22/5</t>
    <phoneticPr fontId="5"/>
  </si>
  <si>
    <t>土井電気工事株式会社</t>
    <rPh sb="6" eb="10">
      <t>カブシキガイシャ</t>
    </rPh>
    <phoneticPr fontId="5"/>
  </si>
  <si>
    <t>旭産業株式会社</t>
    <rPh sb="3" eb="7">
      <t>カブシキガイシャ</t>
    </rPh>
    <phoneticPr fontId="5"/>
  </si>
  <si>
    <t>株式会社エイプラス・デザイン</t>
    <phoneticPr fontId="5"/>
  </si>
  <si>
    <t>https://www8.cao.go.jp/hyouka/r3bunseki/r3bunseki-21.pdf</t>
    <phoneticPr fontId="5"/>
  </si>
  <si>
    <t>P1及びP2</t>
    <phoneticPr fontId="5"/>
  </si>
  <si>
    <t>８．原子力防災</t>
    <phoneticPr fontId="5"/>
  </si>
  <si>
    <t>８．原子力災害対策の推進</t>
    <rPh sb="5" eb="7">
      <t>サイガイ</t>
    </rPh>
    <phoneticPr fontId="5"/>
  </si>
  <si>
    <t>-</t>
    <phoneticPr fontId="5"/>
  </si>
  <si>
    <t>点検対象外</t>
    <phoneticPr fontId="5"/>
  </si>
  <si>
    <t>専門性の高い分野の入札に関しては、参入可能な事業者の事前調査及び参入要件の緩和を検討するなど、引き続き一者応札の是正に努めること。</t>
    <phoneticPr fontId="5"/>
  </si>
  <si>
    <t>引き続き、入札案件の積極的な情報提供を継続するとともに、事業の計画的かつ適正な予算執行に向け検討していく。</t>
    <phoneticPr fontId="5"/>
  </si>
  <si>
    <t>各立地市町村等が適切な避難計画を策定できるよう適切な支援を行う。</t>
    <phoneticPr fontId="5"/>
  </si>
  <si>
    <t>避難計画を策定してい
る市町村の数
（福島県内を除く）</t>
    <phoneticPr fontId="5"/>
  </si>
  <si>
    <t>-</t>
    <phoneticPr fontId="5"/>
  </si>
  <si>
    <t>地域防災計画を策定してい
る市町村の数
（福島県内を除く）</t>
    <phoneticPr fontId="5"/>
  </si>
  <si>
    <t>各市町村の地域防災計画の策定数
各市町村の避難計画の策定状況</t>
    <phoneticPr fontId="5"/>
  </si>
  <si>
    <t>原子力災害対策指針に定める施設敷地緊急事態又は全面緊急事態において、病院、介護施設等に入所している等により早期の避難が困難である住民等が一時的に退避する施設等の放射線防護対策や地域防災計画で位置付けられた避難経路の具体化・充実化に資する調査研究に要する経費、また原子力災害拠点病院等としての活動に必要な施設及び物品の整備等を補助することによって、原子力防災対策の一層の充実・強化を図ることを目的とする。</t>
    <rPh sb="153" eb="154">
      <t>オヨ</t>
    </rPh>
    <rPh sb="155" eb="157">
      <t>ブッピン</t>
    </rPh>
    <rPh sb="160" eb="161">
      <t>トウ</t>
    </rPh>
    <phoneticPr fontId="5"/>
  </si>
  <si>
    <t>原発立地道県等に対して、即時の避難行動が困難な要配慮者が入所する病院・介護施設等を対象とした放射線防護対策等に係る工事並びに屋内退避の実施に必要となる資機材の整備及び物資の備蓄に要する経費を支援するとともに、原子力災害対策特別措置法にもとづく緊急事態応急対策等拠点施設の整備に要する経費を支援する。また、避難計画で位置付けられている避難経路について、交通シミュレーションや避難経路の実態調査等の実施により、計画の実効性の検証や避難時の交通渋滞地点などの課題を特定するとともに、その改善につなげるための調査研究等に必要な経費について支援を行う。併せて、原子力災害時の医療体制の確保等に当たり、原子力災害対策指針に基づく原子力災害拠点病院等の施設及び物品の整備等に要する経費を支援する。</t>
    <rPh sb="321" eb="322">
      <t>オヨ</t>
    </rPh>
    <rPh sb="323" eb="325">
      <t>ブッピン</t>
    </rPh>
    <rPh sb="328" eb="329">
      <t>トウ</t>
    </rPh>
    <phoneticPr fontId="5"/>
  </si>
  <si>
    <t>各立地市町村等が適切な地域防災計画を策定できるよう適切な支援を行う。</t>
    <phoneticPr fontId="5"/>
  </si>
  <si>
    <t>防災基本計画（令和４年６月）
原子力災害対策指針(令和４年７月)</t>
    <phoneticPr fontId="5"/>
  </si>
  <si>
    <t>要配慮者施設等の放射線防護対策事業の実施施設数（H26年度からの累積）</t>
    <rPh sb="27" eb="29">
      <t>ネンド</t>
    </rPh>
    <phoneticPr fontId="5"/>
  </si>
  <si>
    <t>原子力災害対策拠点施設の放射線防護対策事業の実施施設数
（H26年度からの累積）</t>
    <rPh sb="32" eb="34">
      <t>ネンド</t>
    </rPh>
    <phoneticPr fontId="5"/>
  </si>
  <si>
    <t>避難経路の具体化・充実化に資する調査研究を実施した道府県数
（H26年度からの累積）</t>
    <rPh sb="25" eb="26">
      <t>ドウ</t>
    </rPh>
    <rPh sb="34" eb="36">
      <t>ネンド</t>
    </rPh>
    <phoneticPr fontId="5"/>
  </si>
  <si>
    <t>放射線防護対策により資機材、物資の備蓄を行った施設数
（H24年度からの累積）</t>
    <rPh sb="0" eb="3">
      <t>ホウシャセン</t>
    </rPh>
    <rPh sb="3" eb="5">
      <t>ボウゴ</t>
    </rPh>
    <rPh sb="5" eb="7">
      <t>タイサク</t>
    </rPh>
    <rPh sb="10" eb="13">
      <t>シキザイ</t>
    </rPh>
    <rPh sb="14" eb="16">
      <t>ブッシ</t>
    </rPh>
    <rPh sb="17" eb="19">
      <t>ビチク</t>
    </rPh>
    <rPh sb="20" eb="21">
      <t>オコナ</t>
    </rPh>
    <rPh sb="23" eb="25">
      <t>シセツ</t>
    </rPh>
    <rPh sb="25" eb="26">
      <t>スウ</t>
    </rPh>
    <rPh sb="31" eb="33">
      <t>ネンド</t>
    </rPh>
    <phoneticPr fontId="5"/>
  </si>
  <si>
    <t>B.医療法人圭愛会</t>
    <phoneticPr fontId="5"/>
  </si>
  <si>
    <t>医療法人圭愛会</t>
    <phoneticPr fontId="5"/>
  </si>
  <si>
    <t>内閣府</t>
    <phoneticPr fontId="5"/>
  </si>
  <si>
    <t>野口　康成</t>
    <rPh sb="0" eb="2">
      <t>ノグチ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</si>
</sst>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19"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9"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55802</xdr:colOff>
      <xdr:row>129</xdr:row>
      <xdr:rowOff>238132</xdr:rowOff>
    </xdr:from>
    <xdr:to>
      <xdr:col>36</xdr:col>
      <xdr:colOff>84377</xdr:colOff>
      <xdr:row>129</xdr:row>
      <xdr:rowOff>302086</xdr:rowOff>
    </xdr:to>
    <xdr:sp macro="" textlink="">
      <xdr:nvSpPr>
        <xdr:cNvPr id="45" name="テキスト ボックス 2"/>
        <xdr:cNvSpPr txBox="1">
          <a:spLocks noChangeArrowheads="1"/>
        </xdr:cNvSpPr>
      </xdr:nvSpPr>
      <xdr:spPr bwMode="auto">
        <a:xfrm>
          <a:off x="4954373" y="60925989"/>
          <a:ext cx="2477861" cy="6395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63664</xdr:colOff>
      <xdr:row>113</xdr:row>
      <xdr:rowOff>326579</xdr:rowOff>
    </xdr:from>
    <xdr:to>
      <xdr:col>32</xdr:col>
      <xdr:colOff>127866</xdr:colOff>
      <xdr:row>114</xdr:row>
      <xdr:rowOff>278933</xdr:rowOff>
    </xdr:to>
    <xdr:sp macro="" textlink="">
      <xdr:nvSpPr>
        <xdr:cNvPr id="46" name="テキスト ボックス 45"/>
        <xdr:cNvSpPr txBox="1">
          <a:spLocks noChangeArrowheads="1"/>
        </xdr:cNvSpPr>
      </xdr:nvSpPr>
      <xdr:spPr bwMode="auto">
        <a:xfrm>
          <a:off x="5574557" y="55353865"/>
          <a:ext cx="1084738" cy="306139"/>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内 閣</a:t>
          </a:r>
          <a:r>
            <a:rPr kumimoji="0" lang="en-US" altLang="ja-JP"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府</a:t>
          </a:r>
          <a:r>
            <a:rPr kumimoji="0" lang="en-US" altLang="ja-JP"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 </a:t>
          </a:r>
          <a:endPar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twoCellAnchor>
    <xdr:from>
      <xdr:col>23</xdr:col>
      <xdr:colOff>181467</xdr:colOff>
      <xdr:row>114</xdr:row>
      <xdr:rowOff>335802</xdr:rowOff>
    </xdr:from>
    <xdr:to>
      <xdr:col>35</xdr:col>
      <xdr:colOff>177305</xdr:colOff>
      <xdr:row>115</xdr:row>
      <xdr:rowOff>251580</xdr:rowOff>
    </xdr:to>
    <xdr:sp macro="" textlink="">
      <xdr:nvSpPr>
        <xdr:cNvPr id="47" name="テキスト ボックス 46"/>
        <xdr:cNvSpPr txBox="1"/>
      </xdr:nvSpPr>
      <xdr:spPr>
        <a:xfrm>
          <a:off x="4875931" y="55716873"/>
          <a:ext cx="2445124" cy="26956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事業全体の企画立案、執行管理</a:t>
          </a:r>
        </a:p>
      </xdr:txBody>
    </xdr:sp>
    <xdr:clientData/>
  </xdr:twoCellAnchor>
  <xdr:twoCellAnchor>
    <xdr:from>
      <xdr:col>25</xdr:col>
      <xdr:colOff>116659</xdr:colOff>
      <xdr:row>115</xdr:row>
      <xdr:rowOff>37957</xdr:rowOff>
    </xdr:from>
    <xdr:to>
      <xdr:col>34</xdr:col>
      <xdr:colOff>52243</xdr:colOff>
      <xdr:row>115</xdr:row>
      <xdr:rowOff>189147</xdr:rowOff>
    </xdr:to>
    <xdr:sp macro="" textlink="">
      <xdr:nvSpPr>
        <xdr:cNvPr id="48" name="大かっこ 47"/>
        <xdr:cNvSpPr/>
      </xdr:nvSpPr>
      <xdr:spPr>
        <a:xfrm>
          <a:off x="5219338" y="55772814"/>
          <a:ext cx="1772548" cy="1511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179386</xdr:colOff>
      <xdr:row>115</xdr:row>
      <xdr:rowOff>251580</xdr:rowOff>
    </xdr:from>
    <xdr:to>
      <xdr:col>29</xdr:col>
      <xdr:colOff>180989</xdr:colOff>
      <xdr:row>118</xdr:row>
      <xdr:rowOff>76208</xdr:rowOff>
    </xdr:to>
    <xdr:cxnSp macro="">
      <xdr:nvCxnSpPr>
        <xdr:cNvPr id="49" name="直線矢印コネクタ 48"/>
        <xdr:cNvCxnSpPr>
          <a:stCxn id="47" idx="2"/>
        </xdr:cNvCxnSpPr>
      </xdr:nvCxnSpPr>
      <xdr:spPr>
        <a:xfrm>
          <a:off x="6098493" y="55986437"/>
          <a:ext cx="1603" cy="88598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101459</xdr:colOff>
      <xdr:row>118</xdr:row>
      <xdr:rowOff>157851</xdr:rowOff>
    </xdr:from>
    <xdr:to>
      <xdr:col>32</xdr:col>
      <xdr:colOff>100704</xdr:colOff>
      <xdr:row>118</xdr:row>
      <xdr:rowOff>266708</xdr:rowOff>
    </xdr:to>
    <xdr:sp macro="" textlink="">
      <xdr:nvSpPr>
        <xdr:cNvPr id="50" name="テキスト ボックス 2"/>
        <xdr:cNvSpPr txBox="1">
          <a:spLocks noChangeArrowheads="1"/>
        </xdr:cNvSpPr>
      </xdr:nvSpPr>
      <xdr:spPr bwMode="auto">
        <a:xfrm>
          <a:off x="5612352" y="56954065"/>
          <a:ext cx="1019781" cy="1088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196409</xdr:colOff>
      <xdr:row>118</xdr:row>
      <xdr:rowOff>330359</xdr:rowOff>
    </xdr:from>
    <xdr:to>
      <xdr:col>37</xdr:col>
      <xdr:colOff>19388</xdr:colOff>
      <xdr:row>120</xdr:row>
      <xdr:rowOff>19058</xdr:rowOff>
    </xdr:to>
    <xdr:sp macro="" textlink="">
      <xdr:nvSpPr>
        <xdr:cNvPr id="51" name="テキスト ボックス 2"/>
        <xdr:cNvSpPr txBox="1">
          <a:spLocks noChangeArrowheads="1"/>
        </xdr:cNvSpPr>
      </xdr:nvSpPr>
      <xdr:spPr bwMode="auto">
        <a:xfrm>
          <a:off x="4890873" y="57126573"/>
          <a:ext cx="2680479" cy="3962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ts val="9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原発</a:t>
          </a:r>
          <a:r>
            <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立地道県</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（道府県）</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2671</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900"/>
            </a:lnSpc>
            <a:spcAft>
              <a:spcPts val="0"/>
            </a:spcAft>
          </a:pP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twoCellAnchor>
    <xdr:from>
      <xdr:col>20</xdr:col>
      <xdr:colOff>44917</xdr:colOff>
      <xdr:row>120</xdr:row>
      <xdr:rowOff>102214</xdr:rowOff>
    </xdr:from>
    <xdr:to>
      <xdr:col>39</xdr:col>
      <xdr:colOff>58524</xdr:colOff>
      <xdr:row>121</xdr:row>
      <xdr:rowOff>17700</xdr:rowOff>
    </xdr:to>
    <xdr:sp macro="" textlink="">
      <xdr:nvSpPr>
        <xdr:cNvPr id="52" name="テキスト ボックス 51"/>
        <xdr:cNvSpPr txBox="1"/>
      </xdr:nvSpPr>
      <xdr:spPr>
        <a:xfrm>
          <a:off x="4127060" y="57606000"/>
          <a:ext cx="3891643" cy="269271"/>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放射線防護対策工事及び資機材整備等の実施、執行</a:t>
          </a:r>
          <a:r>
            <a:rPr kumimoji="1" lang="ja-JP" altLang="en-US" sz="800" baseline="0"/>
            <a:t> </a:t>
          </a:r>
          <a:endParaRPr kumimoji="1" lang="ja-JP" altLang="en-US" sz="800"/>
        </a:p>
      </xdr:txBody>
    </xdr:sp>
    <xdr:clientData/>
  </xdr:twoCellAnchor>
  <xdr:twoCellAnchor>
    <xdr:from>
      <xdr:col>20</xdr:col>
      <xdr:colOff>81654</xdr:colOff>
      <xdr:row>120</xdr:row>
      <xdr:rowOff>133961</xdr:rowOff>
    </xdr:from>
    <xdr:to>
      <xdr:col>39</xdr:col>
      <xdr:colOff>180984</xdr:colOff>
      <xdr:row>121</xdr:row>
      <xdr:rowOff>4091</xdr:rowOff>
    </xdr:to>
    <xdr:sp macro="" textlink="">
      <xdr:nvSpPr>
        <xdr:cNvPr id="53" name="大かっこ 52"/>
        <xdr:cNvSpPr/>
      </xdr:nvSpPr>
      <xdr:spPr>
        <a:xfrm>
          <a:off x="4163797" y="57637747"/>
          <a:ext cx="3977366" cy="2239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68048</xdr:colOff>
      <xdr:row>125</xdr:row>
      <xdr:rowOff>19052</xdr:rowOff>
    </xdr:from>
    <xdr:to>
      <xdr:col>26</xdr:col>
      <xdr:colOff>80974</xdr:colOff>
      <xdr:row>127</xdr:row>
      <xdr:rowOff>283189</xdr:rowOff>
    </xdr:to>
    <xdr:grpSp>
      <xdr:nvGrpSpPr>
        <xdr:cNvPr id="54" name="グループ化 43"/>
        <xdr:cNvGrpSpPr>
          <a:grpSpLocks/>
        </xdr:cNvGrpSpPr>
      </xdr:nvGrpSpPr>
      <xdr:grpSpPr bwMode="auto">
        <a:xfrm>
          <a:off x="1348208" y="51949352"/>
          <a:ext cx="3487646" cy="972797"/>
          <a:chOff x="-357984" y="2914646"/>
          <a:chExt cx="3929980" cy="1148240"/>
        </a:xfrm>
      </xdr:grpSpPr>
      <xdr:sp macro="" textlink="">
        <xdr:nvSpPr>
          <xdr:cNvPr id="55" name="テキスト ボックス 2"/>
          <xdr:cNvSpPr txBox="1">
            <a:spLocks noChangeArrowheads="1"/>
          </xdr:cNvSpPr>
        </xdr:nvSpPr>
        <xdr:spPr bwMode="auto">
          <a:xfrm>
            <a:off x="-357984" y="3517864"/>
            <a:ext cx="3929980" cy="545022"/>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Ｂ</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民間法人等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医療・福祉法人、組合等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11</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事業者）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endParaRPr lang="en-US" altLang="ja-JP" sz="1100" b="0" i="0" u="none" strike="noStrike">
              <a:effectLst/>
              <a:latin typeface="+mn-lt"/>
              <a:ea typeface="+mn-ea"/>
              <a:cs typeface="+mn-cs"/>
            </a:endParaRPr>
          </a:p>
        </xdr:txBody>
      </xdr:sp>
      <xdr:cxnSp macro="">
        <xdr:nvCxnSpPr>
          <xdr:cNvPr id="56" name="直線矢印コネクタ 55"/>
          <xdr:cNvCxnSpPr/>
        </xdr:nvCxnSpPr>
        <xdr:spPr>
          <a:xfrm>
            <a:off x="1319169" y="2914646"/>
            <a:ext cx="0" cy="383759"/>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180988</xdr:colOff>
      <xdr:row>121</xdr:row>
      <xdr:rowOff>39469</xdr:rowOff>
    </xdr:from>
    <xdr:to>
      <xdr:col>35</xdr:col>
      <xdr:colOff>77574</xdr:colOff>
      <xdr:row>127</xdr:row>
      <xdr:rowOff>193229</xdr:rowOff>
    </xdr:to>
    <xdr:grpSp>
      <xdr:nvGrpSpPr>
        <xdr:cNvPr id="57" name="グループ化 49"/>
        <xdr:cNvGrpSpPr>
          <a:grpSpLocks/>
        </xdr:cNvGrpSpPr>
      </xdr:nvGrpSpPr>
      <xdr:grpSpPr bwMode="auto">
        <a:xfrm>
          <a:off x="4935868" y="50537209"/>
          <a:ext cx="1542506" cy="2294980"/>
          <a:chOff x="549058" y="1282733"/>
          <a:chExt cx="1966657" cy="2676337"/>
        </a:xfrm>
      </xdr:grpSpPr>
      <xdr:sp macro="" textlink="">
        <xdr:nvSpPr>
          <xdr:cNvPr id="58" name="テキスト ボックス 2"/>
          <xdr:cNvSpPr txBox="1">
            <a:spLocks noChangeArrowheads="1"/>
          </xdr:cNvSpPr>
        </xdr:nvSpPr>
        <xdr:spPr bwMode="auto">
          <a:xfrm>
            <a:off x="549058" y="3548345"/>
            <a:ext cx="1966657" cy="4107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Ｃ</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市町村（</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8</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市町村）</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1100" kern="0">
                <a:effectLst/>
                <a:latin typeface="+mn-lt"/>
                <a:ea typeface="+mn-ea"/>
                <a:cs typeface="+mn-cs"/>
              </a:rPr>
              <a:t>1633</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59" name="直線矢印コネクタ 58"/>
          <xdr:cNvCxnSpPr/>
        </xdr:nvCxnSpPr>
        <xdr:spPr>
          <a:xfrm>
            <a:off x="1305464" y="1282733"/>
            <a:ext cx="10806" cy="202712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85725</xdr:colOff>
      <xdr:row>125</xdr:row>
      <xdr:rowOff>160</xdr:rowOff>
    </xdr:from>
    <xdr:to>
      <xdr:col>30</xdr:col>
      <xdr:colOff>40834</xdr:colOff>
      <xdr:row>125</xdr:row>
      <xdr:rowOff>19050</xdr:rowOff>
    </xdr:to>
    <xdr:cxnSp macro="">
      <xdr:nvCxnSpPr>
        <xdr:cNvPr id="60" name="直線コネクタ 59"/>
        <xdr:cNvCxnSpPr/>
      </xdr:nvCxnSpPr>
      <xdr:spPr>
        <a:xfrm flipV="1">
          <a:off x="3086100" y="58988485"/>
          <a:ext cx="2955484" cy="1889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51418</xdr:colOff>
      <xdr:row>122</xdr:row>
      <xdr:rowOff>324918</xdr:rowOff>
    </xdr:from>
    <xdr:to>
      <xdr:col>44</xdr:col>
      <xdr:colOff>4851</xdr:colOff>
      <xdr:row>122</xdr:row>
      <xdr:rowOff>335500</xdr:rowOff>
    </xdr:to>
    <xdr:cxnSp macro="">
      <xdr:nvCxnSpPr>
        <xdr:cNvPr id="61" name="直線コネクタ 60"/>
        <xdr:cNvCxnSpPr/>
      </xdr:nvCxnSpPr>
      <xdr:spPr>
        <a:xfrm>
          <a:off x="6174632" y="58536275"/>
          <a:ext cx="2810933" cy="1058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73339</xdr:colOff>
      <xdr:row>122</xdr:row>
      <xdr:rowOff>184158</xdr:rowOff>
    </xdr:from>
    <xdr:to>
      <xdr:col>39</xdr:col>
      <xdr:colOff>116651</xdr:colOff>
      <xdr:row>123</xdr:row>
      <xdr:rowOff>104729</xdr:rowOff>
    </xdr:to>
    <xdr:sp macro="" textlink="">
      <xdr:nvSpPr>
        <xdr:cNvPr id="62" name="テキスト ボックス 2"/>
        <xdr:cNvSpPr txBox="1">
          <a:spLocks noChangeArrowheads="1"/>
        </xdr:cNvSpPr>
      </xdr:nvSpPr>
      <xdr:spPr bwMode="auto">
        <a:xfrm>
          <a:off x="7217089" y="58395515"/>
          <a:ext cx="859741" cy="2743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（直執行）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116581</xdr:colOff>
      <xdr:row>123</xdr:row>
      <xdr:rowOff>235714</xdr:rowOff>
    </xdr:from>
    <xdr:to>
      <xdr:col>32</xdr:col>
      <xdr:colOff>148588</xdr:colOff>
      <xdr:row>124</xdr:row>
      <xdr:rowOff>156285</xdr:rowOff>
    </xdr:to>
    <xdr:sp macro="" textlink="">
      <xdr:nvSpPr>
        <xdr:cNvPr id="63" name="テキスト ボックス 2"/>
        <xdr:cNvSpPr txBox="1">
          <a:spLocks noChangeArrowheads="1"/>
        </xdr:cNvSpPr>
      </xdr:nvSpPr>
      <xdr:spPr bwMode="auto">
        <a:xfrm>
          <a:off x="5627474" y="58800857"/>
          <a:ext cx="1052543" cy="2743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間接補助</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72131</xdr:colOff>
      <xdr:row>128</xdr:row>
      <xdr:rowOff>12706</xdr:rowOff>
    </xdr:from>
    <xdr:to>
      <xdr:col>25</xdr:col>
      <xdr:colOff>102067</xdr:colOff>
      <xdr:row>128</xdr:row>
      <xdr:rowOff>209253</xdr:rowOff>
    </xdr:to>
    <xdr:sp macro="" textlink="">
      <xdr:nvSpPr>
        <xdr:cNvPr id="64" name="テキスト ボックス 63"/>
        <xdr:cNvSpPr txBox="1"/>
      </xdr:nvSpPr>
      <xdr:spPr>
        <a:xfrm>
          <a:off x="2113202" y="60346777"/>
          <a:ext cx="3091544" cy="196547"/>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放射線防護対策工事及び資機材等整備の実施、執行 </a:t>
          </a:r>
        </a:p>
      </xdr:txBody>
    </xdr:sp>
    <xdr:clientData/>
  </xdr:twoCellAnchor>
  <xdr:twoCellAnchor>
    <xdr:from>
      <xdr:col>7</xdr:col>
      <xdr:colOff>190815</xdr:colOff>
      <xdr:row>128</xdr:row>
      <xdr:rowOff>14217</xdr:rowOff>
    </xdr:from>
    <xdr:to>
      <xdr:col>23</xdr:col>
      <xdr:colOff>123838</xdr:colOff>
      <xdr:row>128</xdr:row>
      <xdr:rowOff>209253</xdr:rowOff>
    </xdr:to>
    <xdr:sp macro="" textlink="">
      <xdr:nvSpPr>
        <xdr:cNvPr id="65" name="大かっこ 64"/>
        <xdr:cNvSpPr/>
      </xdr:nvSpPr>
      <xdr:spPr>
        <a:xfrm>
          <a:off x="1619565" y="60348288"/>
          <a:ext cx="3198737" cy="19503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200943</xdr:colOff>
      <xdr:row>126</xdr:row>
      <xdr:rowOff>38108</xdr:rowOff>
    </xdr:from>
    <xdr:to>
      <xdr:col>19</xdr:col>
      <xdr:colOff>76213</xdr:colOff>
      <xdr:row>126</xdr:row>
      <xdr:rowOff>160572</xdr:rowOff>
    </xdr:to>
    <xdr:sp macro="" textlink="">
      <xdr:nvSpPr>
        <xdr:cNvPr id="66" name="テキスト ボックス 2"/>
        <xdr:cNvSpPr txBox="1">
          <a:spLocks noChangeArrowheads="1"/>
        </xdr:cNvSpPr>
      </xdr:nvSpPr>
      <xdr:spPr bwMode="auto">
        <a:xfrm>
          <a:off x="2854336" y="59664608"/>
          <a:ext cx="1099913" cy="12246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59126</xdr:colOff>
      <xdr:row>125</xdr:row>
      <xdr:rowOff>351072</xdr:rowOff>
    </xdr:from>
    <xdr:to>
      <xdr:col>33</xdr:col>
      <xdr:colOff>28587</xdr:colOff>
      <xdr:row>126</xdr:row>
      <xdr:rowOff>133357</xdr:rowOff>
    </xdr:to>
    <xdr:sp macro="" textlink="">
      <xdr:nvSpPr>
        <xdr:cNvPr id="67" name="テキスト ボックス 2"/>
        <xdr:cNvSpPr txBox="1">
          <a:spLocks noChangeArrowheads="1"/>
        </xdr:cNvSpPr>
      </xdr:nvSpPr>
      <xdr:spPr bwMode="auto">
        <a:xfrm>
          <a:off x="5570019" y="59623786"/>
          <a:ext cx="1194104" cy="136071"/>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192327</xdr:colOff>
      <xdr:row>128</xdr:row>
      <xdr:rowOff>6657</xdr:rowOff>
    </xdr:from>
    <xdr:to>
      <xdr:col>44</xdr:col>
      <xdr:colOff>24505</xdr:colOff>
      <xdr:row>128</xdr:row>
      <xdr:rowOff>309190</xdr:rowOff>
    </xdr:to>
    <xdr:sp macro="" textlink="">
      <xdr:nvSpPr>
        <xdr:cNvPr id="68" name="テキスト ボックス 67"/>
        <xdr:cNvSpPr txBox="1"/>
      </xdr:nvSpPr>
      <xdr:spPr>
        <a:xfrm>
          <a:off x="5090898" y="60340728"/>
          <a:ext cx="3914321" cy="302533"/>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放射線防護対策工事及び資機材等整備の実施、執行 </a:t>
          </a:r>
        </a:p>
      </xdr:txBody>
    </xdr:sp>
    <xdr:clientData/>
  </xdr:twoCellAnchor>
  <xdr:twoCellAnchor>
    <xdr:from>
      <xdr:col>24</xdr:col>
      <xdr:colOff>118244</xdr:colOff>
      <xdr:row>128</xdr:row>
      <xdr:rowOff>80739</xdr:rowOff>
    </xdr:from>
    <xdr:to>
      <xdr:col>38</xdr:col>
      <xdr:colOff>144250</xdr:colOff>
      <xdr:row>128</xdr:row>
      <xdr:rowOff>259143</xdr:rowOff>
    </xdr:to>
    <xdr:sp macro="" textlink="">
      <xdr:nvSpPr>
        <xdr:cNvPr id="69" name="大かっこ 68"/>
        <xdr:cNvSpPr/>
      </xdr:nvSpPr>
      <xdr:spPr>
        <a:xfrm>
          <a:off x="5016815" y="60414810"/>
          <a:ext cx="2883506" cy="1784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12</xdr:colOff>
      <xdr:row>128</xdr:row>
      <xdr:rowOff>292411</xdr:rowOff>
    </xdr:from>
    <xdr:to>
      <xdr:col>21</xdr:col>
      <xdr:colOff>29948</xdr:colOff>
      <xdr:row>130</xdr:row>
      <xdr:rowOff>351072</xdr:rowOff>
    </xdr:to>
    <xdr:grpSp>
      <xdr:nvGrpSpPr>
        <xdr:cNvPr id="70" name="グループ化 85"/>
        <xdr:cNvGrpSpPr>
          <a:grpSpLocks/>
        </xdr:cNvGrpSpPr>
      </xdr:nvGrpSpPr>
      <xdr:grpSpPr bwMode="auto">
        <a:xfrm>
          <a:off x="2194572" y="53289511"/>
          <a:ext cx="1675856" cy="774941"/>
          <a:chOff x="257664" y="2803471"/>
          <a:chExt cx="2115702" cy="1809695"/>
        </a:xfrm>
      </xdr:grpSpPr>
      <xdr:sp macro="" textlink="">
        <xdr:nvSpPr>
          <xdr:cNvPr id="71" name="テキスト ボックス 2"/>
          <xdr:cNvSpPr txBox="1">
            <a:spLocks noChangeArrowheads="1"/>
          </xdr:cNvSpPr>
        </xdr:nvSpPr>
        <xdr:spPr bwMode="auto">
          <a:xfrm>
            <a:off x="257664" y="3835994"/>
            <a:ext cx="2115702" cy="777172"/>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(30</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72" name="直線矢印コネクタ 71"/>
          <xdr:cNvCxnSpPr/>
        </xdr:nvCxnSpPr>
        <xdr:spPr>
          <a:xfrm flipH="1">
            <a:off x="1304722" y="2803471"/>
            <a:ext cx="1843" cy="50314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28587</xdr:colOff>
      <xdr:row>128</xdr:row>
      <xdr:rowOff>306169</xdr:rowOff>
    </xdr:from>
    <xdr:to>
      <xdr:col>35</xdr:col>
      <xdr:colOff>96623</xdr:colOff>
      <xdr:row>130</xdr:row>
      <xdr:rowOff>332022</xdr:rowOff>
    </xdr:to>
    <xdr:grpSp>
      <xdr:nvGrpSpPr>
        <xdr:cNvPr id="73" name="グループ化 88"/>
        <xdr:cNvGrpSpPr>
          <a:grpSpLocks/>
        </xdr:cNvGrpSpPr>
      </xdr:nvGrpSpPr>
      <xdr:grpSpPr bwMode="auto">
        <a:xfrm>
          <a:off x="4783467" y="53303269"/>
          <a:ext cx="1713956" cy="742133"/>
          <a:chOff x="348558" y="2888111"/>
          <a:chExt cx="2169204" cy="1705538"/>
        </a:xfrm>
      </xdr:grpSpPr>
      <xdr:sp macro="" textlink="">
        <xdr:nvSpPr>
          <xdr:cNvPr id="74" name="テキスト ボックス 2"/>
          <xdr:cNvSpPr txBox="1">
            <a:spLocks noChangeArrowheads="1"/>
          </xdr:cNvSpPr>
        </xdr:nvSpPr>
        <xdr:spPr bwMode="auto">
          <a:xfrm>
            <a:off x="348558" y="3864572"/>
            <a:ext cx="2169204" cy="72907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Ｆ</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1633</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75" name="直線矢印コネクタ 74"/>
          <xdr:cNvCxnSpPr/>
        </xdr:nvCxnSpPr>
        <xdr:spPr>
          <a:xfrm>
            <a:off x="1304925" y="2888111"/>
            <a:ext cx="0" cy="444923"/>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137444</xdr:colOff>
      <xdr:row>122</xdr:row>
      <xdr:rowOff>333383</xdr:rowOff>
    </xdr:from>
    <xdr:to>
      <xdr:col>48</xdr:col>
      <xdr:colOff>122470</xdr:colOff>
      <xdr:row>128</xdr:row>
      <xdr:rowOff>306169</xdr:rowOff>
    </xdr:to>
    <xdr:grpSp>
      <xdr:nvGrpSpPr>
        <xdr:cNvPr id="76" name="グループ化 91"/>
        <xdr:cNvGrpSpPr>
          <a:grpSpLocks/>
        </xdr:cNvGrpSpPr>
      </xdr:nvGrpSpPr>
      <xdr:grpSpPr bwMode="auto">
        <a:xfrm>
          <a:off x="7269764" y="51189263"/>
          <a:ext cx="1630946" cy="2114006"/>
          <a:chOff x="311415" y="227882"/>
          <a:chExt cx="2063357" cy="3688485"/>
        </a:xfrm>
      </xdr:grpSpPr>
      <xdr:sp macro="" textlink="">
        <xdr:nvSpPr>
          <xdr:cNvPr id="77" name="テキスト ボックス 2"/>
          <xdr:cNvSpPr txBox="1">
            <a:spLocks noChangeArrowheads="1"/>
          </xdr:cNvSpPr>
        </xdr:nvSpPr>
        <xdr:spPr bwMode="auto">
          <a:xfrm>
            <a:off x="311415" y="3341931"/>
            <a:ext cx="2063357" cy="574436"/>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D.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6</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9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78" name="直線矢印コネクタ 77"/>
          <xdr:cNvCxnSpPr/>
        </xdr:nvCxnSpPr>
        <xdr:spPr>
          <a:xfrm>
            <a:off x="1300107" y="227882"/>
            <a:ext cx="0" cy="281171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112952</xdr:colOff>
      <xdr:row>130</xdr:row>
      <xdr:rowOff>360597</xdr:rowOff>
    </xdr:from>
    <xdr:to>
      <xdr:col>24</xdr:col>
      <xdr:colOff>146970</xdr:colOff>
      <xdr:row>130</xdr:row>
      <xdr:rowOff>605526</xdr:rowOff>
    </xdr:to>
    <xdr:sp macro="" textlink="">
      <xdr:nvSpPr>
        <xdr:cNvPr id="79" name="テキスト ボックス 78"/>
        <xdr:cNvSpPr txBox="1"/>
      </xdr:nvSpPr>
      <xdr:spPr>
        <a:xfrm>
          <a:off x="2154023" y="61402240"/>
          <a:ext cx="2891518" cy="244929"/>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 </a:t>
          </a:r>
        </a:p>
      </xdr:txBody>
    </xdr:sp>
    <xdr:clientData/>
  </xdr:twoCellAnchor>
  <xdr:twoCellAnchor>
    <xdr:from>
      <xdr:col>24</xdr:col>
      <xdr:colOff>179324</xdr:colOff>
      <xdr:row>130</xdr:row>
      <xdr:rowOff>423795</xdr:rowOff>
    </xdr:from>
    <xdr:to>
      <xdr:col>38</xdr:col>
      <xdr:colOff>34031</xdr:colOff>
      <xdr:row>130</xdr:row>
      <xdr:rowOff>662676</xdr:rowOff>
    </xdr:to>
    <xdr:sp macro="" textlink="">
      <xdr:nvSpPr>
        <xdr:cNvPr id="80" name="テキスト ボックス 79"/>
        <xdr:cNvSpPr txBox="1"/>
      </xdr:nvSpPr>
      <xdr:spPr>
        <a:xfrm>
          <a:off x="5077895" y="61465438"/>
          <a:ext cx="2712207" cy="238881"/>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 </a:t>
          </a:r>
        </a:p>
      </xdr:txBody>
    </xdr:sp>
    <xdr:clientData/>
  </xdr:twoCellAnchor>
  <xdr:twoCellAnchor>
    <xdr:from>
      <xdr:col>24</xdr:col>
      <xdr:colOff>61574</xdr:colOff>
      <xdr:row>130</xdr:row>
      <xdr:rowOff>433470</xdr:rowOff>
    </xdr:from>
    <xdr:to>
      <xdr:col>37</xdr:col>
      <xdr:colOff>39473</xdr:colOff>
      <xdr:row>130</xdr:row>
      <xdr:rowOff>616411</xdr:rowOff>
    </xdr:to>
    <xdr:sp macro="" textlink="">
      <xdr:nvSpPr>
        <xdr:cNvPr id="81" name="大かっこ 80"/>
        <xdr:cNvSpPr/>
      </xdr:nvSpPr>
      <xdr:spPr>
        <a:xfrm>
          <a:off x="4960145" y="61475113"/>
          <a:ext cx="2631292" cy="1829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53363</xdr:colOff>
      <xdr:row>129</xdr:row>
      <xdr:rowOff>219083</xdr:rowOff>
    </xdr:from>
    <xdr:to>
      <xdr:col>22</xdr:col>
      <xdr:colOff>195954</xdr:colOff>
      <xdr:row>129</xdr:row>
      <xdr:rowOff>303448</xdr:rowOff>
    </xdr:to>
    <xdr:sp macro="" textlink="">
      <xdr:nvSpPr>
        <xdr:cNvPr id="82" name="テキスト ボックス 2"/>
        <xdr:cNvSpPr txBox="1">
          <a:spLocks noChangeArrowheads="1"/>
        </xdr:cNvSpPr>
      </xdr:nvSpPr>
      <xdr:spPr bwMode="auto">
        <a:xfrm>
          <a:off x="2094434" y="60906940"/>
          <a:ext cx="2591877" cy="84365"/>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37</xdr:col>
      <xdr:colOff>39472</xdr:colOff>
      <xdr:row>127</xdr:row>
      <xdr:rowOff>175538</xdr:rowOff>
    </xdr:from>
    <xdr:to>
      <xdr:col>49</xdr:col>
      <xdr:colOff>376928</xdr:colOff>
      <xdr:row>127</xdr:row>
      <xdr:rowOff>298002</xdr:rowOff>
    </xdr:to>
    <xdr:sp macro="" textlink="">
      <xdr:nvSpPr>
        <xdr:cNvPr id="83" name="テキスト ボックス 2"/>
        <xdr:cNvSpPr txBox="1">
          <a:spLocks noChangeArrowheads="1"/>
        </xdr:cNvSpPr>
      </xdr:nvSpPr>
      <xdr:spPr bwMode="auto">
        <a:xfrm>
          <a:off x="7591436" y="60155824"/>
          <a:ext cx="2786742" cy="12246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72131</xdr:colOff>
      <xdr:row>130</xdr:row>
      <xdr:rowOff>405502</xdr:rowOff>
    </xdr:from>
    <xdr:to>
      <xdr:col>22</xdr:col>
      <xdr:colOff>87098</xdr:colOff>
      <xdr:row>130</xdr:row>
      <xdr:rowOff>582394</xdr:rowOff>
    </xdr:to>
    <xdr:sp macro="" textlink="">
      <xdr:nvSpPr>
        <xdr:cNvPr id="84" name="大かっこ 83"/>
        <xdr:cNvSpPr/>
      </xdr:nvSpPr>
      <xdr:spPr>
        <a:xfrm>
          <a:off x="2113202" y="61447145"/>
          <a:ext cx="2464253" cy="1768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155133</xdr:colOff>
      <xdr:row>129</xdr:row>
      <xdr:rowOff>34326</xdr:rowOff>
    </xdr:from>
    <xdr:to>
      <xdr:col>49</xdr:col>
      <xdr:colOff>244931</xdr:colOff>
      <xdr:row>129</xdr:row>
      <xdr:rowOff>190508</xdr:rowOff>
    </xdr:to>
    <xdr:sp macro="" textlink="">
      <xdr:nvSpPr>
        <xdr:cNvPr id="85" name="大かっこ 84"/>
        <xdr:cNvSpPr/>
      </xdr:nvSpPr>
      <xdr:spPr>
        <a:xfrm>
          <a:off x="7707097" y="60722183"/>
          <a:ext cx="2539084" cy="1561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39</xdr:col>
      <xdr:colOff>142876</xdr:colOff>
      <xdr:row>128</xdr:row>
      <xdr:rowOff>323850</xdr:rowOff>
    </xdr:from>
    <xdr:to>
      <xdr:col>48</xdr:col>
      <xdr:colOff>114301</xdr:colOff>
      <xdr:row>129</xdr:row>
      <xdr:rowOff>273958</xdr:rowOff>
    </xdr:to>
    <xdr:sp macro="" textlink="">
      <xdr:nvSpPr>
        <xdr:cNvPr id="89" name="テキスト ボックス 88"/>
        <xdr:cNvSpPr txBox="1"/>
      </xdr:nvSpPr>
      <xdr:spPr>
        <a:xfrm>
          <a:off x="7943851" y="69208650"/>
          <a:ext cx="1771650" cy="302533"/>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資機材整備等事業の実施、執行</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16"/>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3" t="s">
        <v>0</v>
      </c>
      <c r="Y2" s="55"/>
      <c r="Z2" s="41"/>
      <c r="AA2" s="41"/>
      <c r="AB2" s="41"/>
      <c r="AC2" s="41"/>
      <c r="AD2" s="611">
        <v>2022</v>
      </c>
      <c r="AE2" s="611"/>
      <c r="AF2" s="611"/>
      <c r="AG2" s="611"/>
      <c r="AH2" s="611"/>
      <c r="AI2" s="65" t="s">
        <v>256</v>
      </c>
      <c r="AJ2" s="611" t="s">
        <v>604</v>
      </c>
      <c r="AK2" s="611"/>
      <c r="AL2" s="611"/>
      <c r="AM2" s="611"/>
      <c r="AN2" s="65" t="s">
        <v>256</v>
      </c>
      <c r="AO2" s="611">
        <v>21</v>
      </c>
      <c r="AP2" s="611"/>
      <c r="AQ2" s="611"/>
      <c r="AR2" s="66" t="s">
        <v>256</v>
      </c>
      <c r="AS2" s="612">
        <v>64</v>
      </c>
      <c r="AT2" s="612"/>
      <c r="AU2" s="612"/>
      <c r="AV2" s="65" t="str">
        <f>IF(AW2="","","-")</f>
        <v/>
      </c>
      <c r="AW2" s="613"/>
      <c r="AX2" s="613"/>
    </row>
    <row r="3" spans="1:50" ht="21" customHeight="1" thickBot="1" x14ac:dyDescent="0.25">
      <c r="A3" s="614" t="s">
        <v>561</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20" t="s">
        <v>56</v>
      </c>
      <c r="AJ3" s="616" t="s">
        <v>734</v>
      </c>
      <c r="AK3" s="616"/>
      <c r="AL3" s="616"/>
      <c r="AM3" s="616"/>
      <c r="AN3" s="616"/>
      <c r="AO3" s="616"/>
      <c r="AP3" s="616"/>
      <c r="AQ3" s="616"/>
      <c r="AR3" s="616"/>
      <c r="AS3" s="616"/>
      <c r="AT3" s="616"/>
      <c r="AU3" s="616"/>
      <c r="AV3" s="616"/>
      <c r="AW3" s="616"/>
      <c r="AX3" s="21" t="s">
        <v>57</v>
      </c>
    </row>
    <row r="4" spans="1:50" ht="24.75" customHeight="1" x14ac:dyDescent="0.2">
      <c r="A4" s="586" t="s">
        <v>23</v>
      </c>
      <c r="B4" s="587"/>
      <c r="C4" s="587"/>
      <c r="D4" s="587"/>
      <c r="E4" s="587"/>
      <c r="F4" s="587"/>
      <c r="G4" s="588" t="s">
        <v>572</v>
      </c>
      <c r="H4" s="589"/>
      <c r="I4" s="589"/>
      <c r="J4" s="589"/>
      <c r="K4" s="589"/>
      <c r="L4" s="589"/>
      <c r="M4" s="589"/>
      <c r="N4" s="589"/>
      <c r="O4" s="589"/>
      <c r="P4" s="589"/>
      <c r="Q4" s="589"/>
      <c r="R4" s="589"/>
      <c r="S4" s="589"/>
      <c r="T4" s="589"/>
      <c r="U4" s="589"/>
      <c r="V4" s="589"/>
      <c r="W4" s="589"/>
      <c r="X4" s="589"/>
      <c r="Y4" s="590" t="s">
        <v>1</v>
      </c>
      <c r="Z4" s="591"/>
      <c r="AA4" s="591"/>
      <c r="AB4" s="591"/>
      <c r="AC4" s="591"/>
      <c r="AD4" s="592"/>
      <c r="AE4" s="593" t="s">
        <v>573</v>
      </c>
      <c r="AF4" s="594"/>
      <c r="AG4" s="594"/>
      <c r="AH4" s="594"/>
      <c r="AI4" s="594"/>
      <c r="AJ4" s="594"/>
      <c r="AK4" s="594"/>
      <c r="AL4" s="594"/>
      <c r="AM4" s="594"/>
      <c r="AN4" s="594"/>
      <c r="AO4" s="594"/>
      <c r="AP4" s="595"/>
      <c r="AQ4" s="596" t="s">
        <v>2</v>
      </c>
      <c r="AR4" s="591"/>
      <c r="AS4" s="591"/>
      <c r="AT4" s="591"/>
      <c r="AU4" s="591"/>
      <c r="AV4" s="591"/>
      <c r="AW4" s="591"/>
      <c r="AX4" s="597"/>
    </row>
    <row r="5" spans="1:50" ht="30" customHeight="1" x14ac:dyDescent="0.2">
      <c r="A5" s="598" t="s">
        <v>59</v>
      </c>
      <c r="B5" s="599"/>
      <c r="C5" s="599"/>
      <c r="D5" s="599"/>
      <c r="E5" s="599"/>
      <c r="F5" s="600"/>
      <c r="G5" s="601" t="s">
        <v>574</v>
      </c>
      <c r="H5" s="602"/>
      <c r="I5" s="602"/>
      <c r="J5" s="602"/>
      <c r="K5" s="602"/>
      <c r="L5" s="602"/>
      <c r="M5" s="603" t="s">
        <v>58</v>
      </c>
      <c r="N5" s="604"/>
      <c r="O5" s="604"/>
      <c r="P5" s="604"/>
      <c r="Q5" s="604"/>
      <c r="R5" s="605"/>
      <c r="S5" s="606" t="s">
        <v>575</v>
      </c>
      <c r="T5" s="602"/>
      <c r="U5" s="602"/>
      <c r="V5" s="602"/>
      <c r="W5" s="602"/>
      <c r="X5" s="607"/>
      <c r="Y5" s="608" t="s">
        <v>3</v>
      </c>
      <c r="Z5" s="609"/>
      <c r="AA5" s="609"/>
      <c r="AB5" s="609"/>
      <c r="AC5" s="609"/>
      <c r="AD5" s="610"/>
      <c r="AE5" s="631" t="s">
        <v>576</v>
      </c>
      <c r="AF5" s="631"/>
      <c r="AG5" s="631"/>
      <c r="AH5" s="631"/>
      <c r="AI5" s="631"/>
      <c r="AJ5" s="631"/>
      <c r="AK5" s="631"/>
      <c r="AL5" s="631"/>
      <c r="AM5" s="631"/>
      <c r="AN5" s="631"/>
      <c r="AO5" s="631"/>
      <c r="AP5" s="632"/>
      <c r="AQ5" s="633" t="s">
        <v>735</v>
      </c>
      <c r="AR5" s="634"/>
      <c r="AS5" s="634"/>
      <c r="AT5" s="634"/>
      <c r="AU5" s="634"/>
      <c r="AV5" s="634"/>
      <c r="AW5" s="634"/>
      <c r="AX5" s="635"/>
    </row>
    <row r="6" spans="1:50" ht="39" customHeight="1" x14ac:dyDescent="0.2">
      <c r="A6" s="636" t="s">
        <v>4</v>
      </c>
      <c r="B6" s="637"/>
      <c r="C6" s="637"/>
      <c r="D6" s="637"/>
      <c r="E6" s="637"/>
      <c r="F6" s="637"/>
      <c r="G6" s="638" t="str">
        <f>入力規則等!F39</f>
        <v>一般会計</v>
      </c>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39"/>
      <c r="AU6" s="639"/>
      <c r="AV6" s="639"/>
      <c r="AW6" s="639"/>
      <c r="AX6" s="640"/>
    </row>
    <row r="7" spans="1:50" ht="49.5" customHeight="1" x14ac:dyDescent="0.2">
      <c r="A7" s="617" t="s">
        <v>20</v>
      </c>
      <c r="B7" s="618"/>
      <c r="C7" s="618"/>
      <c r="D7" s="618"/>
      <c r="E7" s="618"/>
      <c r="F7" s="619"/>
      <c r="G7" s="641" t="s">
        <v>577</v>
      </c>
      <c r="H7" s="642"/>
      <c r="I7" s="642"/>
      <c r="J7" s="642"/>
      <c r="K7" s="642"/>
      <c r="L7" s="642"/>
      <c r="M7" s="642"/>
      <c r="N7" s="642"/>
      <c r="O7" s="642"/>
      <c r="P7" s="642"/>
      <c r="Q7" s="642"/>
      <c r="R7" s="642"/>
      <c r="S7" s="642"/>
      <c r="T7" s="642"/>
      <c r="U7" s="642"/>
      <c r="V7" s="642"/>
      <c r="W7" s="642"/>
      <c r="X7" s="643"/>
      <c r="Y7" s="644" t="s">
        <v>241</v>
      </c>
      <c r="Z7" s="474"/>
      <c r="AA7" s="474"/>
      <c r="AB7" s="474"/>
      <c r="AC7" s="474"/>
      <c r="AD7" s="645"/>
      <c r="AE7" s="571" t="s">
        <v>727</v>
      </c>
      <c r="AF7" s="572"/>
      <c r="AG7" s="572"/>
      <c r="AH7" s="572"/>
      <c r="AI7" s="572"/>
      <c r="AJ7" s="572"/>
      <c r="AK7" s="572"/>
      <c r="AL7" s="572"/>
      <c r="AM7" s="572"/>
      <c r="AN7" s="572"/>
      <c r="AO7" s="572"/>
      <c r="AP7" s="572"/>
      <c r="AQ7" s="572"/>
      <c r="AR7" s="572"/>
      <c r="AS7" s="572"/>
      <c r="AT7" s="572"/>
      <c r="AU7" s="572"/>
      <c r="AV7" s="572"/>
      <c r="AW7" s="572"/>
      <c r="AX7" s="573"/>
    </row>
    <row r="8" spans="1:50" ht="53.25" customHeight="1" x14ac:dyDescent="0.2">
      <c r="A8" s="617" t="s">
        <v>176</v>
      </c>
      <c r="B8" s="618"/>
      <c r="C8" s="618"/>
      <c r="D8" s="618"/>
      <c r="E8" s="618"/>
      <c r="F8" s="619"/>
      <c r="G8" s="620" t="str">
        <f>入力規則等!A27</f>
        <v>-</v>
      </c>
      <c r="H8" s="621"/>
      <c r="I8" s="621"/>
      <c r="J8" s="621"/>
      <c r="K8" s="621"/>
      <c r="L8" s="621"/>
      <c r="M8" s="621"/>
      <c r="N8" s="621"/>
      <c r="O8" s="621"/>
      <c r="P8" s="621"/>
      <c r="Q8" s="621"/>
      <c r="R8" s="621"/>
      <c r="S8" s="621"/>
      <c r="T8" s="621"/>
      <c r="U8" s="621"/>
      <c r="V8" s="621"/>
      <c r="W8" s="621"/>
      <c r="X8" s="622"/>
      <c r="Y8" s="623" t="s">
        <v>177</v>
      </c>
      <c r="Z8" s="624"/>
      <c r="AA8" s="624"/>
      <c r="AB8" s="624"/>
      <c r="AC8" s="624"/>
      <c r="AD8" s="625"/>
      <c r="AE8" s="626" t="str">
        <f>入力規則等!K13</f>
        <v>その他の事項経費</v>
      </c>
      <c r="AF8" s="621"/>
      <c r="AG8" s="621"/>
      <c r="AH8" s="621"/>
      <c r="AI8" s="621"/>
      <c r="AJ8" s="621"/>
      <c r="AK8" s="621"/>
      <c r="AL8" s="621"/>
      <c r="AM8" s="621"/>
      <c r="AN8" s="621"/>
      <c r="AO8" s="621"/>
      <c r="AP8" s="621"/>
      <c r="AQ8" s="621"/>
      <c r="AR8" s="621"/>
      <c r="AS8" s="621"/>
      <c r="AT8" s="621"/>
      <c r="AU8" s="621"/>
      <c r="AV8" s="621"/>
      <c r="AW8" s="621"/>
      <c r="AX8" s="627"/>
    </row>
    <row r="9" spans="1:50" ht="58.5" customHeight="1" x14ac:dyDescent="0.2">
      <c r="A9" s="541" t="s">
        <v>21</v>
      </c>
      <c r="B9" s="542"/>
      <c r="C9" s="542"/>
      <c r="D9" s="542"/>
      <c r="E9" s="542"/>
      <c r="F9" s="542"/>
      <c r="G9" s="628" t="s">
        <v>724</v>
      </c>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29"/>
      <c r="AJ9" s="629"/>
      <c r="AK9" s="629"/>
      <c r="AL9" s="629"/>
      <c r="AM9" s="629"/>
      <c r="AN9" s="629"/>
      <c r="AO9" s="629"/>
      <c r="AP9" s="629"/>
      <c r="AQ9" s="629"/>
      <c r="AR9" s="629"/>
      <c r="AS9" s="629"/>
      <c r="AT9" s="629"/>
      <c r="AU9" s="629"/>
      <c r="AV9" s="629"/>
      <c r="AW9" s="629"/>
      <c r="AX9" s="630"/>
    </row>
    <row r="10" spans="1:50" ht="80.25" customHeight="1" x14ac:dyDescent="0.2">
      <c r="A10" s="529" t="s">
        <v>27</v>
      </c>
      <c r="B10" s="530"/>
      <c r="C10" s="530"/>
      <c r="D10" s="530"/>
      <c r="E10" s="530"/>
      <c r="F10" s="530"/>
      <c r="G10" s="531" t="s">
        <v>725</v>
      </c>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3"/>
    </row>
    <row r="11" spans="1:50" ht="42" customHeight="1" x14ac:dyDescent="0.2">
      <c r="A11" s="529" t="s">
        <v>5</v>
      </c>
      <c r="B11" s="530"/>
      <c r="C11" s="530"/>
      <c r="D11" s="530"/>
      <c r="E11" s="530"/>
      <c r="F11" s="534"/>
      <c r="G11" s="535" t="str">
        <f>入力規則等!P10</f>
        <v>補助</v>
      </c>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6"/>
      <c r="AL11" s="536"/>
      <c r="AM11" s="536"/>
      <c r="AN11" s="536"/>
      <c r="AO11" s="536"/>
      <c r="AP11" s="536"/>
      <c r="AQ11" s="536"/>
      <c r="AR11" s="536"/>
      <c r="AS11" s="536"/>
      <c r="AT11" s="536"/>
      <c r="AU11" s="536"/>
      <c r="AV11" s="536"/>
      <c r="AW11" s="536"/>
      <c r="AX11" s="537"/>
    </row>
    <row r="12" spans="1:50" ht="21" customHeight="1" x14ac:dyDescent="0.2">
      <c r="A12" s="538" t="s">
        <v>22</v>
      </c>
      <c r="B12" s="539"/>
      <c r="C12" s="539"/>
      <c r="D12" s="539"/>
      <c r="E12" s="539"/>
      <c r="F12" s="540"/>
      <c r="G12" s="544"/>
      <c r="H12" s="545"/>
      <c r="I12" s="545"/>
      <c r="J12" s="545"/>
      <c r="K12" s="545"/>
      <c r="L12" s="545"/>
      <c r="M12" s="545"/>
      <c r="N12" s="545"/>
      <c r="O12" s="545"/>
      <c r="P12" s="85" t="s">
        <v>388</v>
      </c>
      <c r="Q12" s="86"/>
      <c r="R12" s="86"/>
      <c r="S12" s="86"/>
      <c r="T12" s="86"/>
      <c r="U12" s="86"/>
      <c r="V12" s="87"/>
      <c r="W12" s="85" t="s">
        <v>540</v>
      </c>
      <c r="X12" s="86"/>
      <c r="Y12" s="86"/>
      <c r="Z12" s="86"/>
      <c r="AA12" s="86"/>
      <c r="AB12" s="86"/>
      <c r="AC12" s="87"/>
      <c r="AD12" s="85" t="s">
        <v>542</v>
      </c>
      <c r="AE12" s="86"/>
      <c r="AF12" s="86"/>
      <c r="AG12" s="86"/>
      <c r="AH12" s="86"/>
      <c r="AI12" s="86"/>
      <c r="AJ12" s="87"/>
      <c r="AK12" s="85" t="s">
        <v>553</v>
      </c>
      <c r="AL12" s="86"/>
      <c r="AM12" s="86"/>
      <c r="AN12" s="86"/>
      <c r="AO12" s="86"/>
      <c r="AP12" s="86"/>
      <c r="AQ12" s="87"/>
      <c r="AR12" s="85" t="s">
        <v>554</v>
      </c>
      <c r="AS12" s="86"/>
      <c r="AT12" s="86"/>
      <c r="AU12" s="86"/>
      <c r="AV12" s="86"/>
      <c r="AW12" s="86"/>
      <c r="AX12" s="577"/>
    </row>
    <row r="13" spans="1:50" ht="21" customHeight="1" x14ac:dyDescent="0.2">
      <c r="A13" s="182"/>
      <c r="B13" s="183"/>
      <c r="C13" s="183"/>
      <c r="D13" s="183"/>
      <c r="E13" s="183"/>
      <c r="F13" s="184"/>
      <c r="G13" s="561" t="s">
        <v>6</v>
      </c>
      <c r="H13" s="562"/>
      <c r="I13" s="578" t="s">
        <v>7</v>
      </c>
      <c r="J13" s="579"/>
      <c r="K13" s="579"/>
      <c r="L13" s="579"/>
      <c r="M13" s="579"/>
      <c r="N13" s="579"/>
      <c r="O13" s="580"/>
      <c r="P13" s="546" t="s">
        <v>577</v>
      </c>
      <c r="Q13" s="547"/>
      <c r="R13" s="547"/>
      <c r="S13" s="547"/>
      <c r="T13" s="547"/>
      <c r="U13" s="547"/>
      <c r="V13" s="548"/>
      <c r="W13" s="546" t="s">
        <v>577</v>
      </c>
      <c r="X13" s="547"/>
      <c r="Y13" s="547"/>
      <c r="Z13" s="547"/>
      <c r="AA13" s="547"/>
      <c r="AB13" s="547"/>
      <c r="AC13" s="548"/>
      <c r="AD13" s="546" t="s">
        <v>577</v>
      </c>
      <c r="AE13" s="547"/>
      <c r="AF13" s="547"/>
      <c r="AG13" s="547"/>
      <c r="AH13" s="547"/>
      <c r="AI13" s="547"/>
      <c r="AJ13" s="548"/>
      <c r="AK13" s="546" t="s">
        <v>630</v>
      </c>
      <c r="AL13" s="547"/>
      <c r="AM13" s="547"/>
      <c r="AN13" s="547"/>
      <c r="AO13" s="547"/>
      <c r="AP13" s="547"/>
      <c r="AQ13" s="548"/>
      <c r="AR13" s="513" t="s">
        <v>669</v>
      </c>
      <c r="AS13" s="514"/>
      <c r="AT13" s="514"/>
      <c r="AU13" s="514"/>
      <c r="AV13" s="514"/>
      <c r="AW13" s="514"/>
      <c r="AX13" s="581"/>
    </row>
    <row r="14" spans="1:50" ht="21" customHeight="1" x14ac:dyDescent="0.2">
      <c r="A14" s="182"/>
      <c r="B14" s="183"/>
      <c r="C14" s="183"/>
      <c r="D14" s="183"/>
      <c r="E14" s="183"/>
      <c r="F14" s="184"/>
      <c r="G14" s="563"/>
      <c r="H14" s="564"/>
      <c r="I14" s="556" t="s">
        <v>8</v>
      </c>
      <c r="J14" s="557"/>
      <c r="K14" s="557"/>
      <c r="L14" s="557"/>
      <c r="M14" s="557"/>
      <c r="N14" s="557"/>
      <c r="O14" s="558"/>
      <c r="P14" s="546">
        <v>4875</v>
      </c>
      <c r="Q14" s="547"/>
      <c r="R14" s="547"/>
      <c r="S14" s="547"/>
      <c r="T14" s="547"/>
      <c r="U14" s="547"/>
      <c r="V14" s="548"/>
      <c r="W14" s="546">
        <v>4056</v>
      </c>
      <c r="X14" s="547"/>
      <c r="Y14" s="547"/>
      <c r="Z14" s="547"/>
      <c r="AA14" s="547"/>
      <c r="AB14" s="547"/>
      <c r="AC14" s="548"/>
      <c r="AD14" s="546">
        <v>3760</v>
      </c>
      <c r="AE14" s="547"/>
      <c r="AF14" s="547"/>
      <c r="AG14" s="547"/>
      <c r="AH14" s="547"/>
      <c r="AI14" s="547"/>
      <c r="AJ14" s="548"/>
      <c r="AK14" s="546" t="s">
        <v>630</v>
      </c>
      <c r="AL14" s="547"/>
      <c r="AM14" s="547"/>
      <c r="AN14" s="547"/>
      <c r="AO14" s="547"/>
      <c r="AP14" s="547"/>
      <c r="AQ14" s="548"/>
      <c r="AR14" s="567"/>
      <c r="AS14" s="567"/>
      <c r="AT14" s="567"/>
      <c r="AU14" s="567"/>
      <c r="AV14" s="567"/>
      <c r="AW14" s="567"/>
      <c r="AX14" s="568"/>
    </row>
    <row r="15" spans="1:50" ht="21" customHeight="1" x14ac:dyDescent="0.2">
      <c r="A15" s="182"/>
      <c r="B15" s="183"/>
      <c r="C15" s="183"/>
      <c r="D15" s="183"/>
      <c r="E15" s="183"/>
      <c r="F15" s="184"/>
      <c r="G15" s="563"/>
      <c r="H15" s="564"/>
      <c r="I15" s="556" t="s">
        <v>47</v>
      </c>
      <c r="J15" s="569"/>
      <c r="K15" s="569"/>
      <c r="L15" s="569"/>
      <c r="M15" s="569"/>
      <c r="N15" s="569"/>
      <c r="O15" s="570"/>
      <c r="P15" s="546">
        <v>10046</v>
      </c>
      <c r="Q15" s="547"/>
      <c r="R15" s="547"/>
      <c r="S15" s="547"/>
      <c r="T15" s="547"/>
      <c r="U15" s="547"/>
      <c r="V15" s="548"/>
      <c r="W15" s="546">
        <v>5660</v>
      </c>
      <c r="X15" s="547"/>
      <c r="Y15" s="547"/>
      <c r="Z15" s="547"/>
      <c r="AA15" s="547"/>
      <c r="AB15" s="547"/>
      <c r="AC15" s="548"/>
      <c r="AD15" s="546">
        <v>4626</v>
      </c>
      <c r="AE15" s="547"/>
      <c r="AF15" s="547"/>
      <c r="AG15" s="547"/>
      <c r="AH15" s="547"/>
      <c r="AI15" s="547"/>
      <c r="AJ15" s="548"/>
      <c r="AK15" s="546">
        <v>5357</v>
      </c>
      <c r="AL15" s="547"/>
      <c r="AM15" s="547"/>
      <c r="AN15" s="547"/>
      <c r="AO15" s="547"/>
      <c r="AP15" s="547"/>
      <c r="AQ15" s="548"/>
      <c r="AR15" s="546"/>
      <c r="AS15" s="547"/>
      <c r="AT15" s="547"/>
      <c r="AU15" s="547"/>
      <c r="AV15" s="547"/>
      <c r="AW15" s="547"/>
      <c r="AX15" s="582"/>
    </row>
    <row r="16" spans="1:50" ht="21" customHeight="1" x14ac:dyDescent="0.2">
      <c r="A16" s="182"/>
      <c r="B16" s="183"/>
      <c r="C16" s="183"/>
      <c r="D16" s="183"/>
      <c r="E16" s="183"/>
      <c r="F16" s="184"/>
      <c r="G16" s="563"/>
      <c r="H16" s="564"/>
      <c r="I16" s="556" t="s">
        <v>48</v>
      </c>
      <c r="J16" s="569"/>
      <c r="K16" s="569"/>
      <c r="L16" s="569"/>
      <c r="M16" s="569"/>
      <c r="N16" s="569"/>
      <c r="O16" s="570"/>
      <c r="P16" s="546">
        <v>-5660</v>
      </c>
      <c r="Q16" s="547"/>
      <c r="R16" s="547"/>
      <c r="S16" s="547"/>
      <c r="T16" s="547"/>
      <c r="U16" s="547"/>
      <c r="V16" s="548"/>
      <c r="W16" s="546">
        <v>-4626</v>
      </c>
      <c r="X16" s="547"/>
      <c r="Y16" s="547"/>
      <c r="Z16" s="547"/>
      <c r="AA16" s="547"/>
      <c r="AB16" s="547"/>
      <c r="AC16" s="548"/>
      <c r="AD16" s="546">
        <v>-5357</v>
      </c>
      <c r="AE16" s="547"/>
      <c r="AF16" s="547"/>
      <c r="AG16" s="547"/>
      <c r="AH16" s="547"/>
      <c r="AI16" s="547"/>
      <c r="AJ16" s="548"/>
      <c r="AK16" s="546" t="s">
        <v>630</v>
      </c>
      <c r="AL16" s="547"/>
      <c r="AM16" s="547"/>
      <c r="AN16" s="547"/>
      <c r="AO16" s="547"/>
      <c r="AP16" s="547"/>
      <c r="AQ16" s="548"/>
      <c r="AR16" s="574"/>
      <c r="AS16" s="575"/>
      <c r="AT16" s="575"/>
      <c r="AU16" s="575"/>
      <c r="AV16" s="575"/>
      <c r="AW16" s="575"/>
      <c r="AX16" s="576"/>
    </row>
    <row r="17" spans="1:51" ht="24.75" customHeight="1" x14ac:dyDescent="0.2">
      <c r="A17" s="182"/>
      <c r="B17" s="183"/>
      <c r="C17" s="183"/>
      <c r="D17" s="183"/>
      <c r="E17" s="183"/>
      <c r="F17" s="184"/>
      <c r="G17" s="563"/>
      <c r="H17" s="564"/>
      <c r="I17" s="556" t="s">
        <v>46</v>
      </c>
      <c r="J17" s="557"/>
      <c r="K17" s="557"/>
      <c r="L17" s="557"/>
      <c r="M17" s="557"/>
      <c r="N17" s="557"/>
      <c r="O17" s="558"/>
      <c r="P17" s="546" t="s">
        <v>577</v>
      </c>
      <c r="Q17" s="547"/>
      <c r="R17" s="547"/>
      <c r="S17" s="547"/>
      <c r="T17" s="547"/>
      <c r="U17" s="547"/>
      <c r="V17" s="548"/>
      <c r="W17" s="546" t="s">
        <v>577</v>
      </c>
      <c r="X17" s="547"/>
      <c r="Y17" s="547"/>
      <c r="Z17" s="547"/>
      <c r="AA17" s="547"/>
      <c r="AB17" s="547"/>
      <c r="AC17" s="548"/>
      <c r="AD17" s="546" t="s">
        <v>577</v>
      </c>
      <c r="AE17" s="547"/>
      <c r="AF17" s="547"/>
      <c r="AG17" s="547"/>
      <c r="AH17" s="547"/>
      <c r="AI17" s="547"/>
      <c r="AJ17" s="548"/>
      <c r="AK17" s="546" t="s">
        <v>630</v>
      </c>
      <c r="AL17" s="547"/>
      <c r="AM17" s="547"/>
      <c r="AN17" s="547"/>
      <c r="AO17" s="547"/>
      <c r="AP17" s="547"/>
      <c r="AQ17" s="548"/>
      <c r="AR17" s="559"/>
      <c r="AS17" s="559"/>
      <c r="AT17" s="559"/>
      <c r="AU17" s="559"/>
      <c r="AV17" s="559"/>
      <c r="AW17" s="559"/>
      <c r="AX17" s="560"/>
    </row>
    <row r="18" spans="1:51" ht="24.75" customHeight="1" x14ac:dyDescent="0.2">
      <c r="A18" s="182"/>
      <c r="B18" s="183"/>
      <c r="C18" s="183"/>
      <c r="D18" s="183"/>
      <c r="E18" s="183"/>
      <c r="F18" s="184"/>
      <c r="G18" s="565"/>
      <c r="H18" s="566"/>
      <c r="I18" s="549" t="s">
        <v>18</v>
      </c>
      <c r="J18" s="550"/>
      <c r="K18" s="550"/>
      <c r="L18" s="550"/>
      <c r="M18" s="550"/>
      <c r="N18" s="550"/>
      <c r="O18" s="551"/>
      <c r="P18" s="552">
        <f>SUM(P13:V17)</f>
        <v>9261</v>
      </c>
      <c r="Q18" s="553"/>
      <c r="R18" s="553"/>
      <c r="S18" s="553"/>
      <c r="T18" s="553"/>
      <c r="U18" s="553"/>
      <c r="V18" s="554"/>
      <c r="W18" s="552">
        <f>SUM(W13:AC17)</f>
        <v>5090</v>
      </c>
      <c r="X18" s="553"/>
      <c r="Y18" s="553"/>
      <c r="Z18" s="553"/>
      <c r="AA18" s="553"/>
      <c r="AB18" s="553"/>
      <c r="AC18" s="554"/>
      <c r="AD18" s="552">
        <f>SUM(AD13:AJ17)</f>
        <v>3029</v>
      </c>
      <c r="AE18" s="553"/>
      <c r="AF18" s="553"/>
      <c r="AG18" s="553"/>
      <c r="AH18" s="553"/>
      <c r="AI18" s="553"/>
      <c r="AJ18" s="554"/>
      <c r="AK18" s="552">
        <f>SUM(AK13:AQ17)</f>
        <v>5357</v>
      </c>
      <c r="AL18" s="553"/>
      <c r="AM18" s="553"/>
      <c r="AN18" s="553"/>
      <c r="AO18" s="553"/>
      <c r="AP18" s="553"/>
      <c r="AQ18" s="554"/>
      <c r="AR18" s="552">
        <f>SUM(AR13:AX17)</f>
        <v>0</v>
      </c>
      <c r="AS18" s="553"/>
      <c r="AT18" s="553"/>
      <c r="AU18" s="553"/>
      <c r="AV18" s="553"/>
      <c r="AW18" s="553"/>
      <c r="AX18" s="555"/>
    </row>
    <row r="19" spans="1:51" ht="24.75" customHeight="1" x14ac:dyDescent="0.2">
      <c r="A19" s="182"/>
      <c r="B19" s="183"/>
      <c r="C19" s="183"/>
      <c r="D19" s="183"/>
      <c r="E19" s="183"/>
      <c r="F19" s="184"/>
      <c r="G19" s="527" t="s">
        <v>9</v>
      </c>
      <c r="H19" s="528"/>
      <c r="I19" s="528"/>
      <c r="J19" s="528"/>
      <c r="K19" s="528"/>
      <c r="L19" s="528"/>
      <c r="M19" s="528"/>
      <c r="N19" s="528"/>
      <c r="O19" s="528"/>
      <c r="P19" s="546">
        <v>8248</v>
      </c>
      <c r="Q19" s="547"/>
      <c r="R19" s="547"/>
      <c r="S19" s="547"/>
      <c r="T19" s="547"/>
      <c r="U19" s="547"/>
      <c r="V19" s="548"/>
      <c r="W19" s="546">
        <v>4338</v>
      </c>
      <c r="X19" s="547"/>
      <c r="Y19" s="547"/>
      <c r="Z19" s="547"/>
      <c r="AA19" s="547"/>
      <c r="AB19" s="547"/>
      <c r="AC19" s="548"/>
      <c r="AD19" s="546">
        <v>2671</v>
      </c>
      <c r="AE19" s="547"/>
      <c r="AF19" s="547"/>
      <c r="AG19" s="547"/>
      <c r="AH19" s="547"/>
      <c r="AI19" s="547"/>
      <c r="AJ19" s="548"/>
      <c r="AK19" s="524"/>
      <c r="AL19" s="524"/>
      <c r="AM19" s="524"/>
      <c r="AN19" s="524"/>
      <c r="AO19" s="524"/>
      <c r="AP19" s="524"/>
      <c r="AQ19" s="524"/>
      <c r="AR19" s="524"/>
      <c r="AS19" s="524"/>
      <c r="AT19" s="524"/>
      <c r="AU19" s="524"/>
      <c r="AV19" s="524"/>
      <c r="AW19" s="524"/>
      <c r="AX19" s="526"/>
    </row>
    <row r="20" spans="1:51" ht="24.75" customHeight="1" x14ac:dyDescent="0.2">
      <c r="A20" s="182"/>
      <c r="B20" s="183"/>
      <c r="C20" s="183"/>
      <c r="D20" s="183"/>
      <c r="E20" s="183"/>
      <c r="F20" s="184"/>
      <c r="G20" s="527" t="s">
        <v>10</v>
      </c>
      <c r="H20" s="528"/>
      <c r="I20" s="528"/>
      <c r="J20" s="528"/>
      <c r="K20" s="528"/>
      <c r="L20" s="528"/>
      <c r="M20" s="528"/>
      <c r="N20" s="528"/>
      <c r="O20" s="528"/>
      <c r="P20" s="523">
        <f>IF(P18=0, "-", SUM(P19)/P18)</f>
        <v>0.8906165640859518</v>
      </c>
      <c r="Q20" s="523"/>
      <c r="R20" s="523"/>
      <c r="S20" s="523"/>
      <c r="T20" s="523"/>
      <c r="U20" s="523"/>
      <c r="V20" s="523"/>
      <c r="W20" s="523">
        <f>IF(W18=0, "-", SUM(W19)/W18)</f>
        <v>0.85225933202357562</v>
      </c>
      <c r="X20" s="523"/>
      <c r="Y20" s="523"/>
      <c r="Z20" s="523"/>
      <c r="AA20" s="523"/>
      <c r="AB20" s="523"/>
      <c r="AC20" s="523"/>
      <c r="AD20" s="523">
        <f>IF(AD18=0, "-", SUM(AD19)/AD18)</f>
        <v>0.88180917794651703</v>
      </c>
      <c r="AE20" s="523"/>
      <c r="AF20" s="523"/>
      <c r="AG20" s="523"/>
      <c r="AH20" s="523"/>
      <c r="AI20" s="523"/>
      <c r="AJ20" s="523"/>
      <c r="AK20" s="524"/>
      <c r="AL20" s="524"/>
      <c r="AM20" s="524"/>
      <c r="AN20" s="524"/>
      <c r="AO20" s="524"/>
      <c r="AP20" s="524"/>
      <c r="AQ20" s="525"/>
      <c r="AR20" s="525"/>
      <c r="AS20" s="525"/>
      <c r="AT20" s="525"/>
      <c r="AU20" s="524"/>
      <c r="AV20" s="524"/>
      <c r="AW20" s="524"/>
      <c r="AX20" s="526"/>
    </row>
    <row r="21" spans="1:51" ht="25.5" customHeight="1" x14ac:dyDescent="0.2">
      <c r="A21" s="541"/>
      <c r="B21" s="542"/>
      <c r="C21" s="542"/>
      <c r="D21" s="542"/>
      <c r="E21" s="542"/>
      <c r="F21" s="543"/>
      <c r="G21" s="521" t="s">
        <v>216</v>
      </c>
      <c r="H21" s="522"/>
      <c r="I21" s="522"/>
      <c r="J21" s="522"/>
      <c r="K21" s="522"/>
      <c r="L21" s="522"/>
      <c r="M21" s="522"/>
      <c r="N21" s="522"/>
      <c r="O21" s="522"/>
      <c r="P21" s="523">
        <f>IF(P19=0, "-", SUM(P19)/SUM(P13,P14))</f>
        <v>1.6918974358974359</v>
      </c>
      <c r="Q21" s="523"/>
      <c r="R21" s="523"/>
      <c r="S21" s="523"/>
      <c r="T21" s="523"/>
      <c r="U21" s="523"/>
      <c r="V21" s="523"/>
      <c r="W21" s="523">
        <f>IF(W19=0, "-", SUM(W19)/SUM(W13,W14))</f>
        <v>1.069526627218935</v>
      </c>
      <c r="X21" s="523"/>
      <c r="Y21" s="523"/>
      <c r="Z21" s="523"/>
      <c r="AA21" s="523"/>
      <c r="AB21" s="523"/>
      <c r="AC21" s="523"/>
      <c r="AD21" s="523">
        <f>IF(AD19=0, "-", SUM(AD19)/SUM(AD13,AD14))</f>
        <v>0.71037234042553188</v>
      </c>
      <c r="AE21" s="523"/>
      <c r="AF21" s="523"/>
      <c r="AG21" s="523"/>
      <c r="AH21" s="523"/>
      <c r="AI21" s="523"/>
      <c r="AJ21" s="523"/>
      <c r="AK21" s="524"/>
      <c r="AL21" s="524"/>
      <c r="AM21" s="524"/>
      <c r="AN21" s="524"/>
      <c r="AO21" s="524"/>
      <c r="AP21" s="524"/>
      <c r="AQ21" s="525"/>
      <c r="AR21" s="525"/>
      <c r="AS21" s="525"/>
      <c r="AT21" s="525"/>
      <c r="AU21" s="524"/>
      <c r="AV21" s="524"/>
      <c r="AW21" s="524"/>
      <c r="AX21" s="526"/>
    </row>
    <row r="22" spans="1:51" ht="18.75" customHeight="1" x14ac:dyDescent="0.2">
      <c r="A22" s="485" t="s">
        <v>557</v>
      </c>
      <c r="B22" s="486"/>
      <c r="C22" s="486"/>
      <c r="D22" s="486"/>
      <c r="E22" s="486"/>
      <c r="F22" s="487"/>
      <c r="G22" s="491" t="s">
        <v>208</v>
      </c>
      <c r="H22" s="492"/>
      <c r="I22" s="492"/>
      <c r="J22" s="492"/>
      <c r="K22" s="492"/>
      <c r="L22" s="492"/>
      <c r="M22" s="492"/>
      <c r="N22" s="492"/>
      <c r="O22" s="493"/>
      <c r="P22" s="494" t="s">
        <v>555</v>
      </c>
      <c r="Q22" s="492"/>
      <c r="R22" s="492"/>
      <c r="S22" s="492"/>
      <c r="T22" s="492"/>
      <c r="U22" s="492"/>
      <c r="V22" s="493"/>
      <c r="W22" s="494" t="s">
        <v>556</v>
      </c>
      <c r="X22" s="492"/>
      <c r="Y22" s="492"/>
      <c r="Z22" s="492"/>
      <c r="AA22" s="492"/>
      <c r="AB22" s="492"/>
      <c r="AC22" s="493"/>
      <c r="AD22" s="494" t="s">
        <v>207</v>
      </c>
      <c r="AE22" s="492"/>
      <c r="AF22" s="492"/>
      <c r="AG22" s="492"/>
      <c r="AH22" s="492"/>
      <c r="AI22" s="492"/>
      <c r="AJ22" s="492"/>
      <c r="AK22" s="492"/>
      <c r="AL22" s="492"/>
      <c r="AM22" s="492"/>
      <c r="AN22" s="492"/>
      <c r="AO22" s="492"/>
      <c r="AP22" s="492"/>
      <c r="AQ22" s="492"/>
      <c r="AR22" s="492"/>
      <c r="AS22" s="492"/>
      <c r="AT22" s="492"/>
      <c r="AU22" s="492"/>
      <c r="AV22" s="492"/>
      <c r="AW22" s="492"/>
      <c r="AX22" s="509"/>
    </row>
    <row r="23" spans="1:51" ht="25.5" customHeight="1" x14ac:dyDescent="0.2">
      <c r="A23" s="488"/>
      <c r="B23" s="489"/>
      <c r="C23" s="489"/>
      <c r="D23" s="489"/>
      <c r="E23" s="489"/>
      <c r="F23" s="490"/>
      <c r="G23" s="510" t="s">
        <v>577</v>
      </c>
      <c r="H23" s="511"/>
      <c r="I23" s="511"/>
      <c r="J23" s="511"/>
      <c r="K23" s="511"/>
      <c r="L23" s="511"/>
      <c r="M23" s="511"/>
      <c r="N23" s="511"/>
      <c r="O23" s="512"/>
      <c r="P23" s="513" t="s">
        <v>603</v>
      </c>
      <c r="Q23" s="514"/>
      <c r="R23" s="514"/>
      <c r="S23" s="514"/>
      <c r="T23" s="514"/>
      <c r="U23" s="514"/>
      <c r="V23" s="515"/>
      <c r="W23" s="513" t="s">
        <v>603</v>
      </c>
      <c r="X23" s="514"/>
      <c r="Y23" s="514"/>
      <c r="Z23" s="514"/>
      <c r="AA23" s="514"/>
      <c r="AB23" s="514"/>
      <c r="AC23" s="515"/>
      <c r="AD23" s="516"/>
      <c r="AE23" s="517"/>
      <c r="AF23" s="517"/>
      <c r="AG23" s="517"/>
      <c r="AH23" s="517"/>
      <c r="AI23" s="517"/>
      <c r="AJ23" s="517"/>
      <c r="AK23" s="517"/>
      <c r="AL23" s="517"/>
      <c r="AM23" s="517"/>
      <c r="AN23" s="517"/>
      <c r="AO23" s="517"/>
      <c r="AP23" s="517"/>
      <c r="AQ23" s="517"/>
      <c r="AR23" s="517"/>
      <c r="AS23" s="517"/>
      <c r="AT23" s="517"/>
      <c r="AU23" s="517"/>
      <c r="AV23" s="517"/>
      <c r="AW23" s="517"/>
      <c r="AX23" s="518"/>
    </row>
    <row r="24" spans="1:51" ht="25.5" customHeight="1" thickBot="1" x14ac:dyDescent="0.25">
      <c r="A24" s="488"/>
      <c r="B24" s="489"/>
      <c r="C24" s="489"/>
      <c r="D24" s="489"/>
      <c r="E24" s="489"/>
      <c r="F24" s="490"/>
      <c r="G24" s="173" t="s">
        <v>18</v>
      </c>
      <c r="H24" s="495"/>
      <c r="I24" s="495"/>
      <c r="J24" s="495"/>
      <c r="K24" s="495"/>
      <c r="L24" s="495"/>
      <c r="M24" s="495"/>
      <c r="N24" s="495"/>
      <c r="O24" s="496"/>
      <c r="P24" s="497" t="s">
        <v>603</v>
      </c>
      <c r="Q24" s="498"/>
      <c r="R24" s="498"/>
      <c r="S24" s="498"/>
      <c r="T24" s="498"/>
      <c r="U24" s="498"/>
      <c r="V24" s="499"/>
      <c r="W24" s="500" t="s">
        <v>603</v>
      </c>
      <c r="X24" s="501"/>
      <c r="Y24" s="501"/>
      <c r="Z24" s="501"/>
      <c r="AA24" s="501"/>
      <c r="AB24" s="501"/>
      <c r="AC24" s="502"/>
      <c r="AD24" s="519"/>
      <c r="AE24" s="519"/>
      <c r="AF24" s="519"/>
      <c r="AG24" s="519"/>
      <c r="AH24" s="519"/>
      <c r="AI24" s="519"/>
      <c r="AJ24" s="519"/>
      <c r="AK24" s="519"/>
      <c r="AL24" s="519"/>
      <c r="AM24" s="519"/>
      <c r="AN24" s="519"/>
      <c r="AO24" s="519"/>
      <c r="AP24" s="519"/>
      <c r="AQ24" s="519"/>
      <c r="AR24" s="519"/>
      <c r="AS24" s="519"/>
      <c r="AT24" s="519"/>
      <c r="AU24" s="519"/>
      <c r="AV24" s="519"/>
      <c r="AW24" s="519"/>
      <c r="AX24" s="520"/>
    </row>
    <row r="25" spans="1:51" ht="47.25" customHeight="1" x14ac:dyDescent="0.2">
      <c r="A25" s="503" t="s">
        <v>546</v>
      </c>
      <c r="B25" s="504"/>
      <c r="C25" s="504"/>
      <c r="D25" s="504"/>
      <c r="E25" s="504"/>
      <c r="F25" s="505"/>
      <c r="G25" s="506" t="s">
        <v>694</v>
      </c>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8"/>
    </row>
    <row r="26" spans="1:51" ht="31.5" customHeight="1" x14ac:dyDescent="0.2">
      <c r="A26" s="441" t="s">
        <v>547</v>
      </c>
      <c r="B26" s="442"/>
      <c r="C26" s="442"/>
      <c r="D26" s="442"/>
      <c r="E26" s="442"/>
      <c r="F26" s="366"/>
      <c r="G26" s="476" t="s">
        <v>544</v>
      </c>
      <c r="H26" s="477"/>
      <c r="I26" s="477"/>
      <c r="J26" s="477"/>
      <c r="K26" s="477"/>
      <c r="L26" s="477"/>
      <c r="M26" s="477"/>
      <c r="N26" s="477"/>
      <c r="O26" s="477"/>
      <c r="P26" s="478" t="s">
        <v>543</v>
      </c>
      <c r="Q26" s="477"/>
      <c r="R26" s="477"/>
      <c r="S26" s="477"/>
      <c r="T26" s="477"/>
      <c r="U26" s="477"/>
      <c r="V26" s="477"/>
      <c r="W26" s="477"/>
      <c r="X26" s="479"/>
      <c r="Y26" s="480"/>
      <c r="Z26" s="481"/>
      <c r="AA26" s="482"/>
      <c r="AB26" s="414" t="s">
        <v>11</v>
      </c>
      <c r="AC26" s="414"/>
      <c r="AD26" s="414"/>
      <c r="AE26" s="408" t="s">
        <v>388</v>
      </c>
      <c r="AF26" s="483"/>
      <c r="AG26" s="483"/>
      <c r="AH26" s="484"/>
      <c r="AI26" s="408" t="s">
        <v>540</v>
      </c>
      <c r="AJ26" s="483"/>
      <c r="AK26" s="483"/>
      <c r="AL26" s="484"/>
      <c r="AM26" s="408" t="s">
        <v>356</v>
      </c>
      <c r="AN26" s="483"/>
      <c r="AO26" s="483"/>
      <c r="AP26" s="484"/>
      <c r="AQ26" s="411" t="s">
        <v>387</v>
      </c>
      <c r="AR26" s="412"/>
      <c r="AS26" s="412"/>
      <c r="AT26" s="413"/>
      <c r="AU26" s="411" t="s">
        <v>558</v>
      </c>
      <c r="AV26" s="412"/>
      <c r="AW26" s="412"/>
      <c r="AX26" s="427"/>
    </row>
    <row r="27" spans="1:51" ht="23.25" customHeight="1" x14ac:dyDescent="0.2">
      <c r="A27" s="441"/>
      <c r="B27" s="442"/>
      <c r="C27" s="442"/>
      <c r="D27" s="442"/>
      <c r="E27" s="442"/>
      <c r="F27" s="366"/>
      <c r="G27" s="428" t="s">
        <v>706</v>
      </c>
      <c r="H27" s="429"/>
      <c r="I27" s="429"/>
      <c r="J27" s="429"/>
      <c r="K27" s="429"/>
      <c r="L27" s="429"/>
      <c r="M27" s="429"/>
      <c r="N27" s="429"/>
      <c r="O27" s="429"/>
      <c r="P27" s="255" t="s">
        <v>728</v>
      </c>
      <c r="Q27" s="432"/>
      <c r="R27" s="432"/>
      <c r="S27" s="432"/>
      <c r="T27" s="432"/>
      <c r="U27" s="432"/>
      <c r="V27" s="432"/>
      <c r="W27" s="432"/>
      <c r="X27" s="433"/>
      <c r="Y27" s="437" t="s">
        <v>51</v>
      </c>
      <c r="Z27" s="438"/>
      <c r="AA27" s="439"/>
      <c r="AB27" s="440" t="s">
        <v>579</v>
      </c>
      <c r="AC27" s="440"/>
      <c r="AD27" s="440"/>
      <c r="AE27" s="425">
        <v>133</v>
      </c>
      <c r="AF27" s="425"/>
      <c r="AG27" s="425"/>
      <c r="AH27" s="425"/>
      <c r="AI27" s="425">
        <v>141</v>
      </c>
      <c r="AJ27" s="425"/>
      <c r="AK27" s="425"/>
      <c r="AL27" s="425"/>
      <c r="AM27" s="425">
        <v>143</v>
      </c>
      <c r="AN27" s="425"/>
      <c r="AO27" s="425"/>
      <c r="AP27" s="425"/>
      <c r="AQ27" s="426" t="s">
        <v>630</v>
      </c>
      <c r="AR27" s="425"/>
      <c r="AS27" s="425"/>
      <c r="AT27" s="425"/>
      <c r="AU27" s="79" t="s">
        <v>630</v>
      </c>
      <c r="AV27" s="443"/>
      <c r="AW27" s="443"/>
      <c r="AX27" s="444"/>
    </row>
    <row r="28" spans="1:51" ht="23.25" customHeight="1" x14ac:dyDescent="0.2">
      <c r="A28" s="101"/>
      <c r="B28" s="102"/>
      <c r="C28" s="102"/>
      <c r="D28" s="102"/>
      <c r="E28" s="102"/>
      <c r="F28" s="103"/>
      <c r="G28" s="430"/>
      <c r="H28" s="431"/>
      <c r="I28" s="431"/>
      <c r="J28" s="431"/>
      <c r="K28" s="431"/>
      <c r="L28" s="431"/>
      <c r="M28" s="431"/>
      <c r="N28" s="431"/>
      <c r="O28" s="431"/>
      <c r="P28" s="434"/>
      <c r="Q28" s="435"/>
      <c r="R28" s="435"/>
      <c r="S28" s="435"/>
      <c r="T28" s="435"/>
      <c r="U28" s="435"/>
      <c r="V28" s="435"/>
      <c r="W28" s="435"/>
      <c r="X28" s="436"/>
      <c r="Y28" s="445" t="s">
        <v>52</v>
      </c>
      <c r="Z28" s="446"/>
      <c r="AA28" s="447"/>
      <c r="AB28" s="440" t="s">
        <v>579</v>
      </c>
      <c r="AC28" s="440"/>
      <c r="AD28" s="440"/>
      <c r="AE28" s="425">
        <v>135</v>
      </c>
      <c r="AF28" s="425"/>
      <c r="AG28" s="425"/>
      <c r="AH28" s="425"/>
      <c r="AI28" s="425">
        <v>141</v>
      </c>
      <c r="AJ28" s="425"/>
      <c r="AK28" s="425"/>
      <c r="AL28" s="425"/>
      <c r="AM28" s="425">
        <v>144</v>
      </c>
      <c r="AN28" s="425"/>
      <c r="AO28" s="425"/>
      <c r="AP28" s="425"/>
      <c r="AQ28" s="425">
        <v>149</v>
      </c>
      <c r="AR28" s="425"/>
      <c r="AS28" s="425"/>
      <c r="AT28" s="425"/>
      <c r="AU28" s="79" t="s">
        <v>630</v>
      </c>
      <c r="AV28" s="443"/>
      <c r="AW28" s="443"/>
      <c r="AX28" s="444"/>
    </row>
    <row r="29" spans="1:51" ht="23.25" customHeight="1" x14ac:dyDescent="0.2">
      <c r="A29" s="467" t="s">
        <v>548</v>
      </c>
      <c r="B29" s="468"/>
      <c r="C29" s="468"/>
      <c r="D29" s="468"/>
      <c r="E29" s="468"/>
      <c r="F29" s="469"/>
      <c r="G29" s="86" t="s">
        <v>549</v>
      </c>
      <c r="H29" s="86"/>
      <c r="I29" s="86"/>
      <c r="J29" s="86"/>
      <c r="K29" s="86"/>
      <c r="L29" s="86"/>
      <c r="M29" s="86"/>
      <c r="N29" s="86"/>
      <c r="O29" s="86"/>
      <c r="P29" s="86"/>
      <c r="Q29" s="86"/>
      <c r="R29" s="86"/>
      <c r="S29" s="86"/>
      <c r="T29" s="86"/>
      <c r="U29" s="86"/>
      <c r="V29" s="86"/>
      <c r="W29" s="86"/>
      <c r="X29" s="87"/>
      <c r="Y29" s="418"/>
      <c r="Z29" s="419"/>
      <c r="AA29" s="420"/>
      <c r="AB29" s="85" t="s">
        <v>11</v>
      </c>
      <c r="AC29" s="86"/>
      <c r="AD29" s="87"/>
      <c r="AE29" s="85" t="s">
        <v>388</v>
      </c>
      <c r="AF29" s="86"/>
      <c r="AG29" s="86"/>
      <c r="AH29" s="87"/>
      <c r="AI29" s="85" t="s">
        <v>540</v>
      </c>
      <c r="AJ29" s="86"/>
      <c r="AK29" s="86"/>
      <c r="AL29" s="87"/>
      <c r="AM29" s="85" t="s">
        <v>356</v>
      </c>
      <c r="AN29" s="86"/>
      <c r="AO29" s="86"/>
      <c r="AP29" s="87"/>
      <c r="AQ29" s="415" t="s">
        <v>559</v>
      </c>
      <c r="AR29" s="416"/>
      <c r="AS29" s="416"/>
      <c r="AT29" s="416"/>
      <c r="AU29" s="416"/>
      <c r="AV29" s="416"/>
      <c r="AW29" s="416"/>
      <c r="AX29" s="417"/>
    </row>
    <row r="30" spans="1:51" ht="23.25" customHeight="1" x14ac:dyDescent="0.2">
      <c r="A30" s="470"/>
      <c r="B30" s="471"/>
      <c r="C30" s="471"/>
      <c r="D30" s="471"/>
      <c r="E30" s="471"/>
      <c r="F30" s="472"/>
      <c r="G30" s="451" t="s">
        <v>581</v>
      </c>
      <c r="H30" s="452"/>
      <c r="I30" s="452"/>
      <c r="J30" s="452"/>
      <c r="K30" s="452"/>
      <c r="L30" s="452"/>
      <c r="M30" s="452"/>
      <c r="N30" s="452"/>
      <c r="O30" s="452"/>
      <c r="P30" s="452"/>
      <c r="Q30" s="452"/>
      <c r="R30" s="452"/>
      <c r="S30" s="452"/>
      <c r="T30" s="452"/>
      <c r="U30" s="452"/>
      <c r="V30" s="452"/>
      <c r="W30" s="452"/>
      <c r="X30" s="452"/>
      <c r="Y30" s="455" t="s">
        <v>548</v>
      </c>
      <c r="Z30" s="456"/>
      <c r="AA30" s="457"/>
      <c r="AB30" s="458" t="s">
        <v>582</v>
      </c>
      <c r="AC30" s="459"/>
      <c r="AD30" s="460"/>
      <c r="AE30" s="426">
        <v>273</v>
      </c>
      <c r="AF30" s="426"/>
      <c r="AG30" s="426"/>
      <c r="AH30" s="426"/>
      <c r="AI30" s="426">
        <v>184</v>
      </c>
      <c r="AJ30" s="426"/>
      <c r="AK30" s="426"/>
      <c r="AL30" s="426"/>
      <c r="AM30" s="426">
        <v>132</v>
      </c>
      <c r="AN30" s="426"/>
      <c r="AO30" s="426"/>
      <c r="AP30" s="426"/>
      <c r="AQ30" s="79">
        <v>216</v>
      </c>
      <c r="AR30" s="80"/>
      <c r="AS30" s="80"/>
      <c r="AT30" s="80"/>
      <c r="AU30" s="80"/>
      <c r="AV30" s="80"/>
      <c r="AW30" s="80"/>
      <c r="AX30" s="84"/>
    </row>
    <row r="31" spans="1:51" ht="46.5" customHeight="1" x14ac:dyDescent="0.2">
      <c r="A31" s="473"/>
      <c r="B31" s="474"/>
      <c r="C31" s="474"/>
      <c r="D31" s="474"/>
      <c r="E31" s="474"/>
      <c r="F31" s="475"/>
      <c r="G31" s="453"/>
      <c r="H31" s="454"/>
      <c r="I31" s="454"/>
      <c r="J31" s="454"/>
      <c r="K31" s="454"/>
      <c r="L31" s="454"/>
      <c r="M31" s="454"/>
      <c r="N31" s="454"/>
      <c r="O31" s="454"/>
      <c r="P31" s="454"/>
      <c r="Q31" s="454"/>
      <c r="R31" s="454"/>
      <c r="S31" s="454"/>
      <c r="T31" s="454"/>
      <c r="U31" s="454"/>
      <c r="V31" s="454"/>
      <c r="W31" s="454"/>
      <c r="X31" s="454"/>
      <c r="Y31" s="370" t="s">
        <v>550</v>
      </c>
      <c r="Z31" s="448"/>
      <c r="AA31" s="449"/>
      <c r="AB31" s="421" t="s">
        <v>583</v>
      </c>
      <c r="AC31" s="422"/>
      <c r="AD31" s="423"/>
      <c r="AE31" s="424" t="s">
        <v>584</v>
      </c>
      <c r="AF31" s="424"/>
      <c r="AG31" s="424"/>
      <c r="AH31" s="424"/>
      <c r="AI31" s="424" t="s">
        <v>585</v>
      </c>
      <c r="AJ31" s="424"/>
      <c r="AK31" s="424"/>
      <c r="AL31" s="424"/>
      <c r="AM31" s="424" t="s">
        <v>631</v>
      </c>
      <c r="AN31" s="424"/>
      <c r="AO31" s="424"/>
      <c r="AP31" s="424"/>
      <c r="AQ31" s="424" t="s">
        <v>632</v>
      </c>
      <c r="AR31" s="424"/>
      <c r="AS31" s="424"/>
      <c r="AT31" s="424"/>
      <c r="AU31" s="424"/>
      <c r="AV31" s="424"/>
      <c r="AW31" s="424"/>
      <c r="AX31" s="450"/>
    </row>
    <row r="32" spans="1:51" ht="31.5" customHeight="1" x14ac:dyDescent="0.2">
      <c r="A32" s="441" t="s">
        <v>547</v>
      </c>
      <c r="B32" s="442"/>
      <c r="C32" s="442"/>
      <c r="D32" s="442"/>
      <c r="E32" s="442"/>
      <c r="F32" s="366"/>
      <c r="G32" s="476" t="s">
        <v>544</v>
      </c>
      <c r="H32" s="477"/>
      <c r="I32" s="477"/>
      <c r="J32" s="477"/>
      <c r="K32" s="477"/>
      <c r="L32" s="477"/>
      <c r="M32" s="477"/>
      <c r="N32" s="477"/>
      <c r="O32" s="477"/>
      <c r="P32" s="478" t="s">
        <v>543</v>
      </c>
      <c r="Q32" s="477"/>
      <c r="R32" s="477"/>
      <c r="S32" s="477"/>
      <c r="T32" s="477"/>
      <c r="U32" s="477"/>
      <c r="V32" s="477"/>
      <c r="W32" s="477"/>
      <c r="X32" s="479"/>
      <c r="Y32" s="480"/>
      <c r="Z32" s="481"/>
      <c r="AA32" s="482"/>
      <c r="AB32" s="414" t="s">
        <v>11</v>
      </c>
      <c r="AC32" s="414"/>
      <c r="AD32" s="414"/>
      <c r="AE32" s="408" t="s">
        <v>388</v>
      </c>
      <c r="AF32" s="483"/>
      <c r="AG32" s="483"/>
      <c r="AH32" s="484"/>
      <c r="AI32" s="408" t="s">
        <v>540</v>
      </c>
      <c r="AJ32" s="483"/>
      <c r="AK32" s="483"/>
      <c r="AL32" s="484"/>
      <c r="AM32" s="408" t="s">
        <v>356</v>
      </c>
      <c r="AN32" s="483"/>
      <c r="AO32" s="483"/>
      <c r="AP32" s="484"/>
      <c r="AQ32" s="411" t="s">
        <v>387</v>
      </c>
      <c r="AR32" s="412"/>
      <c r="AS32" s="412"/>
      <c r="AT32" s="413"/>
      <c r="AU32" s="411" t="s">
        <v>558</v>
      </c>
      <c r="AV32" s="412"/>
      <c r="AW32" s="412"/>
      <c r="AX32" s="427"/>
      <c r="AY32">
        <f>COUNTA($G$33)</f>
        <v>1</v>
      </c>
    </row>
    <row r="33" spans="1:51" ht="23.25" customHeight="1" x14ac:dyDescent="0.2">
      <c r="A33" s="441"/>
      <c r="B33" s="442"/>
      <c r="C33" s="442"/>
      <c r="D33" s="442"/>
      <c r="E33" s="442"/>
      <c r="F33" s="366"/>
      <c r="G33" s="428" t="s">
        <v>703</v>
      </c>
      <c r="H33" s="429"/>
      <c r="I33" s="429"/>
      <c r="J33" s="429"/>
      <c r="K33" s="429"/>
      <c r="L33" s="429"/>
      <c r="M33" s="429"/>
      <c r="N33" s="429"/>
      <c r="O33" s="429"/>
      <c r="P33" s="255" t="s">
        <v>729</v>
      </c>
      <c r="Q33" s="432"/>
      <c r="R33" s="432"/>
      <c r="S33" s="432"/>
      <c r="T33" s="432"/>
      <c r="U33" s="432"/>
      <c r="V33" s="432"/>
      <c r="W33" s="432"/>
      <c r="X33" s="433"/>
      <c r="Y33" s="437" t="s">
        <v>51</v>
      </c>
      <c r="Z33" s="438"/>
      <c r="AA33" s="439"/>
      <c r="AB33" s="440" t="s">
        <v>579</v>
      </c>
      <c r="AC33" s="440"/>
      <c r="AD33" s="440"/>
      <c r="AE33" s="425">
        <v>19</v>
      </c>
      <c r="AF33" s="425"/>
      <c r="AG33" s="425"/>
      <c r="AH33" s="425"/>
      <c r="AI33" s="425">
        <v>19</v>
      </c>
      <c r="AJ33" s="425"/>
      <c r="AK33" s="425"/>
      <c r="AL33" s="425"/>
      <c r="AM33" s="425">
        <v>19</v>
      </c>
      <c r="AN33" s="425"/>
      <c r="AO33" s="425"/>
      <c r="AP33" s="425"/>
      <c r="AQ33" s="426" t="s">
        <v>669</v>
      </c>
      <c r="AR33" s="425"/>
      <c r="AS33" s="425"/>
      <c r="AT33" s="425"/>
      <c r="AU33" s="79" t="s">
        <v>669</v>
      </c>
      <c r="AV33" s="443"/>
      <c r="AW33" s="443"/>
      <c r="AX33" s="444"/>
      <c r="AY33">
        <f>$AY$32</f>
        <v>1</v>
      </c>
    </row>
    <row r="34" spans="1:51" ht="42" customHeight="1" x14ac:dyDescent="0.2">
      <c r="A34" s="101"/>
      <c r="B34" s="102"/>
      <c r="C34" s="102"/>
      <c r="D34" s="102"/>
      <c r="E34" s="102"/>
      <c r="F34" s="103"/>
      <c r="G34" s="430"/>
      <c r="H34" s="431"/>
      <c r="I34" s="431"/>
      <c r="J34" s="431"/>
      <c r="K34" s="431"/>
      <c r="L34" s="431"/>
      <c r="M34" s="431"/>
      <c r="N34" s="431"/>
      <c r="O34" s="431"/>
      <c r="P34" s="434"/>
      <c r="Q34" s="435"/>
      <c r="R34" s="435"/>
      <c r="S34" s="435"/>
      <c r="T34" s="435"/>
      <c r="U34" s="435"/>
      <c r="V34" s="435"/>
      <c r="W34" s="435"/>
      <c r="X34" s="436"/>
      <c r="Y34" s="445" t="s">
        <v>52</v>
      </c>
      <c r="Z34" s="446"/>
      <c r="AA34" s="447"/>
      <c r="AB34" s="440" t="s">
        <v>579</v>
      </c>
      <c r="AC34" s="440"/>
      <c r="AD34" s="440"/>
      <c r="AE34" s="425">
        <v>19</v>
      </c>
      <c r="AF34" s="425"/>
      <c r="AG34" s="425"/>
      <c r="AH34" s="425"/>
      <c r="AI34" s="425">
        <v>19</v>
      </c>
      <c r="AJ34" s="425"/>
      <c r="AK34" s="425"/>
      <c r="AL34" s="425"/>
      <c r="AM34" s="425">
        <v>19</v>
      </c>
      <c r="AN34" s="425"/>
      <c r="AO34" s="425"/>
      <c r="AP34" s="425"/>
      <c r="AQ34" s="425">
        <v>19</v>
      </c>
      <c r="AR34" s="425"/>
      <c r="AS34" s="425"/>
      <c r="AT34" s="425"/>
      <c r="AU34" s="79" t="s">
        <v>669</v>
      </c>
      <c r="AV34" s="443"/>
      <c r="AW34" s="443"/>
      <c r="AX34" s="444"/>
      <c r="AY34">
        <f>$AY$32</f>
        <v>1</v>
      </c>
    </row>
    <row r="35" spans="1:51" ht="23.25" customHeight="1" x14ac:dyDescent="0.2">
      <c r="A35" s="467" t="s">
        <v>548</v>
      </c>
      <c r="B35" s="468"/>
      <c r="C35" s="468"/>
      <c r="D35" s="468"/>
      <c r="E35" s="468"/>
      <c r="F35" s="469"/>
      <c r="G35" s="86" t="s">
        <v>549</v>
      </c>
      <c r="H35" s="86"/>
      <c r="I35" s="86"/>
      <c r="J35" s="86"/>
      <c r="K35" s="86"/>
      <c r="L35" s="86"/>
      <c r="M35" s="86"/>
      <c r="N35" s="86"/>
      <c r="O35" s="86"/>
      <c r="P35" s="86"/>
      <c r="Q35" s="86"/>
      <c r="R35" s="86"/>
      <c r="S35" s="86"/>
      <c r="T35" s="86"/>
      <c r="U35" s="86"/>
      <c r="V35" s="86"/>
      <c r="W35" s="86"/>
      <c r="X35" s="87"/>
      <c r="Y35" s="418"/>
      <c r="Z35" s="419"/>
      <c r="AA35" s="420"/>
      <c r="AB35" s="85" t="s">
        <v>11</v>
      </c>
      <c r="AC35" s="86"/>
      <c r="AD35" s="87"/>
      <c r="AE35" s="110" t="s">
        <v>388</v>
      </c>
      <c r="AF35" s="110"/>
      <c r="AG35" s="110"/>
      <c r="AH35" s="110"/>
      <c r="AI35" s="110" t="s">
        <v>540</v>
      </c>
      <c r="AJ35" s="110"/>
      <c r="AK35" s="110"/>
      <c r="AL35" s="110"/>
      <c r="AM35" s="110" t="s">
        <v>356</v>
      </c>
      <c r="AN35" s="110"/>
      <c r="AO35" s="110"/>
      <c r="AP35" s="110"/>
      <c r="AQ35" s="415" t="s">
        <v>559</v>
      </c>
      <c r="AR35" s="416"/>
      <c r="AS35" s="416"/>
      <c r="AT35" s="416"/>
      <c r="AU35" s="416"/>
      <c r="AV35" s="416"/>
      <c r="AW35" s="416"/>
      <c r="AX35" s="417"/>
      <c r="AY35">
        <f>IF(SUBSTITUTE(SUBSTITUTE($G$36,"／",""),"　","")="",0,1)</f>
        <v>1</v>
      </c>
    </row>
    <row r="36" spans="1:51" ht="23.25" customHeight="1" x14ac:dyDescent="0.2">
      <c r="A36" s="470"/>
      <c r="B36" s="471"/>
      <c r="C36" s="471"/>
      <c r="D36" s="471"/>
      <c r="E36" s="471"/>
      <c r="F36" s="472"/>
      <c r="G36" s="451" t="s">
        <v>586</v>
      </c>
      <c r="H36" s="452"/>
      <c r="I36" s="452"/>
      <c r="J36" s="452"/>
      <c r="K36" s="452"/>
      <c r="L36" s="452"/>
      <c r="M36" s="452"/>
      <c r="N36" s="452"/>
      <c r="O36" s="452"/>
      <c r="P36" s="452"/>
      <c r="Q36" s="452"/>
      <c r="R36" s="452"/>
      <c r="S36" s="452"/>
      <c r="T36" s="452"/>
      <c r="U36" s="452"/>
      <c r="V36" s="452"/>
      <c r="W36" s="452"/>
      <c r="X36" s="452"/>
      <c r="Y36" s="455" t="s">
        <v>548</v>
      </c>
      <c r="Z36" s="456"/>
      <c r="AA36" s="457"/>
      <c r="AB36" s="458" t="s">
        <v>582</v>
      </c>
      <c r="AC36" s="459"/>
      <c r="AD36" s="460"/>
      <c r="AE36" s="426">
        <v>202</v>
      </c>
      <c r="AF36" s="426"/>
      <c r="AG36" s="426"/>
      <c r="AH36" s="426"/>
      <c r="AI36" s="426">
        <v>276</v>
      </c>
      <c r="AJ36" s="426"/>
      <c r="AK36" s="426"/>
      <c r="AL36" s="426"/>
      <c r="AM36" s="426">
        <v>5</v>
      </c>
      <c r="AN36" s="426"/>
      <c r="AO36" s="426"/>
      <c r="AP36" s="426"/>
      <c r="AQ36" s="79">
        <v>0</v>
      </c>
      <c r="AR36" s="80"/>
      <c r="AS36" s="80"/>
      <c r="AT36" s="80"/>
      <c r="AU36" s="80"/>
      <c r="AV36" s="80"/>
      <c r="AW36" s="80"/>
      <c r="AX36" s="84"/>
      <c r="AY36">
        <f>$AY$35</f>
        <v>1</v>
      </c>
    </row>
    <row r="37" spans="1:51" ht="46.5" customHeight="1" x14ac:dyDescent="0.2">
      <c r="A37" s="473"/>
      <c r="B37" s="474"/>
      <c r="C37" s="474"/>
      <c r="D37" s="474"/>
      <c r="E37" s="474"/>
      <c r="F37" s="475"/>
      <c r="G37" s="453"/>
      <c r="H37" s="454"/>
      <c r="I37" s="454"/>
      <c r="J37" s="454"/>
      <c r="K37" s="454"/>
      <c r="L37" s="454"/>
      <c r="M37" s="454"/>
      <c r="N37" s="454"/>
      <c r="O37" s="454"/>
      <c r="P37" s="454"/>
      <c r="Q37" s="454"/>
      <c r="R37" s="454"/>
      <c r="S37" s="454"/>
      <c r="T37" s="454"/>
      <c r="U37" s="454"/>
      <c r="V37" s="454"/>
      <c r="W37" s="454"/>
      <c r="X37" s="454"/>
      <c r="Y37" s="370" t="s">
        <v>550</v>
      </c>
      <c r="Z37" s="448"/>
      <c r="AA37" s="449"/>
      <c r="AB37" s="421" t="s">
        <v>587</v>
      </c>
      <c r="AC37" s="422"/>
      <c r="AD37" s="423"/>
      <c r="AE37" s="424" t="s">
        <v>588</v>
      </c>
      <c r="AF37" s="424"/>
      <c r="AG37" s="424"/>
      <c r="AH37" s="424"/>
      <c r="AI37" s="424" t="s">
        <v>589</v>
      </c>
      <c r="AJ37" s="424"/>
      <c r="AK37" s="424"/>
      <c r="AL37" s="424"/>
      <c r="AM37" s="424" t="s">
        <v>633</v>
      </c>
      <c r="AN37" s="424"/>
      <c r="AO37" s="424"/>
      <c r="AP37" s="424"/>
      <c r="AQ37" s="424" t="s">
        <v>634</v>
      </c>
      <c r="AR37" s="424"/>
      <c r="AS37" s="424"/>
      <c r="AT37" s="424"/>
      <c r="AU37" s="424"/>
      <c r="AV37" s="424"/>
      <c r="AW37" s="424"/>
      <c r="AX37" s="450"/>
      <c r="AY37">
        <f>$AY$35</f>
        <v>1</v>
      </c>
    </row>
    <row r="38" spans="1:51" ht="31.5" customHeight="1" x14ac:dyDescent="0.2">
      <c r="A38" s="98" t="s">
        <v>547</v>
      </c>
      <c r="B38" s="99"/>
      <c r="C38" s="99"/>
      <c r="D38" s="99"/>
      <c r="E38" s="99"/>
      <c r="F38" s="100"/>
      <c r="G38" s="683" t="s">
        <v>544</v>
      </c>
      <c r="H38" s="684"/>
      <c r="I38" s="684"/>
      <c r="J38" s="684"/>
      <c r="K38" s="684"/>
      <c r="L38" s="684"/>
      <c r="M38" s="684"/>
      <c r="N38" s="684"/>
      <c r="O38" s="684"/>
      <c r="P38" s="685" t="s">
        <v>543</v>
      </c>
      <c r="Q38" s="684"/>
      <c r="R38" s="684"/>
      <c r="S38" s="684"/>
      <c r="T38" s="684"/>
      <c r="U38" s="684"/>
      <c r="V38" s="684"/>
      <c r="W38" s="684"/>
      <c r="X38" s="686"/>
      <c r="Y38" s="687"/>
      <c r="Z38" s="153"/>
      <c r="AA38" s="154"/>
      <c r="AB38" s="140" t="s">
        <v>11</v>
      </c>
      <c r="AC38" s="140"/>
      <c r="AD38" s="140"/>
      <c r="AE38" s="110" t="s">
        <v>388</v>
      </c>
      <c r="AF38" s="110"/>
      <c r="AG38" s="110"/>
      <c r="AH38" s="110"/>
      <c r="AI38" s="110" t="s">
        <v>540</v>
      </c>
      <c r="AJ38" s="110"/>
      <c r="AK38" s="110"/>
      <c r="AL38" s="110"/>
      <c r="AM38" s="110" t="s">
        <v>356</v>
      </c>
      <c r="AN38" s="110"/>
      <c r="AO38" s="110"/>
      <c r="AP38" s="110"/>
      <c r="AQ38" s="688" t="s">
        <v>387</v>
      </c>
      <c r="AR38" s="689"/>
      <c r="AS38" s="689"/>
      <c r="AT38" s="690"/>
      <c r="AU38" s="688" t="s">
        <v>558</v>
      </c>
      <c r="AV38" s="689"/>
      <c r="AW38" s="689"/>
      <c r="AX38" s="691"/>
      <c r="AY38">
        <f>COUNTA($G$39)</f>
        <v>1</v>
      </c>
    </row>
    <row r="39" spans="1:51" ht="23.25" customHeight="1" x14ac:dyDescent="0.2">
      <c r="A39" s="441"/>
      <c r="B39" s="442"/>
      <c r="C39" s="442"/>
      <c r="D39" s="442"/>
      <c r="E39" s="442"/>
      <c r="F39" s="366"/>
      <c r="G39" s="428" t="s">
        <v>704</v>
      </c>
      <c r="H39" s="429"/>
      <c r="I39" s="429"/>
      <c r="J39" s="429"/>
      <c r="K39" s="429"/>
      <c r="L39" s="429"/>
      <c r="M39" s="429"/>
      <c r="N39" s="429"/>
      <c r="O39" s="429"/>
      <c r="P39" s="255" t="s">
        <v>731</v>
      </c>
      <c r="Q39" s="432"/>
      <c r="R39" s="432"/>
      <c r="S39" s="432"/>
      <c r="T39" s="432"/>
      <c r="U39" s="432"/>
      <c r="V39" s="432"/>
      <c r="W39" s="432"/>
      <c r="X39" s="433"/>
      <c r="Y39" s="437" t="s">
        <v>51</v>
      </c>
      <c r="Z39" s="438"/>
      <c r="AA39" s="439"/>
      <c r="AB39" s="440" t="s">
        <v>579</v>
      </c>
      <c r="AC39" s="440"/>
      <c r="AD39" s="440"/>
      <c r="AE39" s="425">
        <v>271</v>
      </c>
      <c r="AF39" s="425"/>
      <c r="AG39" s="425"/>
      <c r="AH39" s="425"/>
      <c r="AI39" s="425">
        <v>280</v>
      </c>
      <c r="AJ39" s="425"/>
      <c r="AK39" s="425"/>
      <c r="AL39" s="425"/>
      <c r="AM39" s="425">
        <v>283</v>
      </c>
      <c r="AN39" s="425"/>
      <c r="AO39" s="425"/>
      <c r="AP39" s="425"/>
      <c r="AQ39" s="426" t="s">
        <v>669</v>
      </c>
      <c r="AR39" s="425"/>
      <c r="AS39" s="425"/>
      <c r="AT39" s="425"/>
      <c r="AU39" s="79" t="s">
        <v>669</v>
      </c>
      <c r="AV39" s="443"/>
      <c r="AW39" s="443"/>
      <c r="AX39" s="444"/>
      <c r="AY39">
        <f>$AY$38</f>
        <v>1</v>
      </c>
    </row>
    <row r="40" spans="1:51" ht="36.75" customHeight="1" x14ac:dyDescent="0.2">
      <c r="A40" s="101"/>
      <c r="B40" s="102"/>
      <c r="C40" s="102"/>
      <c r="D40" s="102"/>
      <c r="E40" s="102"/>
      <c r="F40" s="103"/>
      <c r="G40" s="430"/>
      <c r="H40" s="431"/>
      <c r="I40" s="431"/>
      <c r="J40" s="431"/>
      <c r="K40" s="431"/>
      <c r="L40" s="431"/>
      <c r="M40" s="431"/>
      <c r="N40" s="431"/>
      <c r="O40" s="431"/>
      <c r="P40" s="434"/>
      <c r="Q40" s="435"/>
      <c r="R40" s="435"/>
      <c r="S40" s="435"/>
      <c r="T40" s="435"/>
      <c r="U40" s="435"/>
      <c r="V40" s="435"/>
      <c r="W40" s="435"/>
      <c r="X40" s="436"/>
      <c r="Y40" s="445" t="s">
        <v>52</v>
      </c>
      <c r="Z40" s="446"/>
      <c r="AA40" s="447"/>
      <c r="AB40" s="440" t="s">
        <v>579</v>
      </c>
      <c r="AC40" s="440"/>
      <c r="AD40" s="440"/>
      <c r="AE40" s="425">
        <v>273</v>
      </c>
      <c r="AF40" s="425"/>
      <c r="AG40" s="425"/>
      <c r="AH40" s="425"/>
      <c r="AI40" s="425">
        <v>280</v>
      </c>
      <c r="AJ40" s="425"/>
      <c r="AK40" s="425"/>
      <c r="AL40" s="425"/>
      <c r="AM40" s="425">
        <v>283</v>
      </c>
      <c r="AN40" s="425"/>
      <c r="AO40" s="425"/>
      <c r="AP40" s="425"/>
      <c r="AQ40" s="425">
        <v>287</v>
      </c>
      <c r="AR40" s="425"/>
      <c r="AS40" s="425"/>
      <c r="AT40" s="425"/>
      <c r="AU40" s="79" t="s">
        <v>669</v>
      </c>
      <c r="AV40" s="443"/>
      <c r="AW40" s="443"/>
      <c r="AX40" s="444"/>
      <c r="AY40">
        <f>$AY$38</f>
        <v>1</v>
      </c>
    </row>
    <row r="41" spans="1:51" ht="23.25" customHeight="1" x14ac:dyDescent="0.2">
      <c r="A41" s="98" t="s">
        <v>548</v>
      </c>
      <c r="B41" s="461"/>
      <c r="C41" s="461"/>
      <c r="D41" s="461"/>
      <c r="E41" s="461"/>
      <c r="F41" s="462"/>
      <c r="G41" s="86" t="s">
        <v>549</v>
      </c>
      <c r="H41" s="86"/>
      <c r="I41" s="86"/>
      <c r="J41" s="86"/>
      <c r="K41" s="86"/>
      <c r="L41" s="86"/>
      <c r="M41" s="86"/>
      <c r="N41" s="86"/>
      <c r="O41" s="86"/>
      <c r="P41" s="86"/>
      <c r="Q41" s="86"/>
      <c r="R41" s="86"/>
      <c r="S41" s="86"/>
      <c r="T41" s="86"/>
      <c r="U41" s="86"/>
      <c r="V41" s="86"/>
      <c r="W41" s="86"/>
      <c r="X41" s="87"/>
      <c r="Y41" s="418"/>
      <c r="Z41" s="419"/>
      <c r="AA41" s="420"/>
      <c r="AB41" s="85" t="s">
        <v>11</v>
      </c>
      <c r="AC41" s="86"/>
      <c r="AD41" s="87"/>
      <c r="AE41" s="110" t="s">
        <v>388</v>
      </c>
      <c r="AF41" s="110"/>
      <c r="AG41" s="110"/>
      <c r="AH41" s="110"/>
      <c r="AI41" s="110" t="s">
        <v>540</v>
      </c>
      <c r="AJ41" s="110"/>
      <c r="AK41" s="110"/>
      <c r="AL41" s="110"/>
      <c r="AM41" s="110" t="s">
        <v>356</v>
      </c>
      <c r="AN41" s="110"/>
      <c r="AO41" s="110"/>
      <c r="AP41" s="110"/>
      <c r="AQ41" s="415" t="s">
        <v>559</v>
      </c>
      <c r="AR41" s="416"/>
      <c r="AS41" s="416"/>
      <c r="AT41" s="416"/>
      <c r="AU41" s="416"/>
      <c r="AV41" s="416"/>
      <c r="AW41" s="416"/>
      <c r="AX41" s="417"/>
      <c r="AY41">
        <f>IF(SUBSTITUTE(SUBSTITUTE($G$42,"／",""),"　","")="",0,1)</f>
        <v>1</v>
      </c>
    </row>
    <row r="42" spans="1:51" ht="23.25" customHeight="1" x14ac:dyDescent="0.2">
      <c r="A42" s="463"/>
      <c r="B42" s="375"/>
      <c r="C42" s="375"/>
      <c r="D42" s="375"/>
      <c r="E42" s="375"/>
      <c r="F42" s="464"/>
      <c r="G42" s="451" t="s">
        <v>590</v>
      </c>
      <c r="H42" s="452"/>
      <c r="I42" s="452"/>
      <c r="J42" s="452"/>
      <c r="K42" s="452"/>
      <c r="L42" s="452"/>
      <c r="M42" s="452"/>
      <c r="N42" s="452"/>
      <c r="O42" s="452"/>
      <c r="P42" s="452"/>
      <c r="Q42" s="452"/>
      <c r="R42" s="452"/>
      <c r="S42" s="452"/>
      <c r="T42" s="452"/>
      <c r="U42" s="452"/>
      <c r="V42" s="452"/>
      <c r="W42" s="452"/>
      <c r="X42" s="452"/>
      <c r="Y42" s="455" t="s">
        <v>548</v>
      </c>
      <c r="Z42" s="456"/>
      <c r="AA42" s="457"/>
      <c r="AB42" s="458" t="s">
        <v>582</v>
      </c>
      <c r="AC42" s="459"/>
      <c r="AD42" s="460"/>
      <c r="AE42" s="426">
        <v>5</v>
      </c>
      <c r="AF42" s="426"/>
      <c r="AG42" s="426"/>
      <c r="AH42" s="426"/>
      <c r="AI42" s="426">
        <v>5</v>
      </c>
      <c r="AJ42" s="426"/>
      <c r="AK42" s="426"/>
      <c r="AL42" s="426"/>
      <c r="AM42" s="426">
        <v>5</v>
      </c>
      <c r="AN42" s="426"/>
      <c r="AO42" s="426"/>
      <c r="AP42" s="426"/>
      <c r="AQ42" s="79">
        <v>4</v>
      </c>
      <c r="AR42" s="80"/>
      <c r="AS42" s="80"/>
      <c r="AT42" s="80"/>
      <c r="AU42" s="80"/>
      <c r="AV42" s="80"/>
      <c r="AW42" s="80"/>
      <c r="AX42" s="84"/>
      <c r="AY42">
        <f>$AY$41</f>
        <v>1</v>
      </c>
    </row>
    <row r="43" spans="1:51" ht="46.5" customHeight="1" x14ac:dyDescent="0.2">
      <c r="A43" s="465"/>
      <c r="B43" s="382"/>
      <c r="C43" s="382"/>
      <c r="D43" s="382"/>
      <c r="E43" s="382"/>
      <c r="F43" s="466"/>
      <c r="G43" s="453"/>
      <c r="H43" s="454"/>
      <c r="I43" s="454"/>
      <c r="J43" s="454"/>
      <c r="K43" s="454"/>
      <c r="L43" s="454"/>
      <c r="M43" s="454"/>
      <c r="N43" s="454"/>
      <c r="O43" s="454"/>
      <c r="P43" s="454"/>
      <c r="Q43" s="454"/>
      <c r="R43" s="454"/>
      <c r="S43" s="454"/>
      <c r="T43" s="454"/>
      <c r="U43" s="454"/>
      <c r="V43" s="454"/>
      <c r="W43" s="454"/>
      <c r="X43" s="454"/>
      <c r="Y43" s="370" t="s">
        <v>550</v>
      </c>
      <c r="Z43" s="448"/>
      <c r="AA43" s="449"/>
      <c r="AB43" s="421" t="s">
        <v>587</v>
      </c>
      <c r="AC43" s="422"/>
      <c r="AD43" s="423"/>
      <c r="AE43" s="424" t="s">
        <v>591</v>
      </c>
      <c r="AF43" s="424"/>
      <c r="AG43" s="424"/>
      <c r="AH43" s="424"/>
      <c r="AI43" s="424" t="s">
        <v>592</v>
      </c>
      <c r="AJ43" s="424"/>
      <c r="AK43" s="424"/>
      <c r="AL43" s="424"/>
      <c r="AM43" s="424" t="s">
        <v>702</v>
      </c>
      <c r="AN43" s="424"/>
      <c r="AO43" s="424"/>
      <c r="AP43" s="424"/>
      <c r="AQ43" s="424" t="s">
        <v>707</v>
      </c>
      <c r="AR43" s="424"/>
      <c r="AS43" s="424"/>
      <c r="AT43" s="424"/>
      <c r="AU43" s="424"/>
      <c r="AV43" s="424"/>
      <c r="AW43" s="424"/>
      <c r="AX43" s="450"/>
      <c r="AY43">
        <f>$AY$41</f>
        <v>1</v>
      </c>
    </row>
    <row r="44" spans="1:51" ht="31.5" customHeight="1" x14ac:dyDescent="0.2">
      <c r="A44" s="441" t="s">
        <v>547</v>
      </c>
      <c r="B44" s="442"/>
      <c r="C44" s="442"/>
      <c r="D44" s="442"/>
      <c r="E44" s="442"/>
      <c r="F44" s="366"/>
      <c r="G44" s="476" t="s">
        <v>544</v>
      </c>
      <c r="H44" s="477"/>
      <c r="I44" s="477"/>
      <c r="J44" s="477"/>
      <c r="K44" s="477"/>
      <c r="L44" s="477"/>
      <c r="M44" s="477"/>
      <c r="N44" s="477"/>
      <c r="O44" s="477"/>
      <c r="P44" s="478" t="s">
        <v>543</v>
      </c>
      <c r="Q44" s="477"/>
      <c r="R44" s="477"/>
      <c r="S44" s="477"/>
      <c r="T44" s="477"/>
      <c r="U44" s="477"/>
      <c r="V44" s="477"/>
      <c r="W44" s="477"/>
      <c r="X44" s="479"/>
      <c r="Y44" s="480"/>
      <c r="Z44" s="481"/>
      <c r="AA44" s="482"/>
      <c r="AB44" s="414" t="s">
        <v>11</v>
      </c>
      <c r="AC44" s="414"/>
      <c r="AD44" s="414"/>
      <c r="AE44" s="110" t="s">
        <v>388</v>
      </c>
      <c r="AF44" s="110"/>
      <c r="AG44" s="110"/>
      <c r="AH44" s="110"/>
      <c r="AI44" s="110" t="s">
        <v>540</v>
      </c>
      <c r="AJ44" s="110"/>
      <c r="AK44" s="110"/>
      <c r="AL44" s="110"/>
      <c r="AM44" s="110" t="s">
        <v>356</v>
      </c>
      <c r="AN44" s="110"/>
      <c r="AO44" s="110"/>
      <c r="AP44" s="110"/>
      <c r="AQ44" s="411" t="s">
        <v>387</v>
      </c>
      <c r="AR44" s="412"/>
      <c r="AS44" s="412"/>
      <c r="AT44" s="413"/>
      <c r="AU44" s="411" t="s">
        <v>558</v>
      </c>
      <c r="AV44" s="412"/>
      <c r="AW44" s="412"/>
      <c r="AX44" s="427"/>
      <c r="AY44">
        <f>COUNTA($G$45)</f>
        <v>1</v>
      </c>
    </row>
    <row r="45" spans="1:51" ht="23.25" customHeight="1" x14ac:dyDescent="0.2">
      <c r="A45" s="441"/>
      <c r="B45" s="442"/>
      <c r="C45" s="442"/>
      <c r="D45" s="442"/>
      <c r="E45" s="442"/>
      <c r="F45" s="366"/>
      <c r="G45" s="428" t="s">
        <v>705</v>
      </c>
      <c r="H45" s="429"/>
      <c r="I45" s="429"/>
      <c r="J45" s="429"/>
      <c r="K45" s="429"/>
      <c r="L45" s="429"/>
      <c r="M45" s="429"/>
      <c r="N45" s="429"/>
      <c r="O45" s="429"/>
      <c r="P45" s="255" t="s">
        <v>730</v>
      </c>
      <c r="Q45" s="432"/>
      <c r="R45" s="432"/>
      <c r="S45" s="432"/>
      <c r="T45" s="432"/>
      <c r="U45" s="432"/>
      <c r="V45" s="432"/>
      <c r="W45" s="432"/>
      <c r="X45" s="433"/>
      <c r="Y45" s="437" t="s">
        <v>51</v>
      </c>
      <c r="Z45" s="438"/>
      <c r="AA45" s="439"/>
      <c r="AB45" s="440" t="s">
        <v>580</v>
      </c>
      <c r="AC45" s="440"/>
      <c r="AD45" s="440"/>
      <c r="AE45" s="425">
        <v>7</v>
      </c>
      <c r="AF45" s="425"/>
      <c r="AG45" s="425"/>
      <c r="AH45" s="425"/>
      <c r="AI45" s="425">
        <v>8</v>
      </c>
      <c r="AJ45" s="425"/>
      <c r="AK45" s="425"/>
      <c r="AL45" s="425"/>
      <c r="AM45" s="425">
        <v>8</v>
      </c>
      <c r="AN45" s="425"/>
      <c r="AO45" s="425"/>
      <c r="AP45" s="425"/>
      <c r="AQ45" s="426" t="s">
        <v>630</v>
      </c>
      <c r="AR45" s="425"/>
      <c r="AS45" s="425"/>
      <c r="AT45" s="425"/>
      <c r="AU45" s="79" t="s">
        <v>630</v>
      </c>
      <c r="AV45" s="443"/>
      <c r="AW45" s="443"/>
      <c r="AX45" s="444"/>
      <c r="AY45">
        <f>$AY$44</f>
        <v>1</v>
      </c>
    </row>
    <row r="46" spans="1:51" ht="39.75" customHeight="1" x14ac:dyDescent="0.2">
      <c r="A46" s="101"/>
      <c r="B46" s="102"/>
      <c r="C46" s="102"/>
      <c r="D46" s="102"/>
      <c r="E46" s="102"/>
      <c r="F46" s="103"/>
      <c r="G46" s="430"/>
      <c r="H46" s="431"/>
      <c r="I46" s="431"/>
      <c r="J46" s="431"/>
      <c r="K46" s="431"/>
      <c r="L46" s="431"/>
      <c r="M46" s="431"/>
      <c r="N46" s="431"/>
      <c r="O46" s="431"/>
      <c r="P46" s="434"/>
      <c r="Q46" s="435"/>
      <c r="R46" s="435"/>
      <c r="S46" s="435"/>
      <c r="T46" s="435"/>
      <c r="U46" s="435"/>
      <c r="V46" s="435"/>
      <c r="W46" s="435"/>
      <c r="X46" s="436"/>
      <c r="Y46" s="445" t="s">
        <v>52</v>
      </c>
      <c r="Z46" s="446"/>
      <c r="AA46" s="447"/>
      <c r="AB46" s="440" t="s">
        <v>580</v>
      </c>
      <c r="AC46" s="440"/>
      <c r="AD46" s="440"/>
      <c r="AE46" s="425">
        <v>7</v>
      </c>
      <c r="AF46" s="425"/>
      <c r="AG46" s="425"/>
      <c r="AH46" s="425"/>
      <c r="AI46" s="425">
        <v>8</v>
      </c>
      <c r="AJ46" s="425"/>
      <c r="AK46" s="425"/>
      <c r="AL46" s="425"/>
      <c r="AM46" s="425">
        <v>8</v>
      </c>
      <c r="AN46" s="425"/>
      <c r="AO46" s="425"/>
      <c r="AP46" s="425"/>
      <c r="AQ46" s="425">
        <v>8</v>
      </c>
      <c r="AR46" s="425"/>
      <c r="AS46" s="425"/>
      <c r="AT46" s="425"/>
      <c r="AU46" s="79" t="s">
        <v>630</v>
      </c>
      <c r="AV46" s="443"/>
      <c r="AW46" s="443"/>
      <c r="AX46" s="444"/>
      <c r="AY46">
        <f>$AY$44</f>
        <v>1</v>
      </c>
    </row>
    <row r="47" spans="1:51" ht="23.25" customHeight="1" x14ac:dyDescent="0.2">
      <c r="A47" s="98" t="s">
        <v>548</v>
      </c>
      <c r="B47" s="461"/>
      <c r="C47" s="461"/>
      <c r="D47" s="461"/>
      <c r="E47" s="461"/>
      <c r="F47" s="462"/>
      <c r="G47" s="86" t="s">
        <v>549</v>
      </c>
      <c r="H47" s="86"/>
      <c r="I47" s="86"/>
      <c r="J47" s="86"/>
      <c r="K47" s="86"/>
      <c r="L47" s="86"/>
      <c r="M47" s="86"/>
      <c r="N47" s="86"/>
      <c r="O47" s="86"/>
      <c r="P47" s="86"/>
      <c r="Q47" s="86"/>
      <c r="R47" s="86"/>
      <c r="S47" s="86"/>
      <c r="T47" s="86"/>
      <c r="U47" s="86"/>
      <c r="V47" s="86"/>
      <c r="W47" s="86"/>
      <c r="X47" s="87"/>
      <c r="Y47" s="418"/>
      <c r="Z47" s="419"/>
      <c r="AA47" s="420"/>
      <c r="AB47" s="85" t="s">
        <v>11</v>
      </c>
      <c r="AC47" s="86"/>
      <c r="AD47" s="87"/>
      <c r="AE47" s="110" t="s">
        <v>388</v>
      </c>
      <c r="AF47" s="110"/>
      <c r="AG47" s="110"/>
      <c r="AH47" s="110"/>
      <c r="AI47" s="110" t="s">
        <v>540</v>
      </c>
      <c r="AJ47" s="110"/>
      <c r="AK47" s="110"/>
      <c r="AL47" s="110"/>
      <c r="AM47" s="110" t="s">
        <v>356</v>
      </c>
      <c r="AN47" s="110"/>
      <c r="AO47" s="110"/>
      <c r="AP47" s="110"/>
      <c r="AQ47" s="415" t="s">
        <v>559</v>
      </c>
      <c r="AR47" s="416"/>
      <c r="AS47" s="416"/>
      <c r="AT47" s="416"/>
      <c r="AU47" s="416"/>
      <c r="AV47" s="416"/>
      <c r="AW47" s="416"/>
      <c r="AX47" s="417"/>
      <c r="AY47">
        <f>IF(SUBSTITUTE(SUBSTITUTE($G$48,"／",""),"　","")="",0,1)</f>
        <v>1</v>
      </c>
    </row>
    <row r="48" spans="1:51" ht="23.25" customHeight="1" x14ac:dyDescent="0.2">
      <c r="A48" s="463"/>
      <c r="B48" s="375"/>
      <c r="C48" s="375"/>
      <c r="D48" s="375"/>
      <c r="E48" s="375"/>
      <c r="F48" s="464"/>
      <c r="G48" s="451" t="s">
        <v>593</v>
      </c>
      <c r="H48" s="452"/>
      <c r="I48" s="452"/>
      <c r="J48" s="452"/>
      <c r="K48" s="452"/>
      <c r="L48" s="452"/>
      <c r="M48" s="452"/>
      <c r="N48" s="452"/>
      <c r="O48" s="452"/>
      <c r="P48" s="452"/>
      <c r="Q48" s="452"/>
      <c r="R48" s="452"/>
      <c r="S48" s="452"/>
      <c r="T48" s="452"/>
      <c r="U48" s="452"/>
      <c r="V48" s="452"/>
      <c r="W48" s="452"/>
      <c r="X48" s="452"/>
      <c r="Y48" s="455" t="s">
        <v>548</v>
      </c>
      <c r="Z48" s="456"/>
      <c r="AA48" s="457"/>
      <c r="AB48" s="458" t="s">
        <v>582</v>
      </c>
      <c r="AC48" s="459"/>
      <c r="AD48" s="460"/>
      <c r="AE48" s="426">
        <v>49</v>
      </c>
      <c r="AF48" s="426"/>
      <c r="AG48" s="426"/>
      <c r="AH48" s="426"/>
      <c r="AI48" s="426">
        <v>44</v>
      </c>
      <c r="AJ48" s="426"/>
      <c r="AK48" s="426"/>
      <c r="AL48" s="426"/>
      <c r="AM48" s="426">
        <v>0</v>
      </c>
      <c r="AN48" s="426"/>
      <c r="AO48" s="426"/>
      <c r="AP48" s="426"/>
      <c r="AQ48" s="79">
        <v>0</v>
      </c>
      <c r="AR48" s="80"/>
      <c r="AS48" s="80"/>
      <c r="AT48" s="80"/>
      <c r="AU48" s="80"/>
      <c r="AV48" s="80"/>
      <c r="AW48" s="80"/>
      <c r="AX48" s="84"/>
      <c r="AY48">
        <f>$AY$47</f>
        <v>1</v>
      </c>
    </row>
    <row r="49" spans="1:51" ht="46.5" customHeight="1" x14ac:dyDescent="0.2">
      <c r="A49" s="465"/>
      <c r="B49" s="382"/>
      <c r="C49" s="382"/>
      <c r="D49" s="382"/>
      <c r="E49" s="382"/>
      <c r="F49" s="466"/>
      <c r="G49" s="453"/>
      <c r="H49" s="454"/>
      <c r="I49" s="454"/>
      <c r="J49" s="454"/>
      <c r="K49" s="454"/>
      <c r="L49" s="454"/>
      <c r="M49" s="454"/>
      <c r="N49" s="454"/>
      <c r="O49" s="454"/>
      <c r="P49" s="454"/>
      <c r="Q49" s="454"/>
      <c r="R49" s="454"/>
      <c r="S49" s="454"/>
      <c r="T49" s="454"/>
      <c r="U49" s="454"/>
      <c r="V49" s="454"/>
      <c r="W49" s="454"/>
      <c r="X49" s="454"/>
      <c r="Y49" s="370" t="s">
        <v>550</v>
      </c>
      <c r="Z49" s="448"/>
      <c r="AA49" s="449"/>
      <c r="AB49" s="421" t="s">
        <v>594</v>
      </c>
      <c r="AC49" s="422"/>
      <c r="AD49" s="423"/>
      <c r="AE49" s="424" t="s">
        <v>595</v>
      </c>
      <c r="AF49" s="424"/>
      <c r="AG49" s="424"/>
      <c r="AH49" s="424"/>
      <c r="AI49" s="424" t="s">
        <v>596</v>
      </c>
      <c r="AJ49" s="424"/>
      <c r="AK49" s="424"/>
      <c r="AL49" s="424"/>
      <c r="AM49" s="424" t="s">
        <v>634</v>
      </c>
      <c r="AN49" s="424"/>
      <c r="AO49" s="424"/>
      <c r="AP49" s="424"/>
      <c r="AQ49" s="424" t="s">
        <v>634</v>
      </c>
      <c r="AR49" s="424"/>
      <c r="AS49" s="424"/>
      <c r="AT49" s="424"/>
      <c r="AU49" s="424"/>
      <c r="AV49" s="424"/>
      <c r="AW49" s="424"/>
      <c r="AX49" s="450"/>
      <c r="AY49">
        <f>$AY$47</f>
        <v>1</v>
      </c>
    </row>
    <row r="50" spans="1:51" ht="18.75" customHeight="1" x14ac:dyDescent="0.2">
      <c r="A50" s="291" t="s">
        <v>214</v>
      </c>
      <c r="B50" s="384"/>
      <c r="C50" s="384"/>
      <c r="D50" s="384"/>
      <c r="E50" s="384"/>
      <c r="F50" s="385"/>
      <c r="G50" s="393" t="s">
        <v>135</v>
      </c>
      <c r="H50" s="375"/>
      <c r="I50" s="375"/>
      <c r="J50" s="375"/>
      <c r="K50" s="375"/>
      <c r="L50" s="375"/>
      <c r="M50" s="375"/>
      <c r="N50" s="375"/>
      <c r="O50" s="394"/>
      <c r="P50" s="397" t="s">
        <v>55</v>
      </c>
      <c r="Q50" s="375"/>
      <c r="R50" s="375"/>
      <c r="S50" s="375"/>
      <c r="T50" s="375"/>
      <c r="U50" s="375"/>
      <c r="V50" s="375"/>
      <c r="W50" s="375"/>
      <c r="X50" s="394"/>
      <c r="Y50" s="399"/>
      <c r="Z50" s="400"/>
      <c r="AA50" s="401"/>
      <c r="AB50" s="405" t="s">
        <v>11</v>
      </c>
      <c r="AC50" s="406"/>
      <c r="AD50" s="407"/>
      <c r="AE50" s="110" t="s">
        <v>388</v>
      </c>
      <c r="AF50" s="110"/>
      <c r="AG50" s="110"/>
      <c r="AH50" s="110"/>
      <c r="AI50" s="110" t="s">
        <v>540</v>
      </c>
      <c r="AJ50" s="110"/>
      <c r="AK50" s="110"/>
      <c r="AL50" s="110"/>
      <c r="AM50" s="110" t="s">
        <v>356</v>
      </c>
      <c r="AN50" s="110"/>
      <c r="AO50" s="110"/>
      <c r="AP50" s="110"/>
      <c r="AQ50" s="111" t="s">
        <v>167</v>
      </c>
      <c r="AR50" s="112"/>
      <c r="AS50" s="112"/>
      <c r="AT50" s="113"/>
      <c r="AU50" s="375" t="s">
        <v>125</v>
      </c>
      <c r="AV50" s="375"/>
      <c r="AW50" s="375"/>
      <c r="AX50" s="376"/>
      <c r="AY50">
        <f>COUNTA($G$52)</f>
        <v>1</v>
      </c>
    </row>
    <row r="51" spans="1:51" ht="18.75" customHeight="1" x14ac:dyDescent="0.2">
      <c r="A51" s="386"/>
      <c r="B51" s="387"/>
      <c r="C51" s="387"/>
      <c r="D51" s="387"/>
      <c r="E51" s="387"/>
      <c r="F51" s="388"/>
      <c r="G51" s="395"/>
      <c r="H51" s="382"/>
      <c r="I51" s="382"/>
      <c r="J51" s="382"/>
      <c r="K51" s="382"/>
      <c r="L51" s="382"/>
      <c r="M51" s="382"/>
      <c r="N51" s="382"/>
      <c r="O51" s="396"/>
      <c r="P51" s="398"/>
      <c r="Q51" s="382"/>
      <c r="R51" s="382"/>
      <c r="S51" s="382"/>
      <c r="T51" s="382"/>
      <c r="U51" s="382"/>
      <c r="V51" s="382"/>
      <c r="W51" s="382"/>
      <c r="X51" s="396"/>
      <c r="Y51" s="402"/>
      <c r="Z51" s="403"/>
      <c r="AA51" s="404"/>
      <c r="AB51" s="408"/>
      <c r="AC51" s="409"/>
      <c r="AD51" s="410"/>
      <c r="AE51" s="110"/>
      <c r="AF51" s="110"/>
      <c r="AG51" s="110"/>
      <c r="AH51" s="110"/>
      <c r="AI51" s="110"/>
      <c r="AJ51" s="110"/>
      <c r="AK51" s="110"/>
      <c r="AL51" s="110"/>
      <c r="AM51" s="110"/>
      <c r="AN51" s="110"/>
      <c r="AO51" s="110"/>
      <c r="AP51" s="110"/>
      <c r="AQ51" s="377">
        <v>4</v>
      </c>
      <c r="AR51" s="378"/>
      <c r="AS51" s="379" t="s">
        <v>168</v>
      </c>
      <c r="AT51" s="380"/>
      <c r="AU51" s="381" t="s">
        <v>721</v>
      </c>
      <c r="AV51" s="381"/>
      <c r="AW51" s="382" t="s">
        <v>162</v>
      </c>
      <c r="AX51" s="383"/>
      <c r="AY51">
        <f>$AY$50</f>
        <v>1</v>
      </c>
    </row>
    <row r="52" spans="1:51" ht="23.25" customHeight="1" x14ac:dyDescent="0.2">
      <c r="A52" s="389"/>
      <c r="B52" s="387"/>
      <c r="C52" s="387"/>
      <c r="D52" s="387"/>
      <c r="E52" s="387"/>
      <c r="F52" s="388"/>
      <c r="G52" s="89" t="s">
        <v>726</v>
      </c>
      <c r="H52" s="90"/>
      <c r="I52" s="90"/>
      <c r="J52" s="90"/>
      <c r="K52" s="90"/>
      <c r="L52" s="90"/>
      <c r="M52" s="90"/>
      <c r="N52" s="90"/>
      <c r="O52" s="91"/>
      <c r="P52" s="114" t="s">
        <v>722</v>
      </c>
      <c r="Q52" s="114"/>
      <c r="R52" s="114"/>
      <c r="S52" s="114"/>
      <c r="T52" s="114"/>
      <c r="U52" s="114"/>
      <c r="V52" s="114"/>
      <c r="W52" s="114"/>
      <c r="X52" s="115"/>
      <c r="Y52" s="370" t="s">
        <v>12</v>
      </c>
      <c r="Z52" s="371"/>
      <c r="AA52" s="372"/>
      <c r="AB52" s="373" t="s">
        <v>578</v>
      </c>
      <c r="AC52" s="373"/>
      <c r="AD52" s="373"/>
      <c r="AE52" s="79">
        <v>122</v>
      </c>
      <c r="AF52" s="80"/>
      <c r="AG52" s="80"/>
      <c r="AH52" s="80"/>
      <c r="AI52" s="79">
        <v>122</v>
      </c>
      <c r="AJ52" s="80"/>
      <c r="AK52" s="80"/>
      <c r="AL52" s="80"/>
      <c r="AM52" s="79">
        <v>122</v>
      </c>
      <c r="AN52" s="80"/>
      <c r="AO52" s="80"/>
      <c r="AP52" s="80"/>
      <c r="AQ52" s="81" t="s">
        <v>577</v>
      </c>
      <c r="AR52" s="82"/>
      <c r="AS52" s="82"/>
      <c r="AT52" s="83"/>
      <c r="AU52" s="80" t="s">
        <v>577</v>
      </c>
      <c r="AV52" s="80"/>
      <c r="AW52" s="80"/>
      <c r="AX52" s="84"/>
      <c r="AY52">
        <f>$AY$50</f>
        <v>1</v>
      </c>
    </row>
    <row r="53" spans="1:51" ht="23.25" customHeight="1" x14ac:dyDescent="0.2">
      <c r="A53" s="390"/>
      <c r="B53" s="391"/>
      <c r="C53" s="391"/>
      <c r="D53" s="391"/>
      <c r="E53" s="391"/>
      <c r="F53" s="392"/>
      <c r="G53" s="92"/>
      <c r="H53" s="93"/>
      <c r="I53" s="93"/>
      <c r="J53" s="93"/>
      <c r="K53" s="93"/>
      <c r="L53" s="93"/>
      <c r="M53" s="93"/>
      <c r="N53" s="93"/>
      <c r="O53" s="94"/>
      <c r="P53" s="116"/>
      <c r="Q53" s="116"/>
      <c r="R53" s="116"/>
      <c r="S53" s="116"/>
      <c r="T53" s="116"/>
      <c r="U53" s="116"/>
      <c r="V53" s="116"/>
      <c r="W53" s="116"/>
      <c r="X53" s="117"/>
      <c r="Y53" s="85" t="s">
        <v>50</v>
      </c>
      <c r="Z53" s="86"/>
      <c r="AA53" s="87"/>
      <c r="AB53" s="88" t="s">
        <v>578</v>
      </c>
      <c r="AC53" s="88"/>
      <c r="AD53" s="88"/>
      <c r="AE53" s="79">
        <v>122</v>
      </c>
      <c r="AF53" s="80"/>
      <c r="AG53" s="80"/>
      <c r="AH53" s="80"/>
      <c r="AI53" s="79">
        <v>122</v>
      </c>
      <c r="AJ53" s="80"/>
      <c r="AK53" s="80"/>
      <c r="AL53" s="80"/>
      <c r="AM53" s="79">
        <v>122</v>
      </c>
      <c r="AN53" s="80"/>
      <c r="AO53" s="80"/>
      <c r="AP53" s="80"/>
      <c r="AQ53" s="81">
        <v>122</v>
      </c>
      <c r="AR53" s="82"/>
      <c r="AS53" s="82"/>
      <c r="AT53" s="83"/>
      <c r="AU53" s="80" t="s">
        <v>577</v>
      </c>
      <c r="AV53" s="80"/>
      <c r="AW53" s="80"/>
      <c r="AX53" s="84"/>
      <c r="AY53">
        <f>$AY$50</f>
        <v>1</v>
      </c>
    </row>
    <row r="54" spans="1:51" ht="23.25" customHeight="1" x14ac:dyDescent="0.2">
      <c r="A54" s="389"/>
      <c r="B54" s="387"/>
      <c r="C54" s="387"/>
      <c r="D54" s="387"/>
      <c r="E54" s="387"/>
      <c r="F54" s="388"/>
      <c r="G54" s="95"/>
      <c r="H54" s="96"/>
      <c r="I54" s="96"/>
      <c r="J54" s="96"/>
      <c r="K54" s="96"/>
      <c r="L54" s="96"/>
      <c r="M54" s="96"/>
      <c r="N54" s="96"/>
      <c r="O54" s="97"/>
      <c r="P54" s="118"/>
      <c r="Q54" s="118"/>
      <c r="R54" s="118"/>
      <c r="S54" s="118"/>
      <c r="T54" s="118"/>
      <c r="U54" s="118"/>
      <c r="V54" s="118"/>
      <c r="W54" s="118"/>
      <c r="X54" s="119"/>
      <c r="Y54" s="85" t="s">
        <v>13</v>
      </c>
      <c r="Z54" s="86"/>
      <c r="AA54" s="87"/>
      <c r="AB54" s="374" t="s">
        <v>14</v>
      </c>
      <c r="AC54" s="374"/>
      <c r="AD54" s="374"/>
      <c r="AE54" s="79">
        <v>100</v>
      </c>
      <c r="AF54" s="80"/>
      <c r="AG54" s="80"/>
      <c r="AH54" s="80"/>
      <c r="AI54" s="79">
        <v>100</v>
      </c>
      <c r="AJ54" s="80"/>
      <c r="AK54" s="80"/>
      <c r="AL54" s="80"/>
      <c r="AM54" s="79">
        <v>100</v>
      </c>
      <c r="AN54" s="80"/>
      <c r="AO54" s="80"/>
      <c r="AP54" s="80"/>
      <c r="AQ54" s="81" t="s">
        <v>577</v>
      </c>
      <c r="AR54" s="82"/>
      <c r="AS54" s="82"/>
      <c r="AT54" s="83"/>
      <c r="AU54" s="80" t="s">
        <v>577</v>
      </c>
      <c r="AV54" s="80"/>
      <c r="AW54" s="80"/>
      <c r="AX54" s="84"/>
      <c r="AY54">
        <f>$AY$50</f>
        <v>1</v>
      </c>
    </row>
    <row r="55" spans="1:51" ht="18.75" customHeight="1" x14ac:dyDescent="0.2">
      <c r="A55" s="291" t="s">
        <v>214</v>
      </c>
      <c r="B55" s="384"/>
      <c r="C55" s="384"/>
      <c r="D55" s="384"/>
      <c r="E55" s="384"/>
      <c r="F55" s="385"/>
      <c r="G55" s="393" t="s">
        <v>135</v>
      </c>
      <c r="H55" s="375"/>
      <c r="I55" s="375"/>
      <c r="J55" s="375"/>
      <c r="K55" s="375"/>
      <c r="L55" s="375"/>
      <c r="M55" s="375"/>
      <c r="N55" s="375"/>
      <c r="O55" s="394"/>
      <c r="P55" s="397" t="s">
        <v>55</v>
      </c>
      <c r="Q55" s="375"/>
      <c r="R55" s="375"/>
      <c r="S55" s="375"/>
      <c r="T55" s="375"/>
      <c r="U55" s="375"/>
      <c r="V55" s="375"/>
      <c r="W55" s="375"/>
      <c r="X55" s="394"/>
      <c r="Y55" s="399"/>
      <c r="Z55" s="400"/>
      <c r="AA55" s="401"/>
      <c r="AB55" s="405" t="s">
        <v>11</v>
      </c>
      <c r="AC55" s="406"/>
      <c r="AD55" s="407"/>
      <c r="AE55" s="110" t="s">
        <v>388</v>
      </c>
      <c r="AF55" s="110"/>
      <c r="AG55" s="110"/>
      <c r="AH55" s="110"/>
      <c r="AI55" s="110" t="s">
        <v>540</v>
      </c>
      <c r="AJ55" s="110"/>
      <c r="AK55" s="110"/>
      <c r="AL55" s="110"/>
      <c r="AM55" s="110" t="s">
        <v>356</v>
      </c>
      <c r="AN55" s="110"/>
      <c r="AO55" s="110"/>
      <c r="AP55" s="110"/>
      <c r="AQ55" s="111" t="s">
        <v>167</v>
      </c>
      <c r="AR55" s="112"/>
      <c r="AS55" s="112"/>
      <c r="AT55" s="113"/>
      <c r="AU55" s="375" t="s">
        <v>125</v>
      </c>
      <c r="AV55" s="375"/>
      <c r="AW55" s="375"/>
      <c r="AX55" s="376"/>
      <c r="AY55">
        <f>COUNTA($G$57)</f>
        <v>1</v>
      </c>
    </row>
    <row r="56" spans="1:51" ht="18.75" customHeight="1" x14ac:dyDescent="0.2">
      <c r="A56" s="386"/>
      <c r="B56" s="387"/>
      <c r="C56" s="387"/>
      <c r="D56" s="387"/>
      <c r="E56" s="387"/>
      <c r="F56" s="388"/>
      <c r="G56" s="395"/>
      <c r="H56" s="382"/>
      <c r="I56" s="382"/>
      <c r="J56" s="382"/>
      <c r="K56" s="382"/>
      <c r="L56" s="382"/>
      <c r="M56" s="382"/>
      <c r="N56" s="382"/>
      <c r="O56" s="396"/>
      <c r="P56" s="398"/>
      <c r="Q56" s="382"/>
      <c r="R56" s="382"/>
      <c r="S56" s="382"/>
      <c r="T56" s="382"/>
      <c r="U56" s="382"/>
      <c r="V56" s="382"/>
      <c r="W56" s="382"/>
      <c r="X56" s="396"/>
      <c r="Y56" s="402"/>
      <c r="Z56" s="403"/>
      <c r="AA56" s="404"/>
      <c r="AB56" s="408"/>
      <c r="AC56" s="409"/>
      <c r="AD56" s="410"/>
      <c r="AE56" s="110"/>
      <c r="AF56" s="110"/>
      <c r="AG56" s="110"/>
      <c r="AH56" s="110"/>
      <c r="AI56" s="110"/>
      <c r="AJ56" s="110"/>
      <c r="AK56" s="110"/>
      <c r="AL56" s="110"/>
      <c r="AM56" s="110"/>
      <c r="AN56" s="110"/>
      <c r="AO56" s="110"/>
      <c r="AP56" s="110"/>
      <c r="AQ56" s="377">
        <v>4</v>
      </c>
      <c r="AR56" s="378"/>
      <c r="AS56" s="379" t="s">
        <v>168</v>
      </c>
      <c r="AT56" s="380"/>
      <c r="AU56" s="381" t="s">
        <v>721</v>
      </c>
      <c r="AV56" s="381"/>
      <c r="AW56" s="382" t="s">
        <v>162</v>
      </c>
      <c r="AX56" s="383"/>
      <c r="AY56">
        <f t="shared" ref="AY56:AY61" si="0">$AY$55</f>
        <v>1</v>
      </c>
    </row>
    <row r="57" spans="1:51" ht="23.25" customHeight="1" x14ac:dyDescent="0.2">
      <c r="A57" s="389"/>
      <c r="B57" s="387"/>
      <c r="C57" s="387"/>
      <c r="D57" s="387"/>
      <c r="E57" s="387"/>
      <c r="F57" s="388"/>
      <c r="G57" s="89" t="s">
        <v>719</v>
      </c>
      <c r="H57" s="90"/>
      <c r="I57" s="90"/>
      <c r="J57" s="90"/>
      <c r="K57" s="90"/>
      <c r="L57" s="90"/>
      <c r="M57" s="90"/>
      <c r="N57" s="90"/>
      <c r="O57" s="91"/>
      <c r="P57" s="114" t="s">
        <v>720</v>
      </c>
      <c r="Q57" s="114"/>
      <c r="R57" s="114"/>
      <c r="S57" s="114"/>
      <c r="T57" s="114"/>
      <c r="U57" s="114"/>
      <c r="V57" s="114"/>
      <c r="W57" s="114"/>
      <c r="X57" s="115"/>
      <c r="Y57" s="370" t="s">
        <v>12</v>
      </c>
      <c r="Z57" s="371"/>
      <c r="AA57" s="372"/>
      <c r="AB57" s="373" t="s">
        <v>578</v>
      </c>
      <c r="AC57" s="373"/>
      <c r="AD57" s="373"/>
      <c r="AE57" s="79">
        <v>111</v>
      </c>
      <c r="AF57" s="80"/>
      <c r="AG57" s="80"/>
      <c r="AH57" s="80"/>
      <c r="AI57" s="79">
        <v>111</v>
      </c>
      <c r="AJ57" s="80"/>
      <c r="AK57" s="80"/>
      <c r="AL57" s="80"/>
      <c r="AM57" s="79">
        <v>113</v>
      </c>
      <c r="AN57" s="80"/>
      <c r="AO57" s="80"/>
      <c r="AP57" s="80"/>
      <c r="AQ57" s="81" t="s">
        <v>577</v>
      </c>
      <c r="AR57" s="82"/>
      <c r="AS57" s="82"/>
      <c r="AT57" s="83"/>
      <c r="AU57" s="80" t="s">
        <v>577</v>
      </c>
      <c r="AV57" s="80"/>
      <c r="AW57" s="80"/>
      <c r="AX57" s="84"/>
      <c r="AY57">
        <f t="shared" si="0"/>
        <v>1</v>
      </c>
    </row>
    <row r="58" spans="1:51" ht="23.25" customHeight="1" x14ac:dyDescent="0.2">
      <c r="A58" s="390"/>
      <c r="B58" s="391"/>
      <c r="C58" s="391"/>
      <c r="D58" s="391"/>
      <c r="E58" s="391"/>
      <c r="F58" s="392"/>
      <c r="G58" s="92"/>
      <c r="H58" s="93"/>
      <c r="I58" s="93"/>
      <c r="J58" s="93"/>
      <c r="K58" s="93"/>
      <c r="L58" s="93"/>
      <c r="M58" s="93"/>
      <c r="N58" s="93"/>
      <c r="O58" s="94"/>
      <c r="P58" s="116"/>
      <c r="Q58" s="116"/>
      <c r="R58" s="116"/>
      <c r="S58" s="116"/>
      <c r="T58" s="116"/>
      <c r="U58" s="116"/>
      <c r="V58" s="116"/>
      <c r="W58" s="116"/>
      <c r="X58" s="117"/>
      <c r="Y58" s="85" t="s">
        <v>50</v>
      </c>
      <c r="Z58" s="86"/>
      <c r="AA58" s="87"/>
      <c r="AB58" s="88" t="s">
        <v>578</v>
      </c>
      <c r="AC58" s="88"/>
      <c r="AD58" s="88"/>
      <c r="AE58" s="79">
        <v>122</v>
      </c>
      <c r="AF58" s="80"/>
      <c r="AG58" s="80"/>
      <c r="AH58" s="80"/>
      <c r="AI58" s="79">
        <v>122</v>
      </c>
      <c r="AJ58" s="80"/>
      <c r="AK58" s="80"/>
      <c r="AL58" s="80"/>
      <c r="AM58" s="79">
        <v>122</v>
      </c>
      <c r="AN58" s="80"/>
      <c r="AO58" s="80"/>
      <c r="AP58" s="80"/>
      <c r="AQ58" s="81">
        <v>122</v>
      </c>
      <c r="AR58" s="82"/>
      <c r="AS58" s="82"/>
      <c r="AT58" s="83"/>
      <c r="AU58" s="80" t="s">
        <v>577</v>
      </c>
      <c r="AV58" s="80"/>
      <c r="AW58" s="80"/>
      <c r="AX58" s="84"/>
      <c r="AY58">
        <f t="shared" si="0"/>
        <v>1</v>
      </c>
    </row>
    <row r="59" spans="1:51" ht="23.25" customHeight="1" x14ac:dyDescent="0.2">
      <c r="A59" s="389"/>
      <c r="B59" s="387"/>
      <c r="C59" s="387"/>
      <c r="D59" s="387"/>
      <c r="E59" s="387"/>
      <c r="F59" s="388"/>
      <c r="G59" s="95"/>
      <c r="H59" s="96"/>
      <c r="I59" s="96"/>
      <c r="J59" s="96"/>
      <c r="K59" s="96"/>
      <c r="L59" s="96"/>
      <c r="M59" s="96"/>
      <c r="N59" s="96"/>
      <c r="O59" s="97"/>
      <c r="P59" s="118"/>
      <c r="Q59" s="118"/>
      <c r="R59" s="118"/>
      <c r="S59" s="118"/>
      <c r="T59" s="118"/>
      <c r="U59" s="118"/>
      <c r="V59" s="118"/>
      <c r="W59" s="118"/>
      <c r="X59" s="119"/>
      <c r="Y59" s="85" t="s">
        <v>13</v>
      </c>
      <c r="Z59" s="86"/>
      <c r="AA59" s="87"/>
      <c r="AB59" s="374" t="s">
        <v>14</v>
      </c>
      <c r="AC59" s="374"/>
      <c r="AD59" s="374"/>
      <c r="AE59" s="79">
        <v>91</v>
      </c>
      <c r="AF59" s="80"/>
      <c r="AG59" s="80"/>
      <c r="AH59" s="80"/>
      <c r="AI59" s="79">
        <v>91</v>
      </c>
      <c r="AJ59" s="80"/>
      <c r="AK59" s="80"/>
      <c r="AL59" s="80"/>
      <c r="AM59" s="79">
        <v>93</v>
      </c>
      <c r="AN59" s="80"/>
      <c r="AO59" s="80"/>
      <c r="AP59" s="80"/>
      <c r="AQ59" s="81" t="s">
        <v>577</v>
      </c>
      <c r="AR59" s="82"/>
      <c r="AS59" s="82"/>
      <c r="AT59" s="83"/>
      <c r="AU59" s="80" t="s">
        <v>577</v>
      </c>
      <c r="AV59" s="80"/>
      <c r="AW59" s="80"/>
      <c r="AX59" s="84"/>
      <c r="AY59">
        <f t="shared" si="0"/>
        <v>1</v>
      </c>
    </row>
    <row r="60" spans="1:51" ht="23.25" customHeight="1" x14ac:dyDescent="0.2">
      <c r="A60" s="98" t="s">
        <v>233</v>
      </c>
      <c r="B60" s="99"/>
      <c r="C60" s="99"/>
      <c r="D60" s="99"/>
      <c r="E60" s="99"/>
      <c r="F60" s="100"/>
      <c r="G60" s="104" t="s">
        <v>723</v>
      </c>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6"/>
      <c r="AY60">
        <f t="shared" si="0"/>
        <v>1</v>
      </c>
    </row>
    <row r="61" spans="1:51" ht="23.25" customHeight="1" x14ac:dyDescent="0.2">
      <c r="A61" s="101"/>
      <c r="B61" s="102"/>
      <c r="C61" s="102"/>
      <c r="D61" s="102"/>
      <c r="E61" s="102"/>
      <c r="F61" s="103"/>
      <c r="G61" s="107"/>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9"/>
      <c r="AY61">
        <f t="shared" si="0"/>
        <v>1</v>
      </c>
    </row>
    <row r="62" spans="1:51" ht="18.75" customHeight="1" thickBot="1" x14ac:dyDescent="0.25">
      <c r="A62" s="291" t="s">
        <v>545</v>
      </c>
      <c r="B62" s="292"/>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c r="AO62" s="293" t="s">
        <v>211</v>
      </c>
      <c r="AP62" s="294"/>
      <c r="AQ62" s="294"/>
      <c r="AR62" s="70" t="s">
        <v>210</v>
      </c>
      <c r="AS62" s="293"/>
      <c r="AT62" s="294"/>
      <c r="AU62" s="294"/>
      <c r="AV62" s="294"/>
      <c r="AW62" s="294"/>
      <c r="AX62" s="295"/>
      <c r="AY62">
        <f>COUNTIF($AR$62,"☑")</f>
        <v>0</v>
      </c>
    </row>
    <row r="63" spans="1:51" ht="45" customHeight="1" x14ac:dyDescent="0.2">
      <c r="A63" s="278" t="s">
        <v>255</v>
      </c>
      <c r="B63" s="279"/>
      <c r="C63" s="282" t="s">
        <v>169</v>
      </c>
      <c r="D63" s="279"/>
      <c r="E63" s="284" t="s">
        <v>182</v>
      </c>
      <c r="F63" s="285"/>
      <c r="G63" s="286" t="s">
        <v>713</v>
      </c>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288"/>
    </row>
    <row r="64" spans="1:51" ht="32.25" customHeight="1" x14ac:dyDescent="0.2">
      <c r="A64" s="280"/>
      <c r="B64" s="281"/>
      <c r="C64" s="283"/>
      <c r="D64" s="281"/>
      <c r="E64" s="289" t="s">
        <v>181</v>
      </c>
      <c r="F64" s="100"/>
      <c r="G64" s="583" t="s">
        <v>714</v>
      </c>
      <c r="H64" s="114"/>
      <c r="I64" s="114"/>
      <c r="J64" s="114"/>
      <c r="K64" s="114"/>
      <c r="L64" s="114"/>
      <c r="M64" s="114"/>
      <c r="N64" s="114"/>
      <c r="O64" s="114"/>
      <c r="P64" s="114"/>
      <c r="Q64" s="114"/>
      <c r="R64" s="114"/>
      <c r="S64" s="114"/>
      <c r="T64" s="114"/>
      <c r="U64" s="114"/>
      <c r="V64" s="115"/>
      <c r="W64" s="354" t="s">
        <v>551</v>
      </c>
      <c r="X64" s="355"/>
      <c r="Y64" s="355"/>
      <c r="Z64" s="355"/>
      <c r="AA64" s="356"/>
      <c r="AB64" s="357" t="s">
        <v>711</v>
      </c>
      <c r="AC64" s="358"/>
      <c r="AD64" s="358"/>
      <c r="AE64" s="358"/>
      <c r="AF64" s="358"/>
      <c r="AG64" s="358"/>
      <c r="AH64" s="358"/>
      <c r="AI64" s="358"/>
      <c r="AJ64" s="358"/>
      <c r="AK64" s="358"/>
      <c r="AL64" s="358"/>
      <c r="AM64" s="358"/>
      <c r="AN64" s="358"/>
      <c r="AO64" s="358"/>
      <c r="AP64" s="358"/>
      <c r="AQ64" s="358"/>
      <c r="AR64" s="358"/>
      <c r="AS64" s="358"/>
      <c r="AT64" s="358"/>
      <c r="AU64" s="358"/>
      <c r="AV64" s="358"/>
      <c r="AW64" s="358"/>
      <c r="AX64" s="359"/>
    </row>
    <row r="65" spans="1:51" ht="21" customHeight="1" x14ac:dyDescent="0.2">
      <c r="A65" s="280"/>
      <c r="B65" s="281"/>
      <c r="C65" s="283"/>
      <c r="D65" s="281"/>
      <c r="E65" s="290"/>
      <c r="F65" s="103"/>
      <c r="G65" s="584"/>
      <c r="H65" s="118"/>
      <c r="I65" s="118"/>
      <c r="J65" s="118"/>
      <c r="K65" s="118"/>
      <c r="L65" s="118"/>
      <c r="M65" s="118"/>
      <c r="N65" s="118"/>
      <c r="O65" s="118"/>
      <c r="P65" s="118"/>
      <c r="Q65" s="118"/>
      <c r="R65" s="118"/>
      <c r="S65" s="118"/>
      <c r="T65" s="118"/>
      <c r="U65" s="118"/>
      <c r="V65" s="119"/>
      <c r="W65" s="360" t="s">
        <v>552</v>
      </c>
      <c r="X65" s="361"/>
      <c r="Y65" s="361"/>
      <c r="Z65" s="361"/>
      <c r="AA65" s="362"/>
      <c r="AB65" s="357" t="s">
        <v>712</v>
      </c>
      <c r="AC65" s="358"/>
      <c r="AD65" s="358"/>
      <c r="AE65" s="358"/>
      <c r="AF65" s="358"/>
      <c r="AG65" s="358"/>
      <c r="AH65" s="358"/>
      <c r="AI65" s="358"/>
      <c r="AJ65" s="358"/>
      <c r="AK65" s="358"/>
      <c r="AL65" s="358"/>
      <c r="AM65" s="358"/>
      <c r="AN65" s="358"/>
      <c r="AO65" s="358"/>
      <c r="AP65" s="358"/>
      <c r="AQ65" s="358"/>
      <c r="AR65" s="358"/>
      <c r="AS65" s="358"/>
      <c r="AT65" s="358"/>
      <c r="AU65" s="358"/>
      <c r="AV65" s="358"/>
      <c r="AW65" s="358"/>
      <c r="AX65" s="359"/>
    </row>
    <row r="66" spans="1:51" ht="34.5" customHeight="1" x14ac:dyDescent="0.2">
      <c r="A66" s="280"/>
      <c r="B66" s="281"/>
      <c r="C66" s="363" t="s">
        <v>563</v>
      </c>
      <c r="D66" s="364"/>
      <c r="E66" s="289" t="s">
        <v>251</v>
      </c>
      <c r="F66" s="100"/>
      <c r="G66" s="344" t="s">
        <v>172</v>
      </c>
      <c r="H66" s="345"/>
      <c r="I66" s="345"/>
      <c r="J66" s="367" t="s">
        <v>577</v>
      </c>
      <c r="K66" s="368"/>
      <c r="L66" s="368"/>
      <c r="M66" s="368"/>
      <c r="N66" s="368"/>
      <c r="O66" s="368"/>
      <c r="P66" s="368"/>
      <c r="Q66" s="368"/>
      <c r="R66" s="368"/>
      <c r="S66" s="368"/>
      <c r="T66" s="369"/>
      <c r="U66" s="342" t="s">
        <v>715</v>
      </c>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3"/>
      <c r="AY66" s="60"/>
    </row>
    <row r="67" spans="1:51" ht="34.5" customHeight="1" x14ac:dyDescent="0.2">
      <c r="A67" s="280"/>
      <c r="B67" s="281"/>
      <c r="C67" s="283"/>
      <c r="D67" s="281"/>
      <c r="E67" s="365"/>
      <c r="F67" s="366"/>
      <c r="G67" s="344" t="s">
        <v>564</v>
      </c>
      <c r="H67" s="345"/>
      <c r="I67" s="345"/>
      <c r="J67" s="345"/>
      <c r="K67" s="345"/>
      <c r="L67" s="345"/>
      <c r="M67" s="345"/>
      <c r="N67" s="345"/>
      <c r="O67" s="345"/>
      <c r="P67" s="345"/>
      <c r="Q67" s="345"/>
      <c r="R67" s="345"/>
      <c r="S67" s="345"/>
      <c r="T67" s="345"/>
      <c r="U67" s="341" t="s">
        <v>715</v>
      </c>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3"/>
      <c r="AY67" s="60"/>
    </row>
    <row r="68" spans="1:51" ht="34.5" customHeight="1" thickBot="1" x14ac:dyDescent="0.25">
      <c r="A68" s="280"/>
      <c r="B68" s="281"/>
      <c r="C68" s="283"/>
      <c r="D68" s="281"/>
      <c r="E68" s="290"/>
      <c r="F68" s="103"/>
      <c r="G68" s="344" t="s">
        <v>552</v>
      </c>
      <c r="H68" s="345"/>
      <c r="I68" s="345"/>
      <c r="J68" s="345"/>
      <c r="K68" s="345"/>
      <c r="L68" s="345"/>
      <c r="M68" s="345"/>
      <c r="N68" s="345"/>
      <c r="O68" s="345"/>
      <c r="P68" s="345"/>
      <c r="Q68" s="345"/>
      <c r="R68" s="345"/>
      <c r="S68" s="345"/>
      <c r="T68" s="345"/>
      <c r="U68" s="585" t="s">
        <v>715</v>
      </c>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9"/>
      <c r="AY68" s="60"/>
    </row>
    <row r="69" spans="1:51" ht="27" customHeight="1" x14ac:dyDescent="0.2">
      <c r="A69" s="346" t="s">
        <v>44</v>
      </c>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8"/>
    </row>
    <row r="70" spans="1:51" ht="27" customHeight="1" x14ac:dyDescent="0.2">
      <c r="A70" s="5"/>
      <c r="B70" s="6"/>
      <c r="C70" s="349" t="s">
        <v>29</v>
      </c>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1"/>
      <c r="AD70" s="350" t="s">
        <v>33</v>
      </c>
      <c r="AE70" s="350"/>
      <c r="AF70" s="350"/>
      <c r="AG70" s="352" t="s">
        <v>28</v>
      </c>
      <c r="AH70" s="350"/>
      <c r="AI70" s="350"/>
      <c r="AJ70" s="350"/>
      <c r="AK70" s="350"/>
      <c r="AL70" s="350"/>
      <c r="AM70" s="350"/>
      <c r="AN70" s="350"/>
      <c r="AO70" s="350"/>
      <c r="AP70" s="350"/>
      <c r="AQ70" s="350"/>
      <c r="AR70" s="350"/>
      <c r="AS70" s="350"/>
      <c r="AT70" s="350"/>
      <c r="AU70" s="350"/>
      <c r="AV70" s="350"/>
      <c r="AW70" s="350"/>
      <c r="AX70" s="353"/>
    </row>
    <row r="71" spans="1:51" ht="63.75" customHeight="1" x14ac:dyDescent="0.2">
      <c r="A71" s="316" t="s">
        <v>130</v>
      </c>
      <c r="B71" s="317"/>
      <c r="C71" s="322" t="s">
        <v>131</v>
      </c>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4"/>
      <c r="AD71" s="325" t="s">
        <v>602</v>
      </c>
      <c r="AE71" s="326"/>
      <c r="AF71" s="326"/>
      <c r="AG71" s="327" t="s">
        <v>614</v>
      </c>
      <c r="AH71" s="328"/>
      <c r="AI71" s="328"/>
      <c r="AJ71" s="328"/>
      <c r="AK71" s="328"/>
      <c r="AL71" s="328"/>
      <c r="AM71" s="328"/>
      <c r="AN71" s="328"/>
      <c r="AO71" s="328"/>
      <c r="AP71" s="328"/>
      <c r="AQ71" s="328"/>
      <c r="AR71" s="328"/>
      <c r="AS71" s="328"/>
      <c r="AT71" s="328"/>
      <c r="AU71" s="328"/>
      <c r="AV71" s="328"/>
      <c r="AW71" s="328"/>
      <c r="AX71" s="329"/>
    </row>
    <row r="72" spans="1:51" ht="50.25" customHeight="1" x14ac:dyDescent="0.2">
      <c r="A72" s="318"/>
      <c r="B72" s="319"/>
      <c r="C72" s="330" t="s">
        <v>34</v>
      </c>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240"/>
      <c r="AD72" s="241" t="s">
        <v>602</v>
      </c>
      <c r="AE72" s="242"/>
      <c r="AF72" s="242"/>
      <c r="AG72" s="236" t="s">
        <v>615</v>
      </c>
      <c r="AH72" s="237"/>
      <c r="AI72" s="237"/>
      <c r="AJ72" s="237"/>
      <c r="AK72" s="237"/>
      <c r="AL72" s="237"/>
      <c r="AM72" s="237"/>
      <c r="AN72" s="237"/>
      <c r="AO72" s="237"/>
      <c r="AP72" s="237"/>
      <c r="AQ72" s="237"/>
      <c r="AR72" s="237"/>
      <c r="AS72" s="237"/>
      <c r="AT72" s="237"/>
      <c r="AU72" s="237"/>
      <c r="AV72" s="237"/>
      <c r="AW72" s="237"/>
      <c r="AX72" s="238"/>
    </row>
    <row r="73" spans="1:51" ht="63.75" customHeight="1" x14ac:dyDescent="0.2">
      <c r="A73" s="320"/>
      <c r="B73" s="321"/>
      <c r="C73" s="332" t="s">
        <v>132</v>
      </c>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4"/>
      <c r="AD73" s="273" t="s">
        <v>602</v>
      </c>
      <c r="AE73" s="274"/>
      <c r="AF73" s="274"/>
      <c r="AG73" s="257" t="s">
        <v>616</v>
      </c>
      <c r="AH73" s="116"/>
      <c r="AI73" s="116"/>
      <c r="AJ73" s="116"/>
      <c r="AK73" s="116"/>
      <c r="AL73" s="116"/>
      <c r="AM73" s="116"/>
      <c r="AN73" s="116"/>
      <c r="AO73" s="116"/>
      <c r="AP73" s="116"/>
      <c r="AQ73" s="116"/>
      <c r="AR73" s="116"/>
      <c r="AS73" s="116"/>
      <c r="AT73" s="116"/>
      <c r="AU73" s="116"/>
      <c r="AV73" s="116"/>
      <c r="AW73" s="116"/>
      <c r="AX73" s="258"/>
    </row>
    <row r="74" spans="1:51" ht="50.1" customHeight="1" x14ac:dyDescent="0.2">
      <c r="A74" s="216" t="s">
        <v>36</v>
      </c>
      <c r="B74" s="296"/>
      <c r="C74" s="298" t="s">
        <v>38</v>
      </c>
      <c r="D74" s="251"/>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300"/>
      <c r="AD74" s="252" t="s">
        <v>602</v>
      </c>
      <c r="AE74" s="253"/>
      <c r="AF74" s="253"/>
      <c r="AG74" s="255" t="s">
        <v>617</v>
      </c>
      <c r="AH74" s="114"/>
      <c r="AI74" s="114"/>
      <c r="AJ74" s="114"/>
      <c r="AK74" s="114"/>
      <c r="AL74" s="114"/>
      <c r="AM74" s="114"/>
      <c r="AN74" s="114"/>
      <c r="AO74" s="114"/>
      <c r="AP74" s="114"/>
      <c r="AQ74" s="114"/>
      <c r="AR74" s="114"/>
      <c r="AS74" s="114"/>
      <c r="AT74" s="114"/>
      <c r="AU74" s="114"/>
      <c r="AV74" s="114"/>
      <c r="AW74" s="114"/>
      <c r="AX74" s="256"/>
    </row>
    <row r="75" spans="1:51" ht="50.1" customHeight="1" x14ac:dyDescent="0.2">
      <c r="A75" s="218"/>
      <c r="B75" s="297"/>
      <c r="C75" s="301"/>
      <c r="D75" s="302"/>
      <c r="E75" s="305" t="s">
        <v>234</v>
      </c>
      <c r="F75" s="306"/>
      <c r="G75" s="306"/>
      <c r="H75" s="306"/>
      <c r="I75" s="306"/>
      <c r="J75" s="306"/>
      <c r="K75" s="306"/>
      <c r="L75" s="306"/>
      <c r="M75" s="306"/>
      <c r="N75" s="306"/>
      <c r="O75" s="306"/>
      <c r="P75" s="306"/>
      <c r="Q75" s="306"/>
      <c r="R75" s="306"/>
      <c r="S75" s="306"/>
      <c r="T75" s="306"/>
      <c r="U75" s="306"/>
      <c r="V75" s="306"/>
      <c r="W75" s="306"/>
      <c r="X75" s="306"/>
      <c r="Y75" s="306"/>
      <c r="Z75" s="306"/>
      <c r="AA75" s="306"/>
      <c r="AB75" s="306"/>
      <c r="AC75" s="307"/>
      <c r="AD75" s="241" t="s">
        <v>612</v>
      </c>
      <c r="AE75" s="242"/>
      <c r="AF75" s="308"/>
      <c r="AG75" s="257"/>
      <c r="AH75" s="116"/>
      <c r="AI75" s="116"/>
      <c r="AJ75" s="116"/>
      <c r="AK75" s="116"/>
      <c r="AL75" s="116"/>
      <c r="AM75" s="116"/>
      <c r="AN75" s="116"/>
      <c r="AO75" s="116"/>
      <c r="AP75" s="116"/>
      <c r="AQ75" s="116"/>
      <c r="AR75" s="116"/>
      <c r="AS75" s="116"/>
      <c r="AT75" s="116"/>
      <c r="AU75" s="116"/>
      <c r="AV75" s="116"/>
      <c r="AW75" s="116"/>
      <c r="AX75" s="258"/>
    </row>
    <row r="76" spans="1:51" ht="50.1" customHeight="1" x14ac:dyDescent="0.2">
      <c r="A76" s="218"/>
      <c r="B76" s="297"/>
      <c r="C76" s="303"/>
      <c r="D76" s="304"/>
      <c r="E76" s="309" t="s">
        <v>201</v>
      </c>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1"/>
      <c r="AD76" s="312" t="s">
        <v>612</v>
      </c>
      <c r="AE76" s="313"/>
      <c r="AF76" s="313"/>
      <c r="AG76" s="257"/>
      <c r="AH76" s="116"/>
      <c r="AI76" s="116"/>
      <c r="AJ76" s="116"/>
      <c r="AK76" s="116"/>
      <c r="AL76" s="116"/>
      <c r="AM76" s="116"/>
      <c r="AN76" s="116"/>
      <c r="AO76" s="116"/>
      <c r="AP76" s="116"/>
      <c r="AQ76" s="116"/>
      <c r="AR76" s="116"/>
      <c r="AS76" s="116"/>
      <c r="AT76" s="116"/>
      <c r="AU76" s="116"/>
      <c r="AV76" s="116"/>
      <c r="AW76" s="116"/>
      <c r="AX76" s="258"/>
    </row>
    <row r="77" spans="1:51" ht="45" customHeight="1" x14ac:dyDescent="0.2">
      <c r="A77" s="218"/>
      <c r="B77" s="219"/>
      <c r="C77" s="314" t="s">
        <v>39</v>
      </c>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225" t="s">
        <v>602</v>
      </c>
      <c r="AE77" s="226"/>
      <c r="AF77" s="226"/>
      <c r="AG77" s="228" t="s">
        <v>624</v>
      </c>
      <c r="AH77" s="229"/>
      <c r="AI77" s="229"/>
      <c r="AJ77" s="229"/>
      <c r="AK77" s="229"/>
      <c r="AL77" s="229"/>
      <c r="AM77" s="229"/>
      <c r="AN77" s="229"/>
      <c r="AO77" s="229"/>
      <c r="AP77" s="229"/>
      <c r="AQ77" s="229"/>
      <c r="AR77" s="229"/>
      <c r="AS77" s="229"/>
      <c r="AT77" s="229"/>
      <c r="AU77" s="229"/>
      <c r="AV77" s="229"/>
      <c r="AW77" s="229"/>
      <c r="AX77" s="230"/>
    </row>
    <row r="78" spans="1:51" ht="47.25" customHeight="1" x14ac:dyDescent="0.2">
      <c r="A78" s="218"/>
      <c r="B78" s="219"/>
      <c r="C78" s="239" t="s">
        <v>133</v>
      </c>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1" t="s">
        <v>602</v>
      </c>
      <c r="AE78" s="242"/>
      <c r="AF78" s="242"/>
      <c r="AG78" s="236" t="s">
        <v>618</v>
      </c>
      <c r="AH78" s="237"/>
      <c r="AI78" s="237"/>
      <c r="AJ78" s="237"/>
      <c r="AK78" s="237"/>
      <c r="AL78" s="237"/>
      <c r="AM78" s="237"/>
      <c r="AN78" s="237"/>
      <c r="AO78" s="237"/>
      <c r="AP78" s="237"/>
      <c r="AQ78" s="237"/>
      <c r="AR78" s="237"/>
      <c r="AS78" s="237"/>
      <c r="AT78" s="237"/>
      <c r="AU78" s="237"/>
      <c r="AV78" s="237"/>
      <c r="AW78" s="237"/>
      <c r="AX78" s="238"/>
    </row>
    <row r="79" spans="1:51" ht="26.25" customHeight="1" x14ac:dyDescent="0.2">
      <c r="A79" s="218"/>
      <c r="B79" s="219"/>
      <c r="C79" s="239" t="s">
        <v>35</v>
      </c>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1" t="s">
        <v>602</v>
      </c>
      <c r="AE79" s="242"/>
      <c r="AF79" s="242"/>
      <c r="AG79" s="236" t="s">
        <v>619</v>
      </c>
      <c r="AH79" s="237"/>
      <c r="AI79" s="237"/>
      <c r="AJ79" s="237"/>
      <c r="AK79" s="237"/>
      <c r="AL79" s="237"/>
      <c r="AM79" s="237"/>
      <c r="AN79" s="237"/>
      <c r="AO79" s="237"/>
      <c r="AP79" s="237"/>
      <c r="AQ79" s="237"/>
      <c r="AR79" s="237"/>
      <c r="AS79" s="237"/>
      <c r="AT79" s="237"/>
      <c r="AU79" s="237"/>
      <c r="AV79" s="237"/>
      <c r="AW79" s="237"/>
      <c r="AX79" s="238"/>
    </row>
    <row r="80" spans="1:51" ht="26.25" customHeight="1" x14ac:dyDescent="0.2">
      <c r="A80" s="218"/>
      <c r="B80" s="219"/>
      <c r="C80" s="239" t="s">
        <v>40</v>
      </c>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72"/>
      <c r="AD80" s="241" t="s">
        <v>602</v>
      </c>
      <c r="AE80" s="242"/>
      <c r="AF80" s="242"/>
      <c r="AG80" s="236" t="s">
        <v>620</v>
      </c>
      <c r="AH80" s="237"/>
      <c r="AI80" s="237"/>
      <c r="AJ80" s="237"/>
      <c r="AK80" s="237"/>
      <c r="AL80" s="237"/>
      <c r="AM80" s="237"/>
      <c r="AN80" s="237"/>
      <c r="AO80" s="237"/>
      <c r="AP80" s="237"/>
      <c r="AQ80" s="237"/>
      <c r="AR80" s="237"/>
      <c r="AS80" s="237"/>
      <c r="AT80" s="237"/>
      <c r="AU80" s="237"/>
      <c r="AV80" s="237"/>
      <c r="AW80" s="237"/>
      <c r="AX80" s="238"/>
    </row>
    <row r="81" spans="1:50" ht="26.25" customHeight="1" x14ac:dyDescent="0.2">
      <c r="A81" s="218"/>
      <c r="B81" s="219"/>
      <c r="C81" s="239" t="s">
        <v>212</v>
      </c>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72"/>
      <c r="AD81" s="273" t="s">
        <v>613</v>
      </c>
      <c r="AE81" s="274"/>
      <c r="AF81" s="274"/>
      <c r="AG81" s="275" t="s">
        <v>621</v>
      </c>
      <c r="AH81" s="276"/>
      <c r="AI81" s="276"/>
      <c r="AJ81" s="276"/>
      <c r="AK81" s="276"/>
      <c r="AL81" s="276"/>
      <c r="AM81" s="276"/>
      <c r="AN81" s="276"/>
      <c r="AO81" s="276"/>
      <c r="AP81" s="276"/>
      <c r="AQ81" s="276"/>
      <c r="AR81" s="276"/>
      <c r="AS81" s="276"/>
      <c r="AT81" s="276"/>
      <c r="AU81" s="276"/>
      <c r="AV81" s="276"/>
      <c r="AW81" s="276"/>
      <c r="AX81" s="277"/>
    </row>
    <row r="82" spans="1:50" ht="53.25" customHeight="1" x14ac:dyDescent="0.2">
      <c r="A82" s="218"/>
      <c r="B82" s="219"/>
      <c r="C82" s="335" t="s">
        <v>213</v>
      </c>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7"/>
      <c r="AD82" s="241" t="s">
        <v>613</v>
      </c>
      <c r="AE82" s="242"/>
      <c r="AF82" s="308"/>
      <c r="AG82" s="236" t="s">
        <v>622</v>
      </c>
      <c r="AH82" s="237"/>
      <c r="AI82" s="237"/>
      <c r="AJ82" s="237"/>
      <c r="AK82" s="237"/>
      <c r="AL82" s="237"/>
      <c r="AM82" s="237"/>
      <c r="AN82" s="237"/>
      <c r="AO82" s="237"/>
      <c r="AP82" s="237"/>
      <c r="AQ82" s="237"/>
      <c r="AR82" s="237"/>
      <c r="AS82" s="237"/>
      <c r="AT82" s="237"/>
      <c r="AU82" s="237"/>
      <c r="AV82" s="237"/>
      <c r="AW82" s="237"/>
      <c r="AX82" s="238"/>
    </row>
    <row r="83" spans="1:50" ht="41.25" customHeight="1" x14ac:dyDescent="0.2">
      <c r="A83" s="220"/>
      <c r="B83" s="221"/>
      <c r="C83" s="338" t="s">
        <v>203</v>
      </c>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c r="AC83" s="340"/>
      <c r="AD83" s="266" t="s">
        <v>602</v>
      </c>
      <c r="AE83" s="267"/>
      <c r="AF83" s="268"/>
      <c r="AG83" s="269" t="s">
        <v>623</v>
      </c>
      <c r="AH83" s="270"/>
      <c r="AI83" s="270"/>
      <c r="AJ83" s="270"/>
      <c r="AK83" s="270"/>
      <c r="AL83" s="270"/>
      <c r="AM83" s="270"/>
      <c r="AN83" s="270"/>
      <c r="AO83" s="270"/>
      <c r="AP83" s="270"/>
      <c r="AQ83" s="270"/>
      <c r="AR83" s="270"/>
      <c r="AS83" s="270"/>
      <c r="AT83" s="270"/>
      <c r="AU83" s="270"/>
      <c r="AV83" s="270"/>
      <c r="AW83" s="270"/>
      <c r="AX83" s="271"/>
    </row>
    <row r="84" spans="1:50" ht="62.25" customHeight="1" x14ac:dyDescent="0.2">
      <c r="A84" s="216" t="s">
        <v>37</v>
      </c>
      <c r="B84" s="217"/>
      <c r="C84" s="222" t="s">
        <v>204</v>
      </c>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4"/>
      <c r="AD84" s="225" t="s">
        <v>602</v>
      </c>
      <c r="AE84" s="226"/>
      <c r="AF84" s="227"/>
      <c r="AG84" s="228" t="s">
        <v>625</v>
      </c>
      <c r="AH84" s="229"/>
      <c r="AI84" s="229"/>
      <c r="AJ84" s="229"/>
      <c r="AK84" s="229"/>
      <c r="AL84" s="229"/>
      <c r="AM84" s="229"/>
      <c r="AN84" s="229"/>
      <c r="AO84" s="229"/>
      <c r="AP84" s="229"/>
      <c r="AQ84" s="229"/>
      <c r="AR84" s="229"/>
      <c r="AS84" s="229"/>
      <c r="AT84" s="229"/>
      <c r="AU84" s="229"/>
      <c r="AV84" s="229"/>
      <c r="AW84" s="229"/>
      <c r="AX84" s="230"/>
    </row>
    <row r="85" spans="1:50" ht="39.75" customHeight="1" x14ac:dyDescent="0.2">
      <c r="A85" s="218"/>
      <c r="B85" s="219"/>
      <c r="C85" s="231" t="s">
        <v>42</v>
      </c>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3"/>
      <c r="AD85" s="234" t="s">
        <v>602</v>
      </c>
      <c r="AE85" s="235"/>
      <c r="AF85" s="235"/>
      <c r="AG85" s="236" t="s">
        <v>626</v>
      </c>
      <c r="AH85" s="237"/>
      <c r="AI85" s="237"/>
      <c r="AJ85" s="237"/>
      <c r="AK85" s="237"/>
      <c r="AL85" s="237"/>
      <c r="AM85" s="237"/>
      <c r="AN85" s="237"/>
      <c r="AO85" s="237"/>
      <c r="AP85" s="237"/>
      <c r="AQ85" s="237"/>
      <c r="AR85" s="237"/>
      <c r="AS85" s="237"/>
      <c r="AT85" s="237"/>
      <c r="AU85" s="237"/>
      <c r="AV85" s="237"/>
      <c r="AW85" s="237"/>
      <c r="AX85" s="238"/>
    </row>
    <row r="86" spans="1:50" ht="59.25" customHeight="1" x14ac:dyDescent="0.2">
      <c r="A86" s="218"/>
      <c r="B86" s="219"/>
      <c r="C86" s="239" t="s">
        <v>170</v>
      </c>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1" t="s">
        <v>602</v>
      </c>
      <c r="AE86" s="242"/>
      <c r="AF86" s="242"/>
      <c r="AG86" s="236" t="s">
        <v>627</v>
      </c>
      <c r="AH86" s="237"/>
      <c r="AI86" s="237"/>
      <c r="AJ86" s="237"/>
      <c r="AK86" s="237"/>
      <c r="AL86" s="237"/>
      <c r="AM86" s="237"/>
      <c r="AN86" s="237"/>
      <c r="AO86" s="237"/>
      <c r="AP86" s="237"/>
      <c r="AQ86" s="237"/>
      <c r="AR86" s="237"/>
      <c r="AS86" s="237"/>
      <c r="AT86" s="237"/>
      <c r="AU86" s="237"/>
      <c r="AV86" s="237"/>
      <c r="AW86" s="237"/>
      <c r="AX86" s="238"/>
    </row>
    <row r="87" spans="1:50" ht="59.25" customHeight="1" x14ac:dyDescent="0.2">
      <c r="A87" s="220"/>
      <c r="B87" s="221"/>
      <c r="C87" s="239" t="s">
        <v>41</v>
      </c>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1" t="s">
        <v>602</v>
      </c>
      <c r="AE87" s="242"/>
      <c r="AF87" s="242"/>
      <c r="AG87" s="259" t="s">
        <v>628</v>
      </c>
      <c r="AH87" s="118"/>
      <c r="AI87" s="118"/>
      <c r="AJ87" s="118"/>
      <c r="AK87" s="118"/>
      <c r="AL87" s="118"/>
      <c r="AM87" s="118"/>
      <c r="AN87" s="118"/>
      <c r="AO87" s="118"/>
      <c r="AP87" s="118"/>
      <c r="AQ87" s="118"/>
      <c r="AR87" s="118"/>
      <c r="AS87" s="118"/>
      <c r="AT87" s="118"/>
      <c r="AU87" s="118"/>
      <c r="AV87" s="118"/>
      <c r="AW87" s="118"/>
      <c r="AX87" s="260"/>
    </row>
    <row r="88" spans="1:50" ht="41.25" customHeight="1" x14ac:dyDescent="0.2">
      <c r="A88" s="243" t="s">
        <v>54</v>
      </c>
      <c r="B88" s="244"/>
      <c r="C88" s="249" t="s">
        <v>134</v>
      </c>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1"/>
      <c r="AD88" s="252" t="s">
        <v>602</v>
      </c>
      <c r="AE88" s="253"/>
      <c r="AF88" s="254"/>
      <c r="AG88" s="255" t="s">
        <v>629</v>
      </c>
      <c r="AH88" s="114"/>
      <c r="AI88" s="114"/>
      <c r="AJ88" s="114"/>
      <c r="AK88" s="114"/>
      <c r="AL88" s="114"/>
      <c r="AM88" s="114"/>
      <c r="AN88" s="114"/>
      <c r="AO88" s="114"/>
      <c r="AP88" s="114"/>
      <c r="AQ88" s="114"/>
      <c r="AR88" s="114"/>
      <c r="AS88" s="114"/>
      <c r="AT88" s="114"/>
      <c r="AU88" s="114"/>
      <c r="AV88" s="114"/>
      <c r="AW88" s="114"/>
      <c r="AX88" s="256"/>
    </row>
    <row r="89" spans="1:50" ht="19.649999999999999" customHeight="1" x14ac:dyDescent="0.2">
      <c r="A89" s="245"/>
      <c r="B89" s="246"/>
      <c r="C89" s="661" t="s">
        <v>0</v>
      </c>
      <c r="D89" s="662"/>
      <c r="E89" s="662"/>
      <c r="F89" s="662"/>
      <c r="G89" s="662"/>
      <c r="H89" s="662"/>
      <c r="I89" s="662"/>
      <c r="J89" s="662"/>
      <c r="K89" s="662"/>
      <c r="L89" s="662"/>
      <c r="M89" s="662"/>
      <c r="N89" s="662"/>
      <c r="O89" s="658" t="s">
        <v>569</v>
      </c>
      <c r="P89" s="659"/>
      <c r="Q89" s="659"/>
      <c r="R89" s="659"/>
      <c r="S89" s="659"/>
      <c r="T89" s="659"/>
      <c r="U89" s="659"/>
      <c r="V89" s="659"/>
      <c r="W89" s="659"/>
      <c r="X89" s="659"/>
      <c r="Y89" s="659"/>
      <c r="Z89" s="659"/>
      <c r="AA89" s="659"/>
      <c r="AB89" s="659"/>
      <c r="AC89" s="659"/>
      <c r="AD89" s="659"/>
      <c r="AE89" s="659"/>
      <c r="AF89" s="660"/>
      <c r="AG89" s="257"/>
      <c r="AH89" s="116"/>
      <c r="AI89" s="116"/>
      <c r="AJ89" s="116"/>
      <c r="AK89" s="116"/>
      <c r="AL89" s="116"/>
      <c r="AM89" s="116"/>
      <c r="AN89" s="116"/>
      <c r="AO89" s="116"/>
      <c r="AP89" s="116"/>
      <c r="AQ89" s="116"/>
      <c r="AR89" s="116"/>
      <c r="AS89" s="116"/>
      <c r="AT89" s="116"/>
      <c r="AU89" s="116"/>
      <c r="AV89" s="116"/>
      <c r="AW89" s="116"/>
      <c r="AX89" s="258"/>
    </row>
    <row r="90" spans="1:50" ht="24.75" customHeight="1" x14ac:dyDescent="0.2">
      <c r="A90" s="245"/>
      <c r="B90" s="246"/>
      <c r="C90" s="648">
        <v>2022</v>
      </c>
      <c r="D90" s="649"/>
      <c r="E90" s="263" t="s">
        <v>604</v>
      </c>
      <c r="F90" s="263"/>
      <c r="G90" s="263"/>
      <c r="H90" s="264">
        <v>21</v>
      </c>
      <c r="I90" s="264"/>
      <c r="J90" s="650">
        <v>65</v>
      </c>
      <c r="K90" s="650"/>
      <c r="L90" s="650"/>
      <c r="M90" s="264"/>
      <c r="N90" s="651"/>
      <c r="O90" s="652" t="s">
        <v>597</v>
      </c>
      <c r="P90" s="653"/>
      <c r="Q90" s="653"/>
      <c r="R90" s="653"/>
      <c r="S90" s="653"/>
      <c r="T90" s="653"/>
      <c r="U90" s="653"/>
      <c r="V90" s="653"/>
      <c r="W90" s="653"/>
      <c r="X90" s="653"/>
      <c r="Y90" s="653"/>
      <c r="Z90" s="653"/>
      <c r="AA90" s="653"/>
      <c r="AB90" s="653"/>
      <c r="AC90" s="653"/>
      <c r="AD90" s="653"/>
      <c r="AE90" s="653"/>
      <c r="AF90" s="654"/>
      <c r="AG90" s="257"/>
      <c r="AH90" s="116"/>
      <c r="AI90" s="116"/>
      <c r="AJ90" s="116"/>
      <c r="AK90" s="116"/>
      <c r="AL90" s="116"/>
      <c r="AM90" s="116"/>
      <c r="AN90" s="116"/>
      <c r="AO90" s="116"/>
      <c r="AP90" s="116"/>
      <c r="AQ90" s="116"/>
      <c r="AR90" s="116"/>
      <c r="AS90" s="116"/>
      <c r="AT90" s="116"/>
      <c r="AU90" s="116"/>
      <c r="AV90" s="116"/>
      <c r="AW90" s="116"/>
      <c r="AX90" s="258"/>
    </row>
    <row r="91" spans="1:50" ht="24.75" customHeight="1" x14ac:dyDescent="0.2">
      <c r="A91" s="247"/>
      <c r="B91" s="248"/>
      <c r="C91" s="261"/>
      <c r="D91" s="262"/>
      <c r="E91" s="263"/>
      <c r="F91" s="263"/>
      <c r="G91" s="263"/>
      <c r="H91" s="264"/>
      <c r="I91" s="264"/>
      <c r="J91" s="265"/>
      <c r="K91" s="265"/>
      <c r="L91" s="265"/>
      <c r="M91" s="646"/>
      <c r="N91" s="647"/>
      <c r="O91" s="655"/>
      <c r="P91" s="656"/>
      <c r="Q91" s="656"/>
      <c r="R91" s="656"/>
      <c r="S91" s="656"/>
      <c r="T91" s="656"/>
      <c r="U91" s="656"/>
      <c r="V91" s="656"/>
      <c r="W91" s="656"/>
      <c r="X91" s="656"/>
      <c r="Y91" s="656"/>
      <c r="Z91" s="656"/>
      <c r="AA91" s="656"/>
      <c r="AB91" s="656"/>
      <c r="AC91" s="656"/>
      <c r="AD91" s="656"/>
      <c r="AE91" s="656"/>
      <c r="AF91" s="657"/>
      <c r="AG91" s="259"/>
      <c r="AH91" s="118"/>
      <c r="AI91" s="118"/>
      <c r="AJ91" s="118"/>
      <c r="AK91" s="118"/>
      <c r="AL91" s="118"/>
      <c r="AM91" s="118"/>
      <c r="AN91" s="118"/>
      <c r="AO91" s="118"/>
      <c r="AP91" s="118"/>
      <c r="AQ91" s="118"/>
      <c r="AR91" s="118"/>
      <c r="AS91" s="118"/>
      <c r="AT91" s="118"/>
      <c r="AU91" s="118"/>
      <c r="AV91" s="118"/>
      <c r="AW91" s="118"/>
      <c r="AX91" s="260"/>
    </row>
    <row r="92" spans="1:50" ht="67.5" customHeight="1" x14ac:dyDescent="0.2">
      <c r="A92" s="216" t="s">
        <v>45</v>
      </c>
      <c r="B92" s="673"/>
      <c r="C92" s="173" t="s">
        <v>49</v>
      </c>
      <c r="D92" s="495"/>
      <c r="E92" s="495"/>
      <c r="F92" s="496"/>
      <c r="G92" s="676" t="s">
        <v>701</v>
      </c>
      <c r="H92" s="676"/>
      <c r="I92" s="676"/>
      <c r="J92" s="676"/>
      <c r="K92" s="676"/>
      <c r="L92" s="676"/>
      <c r="M92" s="676"/>
      <c r="N92" s="676"/>
      <c r="O92" s="676"/>
      <c r="P92" s="676"/>
      <c r="Q92" s="676"/>
      <c r="R92" s="676"/>
      <c r="S92" s="676"/>
      <c r="T92" s="676"/>
      <c r="U92" s="676"/>
      <c r="V92" s="676"/>
      <c r="W92" s="676"/>
      <c r="X92" s="676"/>
      <c r="Y92" s="676"/>
      <c r="Z92" s="676"/>
      <c r="AA92" s="676"/>
      <c r="AB92" s="676"/>
      <c r="AC92" s="676"/>
      <c r="AD92" s="676"/>
      <c r="AE92" s="676"/>
      <c r="AF92" s="676"/>
      <c r="AG92" s="676"/>
      <c r="AH92" s="676"/>
      <c r="AI92" s="676"/>
      <c r="AJ92" s="676"/>
      <c r="AK92" s="676"/>
      <c r="AL92" s="676"/>
      <c r="AM92" s="676"/>
      <c r="AN92" s="676"/>
      <c r="AO92" s="676"/>
      <c r="AP92" s="676"/>
      <c r="AQ92" s="676"/>
      <c r="AR92" s="676"/>
      <c r="AS92" s="676"/>
      <c r="AT92" s="676"/>
      <c r="AU92" s="676"/>
      <c r="AV92" s="676"/>
      <c r="AW92" s="676"/>
      <c r="AX92" s="677"/>
    </row>
    <row r="93" spans="1:50" ht="67.5" customHeight="1" thickBot="1" x14ac:dyDescent="0.25">
      <c r="A93" s="674"/>
      <c r="B93" s="675"/>
      <c r="C93" s="678" t="s">
        <v>53</v>
      </c>
      <c r="D93" s="679"/>
      <c r="E93" s="679"/>
      <c r="F93" s="680"/>
      <c r="G93" s="681" t="s">
        <v>700</v>
      </c>
      <c r="H93" s="681"/>
      <c r="I93" s="681"/>
      <c r="J93" s="681"/>
      <c r="K93" s="681"/>
      <c r="L93" s="681"/>
      <c r="M93" s="681"/>
      <c r="N93" s="681"/>
      <c r="O93" s="681"/>
      <c r="P93" s="681"/>
      <c r="Q93" s="681"/>
      <c r="R93" s="681"/>
      <c r="S93" s="681"/>
      <c r="T93" s="681"/>
      <c r="U93" s="681"/>
      <c r="V93" s="681"/>
      <c r="W93" s="681"/>
      <c r="X93" s="681"/>
      <c r="Y93" s="681"/>
      <c r="Z93" s="681"/>
      <c r="AA93" s="681"/>
      <c r="AB93" s="681"/>
      <c r="AC93" s="681"/>
      <c r="AD93" s="681"/>
      <c r="AE93" s="681"/>
      <c r="AF93" s="681"/>
      <c r="AG93" s="681"/>
      <c r="AH93" s="681"/>
      <c r="AI93" s="681"/>
      <c r="AJ93" s="681"/>
      <c r="AK93" s="681"/>
      <c r="AL93" s="681"/>
      <c r="AM93" s="681"/>
      <c r="AN93" s="681"/>
      <c r="AO93" s="681"/>
      <c r="AP93" s="681"/>
      <c r="AQ93" s="681"/>
      <c r="AR93" s="681"/>
      <c r="AS93" s="681"/>
      <c r="AT93" s="681"/>
      <c r="AU93" s="681"/>
      <c r="AV93" s="681"/>
      <c r="AW93" s="681"/>
      <c r="AX93" s="682"/>
    </row>
    <row r="94" spans="1:50" ht="24" customHeight="1" x14ac:dyDescent="0.2">
      <c r="A94" s="663" t="s">
        <v>30</v>
      </c>
      <c r="B94" s="664"/>
      <c r="C94" s="664"/>
      <c r="D94" s="664"/>
      <c r="E94" s="664"/>
      <c r="F94" s="664"/>
      <c r="G94" s="664"/>
      <c r="H94" s="664"/>
      <c r="I94" s="664"/>
      <c r="J94" s="664"/>
      <c r="K94" s="664"/>
      <c r="L94" s="664"/>
      <c r="M94" s="664"/>
      <c r="N94" s="664"/>
      <c r="O94" s="664"/>
      <c r="P94" s="664"/>
      <c r="Q94" s="664"/>
      <c r="R94" s="664"/>
      <c r="S94" s="664"/>
      <c r="T94" s="664"/>
      <c r="U94" s="664"/>
      <c r="V94" s="664"/>
      <c r="W94" s="664"/>
      <c r="X94" s="664"/>
      <c r="Y94" s="664"/>
      <c r="Z94" s="664"/>
      <c r="AA94" s="664"/>
      <c r="AB94" s="664"/>
      <c r="AC94" s="664"/>
      <c r="AD94" s="664"/>
      <c r="AE94" s="664"/>
      <c r="AF94" s="664"/>
      <c r="AG94" s="664"/>
      <c r="AH94" s="664"/>
      <c r="AI94" s="664"/>
      <c r="AJ94" s="664"/>
      <c r="AK94" s="664"/>
      <c r="AL94" s="664"/>
      <c r="AM94" s="664"/>
      <c r="AN94" s="664"/>
      <c r="AO94" s="664"/>
      <c r="AP94" s="664"/>
      <c r="AQ94" s="664"/>
      <c r="AR94" s="664"/>
      <c r="AS94" s="664"/>
      <c r="AT94" s="664"/>
      <c r="AU94" s="664"/>
      <c r="AV94" s="664"/>
      <c r="AW94" s="664"/>
      <c r="AX94" s="665"/>
    </row>
    <row r="95" spans="1:50" ht="67.5" customHeight="1" thickBot="1" x14ac:dyDescent="0.25">
      <c r="A95" s="666" t="s">
        <v>716</v>
      </c>
      <c r="B95" s="667"/>
      <c r="C95" s="667"/>
      <c r="D95" s="667"/>
      <c r="E95" s="667"/>
      <c r="F95" s="667"/>
      <c r="G95" s="667"/>
      <c r="H95" s="667"/>
      <c r="I95" s="667"/>
      <c r="J95" s="667"/>
      <c r="K95" s="667"/>
      <c r="L95" s="667"/>
      <c r="M95" s="667"/>
      <c r="N95" s="667"/>
      <c r="O95" s="667"/>
      <c r="P95" s="667"/>
      <c r="Q95" s="667"/>
      <c r="R95" s="667"/>
      <c r="S95" s="667"/>
      <c r="T95" s="667"/>
      <c r="U95" s="667"/>
      <c r="V95" s="667"/>
      <c r="W95" s="667"/>
      <c r="X95" s="667"/>
      <c r="Y95" s="667"/>
      <c r="Z95" s="667"/>
      <c r="AA95" s="667"/>
      <c r="AB95" s="667"/>
      <c r="AC95" s="667"/>
      <c r="AD95" s="667"/>
      <c r="AE95" s="667"/>
      <c r="AF95" s="667"/>
      <c r="AG95" s="667"/>
      <c r="AH95" s="667"/>
      <c r="AI95" s="667"/>
      <c r="AJ95" s="667"/>
      <c r="AK95" s="667"/>
      <c r="AL95" s="667"/>
      <c r="AM95" s="667"/>
      <c r="AN95" s="667"/>
      <c r="AO95" s="667"/>
      <c r="AP95" s="667"/>
      <c r="AQ95" s="667"/>
      <c r="AR95" s="667"/>
      <c r="AS95" s="667"/>
      <c r="AT95" s="667"/>
      <c r="AU95" s="667"/>
      <c r="AV95" s="667"/>
      <c r="AW95" s="667"/>
      <c r="AX95" s="668"/>
    </row>
    <row r="96" spans="1:50" ht="24.75" customHeight="1" x14ac:dyDescent="0.2">
      <c r="A96" s="669" t="s">
        <v>31</v>
      </c>
      <c r="B96" s="670"/>
      <c r="C96" s="670"/>
      <c r="D96" s="670"/>
      <c r="E96" s="670"/>
      <c r="F96" s="670"/>
      <c r="G96" s="670"/>
      <c r="H96" s="670"/>
      <c r="I96" s="670"/>
      <c r="J96" s="670"/>
      <c r="K96" s="670"/>
      <c r="L96" s="670"/>
      <c r="M96" s="670"/>
      <c r="N96" s="670"/>
      <c r="O96" s="670"/>
      <c r="P96" s="670"/>
      <c r="Q96" s="670"/>
      <c r="R96" s="670"/>
      <c r="S96" s="670"/>
      <c r="T96" s="670"/>
      <c r="U96" s="670"/>
      <c r="V96" s="670"/>
      <c r="W96" s="670"/>
      <c r="X96" s="670"/>
      <c r="Y96" s="670"/>
      <c r="Z96" s="670"/>
      <c r="AA96" s="670"/>
      <c r="AB96" s="670"/>
      <c r="AC96" s="670"/>
      <c r="AD96" s="670"/>
      <c r="AE96" s="670"/>
      <c r="AF96" s="670"/>
      <c r="AG96" s="670"/>
      <c r="AH96" s="670"/>
      <c r="AI96" s="670"/>
      <c r="AJ96" s="670"/>
      <c r="AK96" s="670"/>
      <c r="AL96" s="670"/>
      <c r="AM96" s="670"/>
      <c r="AN96" s="670"/>
      <c r="AO96" s="670"/>
      <c r="AP96" s="670"/>
      <c r="AQ96" s="670"/>
      <c r="AR96" s="670"/>
      <c r="AS96" s="670"/>
      <c r="AT96" s="670"/>
      <c r="AU96" s="670"/>
      <c r="AV96" s="670"/>
      <c r="AW96" s="670"/>
      <c r="AX96" s="671"/>
    </row>
    <row r="97" spans="1:51" ht="67.5" customHeight="1" thickBot="1" x14ac:dyDescent="0.25">
      <c r="A97" s="198" t="s">
        <v>129</v>
      </c>
      <c r="B97" s="199"/>
      <c r="C97" s="199"/>
      <c r="D97" s="199"/>
      <c r="E97" s="200"/>
      <c r="F97" s="672" t="s">
        <v>717</v>
      </c>
      <c r="G97" s="667"/>
      <c r="H97" s="667"/>
      <c r="I97" s="667"/>
      <c r="J97" s="667"/>
      <c r="K97" s="667"/>
      <c r="L97" s="667"/>
      <c r="M97" s="667"/>
      <c r="N97" s="667"/>
      <c r="O97" s="667"/>
      <c r="P97" s="667"/>
      <c r="Q97" s="667"/>
      <c r="R97" s="667"/>
      <c r="S97" s="667"/>
      <c r="T97" s="667"/>
      <c r="U97" s="667"/>
      <c r="V97" s="667"/>
      <c r="W97" s="667"/>
      <c r="X97" s="667"/>
      <c r="Y97" s="667"/>
      <c r="Z97" s="667"/>
      <c r="AA97" s="667"/>
      <c r="AB97" s="667"/>
      <c r="AC97" s="667"/>
      <c r="AD97" s="667"/>
      <c r="AE97" s="667"/>
      <c r="AF97" s="667"/>
      <c r="AG97" s="667"/>
      <c r="AH97" s="667"/>
      <c r="AI97" s="667"/>
      <c r="AJ97" s="667"/>
      <c r="AK97" s="667"/>
      <c r="AL97" s="667"/>
      <c r="AM97" s="667"/>
      <c r="AN97" s="667"/>
      <c r="AO97" s="667"/>
      <c r="AP97" s="667"/>
      <c r="AQ97" s="667"/>
      <c r="AR97" s="667"/>
      <c r="AS97" s="667"/>
      <c r="AT97" s="667"/>
      <c r="AU97" s="667"/>
      <c r="AV97" s="667"/>
      <c r="AW97" s="667"/>
      <c r="AX97" s="668"/>
    </row>
    <row r="98" spans="1:51" ht="24.75" customHeight="1" x14ac:dyDescent="0.2">
      <c r="A98" s="669" t="s">
        <v>43</v>
      </c>
      <c r="B98" s="670"/>
      <c r="C98" s="670"/>
      <c r="D98" s="670"/>
      <c r="E98" s="670"/>
      <c r="F98" s="670"/>
      <c r="G98" s="670"/>
      <c r="H98" s="670"/>
      <c r="I98" s="670"/>
      <c r="J98" s="670"/>
      <c r="K98" s="670"/>
      <c r="L98" s="670"/>
      <c r="M98" s="670"/>
      <c r="N98" s="670"/>
      <c r="O98" s="670"/>
      <c r="P98" s="670"/>
      <c r="Q98" s="670"/>
      <c r="R98" s="670"/>
      <c r="S98" s="670"/>
      <c r="T98" s="670"/>
      <c r="U98" s="670"/>
      <c r="V98" s="670"/>
      <c r="W98" s="670"/>
      <c r="X98" s="670"/>
      <c r="Y98" s="670"/>
      <c r="Z98" s="670"/>
      <c r="AA98" s="670"/>
      <c r="AB98" s="670"/>
      <c r="AC98" s="670"/>
      <c r="AD98" s="670"/>
      <c r="AE98" s="670"/>
      <c r="AF98" s="670"/>
      <c r="AG98" s="670"/>
      <c r="AH98" s="670"/>
      <c r="AI98" s="670"/>
      <c r="AJ98" s="670"/>
      <c r="AK98" s="670"/>
      <c r="AL98" s="670"/>
      <c r="AM98" s="670"/>
      <c r="AN98" s="670"/>
      <c r="AO98" s="670"/>
      <c r="AP98" s="670"/>
      <c r="AQ98" s="670"/>
      <c r="AR98" s="670"/>
      <c r="AS98" s="670"/>
      <c r="AT98" s="670"/>
      <c r="AU98" s="670"/>
      <c r="AV98" s="670"/>
      <c r="AW98" s="670"/>
      <c r="AX98" s="671"/>
    </row>
    <row r="99" spans="1:51" ht="66" customHeight="1" thickBot="1" x14ac:dyDescent="0.25">
      <c r="A99" s="198" t="s">
        <v>129</v>
      </c>
      <c r="B99" s="199"/>
      <c r="C99" s="199"/>
      <c r="D99" s="199"/>
      <c r="E99" s="200"/>
      <c r="F99" s="201" t="s">
        <v>718</v>
      </c>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3"/>
    </row>
    <row r="100" spans="1:51" ht="24.75" customHeight="1" x14ac:dyDescent="0.2">
      <c r="A100" s="204" t="s">
        <v>32</v>
      </c>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6"/>
    </row>
    <row r="101" spans="1:51" ht="67.5" customHeight="1" thickBot="1" x14ac:dyDescent="0.25">
      <c r="A101" s="207"/>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9"/>
    </row>
    <row r="102" spans="1:51" ht="24.75" customHeight="1" x14ac:dyDescent="0.2">
      <c r="A102" s="210" t="s">
        <v>215</v>
      </c>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2"/>
    </row>
    <row r="103" spans="1:51" ht="24.75" customHeight="1" x14ac:dyDescent="0.2">
      <c r="A103" s="213" t="s">
        <v>249</v>
      </c>
      <c r="B103" s="214"/>
      <c r="C103" s="214"/>
      <c r="D103" s="215"/>
      <c r="E103" s="194" t="s">
        <v>577</v>
      </c>
      <c r="F103" s="195"/>
      <c r="G103" s="195"/>
      <c r="H103" s="195"/>
      <c r="I103" s="195"/>
      <c r="J103" s="195"/>
      <c r="K103" s="195"/>
      <c r="L103" s="195"/>
      <c r="M103" s="195"/>
      <c r="N103" s="195"/>
      <c r="O103" s="195"/>
      <c r="P103" s="196"/>
      <c r="Q103" s="194"/>
      <c r="R103" s="195"/>
      <c r="S103" s="195"/>
      <c r="T103" s="195"/>
      <c r="U103" s="195"/>
      <c r="V103" s="195"/>
      <c r="W103" s="195"/>
      <c r="X103" s="195"/>
      <c r="Y103" s="195"/>
      <c r="Z103" s="195"/>
      <c r="AA103" s="195"/>
      <c r="AB103" s="196"/>
      <c r="AC103" s="194"/>
      <c r="AD103" s="195"/>
      <c r="AE103" s="195"/>
      <c r="AF103" s="195"/>
      <c r="AG103" s="195"/>
      <c r="AH103" s="195"/>
      <c r="AI103" s="195"/>
      <c r="AJ103" s="195"/>
      <c r="AK103" s="195"/>
      <c r="AL103" s="195"/>
      <c r="AM103" s="195"/>
      <c r="AN103" s="196"/>
      <c r="AO103" s="194"/>
      <c r="AP103" s="195"/>
      <c r="AQ103" s="195"/>
      <c r="AR103" s="195"/>
      <c r="AS103" s="195"/>
      <c r="AT103" s="195"/>
      <c r="AU103" s="195"/>
      <c r="AV103" s="195"/>
      <c r="AW103" s="195"/>
      <c r="AX103" s="197"/>
      <c r="AY103" s="64"/>
    </row>
    <row r="104" spans="1:51" ht="24.75" customHeight="1" x14ac:dyDescent="0.2">
      <c r="A104" s="144" t="s">
        <v>248</v>
      </c>
      <c r="B104" s="144"/>
      <c r="C104" s="144"/>
      <c r="D104" s="144"/>
      <c r="E104" s="194" t="s">
        <v>577</v>
      </c>
      <c r="F104" s="195"/>
      <c r="G104" s="195"/>
      <c r="H104" s="195"/>
      <c r="I104" s="195"/>
      <c r="J104" s="195"/>
      <c r="K104" s="195"/>
      <c r="L104" s="195"/>
      <c r="M104" s="195"/>
      <c r="N104" s="195"/>
      <c r="O104" s="195"/>
      <c r="P104" s="196"/>
      <c r="Q104" s="194"/>
      <c r="R104" s="195"/>
      <c r="S104" s="195"/>
      <c r="T104" s="195"/>
      <c r="U104" s="195"/>
      <c r="V104" s="195"/>
      <c r="W104" s="195"/>
      <c r="X104" s="195"/>
      <c r="Y104" s="195"/>
      <c r="Z104" s="195"/>
      <c r="AA104" s="195"/>
      <c r="AB104" s="196"/>
      <c r="AC104" s="194"/>
      <c r="AD104" s="195"/>
      <c r="AE104" s="195"/>
      <c r="AF104" s="195"/>
      <c r="AG104" s="195"/>
      <c r="AH104" s="195"/>
      <c r="AI104" s="195"/>
      <c r="AJ104" s="195"/>
      <c r="AK104" s="195"/>
      <c r="AL104" s="195"/>
      <c r="AM104" s="195"/>
      <c r="AN104" s="196"/>
      <c r="AO104" s="194"/>
      <c r="AP104" s="195"/>
      <c r="AQ104" s="195"/>
      <c r="AR104" s="195"/>
      <c r="AS104" s="195"/>
      <c r="AT104" s="195"/>
      <c r="AU104" s="195"/>
      <c r="AV104" s="195"/>
      <c r="AW104" s="195"/>
      <c r="AX104" s="197"/>
    </row>
    <row r="105" spans="1:51" ht="24.75" customHeight="1" x14ac:dyDescent="0.2">
      <c r="A105" s="144" t="s">
        <v>247</v>
      </c>
      <c r="B105" s="144"/>
      <c r="C105" s="144"/>
      <c r="D105" s="144"/>
      <c r="E105" s="194" t="s">
        <v>577</v>
      </c>
      <c r="F105" s="195"/>
      <c r="G105" s="195"/>
      <c r="H105" s="195"/>
      <c r="I105" s="195"/>
      <c r="J105" s="195"/>
      <c r="K105" s="195"/>
      <c r="L105" s="195"/>
      <c r="M105" s="195"/>
      <c r="N105" s="195"/>
      <c r="O105" s="195"/>
      <c r="P105" s="196"/>
      <c r="Q105" s="194"/>
      <c r="R105" s="195"/>
      <c r="S105" s="195"/>
      <c r="T105" s="195"/>
      <c r="U105" s="195"/>
      <c r="V105" s="195"/>
      <c r="W105" s="195"/>
      <c r="X105" s="195"/>
      <c r="Y105" s="195"/>
      <c r="Z105" s="195"/>
      <c r="AA105" s="195"/>
      <c r="AB105" s="196"/>
      <c r="AC105" s="194"/>
      <c r="AD105" s="195"/>
      <c r="AE105" s="195"/>
      <c r="AF105" s="195"/>
      <c r="AG105" s="195"/>
      <c r="AH105" s="195"/>
      <c r="AI105" s="195"/>
      <c r="AJ105" s="195"/>
      <c r="AK105" s="195"/>
      <c r="AL105" s="195"/>
      <c r="AM105" s="195"/>
      <c r="AN105" s="196"/>
      <c r="AO105" s="194"/>
      <c r="AP105" s="195"/>
      <c r="AQ105" s="195"/>
      <c r="AR105" s="195"/>
      <c r="AS105" s="195"/>
      <c r="AT105" s="195"/>
      <c r="AU105" s="195"/>
      <c r="AV105" s="195"/>
      <c r="AW105" s="195"/>
      <c r="AX105" s="197"/>
    </row>
    <row r="106" spans="1:51" ht="24.75" customHeight="1" x14ac:dyDescent="0.2">
      <c r="A106" s="144" t="s">
        <v>246</v>
      </c>
      <c r="B106" s="144"/>
      <c r="C106" s="144"/>
      <c r="D106" s="144"/>
      <c r="E106" s="194" t="s">
        <v>598</v>
      </c>
      <c r="F106" s="195"/>
      <c r="G106" s="195"/>
      <c r="H106" s="195"/>
      <c r="I106" s="195"/>
      <c r="J106" s="195"/>
      <c r="K106" s="195"/>
      <c r="L106" s="195"/>
      <c r="M106" s="195"/>
      <c r="N106" s="195"/>
      <c r="O106" s="195"/>
      <c r="P106" s="196"/>
      <c r="Q106" s="194"/>
      <c r="R106" s="195"/>
      <c r="S106" s="195"/>
      <c r="T106" s="195"/>
      <c r="U106" s="195"/>
      <c r="V106" s="195"/>
      <c r="W106" s="195"/>
      <c r="X106" s="195"/>
      <c r="Y106" s="195"/>
      <c r="Z106" s="195"/>
      <c r="AA106" s="195"/>
      <c r="AB106" s="196"/>
      <c r="AC106" s="194"/>
      <c r="AD106" s="195"/>
      <c r="AE106" s="195"/>
      <c r="AF106" s="195"/>
      <c r="AG106" s="195"/>
      <c r="AH106" s="195"/>
      <c r="AI106" s="195"/>
      <c r="AJ106" s="195"/>
      <c r="AK106" s="195"/>
      <c r="AL106" s="195"/>
      <c r="AM106" s="195"/>
      <c r="AN106" s="196"/>
      <c r="AO106" s="194"/>
      <c r="AP106" s="195"/>
      <c r="AQ106" s="195"/>
      <c r="AR106" s="195"/>
      <c r="AS106" s="195"/>
      <c r="AT106" s="195"/>
      <c r="AU106" s="195"/>
      <c r="AV106" s="195"/>
      <c r="AW106" s="195"/>
      <c r="AX106" s="197"/>
    </row>
    <row r="107" spans="1:51" ht="24.75" customHeight="1" x14ac:dyDescent="0.2">
      <c r="A107" s="144" t="s">
        <v>245</v>
      </c>
      <c r="B107" s="144"/>
      <c r="C107" s="144"/>
      <c r="D107" s="144"/>
      <c r="E107" s="194" t="s">
        <v>599</v>
      </c>
      <c r="F107" s="195"/>
      <c r="G107" s="195"/>
      <c r="H107" s="195"/>
      <c r="I107" s="195"/>
      <c r="J107" s="195"/>
      <c r="K107" s="195"/>
      <c r="L107" s="195"/>
      <c r="M107" s="195"/>
      <c r="N107" s="195"/>
      <c r="O107" s="195"/>
      <c r="P107" s="196"/>
      <c r="Q107" s="194"/>
      <c r="R107" s="195"/>
      <c r="S107" s="195"/>
      <c r="T107" s="195"/>
      <c r="U107" s="195"/>
      <c r="V107" s="195"/>
      <c r="W107" s="195"/>
      <c r="X107" s="195"/>
      <c r="Y107" s="195"/>
      <c r="Z107" s="195"/>
      <c r="AA107" s="195"/>
      <c r="AB107" s="196"/>
      <c r="AC107" s="194"/>
      <c r="AD107" s="195"/>
      <c r="AE107" s="195"/>
      <c r="AF107" s="195"/>
      <c r="AG107" s="195"/>
      <c r="AH107" s="195"/>
      <c r="AI107" s="195"/>
      <c r="AJ107" s="195"/>
      <c r="AK107" s="195"/>
      <c r="AL107" s="195"/>
      <c r="AM107" s="195"/>
      <c r="AN107" s="196"/>
      <c r="AO107" s="194"/>
      <c r="AP107" s="195"/>
      <c r="AQ107" s="195"/>
      <c r="AR107" s="195"/>
      <c r="AS107" s="195"/>
      <c r="AT107" s="195"/>
      <c r="AU107" s="195"/>
      <c r="AV107" s="195"/>
      <c r="AW107" s="195"/>
      <c r="AX107" s="197"/>
    </row>
    <row r="108" spans="1:51" ht="24.75" customHeight="1" x14ac:dyDescent="0.2">
      <c r="A108" s="144" t="s">
        <v>244</v>
      </c>
      <c r="B108" s="144"/>
      <c r="C108" s="144"/>
      <c r="D108" s="144"/>
      <c r="E108" s="194" t="s">
        <v>600</v>
      </c>
      <c r="F108" s="195"/>
      <c r="G108" s="195"/>
      <c r="H108" s="195"/>
      <c r="I108" s="195"/>
      <c r="J108" s="195"/>
      <c r="K108" s="195"/>
      <c r="L108" s="195"/>
      <c r="M108" s="195"/>
      <c r="N108" s="195"/>
      <c r="O108" s="195"/>
      <c r="P108" s="196"/>
      <c r="Q108" s="194"/>
      <c r="R108" s="195"/>
      <c r="S108" s="195"/>
      <c r="T108" s="195"/>
      <c r="U108" s="195"/>
      <c r="V108" s="195"/>
      <c r="W108" s="195"/>
      <c r="X108" s="195"/>
      <c r="Y108" s="195"/>
      <c r="Z108" s="195"/>
      <c r="AA108" s="195"/>
      <c r="AB108" s="196"/>
      <c r="AC108" s="194"/>
      <c r="AD108" s="195"/>
      <c r="AE108" s="195"/>
      <c r="AF108" s="195"/>
      <c r="AG108" s="195"/>
      <c r="AH108" s="195"/>
      <c r="AI108" s="195"/>
      <c r="AJ108" s="195"/>
      <c r="AK108" s="195"/>
      <c r="AL108" s="195"/>
      <c r="AM108" s="195"/>
      <c r="AN108" s="196"/>
      <c r="AO108" s="194"/>
      <c r="AP108" s="195"/>
      <c r="AQ108" s="195"/>
      <c r="AR108" s="195"/>
      <c r="AS108" s="195"/>
      <c r="AT108" s="195"/>
      <c r="AU108" s="195"/>
      <c r="AV108" s="195"/>
      <c r="AW108" s="195"/>
      <c r="AX108" s="197"/>
    </row>
    <row r="109" spans="1:51" ht="24.75" customHeight="1" x14ac:dyDescent="0.2">
      <c r="A109" s="144" t="s">
        <v>243</v>
      </c>
      <c r="B109" s="144"/>
      <c r="C109" s="144"/>
      <c r="D109" s="144"/>
      <c r="E109" s="194" t="s">
        <v>600</v>
      </c>
      <c r="F109" s="195"/>
      <c r="G109" s="195"/>
      <c r="H109" s="195"/>
      <c r="I109" s="195"/>
      <c r="J109" s="195"/>
      <c r="K109" s="195"/>
      <c r="L109" s="195"/>
      <c r="M109" s="195"/>
      <c r="N109" s="195"/>
      <c r="O109" s="195"/>
      <c r="P109" s="196"/>
      <c r="Q109" s="194"/>
      <c r="R109" s="195"/>
      <c r="S109" s="195"/>
      <c r="T109" s="195"/>
      <c r="U109" s="195"/>
      <c r="V109" s="195"/>
      <c r="W109" s="195"/>
      <c r="X109" s="195"/>
      <c r="Y109" s="195"/>
      <c r="Z109" s="195"/>
      <c r="AA109" s="195"/>
      <c r="AB109" s="196"/>
      <c r="AC109" s="194"/>
      <c r="AD109" s="195"/>
      <c r="AE109" s="195"/>
      <c r="AF109" s="195"/>
      <c r="AG109" s="195"/>
      <c r="AH109" s="195"/>
      <c r="AI109" s="195"/>
      <c r="AJ109" s="195"/>
      <c r="AK109" s="195"/>
      <c r="AL109" s="195"/>
      <c r="AM109" s="195"/>
      <c r="AN109" s="196"/>
      <c r="AO109" s="194"/>
      <c r="AP109" s="195"/>
      <c r="AQ109" s="195"/>
      <c r="AR109" s="195"/>
      <c r="AS109" s="195"/>
      <c r="AT109" s="195"/>
      <c r="AU109" s="195"/>
      <c r="AV109" s="195"/>
      <c r="AW109" s="195"/>
      <c r="AX109" s="197"/>
    </row>
    <row r="110" spans="1:51" ht="24.75" customHeight="1" x14ac:dyDescent="0.2">
      <c r="A110" s="144" t="s">
        <v>242</v>
      </c>
      <c r="B110" s="144"/>
      <c r="C110" s="144"/>
      <c r="D110" s="144"/>
      <c r="E110" s="194" t="s">
        <v>601</v>
      </c>
      <c r="F110" s="195"/>
      <c r="G110" s="195"/>
      <c r="H110" s="195"/>
      <c r="I110" s="195"/>
      <c r="J110" s="195"/>
      <c r="K110" s="195"/>
      <c r="L110" s="195"/>
      <c r="M110" s="195"/>
      <c r="N110" s="195"/>
      <c r="O110" s="195"/>
      <c r="P110" s="196"/>
      <c r="Q110" s="194"/>
      <c r="R110" s="195"/>
      <c r="S110" s="195"/>
      <c r="T110" s="195"/>
      <c r="U110" s="195"/>
      <c r="V110" s="195"/>
      <c r="W110" s="195"/>
      <c r="X110" s="195"/>
      <c r="Y110" s="195"/>
      <c r="Z110" s="195"/>
      <c r="AA110" s="195"/>
      <c r="AB110" s="196"/>
      <c r="AC110" s="194"/>
      <c r="AD110" s="195"/>
      <c r="AE110" s="195"/>
      <c r="AF110" s="195"/>
      <c r="AG110" s="195"/>
      <c r="AH110" s="195"/>
      <c r="AI110" s="195"/>
      <c r="AJ110" s="195"/>
      <c r="AK110" s="195"/>
      <c r="AL110" s="195"/>
      <c r="AM110" s="195"/>
      <c r="AN110" s="196"/>
      <c r="AO110" s="194"/>
      <c r="AP110" s="195"/>
      <c r="AQ110" s="195"/>
      <c r="AR110" s="195"/>
      <c r="AS110" s="195"/>
      <c r="AT110" s="195"/>
      <c r="AU110" s="195"/>
      <c r="AV110" s="195"/>
      <c r="AW110" s="195"/>
      <c r="AX110" s="197"/>
    </row>
    <row r="111" spans="1:51" ht="24.75" customHeight="1" x14ac:dyDescent="0.2">
      <c r="A111" s="144" t="s">
        <v>388</v>
      </c>
      <c r="B111" s="144"/>
      <c r="C111" s="144"/>
      <c r="D111" s="144"/>
      <c r="E111" s="75" t="s">
        <v>571</v>
      </c>
      <c r="F111" s="74"/>
      <c r="G111" s="74"/>
      <c r="H111" s="67" t="str">
        <f>IF(E111="","","-")</f>
        <v>-</v>
      </c>
      <c r="I111" s="74"/>
      <c r="J111" s="74"/>
      <c r="K111" s="67" t="str">
        <f>IF(I111="","","-")</f>
        <v/>
      </c>
      <c r="L111" s="76">
        <v>57</v>
      </c>
      <c r="M111" s="76"/>
      <c r="N111" s="67" t="str">
        <f>IF(O111="","","-")</f>
        <v/>
      </c>
      <c r="O111" s="77"/>
      <c r="P111" s="78"/>
      <c r="Q111" s="75"/>
      <c r="R111" s="74"/>
      <c r="S111" s="74"/>
      <c r="T111" s="67" t="str">
        <f>IF(Q111="","","-")</f>
        <v/>
      </c>
      <c r="U111" s="74"/>
      <c r="V111" s="74"/>
      <c r="W111" s="67" t="str">
        <f>IF(U111="","","-")</f>
        <v/>
      </c>
      <c r="X111" s="76"/>
      <c r="Y111" s="76"/>
      <c r="Z111" s="67" t="str">
        <f>IF(AA111="","","-")</f>
        <v/>
      </c>
      <c r="AA111" s="77"/>
      <c r="AB111" s="78"/>
      <c r="AC111" s="75"/>
      <c r="AD111" s="74"/>
      <c r="AE111" s="74"/>
      <c r="AF111" s="67" t="str">
        <f>IF(AC111="","","-")</f>
        <v/>
      </c>
      <c r="AG111" s="74"/>
      <c r="AH111" s="74"/>
      <c r="AI111" s="67" t="str">
        <f>IF(AG111="","","-")</f>
        <v/>
      </c>
      <c r="AJ111" s="76"/>
      <c r="AK111" s="76"/>
      <c r="AL111" s="67" t="str">
        <f>IF(AM111="","","-")</f>
        <v/>
      </c>
      <c r="AM111" s="77"/>
      <c r="AN111" s="78"/>
      <c r="AO111" s="75"/>
      <c r="AP111" s="74"/>
      <c r="AQ111" s="67" t="str">
        <f>IF(AO111="","","-")</f>
        <v/>
      </c>
      <c r="AR111" s="74"/>
      <c r="AS111" s="74"/>
      <c r="AT111" s="67" t="str">
        <f>IF(AR111="","","-")</f>
        <v/>
      </c>
      <c r="AU111" s="76"/>
      <c r="AV111" s="76"/>
      <c r="AW111" s="67" t="str">
        <f>IF(AX111="","","-")</f>
        <v/>
      </c>
      <c r="AX111" s="69"/>
    </row>
    <row r="112" spans="1:51" ht="24.75" customHeight="1" x14ac:dyDescent="0.2">
      <c r="A112" s="144" t="s">
        <v>560</v>
      </c>
      <c r="B112" s="144"/>
      <c r="C112" s="144"/>
      <c r="D112" s="144"/>
      <c r="E112" s="75" t="s">
        <v>571</v>
      </c>
      <c r="F112" s="74"/>
      <c r="G112" s="74"/>
      <c r="H112" s="67"/>
      <c r="I112" s="74"/>
      <c r="J112" s="74"/>
      <c r="K112" s="67"/>
      <c r="L112" s="76">
        <v>56</v>
      </c>
      <c r="M112" s="76"/>
      <c r="N112" s="67" t="str">
        <f>IF(O112="","","-")</f>
        <v/>
      </c>
      <c r="O112" s="77"/>
      <c r="P112" s="78"/>
      <c r="Q112" s="75"/>
      <c r="R112" s="74"/>
      <c r="S112" s="74"/>
      <c r="T112" s="67" t="str">
        <f>IF(Q112="","","-")</f>
        <v/>
      </c>
      <c r="U112" s="74"/>
      <c r="V112" s="74"/>
      <c r="W112" s="67" t="str">
        <f>IF(U112="","","-")</f>
        <v/>
      </c>
      <c r="X112" s="76"/>
      <c r="Y112" s="76"/>
      <c r="Z112" s="67" t="str">
        <f>IF(AA112="","","-")</f>
        <v/>
      </c>
      <c r="AA112" s="77"/>
      <c r="AB112" s="78"/>
      <c r="AC112" s="75"/>
      <c r="AD112" s="74"/>
      <c r="AE112" s="74"/>
      <c r="AF112" s="67" t="str">
        <f>IF(AC112="","","-")</f>
        <v/>
      </c>
      <c r="AG112" s="74"/>
      <c r="AH112" s="74"/>
      <c r="AI112" s="67" t="str">
        <f>IF(AG112="","","-")</f>
        <v/>
      </c>
      <c r="AJ112" s="76"/>
      <c r="AK112" s="76"/>
      <c r="AL112" s="67" t="str">
        <f>IF(AM112="","","-")</f>
        <v/>
      </c>
      <c r="AM112" s="77"/>
      <c r="AN112" s="78"/>
      <c r="AO112" s="75"/>
      <c r="AP112" s="74"/>
      <c r="AQ112" s="67" t="str">
        <f>IF(AO112="","","-")</f>
        <v/>
      </c>
      <c r="AR112" s="74"/>
      <c r="AS112" s="74"/>
      <c r="AT112" s="67" t="str">
        <f>IF(AR112="","","-")</f>
        <v/>
      </c>
      <c r="AU112" s="76"/>
      <c r="AV112" s="76"/>
      <c r="AW112" s="67" t="str">
        <f>IF(AX112="","","-")</f>
        <v/>
      </c>
      <c r="AX112" s="69"/>
    </row>
    <row r="113" spans="1:50" ht="24.75" customHeight="1" x14ac:dyDescent="0.2">
      <c r="A113" s="144" t="s">
        <v>356</v>
      </c>
      <c r="B113" s="144"/>
      <c r="C113" s="144"/>
      <c r="D113" s="144"/>
      <c r="E113" s="72">
        <v>2021</v>
      </c>
      <c r="F113" s="73"/>
      <c r="G113" s="74" t="s">
        <v>604</v>
      </c>
      <c r="H113" s="74"/>
      <c r="I113" s="74"/>
      <c r="J113" s="73">
        <v>20</v>
      </c>
      <c r="K113" s="73"/>
      <c r="L113" s="76">
        <v>68</v>
      </c>
      <c r="M113" s="76"/>
      <c r="N113" s="76"/>
      <c r="O113" s="73"/>
      <c r="P113" s="73"/>
      <c r="Q113" s="72"/>
      <c r="R113" s="73"/>
      <c r="S113" s="74"/>
      <c r="T113" s="74"/>
      <c r="U113" s="74"/>
      <c r="V113" s="73"/>
      <c r="W113" s="73"/>
      <c r="X113" s="76"/>
      <c r="Y113" s="76"/>
      <c r="Z113" s="76"/>
      <c r="AA113" s="73"/>
      <c r="AB113" s="181"/>
      <c r="AC113" s="72"/>
      <c r="AD113" s="73"/>
      <c r="AE113" s="74"/>
      <c r="AF113" s="74"/>
      <c r="AG113" s="74"/>
      <c r="AH113" s="73"/>
      <c r="AI113" s="73"/>
      <c r="AJ113" s="76"/>
      <c r="AK113" s="76"/>
      <c r="AL113" s="76"/>
      <c r="AM113" s="73"/>
      <c r="AN113" s="181"/>
      <c r="AO113" s="72"/>
      <c r="AP113" s="73"/>
      <c r="AQ113" s="74"/>
      <c r="AR113" s="74"/>
      <c r="AS113" s="74"/>
      <c r="AT113" s="73"/>
      <c r="AU113" s="73"/>
      <c r="AV113" s="76"/>
      <c r="AW113" s="76"/>
      <c r="AX113" s="69"/>
    </row>
    <row r="114" spans="1:50" ht="28.35" customHeight="1" x14ac:dyDescent="0.2">
      <c r="A114" s="538" t="s">
        <v>236</v>
      </c>
      <c r="B114" s="539"/>
      <c r="C114" s="539"/>
      <c r="D114" s="539"/>
      <c r="E114" s="539"/>
      <c r="F114" s="540"/>
      <c r="G114" s="692" t="s">
        <v>562</v>
      </c>
      <c r="H114" s="693"/>
      <c r="I114" s="693"/>
      <c r="J114" s="693"/>
      <c r="K114" s="693"/>
      <c r="L114" s="693"/>
      <c r="M114" s="693"/>
      <c r="N114" s="693"/>
      <c r="O114" s="693"/>
      <c r="P114" s="693"/>
      <c r="Q114" s="693"/>
      <c r="R114" s="693"/>
      <c r="S114" s="693"/>
      <c r="T114" s="693"/>
      <c r="U114" s="693"/>
      <c r="V114" s="693"/>
      <c r="W114" s="693"/>
      <c r="X114" s="693"/>
      <c r="Y114" s="693"/>
      <c r="Z114" s="693"/>
      <c r="AA114" s="693"/>
      <c r="AB114" s="693"/>
      <c r="AC114" s="693"/>
      <c r="AD114" s="693"/>
      <c r="AE114" s="693"/>
      <c r="AF114" s="693"/>
      <c r="AG114" s="693"/>
      <c r="AH114" s="693"/>
      <c r="AI114" s="693"/>
      <c r="AJ114" s="693"/>
      <c r="AK114" s="693"/>
      <c r="AL114" s="693"/>
      <c r="AM114" s="693"/>
      <c r="AN114" s="693"/>
      <c r="AO114" s="693"/>
      <c r="AP114" s="693"/>
      <c r="AQ114" s="693"/>
      <c r="AR114" s="693"/>
      <c r="AS114" s="693"/>
      <c r="AT114" s="693"/>
      <c r="AU114" s="693"/>
      <c r="AV114" s="693"/>
      <c r="AW114" s="693"/>
      <c r="AX114" s="694"/>
    </row>
    <row r="115" spans="1:50" ht="28.35" customHeight="1" x14ac:dyDescent="0.2">
      <c r="A115" s="182"/>
      <c r="B115" s="183"/>
      <c r="C115" s="183"/>
      <c r="D115" s="183"/>
      <c r="E115" s="183"/>
      <c r="F115" s="184"/>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28.35" customHeight="1" x14ac:dyDescent="0.2">
      <c r="A116" s="182"/>
      <c r="B116" s="183"/>
      <c r="C116" s="183"/>
      <c r="D116" s="183"/>
      <c r="E116" s="183"/>
      <c r="F116" s="184"/>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8.35" customHeight="1" x14ac:dyDescent="0.2">
      <c r="A117" s="182"/>
      <c r="B117" s="183"/>
      <c r="C117" s="183"/>
      <c r="D117" s="183"/>
      <c r="E117" s="183"/>
      <c r="F117" s="184"/>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7.75" customHeight="1" x14ac:dyDescent="0.2">
      <c r="A118" s="182"/>
      <c r="B118" s="183"/>
      <c r="C118" s="183"/>
      <c r="D118" s="183"/>
      <c r="E118" s="183"/>
      <c r="F118" s="184"/>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2">
      <c r="A119" s="182"/>
      <c r="B119" s="183"/>
      <c r="C119" s="183"/>
      <c r="D119" s="183"/>
      <c r="E119" s="183"/>
      <c r="F119" s="184"/>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8.35" customHeight="1" x14ac:dyDescent="0.2">
      <c r="A120" s="182"/>
      <c r="B120" s="183"/>
      <c r="C120" s="183"/>
      <c r="D120" s="183"/>
      <c r="E120" s="183"/>
      <c r="F120" s="184"/>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7.75" customHeight="1" x14ac:dyDescent="0.2">
      <c r="A121" s="182"/>
      <c r="B121" s="183"/>
      <c r="C121" s="183"/>
      <c r="D121" s="183"/>
      <c r="E121" s="183"/>
      <c r="F121" s="184"/>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8.35" customHeight="1" x14ac:dyDescent="0.2">
      <c r="A122" s="182"/>
      <c r="B122" s="183"/>
      <c r="C122" s="183"/>
      <c r="D122" s="183"/>
      <c r="E122" s="183"/>
      <c r="F122" s="184"/>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8.35" customHeight="1" x14ac:dyDescent="0.2">
      <c r="A123" s="182"/>
      <c r="B123" s="183"/>
      <c r="C123" s="183"/>
      <c r="D123" s="183"/>
      <c r="E123" s="183"/>
      <c r="F123" s="184"/>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8.35" customHeight="1" x14ac:dyDescent="0.2">
      <c r="A124" s="182"/>
      <c r="B124" s="183"/>
      <c r="C124" s="183"/>
      <c r="D124" s="183"/>
      <c r="E124" s="183"/>
      <c r="F124" s="184"/>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28.35" customHeight="1" x14ac:dyDescent="0.2">
      <c r="A125" s="182"/>
      <c r="B125" s="183"/>
      <c r="C125" s="183"/>
      <c r="D125" s="183"/>
      <c r="E125" s="183"/>
      <c r="F125" s="184"/>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28.35" customHeight="1" x14ac:dyDescent="0.2">
      <c r="A126" s="182"/>
      <c r="B126" s="183"/>
      <c r="C126" s="183"/>
      <c r="D126" s="183"/>
      <c r="E126" s="183"/>
      <c r="F126" s="184"/>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27.75" customHeight="1" x14ac:dyDescent="0.2">
      <c r="A127" s="182"/>
      <c r="B127" s="183"/>
      <c r="C127" s="183"/>
      <c r="D127" s="183"/>
      <c r="E127" s="183"/>
      <c r="F127" s="184"/>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28.35" customHeight="1" x14ac:dyDescent="0.2">
      <c r="A128" s="182"/>
      <c r="B128" s="183"/>
      <c r="C128" s="183"/>
      <c r="D128" s="183"/>
      <c r="E128" s="183"/>
      <c r="F128" s="184"/>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1" ht="28.35" customHeight="1" x14ac:dyDescent="0.2">
      <c r="A129" s="182"/>
      <c r="B129" s="183"/>
      <c r="C129" s="183"/>
      <c r="D129" s="183"/>
      <c r="E129" s="183"/>
      <c r="F129" s="184"/>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1" ht="28.35" customHeight="1" x14ac:dyDescent="0.2">
      <c r="A130" s="182"/>
      <c r="B130" s="183"/>
      <c r="C130" s="183"/>
      <c r="D130" s="183"/>
      <c r="E130" s="183"/>
      <c r="F130" s="184"/>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1" ht="52.5" customHeight="1" x14ac:dyDescent="0.2">
      <c r="A131" s="182"/>
      <c r="B131" s="183"/>
      <c r="C131" s="183"/>
      <c r="D131" s="183"/>
      <c r="E131" s="183"/>
      <c r="F131" s="184"/>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1" ht="24.75" customHeight="1" thickBot="1" x14ac:dyDescent="0.25">
      <c r="A132" s="185"/>
      <c r="B132" s="186"/>
      <c r="C132" s="186"/>
      <c r="D132" s="186"/>
      <c r="E132" s="186"/>
      <c r="F132" s="187"/>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24.75" customHeight="1" x14ac:dyDescent="0.2">
      <c r="A133" s="188" t="s">
        <v>238</v>
      </c>
      <c r="B133" s="189"/>
      <c r="C133" s="189"/>
      <c r="D133" s="189"/>
      <c r="E133" s="189"/>
      <c r="F133" s="190"/>
      <c r="G133" s="169" t="s">
        <v>605</v>
      </c>
      <c r="H133" s="170"/>
      <c r="I133" s="170"/>
      <c r="J133" s="170"/>
      <c r="K133" s="170"/>
      <c r="L133" s="170"/>
      <c r="M133" s="170"/>
      <c r="N133" s="170"/>
      <c r="O133" s="170"/>
      <c r="P133" s="170"/>
      <c r="Q133" s="170"/>
      <c r="R133" s="170"/>
      <c r="S133" s="170"/>
      <c r="T133" s="170"/>
      <c r="U133" s="170"/>
      <c r="V133" s="170"/>
      <c r="W133" s="170"/>
      <c r="X133" s="170"/>
      <c r="Y133" s="170"/>
      <c r="Z133" s="170"/>
      <c r="AA133" s="170"/>
      <c r="AB133" s="171"/>
      <c r="AC133" s="169" t="s">
        <v>732</v>
      </c>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2"/>
    </row>
    <row r="134" spans="1:51" ht="24.75" customHeight="1" x14ac:dyDescent="0.2">
      <c r="A134" s="191"/>
      <c r="B134" s="192"/>
      <c r="C134" s="192"/>
      <c r="D134" s="192"/>
      <c r="E134" s="192"/>
      <c r="F134" s="193"/>
      <c r="G134" s="173" t="s">
        <v>15</v>
      </c>
      <c r="H134" s="174"/>
      <c r="I134" s="174"/>
      <c r="J134" s="174"/>
      <c r="K134" s="174"/>
      <c r="L134" s="175" t="s">
        <v>16</v>
      </c>
      <c r="M134" s="174"/>
      <c r="N134" s="174"/>
      <c r="O134" s="174"/>
      <c r="P134" s="174"/>
      <c r="Q134" s="174"/>
      <c r="R134" s="174"/>
      <c r="S134" s="174"/>
      <c r="T134" s="174"/>
      <c r="U134" s="174"/>
      <c r="V134" s="174"/>
      <c r="W134" s="174"/>
      <c r="X134" s="176"/>
      <c r="Y134" s="177" t="s">
        <v>17</v>
      </c>
      <c r="Z134" s="178"/>
      <c r="AA134" s="178"/>
      <c r="AB134" s="179"/>
      <c r="AC134" s="173" t="s">
        <v>15</v>
      </c>
      <c r="AD134" s="174"/>
      <c r="AE134" s="174"/>
      <c r="AF134" s="174"/>
      <c r="AG134" s="174"/>
      <c r="AH134" s="175" t="s">
        <v>16</v>
      </c>
      <c r="AI134" s="174"/>
      <c r="AJ134" s="174"/>
      <c r="AK134" s="174"/>
      <c r="AL134" s="174"/>
      <c r="AM134" s="174"/>
      <c r="AN134" s="174"/>
      <c r="AO134" s="174"/>
      <c r="AP134" s="174"/>
      <c r="AQ134" s="174"/>
      <c r="AR134" s="174"/>
      <c r="AS134" s="174"/>
      <c r="AT134" s="176"/>
      <c r="AU134" s="177" t="s">
        <v>17</v>
      </c>
      <c r="AV134" s="178"/>
      <c r="AW134" s="178"/>
      <c r="AX134" s="180"/>
    </row>
    <row r="135" spans="1:51" ht="24.75" customHeight="1" x14ac:dyDescent="0.2">
      <c r="A135" s="191"/>
      <c r="B135" s="192"/>
      <c r="C135" s="192"/>
      <c r="D135" s="192"/>
      <c r="E135" s="192"/>
      <c r="F135" s="193"/>
      <c r="G135" s="159" t="s">
        <v>606</v>
      </c>
      <c r="H135" s="160"/>
      <c r="I135" s="160"/>
      <c r="J135" s="160"/>
      <c r="K135" s="161"/>
      <c r="L135" s="162" t="s">
        <v>697</v>
      </c>
      <c r="M135" s="163"/>
      <c r="N135" s="163"/>
      <c r="O135" s="163"/>
      <c r="P135" s="163"/>
      <c r="Q135" s="163"/>
      <c r="R135" s="163"/>
      <c r="S135" s="163"/>
      <c r="T135" s="163"/>
      <c r="U135" s="163"/>
      <c r="V135" s="163"/>
      <c r="W135" s="163"/>
      <c r="X135" s="164"/>
      <c r="Y135" s="165">
        <v>637</v>
      </c>
      <c r="Z135" s="166"/>
      <c r="AA135" s="166"/>
      <c r="AB135" s="167"/>
      <c r="AC135" s="159" t="s">
        <v>606</v>
      </c>
      <c r="AD135" s="160"/>
      <c r="AE135" s="160"/>
      <c r="AF135" s="160"/>
      <c r="AG135" s="161"/>
      <c r="AH135" s="162" t="s">
        <v>698</v>
      </c>
      <c r="AI135" s="163"/>
      <c r="AJ135" s="163"/>
      <c r="AK135" s="163"/>
      <c r="AL135" s="163"/>
      <c r="AM135" s="163"/>
      <c r="AN135" s="163"/>
      <c r="AO135" s="163"/>
      <c r="AP135" s="163"/>
      <c r="AQ135" s="163"/>
      <c r="AR135" s="163"/>
      <c r="AS135" s="163"/>
      <c r="AT135" s="164"/>
      <c r="AU135" s="165">
        <v>378</v>
      </c>
      <c r="AV135" s="166"/>
      <c r="AW135" s="166"/>
      <c r="AX135" s="168"/>
    </row>
    <row r="136" spans="1:51" ht="24.75" customHeight="1" thickBot="1" x14ac:dyDescent="0.25">
      <c r="A136" s="191"/>
      <c r="B136" s="192"/>
      <c r="C136" s="192"/>
      <c r="D136" s="192"/>
      <c r="E136" s="192"/>
      <c r="F136" s="193"/>
      <c r="G136" s="150" t="s">
        <v>18</v>
      </c>
      <c r="H136" s="151"/>
      <c r="I136" s="151"/>
      <c r="J136" s="151"/>
      <c r="K136" s="151"/>
      <c r="L136" s="152"/>
      <c r="M136" s="153"/>
      <c r="N136" s="153"/>
      <c r="O136" s="153"/>
      <c r="P136" s="153"/>
      <c r="Q136" s="153"/>
      <c r="R136" s="153"/>
      <c r="S136" s="153"/>
      <c r="T136" s="153"/>
      <c r="U136" s="153"/>
      <c r="V136" s="153"/>
      <c r="W136" s="153"/>
      <c r="X136" s="154"/>
      <c r="Y136" s="155">
        <f>SUM(Y135:AB135)</f>
        <v>637</v>
      </c>
      <c r="Z136" s="156"/>
      <c r="AA136" s="156"/>
      <c r="AB136" s="157"/>
      <c r="AC136" s="150" t="s">
        <v>18</v>
      </c>
      <c r="AD136" s="151"/>
      <c r="AE136" s="151"/>
      <c r="AF136" s="151"/>
      <c r="AG136" s="151"/>
      <c r="AH136" s="152"/>
      <c r="AI136" s="153"/>
      <c r="AJ136" s="153"/>
      <c r="AK136" s="153"/>
      <c r="AL136" s="153"/>
      <c r="AM136" s="153"/>
      <c r="AN136" s="153"/>
      <c r="AO136" s="153"/>
      <c r="AP136" s="153"/>
      <c r="AQ136" s="153"/>
      <c r="AR136" s="153"/>
      <c r="AS136" s="153"/>
      <c r="AT136" s="154"/>
      <c r="AU136" s="155">
        <f>SUM(AU135:AX135)</f>
        <v>378</v>
      </c>
      <c r="AV136" s="156"/>
      <c r="AW136" s="156"/>
      <c r="AX136" s="158"/>
    </row>
    <row r="137" spans="1:51" ht="24.75" customHeight="1" x14ac:dyDescent="0.2">
      <c r="A137" s="191"/>
      <c r="B137" s="192"/>
      <c r="C137" s="192"/>
      <c r="D137" s="192"/>
      <c r="E137" s="192"/>
      <c r="F137" s="193"/>
      <c r="G137" s="169" t="s">
        <v>607</v>
      </c>
      <c r="H137" s="170"/>
      <c r="I137" s="170"/>
      <c r="J137" s="170"/>
      <c r="K137" s="170"/>
      <c r="L137" s="170"/>
      <c r="M137" s="170"/>
      <c r="N137" s="170"/>
      <c r="O137" s="170"/>
      <c r="P137" s="170"/>
      <c r="Q137" s="170"/>
      <c r="R137" s="170"/>
      <c r="S137" s="170"/>
      <c r="T137" s="170"/>
      <c r="U137" s="170"/>
      <c r="V137" s="170"/>
      <c r="W137" s="170"/>
      <c r="X137" s="170"/>
      <c r="Y137" s="170"/>
      <c r="Z137" s="170"/>
      <c r="AA137" s="170"/>
      <c r="AB137" s="171"/>
      <c r="AC137" s="169" t="s">
        <v>608</v>
      </c>
      <c r="AD137" s="170"/>
      <c r="AE137" s="170"/>
      <c r="AF137" s="170"/>
      <c r="AG137" s="170"/>
      <c r="AH137" s="170"/>
      <c r="AI137" s="170"/>
      <c r="AJ137" s="170"/>
      <c r="AK137" s="170"/>
      <c r="AL137" s="170"/>
      <c r="AM137" s="170"/>
      <c r="AN137" s="170"/>
      <c r="AO137" s="170"/>
      <c r="AP137" s="170"/>
      <c r="AQ137" s="170"/>
      <c r="AR137" s="170"/>
      <c r="AS137" s="170"/>
      <c r="AT137" s="170"/>
      <c r="AU137" s="170"/>
      <c r="AV137" s="170"/>
      <c r="AW137" s="170"/>
      <c r="AX137" s="172"/>
      <c r="AY137">
        <f>COUNTA($G$139,$AC$139)</f>
        <v>2</v>
      </c>
    </row>
    <row r="138" spans="1:51" ht="24.75" customHeight="1" x14ac:dyDescent="0.2">
      <c r="A138" s="191"/>
      <c r="B138" s="192"/>
      <c r="C138" s="192"/>
      <c r="D138" s="192"/>
      <c r="E138" s="192"/>
      <c r="F138" s="193"/>
      <c r="G138" s="173" t="s">
        <v>15</v>
      </c>
      <c r="H138" s="174"/>
      <c r="I138" s="174"/>
      <c r="J138" s="174"/>
      <c r="K138" s="174"/>
      <c r="L138" s="175" t="s">
        <v>16</v>
      </c>
      <c r="M138" s="174"/>
      <c r="N138" s="174"/>
      <c r="O138" s="174"/>
      <c r="P138" s="174"/>
      <c r="Q138" s="174"/>
      <c r="R138" s="174"/>
      <c r="S138" s="174"/>
      <c r="T138" s="174"/>
      <c r="U138" s="174"/>
      <c r="V138" s="174"/>
      <c r="W138" s="174"/>
      <c r="X138" s="176"/>
      <c r="Y138" s="177" t="s">
        <v>17</v>
      </c>
      <c r="Z138" s="178"/>
      <c r="AA138" s="178"/>
      <c r="AB138" s="179"/>
      <c r="AC138" s="173" t="s">
        <v>15</v>
      </c>
      <c r="AD138" s="174"/>
      <c r="AE138" s="174"/>
      <c r="AF138" s="174"/>
      <c r="AG138" s="174"/>
      <c r="AH138" s="175" t="s">
        <v>16</v>
      </c>
      <c r="AI138" s="174"/>
      <c r="AJ138" s="174"/>
      <c r="AK138" s="174"/>
      <c r="AL138" s="174"/>
      <c r="AM138" s="174"/>
      <c r="AN138" s="174"/>
      <c r="AO138" s="174"/>
      <c r="AP138" s="174"/>
      <c r="AQ138" s="174"/>
      <c r="AR138" s="174"/>
      <c r="AS138" s="174"/>
      <c r="AT138" s="176"/>
      <c r="AU138" s="177" t="s">
        <v>17</v>
      </c>
      <c r="AV138" s="178"/>
      <c r="AW138" s="178"/>
      <c r="AX138" s="180"/>
      <c r="AY138">
        <f>$AY$137</f>
        <v>2</v>
      </c>
    </row>
    <row r="139" spans="1:51" ht="24.75" customHeight="1" x14ac:dyDescent="0.2">
      <c r="A139" s="191"/>
      <c r="B139" s="192"/>
      <c r="C139" s="192"/>
      <c r="D139" s="192"/>
      <c r="E139" s="192"/>
      <c r="F139" s="193"/>
      <c r="G139" s="159" t="s">
        <v>606</v>
      </c>
      <c r="H139" s="160"/>
      <c r="I139" s="160"/>
      <c r="J139" s="160"/>
      <c r="K139" s="161"/>
      <c r="L139" s="162" t="s">
        <v>697</v>
      </c>
      <c r="M139" s="163"/>
      <c r="N139" s="163"/>
      <c r="O139" s="163"/>
      <c r="P139" s="163"/>
      <c r="Q139" s="163"/>
      <c r="R139" s="163"/>
      <c r="S139" s="163"/>
      <c r="T139" s="163"/>
      <c r="U139" s="163"/>
      <c r="V139" s="163"/>
      <c r="W139" s="163"/>
      <c r="X139" s="164"/>
      <c r="Y139" s="165">
        <v>601</v>
      </c>
      <c r="Z139" s="166"/>
      <c r="AA139" s="166"/>
      <c r="AB139" s="167"/>
      <c r="AC139" s="159" t="s">
        <v>606</v>
      </c>
      <c r="AD139" s="160"/>
      <c r="AE139" s="160"/>
      <c r="AF139" s="160"/>
      <c r="AG139" s="161"/>
      <c r="AH139" s="162" t="s">
        <v>699</v>
      </c>
      <c r="AI139" s="163"/>
      <c r="AJ139" s="163"/>
      <c r="AK139" s="163"/>
      <c r="AL139" s="163"/>
      <c r="AM139" s="163"/>
      <c r="AN139" s="163"/>
      <c r="AO139" s="163"/>
      <c r="AP139" s="163"/>
      <c r="AQ139" s="163"/>
      <c r="AR139" s="163"/>
      <c r="AS139" s="163"/>
      <c r="AT139" s="164"/>
      <c r="AU139" s="165">
        <v>191</v>
      </c>
      <c r="AV139" s="166"/>
      <c r="AW139" s="166"/>
      <c r="AX139" s="168"/>
      <c r="AY139">
        <f>$AY$137</f>
        <v>2</v>
      </c>
    </row>
    <row r="140" spans="1:51" ht="24.75" customHeight="1" thickBot="1" x14ac:dyDescent="0.25">
      <c r="A140" s="191"/>
      <c r="B140" s="192"/>
      <c r="C140" s="192"/>
      <c r="D140" s="192"/>
      <c r="E140" s="192"/>
      <c r="F140" s="193"/>
      <c r="G140" s="150" t="s">
        <v>18</v>
      </c>
      <c r="H140" s="151"/>
      <c r="I140" s="151"/>
      <c r="J140" s="151"/>
      <c r="K140" s="151"/>
      <c r="L140" s="152"/>
      <c r="M140" s="153"/>
      <c r="N140" s="153"/>
      <c r="O140" s="153"/>
      <c r="P140" s="153"/>
      <c r="Q140" s="153"/>
      <c r="R140" s="153"/>
      <c r="S140" s="153"/>
      <c r="T140" s="153"/>
      <c r="U140" s="153"/>
      <c r="V140" s="153"/>
      <c r="W140" s="153"/>
      <c r="X140" s="154"/>
      <c r="Y140" s="155">
        <f>SUM(Y139:AB139)</f>
        <v>601</v>
      </c>
      <c r="Z140" s="156"/>
      <c r="AA140" s="156"/>
      <c r="AB140" s="157"/>
      <c r="AC140" s="150" t="s">
        <v>18</v>
      </c>
      <c r="AD140" s="151"/>
      <c r="AE140" s="151"/>
      <c r="AF140" s="151"/>
      <c r="AG140" s="151"/>
      <c r="AH140" s="152"/>
      <c r="AI140" s="153"/>
      <c r="AJ140" s="153"/>
      <c r="AK140" s="153"/>
      <c r="AL140" s="153"/>
      <c r="AM140" s="153"/>
      <c r="AN140" s="153"/>
      <c r="AO140" s="153"/>
      <c r="AP140" s="153"/>
      <c r="AQ140" s="153"/>
      <c r="AR140" s="153"/>
      <c r="AS140" s="153"/>
      <c r="AT140" s="154"/>
      <c r="AU140" s="155">
        <f>SUM(AU139:AX139)</f>
        <v>191</v>
      </c>
      <c r="AV140" s="156"/>
      <c r="AW140" s="156"/>
      <c r="AX140" s="158"/>
      <c r="AY140">
        <f>$AY$137</f>
        <v>2</v>
      </c>
    </row>
    <row r="141" spans="1:51" ht="24.75" customHeight="1" x14ac:dyDescent="0.2">
      <c r="A141" s="191"/>
      <c r="B141" s="192"/>
      <c r="C141" s="192"/>
      <c r="D141" s="192"/>
      <c r="E141" s="192"/>
      <c r="F141" s="193"/>
      <c r="G141" s="169" t="s">
        <v>609</v>
      </c>
      <c r="H141" s="170"/>
      <c r="I141" s="170"/>
      <c r="J141" s="170"/>
      <c r="K141" s="170"/>
      <c r="L141" s="170"/>
      <c r="M141" s="170"/>
      <c r="N141" s="170"/>
      <c r="O141" s="170"/>
      <c r="P141" s="170"/>
      <c r="Q141" s="170"/>
      <c r="R141" s="170"/>
      <c r="S141" s="170"/>
      <c r="T141" s="170"/>
      <c r="U141" s="170"/>
      <c r="V141" s="170"/>
      <c r="W141" s="170"/>
      <c r="X141" s="170"/>
      <c r="Y141" s="170"/>
      <c r="Z141" s="170"/>
      <c r="AA141" s="170"/>
      <c r="AB141" s="171"/>
      <c r="AC141" s="169" t="s">
        <v>610</v>
      </c>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2"/>
      <c r="AY141">
        <f>COUNTA($G$143,$AC$143)</f>
        <v>2</v>
      </c>
    </row>
    <row r="142" spans="1:51" ht="24.75" customHeight="1" x14ac:dyDescent="0.2">
      <c r="A142" s="191"/>
      <c r="B142" s="192"/>
      <c r="C142" s="192"/>
      <c r="D142" s="192"/>
      <c r="E142" s="192"/>
      <c r="F142" s="193"/>
      <c r="G142" s="173" t="s">
        <v>15</v>
      </c>
      <c r="H142" s="174"/>
      <c r="I142" s="174"/>
      <c r="J142" s="174"/>
      <c r="K142" s="174"/>
      <c r="L142" s="175" t="s">
        <v>16</v>
      </c>
      <c r="M142" s="174"/>
      <c r="N142" s="174"/>
      <c r="O142" s="174"/>
      <c r="P142" s="174"/>
      <c r="Q142" s="174"/>
      <c r="R142" s="174"/>
      <c r="S142" s="174"/>
      <c r="T142" s="174"/>
      <c r="U142" s="174"/>
      <c r="V142" s="174"/>
      <c r="W142" s="174"/>
      <c r="X142" s="176"/>
      <c r="Y142" s="177" t="s">
        <v>17</v>
      </c>
      <c r="Z142" s="178"/>
      <c r="AA142" s="178"/>
      <c r="AB142" s="179"/>
      <c r="AC142" s="173" t="s">
        <v>15</v>
      </c>
      <c r="AD142" s="174"/>
      <c r="AE142" s="174"/>
      <c r="AF142" s="174"/>
      <c r="AG142" s="174"/>
      <c r="AH142" s="175" t="s">
        <v>16</v>
      </c>
      <c r="AI142" s="174"/>
      <c r="AJ142" s="174"/>
      <c r="AK142" s="174"/>
      <c r="AL142" s="174"/>
      <c r="AM142" s="174"/>
      <c r="AN142" s="174"/>
      <c r="AO142" s="174"/>
      <c r="AP142" s="174"/>
      <c r="AQ142" s="174"/>
      <c r="AR142" s="174"/>
      <c r="AS142" s="174"/>
      <c r="AT142" s="176"/>
      <c r="AU142" s="177" t="s">
        <v>17</v>
      </c>
      <c r="AV142" s="178"/>
      <c r="AW142" s="178"/>
      <c r="AX142" s="180"/>
      <c r="AY142">
        <f>$AY$141</f>
        <v>2</v>
      </c>
    </row>
    <row r="143" spans="1:51" ht="24.75" customHeight="1" x14ac:dyDescent="0.2">
      <c r="A143" s="191"/>
      <c r="B143" s="192"/>
      <c r="C143" s="192"/>
      <c r="D143" s="192"/>
      <c r="E143" s="192"/>
      <c r="F143" s="193"/>
      <c r="G143" s="159" t="s">
        <v>606</v>
      </c>
      <c r="H143" s="160"/>
      <c r="I143" s="160"/>
      <c r="J143" s="160"/>
      <c r="K143" s="161"/>
      <c r="L143" s="162" t="s">
        <v>699</v>
      </c>
      <c r="M143" s="163"/>
      <c r="N143" s="163"/>
      <c r="O143" s="163"/>
      <c r="P143" s="163"/>
      <c r="Q143" s="163"/>
      <c r="R143" s="163"/>
      <c r="S143" s="163"/>
      <c r="T143" s="163"/>
      <c r="U143" s="163"/>
      <c r="V143" s="163"/>
      <c r="W143" s="163"/>
      <c r="X143" s="164"/>
      <c r="Y143" s="165">
        <v>371</v>
      </c>
      <c r="Z143" s="166"/>
      <c r="AA143" s="166"/>
      <c r="AB143" s="167"/>
      <c r="AC143" s="159" t="s">
        <v>606</v>
      </c>
      <c r="AD143" s="160"/>
      <c r="AE143" s="160"/>
      <c r="AF143" s="160"/>
      <c r="AG143" s="161"/>
      <c r="AH143" s="162" t="s">
        <v>611</v>
      </c>
      <c r="AI143" s="163"/>
      <c r="AJ143" s="163"/>
      <c r="AK143" s="163"/>
      <c r="AL143" s="163"/>
      <c r="AM143" s="163"/>
      <c r="AN143" s="163"/>
      <c r="AO143" s="163"/>
      <c r="AP143" s="163"/>
      <c r="AQ143" s="163"/>
      <c r="AR143" s="163"/>
      <c r="AS143" s="163"/>
      <c r="AT143" s="164"/>
      <c r="AU143" s="165">
        <v>575</v>
      </c>
      <c r="AV143" s="166"/>
      <c r="AW143" s="166"/>
      <c r="AX143" s="168"/>
      <c r="AY143">
        <f>$AY$141</f>
        <v>2</v>
      </c>
    </row>
    <row r="144" spans="1:51" ht="24.75" customHeight="1" x14ac:dyDescent="0.2">
      <c r="A144" s="191"/>
      <c r="B144" s="192"/>
      <c r="C144" s="192"/>
      <c r="D144" s="192"/>
      <c r="E144" s="192"/>
      <c r="F144" s="193"/>
      <c r="G144" s="150" t="s">
        <v>18</v>
      </c>
      <c r="H144" s="151"/>
      <c r="I144" s="151"/>
      <c r="J144" s="151"/>
      <c r="K144" s="151"/>
      <c r="L144" s="152"/>
      <c r="M144" s="153"/>
      <c r="N144" s="153"/>
      <c r="O144" s="153"/>
      <c r="P144" s="153"/>
      <c r="Q144" s="153"/>
      <c r="R144" s="153"/>
      <c r="S144" s="153"/>
      <c r="T144" s="153"/>
      <c r="U144" s="153"/>
      <c r="V144" s="153"/>
      <c r="W144" s="153"/>
      <c r="X144" s="154"/>
      <c r="Y144" s="155">
        <f>SUM(Y143:AB143)</f>
        <v>371</v>
      </c>
      <c r="Z144" s="156"/>
      <c r="AA144" s="156"/>
      <c r="AB144" s="157"/>
      <c r="AC144" s="150" t="s">
        <v>18</v>
      </c>
      <c r="AD144" s="151"/>
      <c r="AE144" s="151"/>
      <c r="AF144" s="151"/>
      <c r="AG144" s="151"/>
      <c r="AH144" s="152"/>
      <c r="AI144" s="153"/>
      <c r="AJ144" s="153"/>
      <c r="AK144" s="153"/>
      <c r="AL144" s="153"/>
      <c r="AM144" s="153"/>
      <c r="AN144" s="153"/>
      <c r="AO144" s="153"/>
      <c r="AP144" s="153"/>
      <c r="AQ144" s="153"/>
      <c r="AR144" s="153"/>
      <c r="AS144" s="153"/>
      <c r="AT144" s="154"/>
      <c r="AU144" s="155">
        <f>SUM(AU143:AX143)</f>
        <v>575</v>
      </c>
      <c r="AV144" s="156"/>
      <c r="AW144" s="156"/>
      <c r="AX144" s="158"/>
      <c r="AY144">
        <f>$AY$141</f>
        <v>2</v>
      </c>
    </row>
    <row r="145" spans="1:51" ht="24.75" customHeight="1" x14ac:dyDescent="0.2">
      <c r="A145" s="4"/>
      <c r="B145" s="4"/>
      <c r="C145" s="4"/>
      <c r="D145" s="4"/>
      <c r="E145" s="4"/>
      <c r="F145" s="4"/>
      <c r="G145" s="7"/>
      <c r="H145" s="7"/>
      <c r="I145" s="7"/>
      <c r="J145" s="7"/>
      <c r="K145" s="7"/>
      <c r="L145" s="3"/>
      <c r="M145" s="7"/>
      <c r="N145" s="7"/>
      <c r="O145" s="7"/>
      <c r="P145" s="7"/>
      <c r="Q145" s="7"/>
      <c r="R145" s="7"/>
      <c r="S145" s="7"/>
      <c r="T145" s="7"/>
      <c r="U145" s="7"/>
      <c r="V145" s="7"/>
      <c r="W145" s="7"/>
      <c r="X145" s="7"/>
      <c r="Y145" s="8"/>
      <c r="Z145" s="8"/>
      <c r="AA145" s="8"/>
      <c r="AB145" s="8"/>
      <c r="AC145" s="7"/>
      <c r="AD145" s="7"/>
      <c r="AE145" s="7"/>
      <c r="AF145" s="7"/>
      <c r="AG145" s="7"/>
      <c r="AH145" s="3"/>
      <c r="AI145" s="7"/>
      <c r="AJ145" s="7"/>
      <c r="AK145" s="7"/>
      <c r="AL145" s="7"/>
      <c r="AM145" s="7"/>
      <c r="AN145" s="7"/>
      <c r="AO145" s="7"/>
      <c r="AP145" s="7"/>
      <c r="AQ145" s="7"/>
      <c r="AR145" s="7"/>
      <c r="AS145" s="7"/>
      <c r="AT145" s="7"/>
      <c r="AU145" s="8"/>
      <c r="AV145" s="8"/>
      <c r="AW145" s="8"/>
      <c r="AX145" s="8"/>
    </row>
    <row r="146" spans="1:51" ht="24.75" customHeight="1" x14ac:dyDescent="0.2"/>
    <row r="147" spans="1:51" ht="24.75" customHeight="1" x14ac:dyDescent="0.2">
      <c r="A147" s="9"/>
      <c r="B147" s="1" t="s">
        <v>26</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24.75" customHeight="1" x14ac:dyDescent="0.2">
      <c r="A148" s="9"/>
      <c r="B148" s="38" t="s">
        <v>219</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1" ht="59.25" customHeight="1" x14ac:dyDescent="0.2">
      <c r="A149" s="140"/>
      <c r="B149" s="140"/>
      <c r="C149" s="140" t="s">
        <v>24</v>
      </c>
      <c r="D149" s="140"/>
      <c r="E149" s="140"/>
      <c r="F149" s="140"/>
      <c r="G149" s="140"/>
      <c r="H149" s="140"/>
      <c r="I149" s="140"/>
      <c r="J149" s="143" t="s">
        <v>184</v>
      </c>
      <c r="K149" s="144"/>
      <c r="L149" s="144"/>
      <c r="M149" s="144"/>
      <c r="N149" s="144"/>
      <c r="O149" s="144"/>
      <c r="P149" s="110" t="s">
        <v>25</v>
      </c>
      <c r="Q149" s="110"/>
      <c r="R149" s="110"/>
      <c r="S149" s="110"/>
      <c r="T149" s="110"/>
      <c r="U149" s="110"/>
      <c r="V149" s="110"/>
      <c r="W149" s="110"/>
      <c r="X149" s="110"/>
      <c r="Y149" s="145" t="s">
        <v>183</v>
      </c>
      <c r="Z149" s="146"/>
      <c r="AA149" s="146"/>
      <c r="AB149" s="146"/>
      <c r="AC149" s="143" t="s">
        <v>209</v>
      </c>
      <c r="AD149" s="143"/>
      <c r="AE149" s="143"/>
      <c r="AF149" s="143"/>
      <c r="AG149" s="143"/>
      <c r="AH149" s="145" t="s">
        <v>224</v>
      </c>
      <c r="AI149" s="140"/>
      <c r="AJ149" s="140"/>
      <c r="AK149" s="140"/>
      <c r="AL149" s="140" t="s">
        <v>19</v>
      </c>
      <c r="AM149" s="140"/>
      <c r="AN149" s="140"/>
      <c r="AO149" s="141"/>
      <c r="AP149" s="142" t="s">
        <v>185</v>
      </c>
      <c r="AQ149" s="142"/>
      <c r="AR149" s="142"/>
      <c r="AS149" s="142"/>
      <c r="AT149" s="142"/>
      <c r="AU149" s="142"/>
      <c r="AV149" s="142"/>
      <c r="AW149" s="142"/>
      <c r="AX149" s="142"/>
    </row>
    <row r="150" spans="1:51" ht="30" customHeight="1" x14ac:dyDescent="0.2">
      <c r="A150" s="121">
        <v>1</v>
      </c>
      <c r="B150" s="121">
        <v>1</v>
      </c>
      <c r="C150" s="122" t="s">
        <v>635</v>
      </c>
      <c r="D150" s="123"/>
      <c r="E150" s="123"/>
      <c r="F150" s="123"/>
      <c r="G150" s="123"/>
      <c r="H150" s="123"/>
      <c r="I150" s="123"/>
      <c r="J150" s="124">
        <v>7000020220001</v>
      </c>
      <c r="K150" s="125"/>
      <c r="L150" s="125"/>
      <c r="M150" s="125"/>
      <c r="N150" s="125"/>
      <c r="O150" s="125"/>
      <c r="P150" s="126" t="s">
        <v>694</v>
      </c>
      <c r="Q150" s="127"/>
      <c r="R150" s="127"/>
      <c r="S150" s="127"/>
      <c r="T150" s="127"/>
      <c r="U150" s="127"/>
      <c r="V150" s="127"/>
      <c r="W150" s="127"/>
      <c r="X150" s="127"/>
      <c r="Y150" s="128">
        <v>637</v>
      </c>
      <c r="Z150" s="129"/>
      <c r="AA150" s="129"/>
      <c r="AB150" s="130"/>
      <c r="AC150" s="131" t="s">
        <v>643</v>
      </c>
      <c r="AD150" s="132"/>
      <c r="AE150" s="132"/>
      <c r="AF150" s="132"/>
      <c r="AG150" s="132"/>
      <c r="AH150" s="138" t="s">
        <v>630</v>
      </c>
      <c r="AI150" s="139"/>
      <c r="AJ150" s="139"/>
      <c r="AK150" s="139"/>
      <c r="AL150" s="135" t="s">
        <v>630</v>
      </c>
      <c r="AM150" s="136"/>
      <c r="AN150" s="136"/>
      <c r="AO150" s="137"/>
      <c r="AP150" s="120" t="s">
        <v>630</v>
      </c>
      <c r="AQ150" s="120"/>
      <c r="AR150" s="120"/>
      <c r="AS150" s="120"/>
      <c r="AT150" s="120"/>
      <c r="AU150" s="120"/>
      <c r="AV150" s="120"/>
      <c r="AW150" s="120"/>
      <c r="AX150" s="120"/>
    </row>
    <row r="151" spans="1:51" ht="30" customHeight="1" x14ac:dyDescent="0.2">
      <c r="A151" s="121">
        <v>2</v>
      </c>
      <c r="B151" s="121">
        <v>1</v>
      </c>
      <c r="C151" s="122" t="s">
        <v>636</v>
      </c>
      <c r="D151" s="123"/>
      <c r="E151" s="123"/>
      <c r="F151" s="123"/>
      <c r="G151" s="123"/>
      <c r="H151" s="123"/>
      <c r="I151" s="123"/>
      <c r="J151" s="124">
        <v>1000020140007</v>
      </c>
      <c r="K151" s="125"/>
      <c r="L151" s="125"/>
      <c r="M151" s="125"/>
      <c r="N151" s="125"/>
      <c r="O151" s="125"/>
      <c r="P151" s="126" t="s">
        <v>694</v>
      </c>
      <c r="Q151" s="127"/>
      <c r="R151" s="127"/>
      <c r="S151" s="127"/>
      <c r="T151" s="127"/>
      <c r="U151" s="127"/>
      <c r="V151" s="127"/>
      <c r="W151" s="127"/>
      <c r="X151" s="127"/>
      <c r="Y151" s="128">
        <v>518</v>
      </c>
      <c r="Z151" s="129"/>
      <c r="AA151" s="129"/>
      <c r="AB151" s="130"/>
      <c r="AC151" s="131" t="s">
        <v>643</v>
      </c>
      <c r="AD151" s="132"/>
      <c r="AE151" s="132"/>
      <c r="AF151" s="132"/>
      <c r="AG151" s="132"/>
      <c r="AH151" s="138" t="s">
        <v>630</v>
      </c>
      <c r="AI151" s="139"/>
      <c r="AJ151" s="139"/>
      <c r="AK151" s="139"/>
      <c r="AL151" s="135" t="s">
        <v>630</v>
      </c>
      <c r="AM151" s="136"/>
      <c r="AN151" s="136"/>
      <c r="AO151" s="137"/>
      <c r="AP151" s="120" t="s">
        <v>630</v>
      </c>
      <c r="AQ151" s="120"/>
      <c r="AR151" s="120"/>
      <c r="AS151" s="120"/>
      <c r="AT151" s="120"/>
      <c r="AU151" s="120"/>
      <c r="AV151" s="120"/>
      <c r="AW151" s="120"/>
      <c r="AX151" s="120"/>
      <c r="AY151">
        <f>COUNTA($C$151)</f>
        <v>1</v>
      </c>
    </row>
    <row r="152" spans="1:51" ht="30" customHeight="1" x14ac:dyDescent="0.2">
      <c r="A152" s="121">
        <v>3</v>
      </c>
      <c r="B152" s="121">
        <v>1</v>
      </c>
      <c r="C152" s="122" t="s">
        <v>637</v>
      </c>
      <c r="D152" s="123"/>
      <c r="E152" s="123"/>
      <c r="F152" s="123"/>
      <c r="G152" s="123"/>
      <c r="H152" s="123"/>
      <c r="I152" s="123"/>
      <c r="J152" s="124">
        <v>7000020010006</v>
      </c>
      <c r="K152" s="125"/>
      <c r="L152" s="125"/>
      <c r="M152" s="125"/>
      <c r="N152" s="125"/>
      <c r="O152" s="125"/>
      <c r="P152" s="126" t="s">
        <v>694</v>
      </c>
      <c r="Q152" s="127"/>
      <c r="R152" s="127"/>
      <c r="S152" s="127"/>
      <c r="T152" s="127"/>
      <c r="U152" s="127"/>
      <c r="V152" s="127"/>
      <c r="W152" s="127"/>
      <c r="X152" s="127"/>
      <c r="Y152" s="128">
        <v>508</v>
      </c>
      <c r="Z152" s="129"/>
      <c r="AA152" s="129"/>
      <c r="AB152" s="130"/>
      <c r="AC152" s="131" t="s">
        <v>643</v>
      </c>
      <c r="AD152" s="132"/>
      <c r="AE152" s="132"/>
      <c r="AF152" s="132"/>
      <c r="AG152" s="132"/>
      <c r="AH152" s="138" t="s">
        <v>630</v>
      </c>
      <c r="AI152" s="139"/>
      <c r="AJ152" s="139"/>
      <c r="AK152" s="139"/>
      <c r="AL152" s="135" t="s">
        <v>630</v>
      </c>
      <c r="AM152" s="136"/>
      <c r="AN152" s="136"/>
      <c r="AO152" s="137"/>
      <c r="AP152" s="120" t="s">
        <v>630</v>
      </c>
      <c r="AQ152" s="120"/>
      <c r="AR152" s="120"/>
      <c r="AS152" s="120"/>
      <c r="AT152" s="120"/>
      <c r="AU152" s="120"/>
      <c r="AV152" s="120"/>
      <c r="AW152" s="120"/>
      <c r="AX152" s="120"/>
      <c r="AY152">
        <f>COUNTA($C$152)</f>
        <v>1</v>
      </c>
    </row>
    <row r="153" spans="1:51" ht="30" customHeight="1" x14ac:dyDescent="0.2">
      <c r="A153" s="121">
        <v>4</v>
      </c>
      <c r="B153" s="121">
        <v>1</v>
      </c>
      <c r="C153" s="122" t="s">
        <v>638</v>
      </c>
      <c r="D153" s="123"/>
      <c r="E153" s="123"/>
      <c r="F153" s="123"/>
      <c r="G153" s="123"/>
      <c r="H153" s="123"/>
      <c r="I153" s="123"/>
      <c r="J153" s="124">
        <v>8000020040002</v>
      </c>
      <c r="K153" s="125"/>
      <c r="L153" s="125"/>
      <c r="M153" s="125"/>
      <c r="N153" s="125"/>
      <c r="O153" s="125"/>
      <c r="P153" s="126" t="s">
        <v>694</v>
      </c>
      <c r="Q153" s="127"/>
      <c r="R153" s="127"/>
      <c r="S153" s="127"/>
      <c r="T153" s="127"/>
      <c r="U153" s="127"/>
      <c r="V153" s="127"/>
      <c r="W153" s="127"/>
      <c r="X153" s="127"/>
      <c r="Y153" s="128">
        <v>488</v>
      </c>
      <c r="Z153" s="129"/>
      <c r="AA153" s="129"/>
      <c r="AB153" s="130"/>
      <c r="AC153" s="131" t="s">
        <v>643</v>
      </c>
      <c r="AD153" s="132"/>
      <c r="AE153" s="132"/>
      <c r="AF153" s="132"/>
      <c r="AG153" s="132"/>
      <c r="AH153" s="138" t="s">
        <v>630</v>
      </c>
      <c r="AI153" s="139"/>
      <c r="AJ153" s="139"/>
      <c r="AK153" s="139"/>
      <c r="AL153" s="135" t="s">
        <v>630</v>
      </c>
      <c r="AM153" s="136"/>
      <c r="AN153" s="136"/>
      <c r="AO153" s="137"/>
      <c r="AP153" s="120" t="s">
        <v>630</v>
      </c>
      <c r="AQ153" s="120"/>
      <c r="AR153" s="120"/>
      <c r="AS153" s="120"/>
      <c r="AT153" s="120"/>
      <c r="AU153" s="120"/>
      <c r="AV153" s="120"/>
      <c r="AW153" s="120"/>
      <c r="AX153" s="120"/>
      <c r="AY153">
        <f>COUNTA($C$153)</f>
        <v>1</v>
      </c>
    </row>
    <row r="154" spans="1:51" ht="30" customHeight="1" x14ac:dyDescent="0.2">
      <c r="A154" s="121">
        <v>5</v>
      </c>
      <c r="B154" s="121">
        <v>1</v>
      </c>
      <c r="C154" s="122" t="s">
        <v>639</v>
      </c>
      <c r="D154" s="123"/>
      <c r="E154" s="123"/>
      <c r="F154" s="123"/>
      <c r="G154" s="123"/>
      <c r="H154" s="123"/>
      <c r="I154" s="123"/>
      <c r="J154" s="124">
        <v>2000020080004</v>
      </c>
      <c r="K154" s="125"/>
      <c r="L154" s="125"/>
      <c r="M154" s="125"/>
      <c r="N154" s="125"/>
      <c r="O154" s="125"/>
      <c r="P154" s="126" t="s">
        <v>694</v>
      </c>
      <c r="Q154" s="127"/>
      <c r="R154" s="127"/>
      <c r="S154" s="127"/>
      <c r="T154" s="127"/>
      <c r="U154" s="127"/>
      <c r="V154" s="127"/>
      <c r="W154" s="127"/>
      <c r="X154" s="127"/>
      <c r="Y154" s="128">
        <v>386</v>
      </c>
      <c r="Z154" s="129"/>
      <c r="AA154" s="129"/>
      <c r="AB154" s="130"/>
      <c r="AC154" s="131" t="s">
        <v>643</v>
      </c>
      <c r="AD154" s="132"/>
      <c r="AE154" s="132"/>
      <c r="AF154" s="132"/>
      <c r="AG154" s="132"/>
      <c r="AH154" s="138" t="s">
        <v>630</v>
      </c>
      <c r="AI154" s="139"/>
      <c r="AJ154" s="139"/>
      <c r="AK154" s="139"/>
      <c r="AL154" s="135" t="s">
        <v>630</v>
      </c>
      <c r="AM154" s="136"/>
      <c r="AN154" s="136"/>
      <c r="AO154" s="137"/>
      <c r="AP154" s="120" t="s">
        <v>630</v>
      </c>
      <c r="AQ154" s="120"/>
      <c r="AR154" s="120"/>
      <c r="AS154" s="120"/>
      <c r="AT154" s="120"/>
      <c r="AU154" s="120"/>
      <c r="AV154" s="120"/>
      <c r="AW154" s="120"/>
      <c r="AX154" s="120"/>
      <c r="AY154">
        <f>COUNTA($C$154)</f>
        <v>1</v>
      </c>
    </row>
    <row r="155" spans="1:51" ht="30" customHeight="1" x14ac:dyDescent="0.2">
      <c r="A155" s="121">
        <v>6</v>
      </c>
      <c r="B155" s="121">
        <v>1</v>
      </c>
      <c r="C155" s="122" t="s">
        <v>640</v>
      </c>
      <c r="D155" s="123"/>
      <c r="E155" s="123"/>
      <c r="F155" s="123"/>
      <c r="G155" s="123"/>
      <c r="H155" s="123"/>
      <c r="I155" s="123"/>
      <c r="J155" s="124">
        <v>2000020260002</v>
      </c>
      <c r="K155" s="125"/>
      <c r="L155" s="125"/>
      <c r="M155" s="125"/>
      <c r="N155" s="125"/>
      <c r="O155" s="125"/>
      <c r="P155" s="126" t="s">
        <v>694</v>
      </c>
      <c r="Q155" s="127"/>
      <c r="R155" s="127"/>
      <c r="S155" s="127"/>
      <c r="T155" s="127"/>
      <c r="U155" s="127"/>
      <c r="V155" s="127"/>
      <c r="W155" s="127"/>
      <c r="X155" s="127"/>
      <c r="Y155" s="128">
        <v>114</v>
      </c>
      <c r="Z155" s="129"/>
      <c r="AA155" s="129"/>
      <c r="AB155" s="130"/>
      <c r="AC155" s="131" t="s">
        <v>643</v>
      </c>
      <c r="AD155" s="132"/>
      <c r="AE155" s="132"/>
      <c r="AF155" s="132"/>
      <c r="AG155" s="132"/>
      <c r="AH155" s="138" t="s">
        <v>630</v>
      </c>
      <c r="AI155" s="139"/>
      <c r="AJ155" s="139"/>
      <c r="AK155" s="139"/>
      <c r="AL155" s="135" t="s">
        <v>630</v>
      </c>
      <c r="AM155" s="136"/>
      <c r="AN155" s="136"/>
      <c r="AO155" s="137"/>
      <c r="AP155" s="120" t="s">
        <v>630</v>
      </c>
      <c r="AQ155" s="120"/>
      <c r="AR155" s="120"/>
      <c r="AS155" s="120"/>
      <c r="AT155" s="120"/>
      <c r="AU155" s="120"/>
      <c r="AV155" s="120"/>
      <c r="AW155" s="120"/>
      <c r="AX155" s="120"/>
      <c r="AY155">
        <f>COUNTA($C$155)</f>
        <v>1</v>
      </c>
    </row>
    <row r="156" spans="1:51" ht="30" customHeight="1" x14ac:dyDescent="0.2">
      <c r="A156" s="121">
        <v>7</v>
      </c>
      <c r="B156" s="121">
        <v>1</v>
      </c>
      <c r="C156" s="122" t="s">
        <v>641</v>
      </c>
      <c r="D156" s="123"/>
      <c r="E156" s="123"/>
      <c r="F156" s="123"/>
      <c r="G156" s="123"/>
      <c r="H156" s="123"/>
      <c r="I156" s="123"/>
      <c r="J156" s="124">
        <v>1000020410004</v>
      </c>
      <c r="K156" s="125"/>
      <c r="L156" s="125"/>
      <c r="M156" s="125"/>
      <c r="N156" s="125"/>
      <c r="O156" s="125"/>
      <c r="P156" s="126" t="s">
        <v>694</v>
      </c>
      <c r="Q156" s="127"/>
      <c r="R156" s="127"/>
      <c r="S156" s="127"/>
      <c r="T156" s="127"/>
      <c r="U156" s="127"/>
      <c r="V156" s="127"/>
      <c r="W156" s="127"/>
      <c r="X156" s="127"/>
      <c r="Y156" s="128">
        <v>11</v>
      </c>
      <c r="Z156" s="129"/>
      <c r="AA156" s="129"/>
      <c r="AB156" s="130"/>
      <c r="AC156" s="131" t="s">
        <v>643</v>
      </c>
      <c r="AD156" s="132"/>
      <c r="AE156" s="132"/>
      <c r="AF156" s="132"/>
      <c r="AG156" s="132"/>
      <c r="AH156" s="138" t="s">
        <v>630</v>
      </c>
      <c r="AI156" s="139"/>
      <c r="AJ156" s="139"/>
      <c r="AK156" s="139"/>
      <c r="AL156" s="135" t="s">
        <v>630</v>
      </c>
      <c r="AM156" s="136"/>
      <c r="AN156" s="136"/>
      <c r="AO156" s="137"/>
      <c r="AP156" s="120" t="s">
        <v>630</v>
      </c>
      <c r="AQ156" s="120"/>
      <c r="AR156" s="120"/>
      <c r="AS156" s="120"/>
      <c r="AT156" s="120"/>
      <c r="AU156" s="120"/>
      <c r="AV156" s="120"/>
      <c r="AW156" s="120"/>
      <c r="AX156" s="120"/>
      <c r="AY156">
        <f>COUNTA($C$156)</f>
        <v>1</v>
      </c>
    </row>
    <row r="157" spans="1:51" ht="30" customHeight="1" x14ac:dyDescent="0.2">
      <c r="A157" s="121">
        <v>8</v>
      </c>
      <c r="B157" s="121">
        <v>1</v>
      </c>
      <c r="C157" s="122" t="s">
        <v>642</v>
      </c>
      <c r="D157" s="123"/>
      <c r="E157" s="123"/>
      <c r="F157" s="123"/>
      <c r="G157" s="123"/>
      <c r="H157" s="123"/>
      <c r="I157" s="123"/>
      <c r="J157" s="124">
        <v>1000020380008</v>
      </c>
      <c r="K157" s="125"/>
      <c r="L157" s="125"/>
      <c r="M157" s="125"/>
      <c r="N157" s="125"/>
      <c r="O157" s="125"/>
      <c r="P157" s="126" t="s">
        <v>694</v>
      </c>
      <c r="Q157" s="127"/>
      <c r="R157" s="127"/>
      <c r="S157" s="127"/>
      <c r="T157" s="127"/>
      <c r="U157" s="127"/>
      <c r="V157" s="127"/>
      <c r="W157" s="127"/>
      <c r="X157" s="127"/>
      <c r="Y157" s="128">
        <v>9</v>
      </c>
      <c r="Z157" s="129"/>
      <c r="AA157" s="129"/>
      <c r="AB157" s="130"/>
      <c r="AC157" s="131" t="s">
        <v>643</v>
      </c>
      <c r="AD157" s="132"/>
      <c r="AE157" s="132"/>
      <c r="AF157" s="132"/>
      <c r="AG157" s="132"/>
      <c r="AH157" s="138" t="s">
        <v>630</v>
      </c>
      <c r="AI157" s="139"/>
      <c r="AJ157" s="139"/>
      <c r="AK157" s="139"/>
      <c r="AL157" s="135" t="s">
        <v>630</v>
      </c>
      <c r="AM157" s="136"/>
      <c r="AN157" s="136"/>
      <c r="AO157" s="137"/>
      <c r="AP157" s="120" t="s">
        <v>630</v>
      </c>
      <c r="AQ157" s="120"/>
      <c r="AR157" s="120"/>
      <c r="AS157" s="120"/>
      <c r="AT157" s="120"/>
      <c r="AU157" s="120"/>
      <c r="AV157" s="120"/>
      <c r="AW157" s="120"/>
      <c r="AX157" s="120"/>
      <c r="AY157">
        <f>COUNTA($C$157)</f>
        <v>1</v>
      </c>
    </row>
    <row r="158" spans="1:51" ht="24.75" customHeight="1" x14ac:dyDescent="0.2">
      <c r="A158" s="42"/>
      <c r="B158" s="42"/>
      <c r="C158" s="42"/>
      <c r="D158" s="42"/>
      <c r="E158" s="42"/>
      <c r="F158" s="42"/>
      <c r="G158" s="42"/>
      <c r="H158" s="42"/>
      <c r="I158" s="42"/>
      <c r="J158" s="43"/>
      <c r="K158" s="43"/>
      <c r="L158" s="43"/>
      <c r="M158" s="43"/>
      <c r="N158" s="43"/>
      <c r="O158" s="43"/>
      <c r="P158" s="44"/>
      <c r="Q158" s="44"/>
      <c r="R158" s="44"/>
      <c r="S158" s="44"/>
      <c r="T158" s="44"/>
      <c r="U158" s="44"/>
      <c r="V158" s="44"/>
      <c r="W158" s="44"/>
      <c r="X158" s="44"/>
      <c r="Y158" s="45"/>
      <c r="Z158" s="45"/>
      <c r="AA158" s="45"/>
      <c r="AB158" s="45"/>
      <c r="AC158" s="45"/>
      <c r="AD158" s="45"/>
      <c r="AE158" s="45"/>
      <c r="AF158" s="45"/>
      <c r="AG158" s="45"/>
      <c r="AH158" s="45"/>
      <c r="AI158" s="45"/>
      <c r="AJ158" s="45"/>
      <c r="AK158" s="45"/>
      <c r="AL158" s="45"/>
      <c r="AM158" s="45"/>
      <c r="AN158" s="45"/>
      <c r="AO158" s="45"/>
      <c r="AP158" s="44"/>
      <c r="AQ158" s="44"/>
      <c r="AR158" s="44"/>
      <c r="AS158" s="44"/>
      <c r="AT158" s="44"/>
      <c r="AU158" s="44"/>
      <c r="AV158" s="44"/>
      <c r="AW158" s="44"/>
      <c r="AX158" s="44"/>
      <c r="AY158">
        <f>COUNTA($C$161)</f>
        <v>1</v>
      </c>
    </row>
    <row r="159" spans="1:51" ht="24.75" customHeight="1" x14ac:dyDescent="0.2">
      <c r="A159" s="42"/>
      <c r="B159" s="46" t="s">
        <v>163</v>
      </c>
      <c r="C159" s="42"/>
      <c r="D159" s="42"/>
      <c r="E159" s="42"/>
      <c r="F159" s="42"/>
      <c r="G159" s="42"/>
      <c r="H159" s="42"/>
      <c r="I159" s="42"/>
      <c r="J159" s="42"/>
      <c r="K159" s="42"/>
      <c r="L159" s="42"/>
      <c r="M159" s="42"/>
      <c r="N159" s="42"/>
      <c r="O159" s="42"/>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c r="AY159">
        <f>$AY$158</f>
        <v>1</v>
      </c>
    </row>
    <row r="160" spans="1:51" ht="59.25" customHeight="1" x14ac:dyDescent="0.2">
      <c r="A160" s="140"/>
      <c r="B160" s="140"/>
      <c r="C160" s="140" t="s">
        <v>24</v>
      </c>
      <c r="D160" s="140"/>
      <c r="E160" s="140"/>
      <c r="F160" s="140"/>
      <c r="G160" s="140"/>
      <c r="H160" s="140"/>
      <c r="I160" s="140"/>
      <c r="J160" s="143" t="s">
        <v>184</v>
      </c>
      <c r="K160" s="144"/>
      <c r="L160" s="144"/>
      <c r="M160" s="144"/>
      <c r="N160" s="144"/>
      <c r="O160" s="144"/>
      <c r="P160" s="110" t="s">
        <v>25</v>
      </c>
      <c r="Q160" s="110"/>
      <c r="R160" s="110"/>
      <c r="S160" s="110"/>
      <c r="T160" s="110"/>
      <c r="U160" s="110"/>
      <c r="V160" s="110"/>
      <c r="W160" s="110"/>
      <c r="X160" s="110"/>
      <c r="Y160" s="145" t="s">
        <v>183</v>
      </c>
      <c r="Z160" s="146"/>
      <c r="AA160" s="146"/>
      <c r="AB160" s="146"/>
      <c r="AC160" s="143" t="s">
        <v>209</v>
      </c>
      <c r="AD160" s="143"/>
      <c r="AE160" s="143"/>
      <c r="AF160" s="143"/>
      <c r="AG160" s="143"/>
      <c r="AH160" s="145" t="s">
        <v>224</v>
      </c>
      <c r="AI160" s="140"/>
      <c r="AJ160" s="140"/>
      <c r="AK160" s="140"/>
      <c r="AL160" s="140" t="s">
        <v>19</v>
      </c>
      <c r="AM160" s="140"/>
      <c r="AN160" s="140"/>
      <c r="AO160" s="141"/>
      <c r="AP160" s="142" t="s">
        <v>185</v>
      </c>
      <c r="AQ160" s="142"/>
      <c r="AR160" s="142"/>
      <c r="AS160" s="142"/>
      <c r="AT160" s="142"/>
      <c r="AU160" s="142"/>
      <c r="AV160" s="142"/>
      <c r="AW160" s="142"/>
      <c r="AX160" s="142"/>
      <c r="AY160">
        <f>$AY$158</f>
        <v>1</v>
      </c>
    </row>
    <row r="161" spans="1:51" ht="30" customHeight="1" x14ac:dyDescent="0.2">
      <c r="A161" s="121">
        <v>1</v>
      </c>
      <c r="B161" s="121">
        <v>1</v>
      </c>
      <c r="C161" s="122" t="s">
        <v>733</v>
      </c>
      <c r="D161" s="123"/>
      <c r="E161" s="123"/>
      <c r="F161" s="123"/>
      <c r="G161" s="123"/>
      <c r="H161" s="123"/>
      <c r="I161" s="123"/>
      <c r="J161" s="147">
        <v>6050005007170</v>
      </c>
      <c r="K161" s="148">
        <v>6050005007170</v>
      </c>
      <c r="L161" s="148">
        <v>6050005007170</v>
      </c>
      <c r="M161" s="148">
        <v>6050005007170</v>
      </c>
      <c r="N161" s="148">
        <v>6050005007170</v>
      </c>
      <c r="O161" s="149">
        <v>6050005007170</v>
      </c>
      <c r="P161" s="126" t="s">
        <v>653</v>
      </c>
      <c r="Q161" s="127"/>
      <c r="R161" s="127"/>
      <c r="S161" s="127"/>
      <c r="T161" s="127"/>
      <c r="U161" s="127"/>
      <c r="V161" s="127"/>
      <c r="W161" s="127"/>
      <c r="X161" s="127"/>
      <c r="Y161" s="128">
        <v>378</v>
      </c>
      <c r="Z161" s="129"/>
      <c r="AA161" s="129"/>
      <c r="AB161" s="130"/>
      <c r="AC161" s="131" t="s">
        <v>643</v>
      </c>
      <c r="AD161" s="132"/>
      <c r="AE161" s="132"/>
      <c r="AF161" s="132"/>
      <c r="AG161" s="132"/>
      <c r="AH161" s="138" t="s">
        <v>630</v>
      </c>
      <c r="AI161" s="139"/>
      <c r="AJ161" s="139"/>
      <c r="AK161" s="139"/>
      <c r="AL161" s="135" t="s">
        <v>630</v>
      </c>
      <c r="AM161" s="136"/>
      <c r="AN161" s="136"/>
      <c r="AO161" s="137"/>
      <c r="AP161" s="120" t="s">
        <v>630</v>
      </c>
      <c r="AQ161" s="120"/>
      <c r="AR161" s="120"/>
      <c r="AS161" s="120"/>
      <c r="AT161" s="120"/>
      <c r="AU161" s="120"/>
      <c r="AV161" s="120"/>
      <c r="AW161" s="120"/>
      <c r="AX161" s="120"/>
      <c r="AY161">
        <f>$AY$158</f>
        <v>1</v>
      </c>
    </row>
    <row r="162" spans="1:51" ht="30" customHeight="1" x14ac:dyDescent="0.2">
      <c r="A162" s="121">
        <v>2</v>
      </c>
      <c r="B162" s="121">
        <v>1</v>
      </c>
      <c r="C162" s="122" t="s">
        <v>644</v>
      </c>
      <c r="D162" s="123"/>
      <c r="E162" s="123"/>
      <c r="F162" s="123"/>
      <c r="G162" s="123"/>
      <c r="H162" s="123"/>
      <c r="I162" s="123"/>
      <c r="J162" s="147">
        <v>5130005011454</v>
      </c>
      <c r="K162" s="148">
        <v>5130005011454</v>
      </c>
      <c r="L162" s="148">
        <v>5130005011454</v>
      </c>
      <c r="M162" s="148">
        <v>5130005011454</v>
      </c>
      <c r="N162" s="148">
        <v>5130005011454</v>
      </c>
      <c r="O162" s="149">
        <v>5130005011454</v>
      </c>
      <c r="P162" s="126" t="s">
        <v>653</v>
      </c>
      <c r="Q162" s="127"/>
      <c r="R162" s="127"/>
      <c r="S162" s="127"/>
      <c r="T162" s="127"/>
      <c r="U162" s="127"/>
      <c r="V162" s="127"/>
      <c r="W162" s="127"/>
      <c r="X162" s="127"/>
      <c r="Y162" s="128">
        <v>33</v>
      </c>
      <c r="Z162" s="129"/>
      <c r="AA162" s="129"/>
      <c r="AB162" s="130"/>
      <c r="AC162" s="131" t="s">
        <v>643</v>
      </c>
      <c r="AD162" s="132"/>
      <c r="AE162" s="132"/>
      <c r="AF162" s="132"/>
      <c r="AG162" s="132"/>
      <c r="AH162" s="138" t="s">
        <v>630</v>
      </c>
      <c r="AI162" s="139"/>
      <c r="AJ162" s="139"/>
      <c r="AK162" s="139"/>
      <c r="AL162" s="135" t="s">
        <v>630</v>
      </c>
      <c r="AM162" s="136"/>
      <c r="AN162" s="136"/>
      <c r="AO162" s="137"/>
      <c r="AP162" s="120" t="s">
        <v>630</v>
      </c>
      <c r="AQ162" s="120"/>
      <c r="AR162" s="120"/>
      <c r="AS162" s="120"/>
      <c r="AT162" s="120"/>
      <c r="AU162" s="120"/>
      <c r="AV162" s="120"/>
      <c r="AW162" s="120"/>
      <c r="AX162" s="120"/>
      <c r="AY162">
        <f>COUNTA($C$162)</f>
        <v>1</v>
      </c>
    </row>
    <row r="163" spans="1:51" ht="30" customHeight="1" x14ac:dyDescent="0.2">
      <c r="A163" s="121">
        <v>3</v>
      </c>
      <c r="B163" s="121">
        <v>1</v>
      </c>
      <c r="C163" s="122" t="s">
        <v>645</v>
      </c>
      <c r="D163" s="123"/>
      <c r="E163" s="123"/>
      <c r="F163" s="123"/>
      <c r="G163" s="123"/>
      <c r="H163" s="123"/>
      <c r="I163" s="123"/>
      <c r="J163" s="147">
        <v>8130005009479</v>
      </c>
      <c r="K163" s="148">
        <v>8130005009479</v>
      </c>
      <c r="L163" s="148">
        <v>8130005009479</v>
      </c>
      <c r="M163" s="148">
        <v>8130005009479</v>
      </c>
      <c r="N163" s="148">
        <v>8130005009479</v>
      </c>
      <c r="O163" s="149">
        <v>8130005009479</v>
      </c>
      <c r="P163" s="126" t="s">
        <v>653</v>
      </c>
      <c r="Q163" s="127"/>
      <c r="R163" s="127"/>
      <c r="S163" s="127"/>
      <c r="T163" s="127"/>
      <c r="U163" s="127"/>
      <c r="V163" s="127"/>
      <c r="W163" s="127"/>
      <c r="X163" s="127"/>
      <c r="Y163" s="128">
        <v>31</v>
      </c>
      <c r="Z163" s="129"/>
      <c r="AA163" s="129"/>
      <c r="AB163" s="130"/>
      <c r="AC163" s="131" t="s">
        <v>643</v>
      </c>
      <c r="AD163" s="132"/>
      <c r="AE163" s="132"/>
      <c r="AF163" s="132"/>
      <c r="AG163" s="132"/>
      <c r="AH163" s="138" t="s">
        <v>630</v>
      </c>
      <c r="AI163" s="139"/>
      <c r="AJ163" s="139"/>
      <c r="AK163" s="139"/>
      <c r="AL163" s="135" t="s">
        <v>630</v>
      </c>
      <c r="AM163" s="136"/>
      <c r="AN163" s="136"/>
      <c r="AO163" s="137"/>
      <c r="AP163" s="120" t="s">
        <v>630</v>
      </c>
      <c r="AQ163" s="120"/>
      <c r="AR163" s="120"/>
      <c r="AS163" s="120"/>
      <c r="AT163" s="120"/>
      <c r="AU163" s="120"/>
      <c r="AV163" s="120"/>
      <c r="AW163" s="120"/>
      <c r="AX163" s="120"/>
      <c r="AY163">
        <f>COUNTA($C$163)</f>
        <v>1</v>
      </c>
    </row>
    <row r="164" spans="1:51" ht="30" customHeight="1" x14ac:dyDescent="0.2">
      <c r="A164" s="121">
        <v>4</v>
      </c>
      <c r="B164" s="121">
        <v>1</v>
      </c>
      <c r="C164" s="122" t="s">
        <v>646</v>
      </c>
      <c r="D164" s="123"/>
      <c r="E164" s="123"/>
      <c r="F164" s="123"/>
      <c r="G164" s="123"/>
      <c r="H164" s="123"/>
      <c r="I164" s="123"/>
      <c r="J164" s="147">
        <v>5130005010497</v>
      </c>
      <c r="K164" s="148">
        <v>5130005010497</v>
      </c>
      <c r="L164" s="148">
        <v>5130005010497</v>
      </c>
      <c r="M164" s="148">
        <v>5130005010497</v>
      </c>
      <c r="N164" s="148">
        <v>5130005010497</v>
      </c>
      <c r="O164" s="149">
        <v>5130005010497</v>
      </c>
      <c r="P164" s="126" t="s">
        <v>653</v>
      </c>
      <c r="Q164" s="127"/>
      <c r="R164" s="127"/>
      <c r="S164" s="127"/>
      <c r="T164" s="127"/>
      <c r="U164" s="127"/>
      <c r="V164" s="127"/>
      <c r="W164" s="127"/>
      <c r="X164" s="127"/>
      <c r="Y164" s="128">
        <v>27</v>
      </c>
      <c r="Z164" s="129"/>
      <c r="AA164" s="129"/>
      <c r="AB164" s="130"/>
      <c r="AC164" s="131" t="s">
        <v>643</v>
      </c>
      <c r="AD164" s="132"/>
      <c r="AE164" s="132"/>
      <c r="AF164" s="132"/>
      <c r="AG164" s="132"/>
      <c r="AH164" s="138" t="s">
        <v>630</v>
      </c>
      <c r="AI164" s="139"/>
      <c r="AJ164" s="139"/>
      <c r="AK164" s="139"/>
      <c r="AL164" s="135" t="s">
        <v>630</v>
      </c>
      <c r="AM164" s="136"/>
      <c r="AN164" s="136"/>
      <c r="AO164" s="137"/>
      <c r="AP164" s="120" t="s">
        <v>630</v>
      </c>
      <c r="AQ164" s="120"/>
      <c r="AR164" s="120"/>
      <c r="AS164" s="120"/>
      <c r="AT164" s="120"/>
      <c r="AU164" s="120"/>
      <c r="AV164" s="120"/>
      <c r="AW164" s="120"/>
      <c r="AX164" s="120"/>
      <c r="AY164">
        <f>COUNTA($C$164)</f>
        <v>1</v>
      </c>
    </row>
    <row r="165" spans="1:51" ht="30" customHeight="1" x14ac:dyDescent="0.2">
      <c r="A165" s="121">
        <v>5</v>
      </c>
      <c r="B165" s="121">
        <v>1</v>
      </c>
      <c r="C165" s="122" t="s">
        <v>647</v>
      </c>
      <c r="D165" s="123"/>
      <c r="E165" s="123"/>
      <c r="F165" s="123"/>
      <c r="G165" s="123"/>
      <c r="H165" s="123"/>
      <c r="I165" s="123"/>
      <c r="J165" s="147">
        <v>7130005007260</v>
      </c>
      <c r="K165" s="148">
        <v>7130005007260</v>
      </c>
      <c r="L165" s="148">
        <v>7130005007260</v>
      </c>
      <c r="M165" s="148">
        <v>7130005007260</v>
      </c>
      <c r="N165" s="148">
        <v>7130005007260</v>
      </c>
      <c r="O165" s="149">
        <v>7130005007260</v>
      </c>
      <c r="P165" s="126" t="s">
        <v>653</v>
      </c>
      <c r="Q165" s="127"/>
      <c r="R165" s="127"/>
      <c r="S165" s="127"/>
      <c r="T165" s="127"/>
      <c r="U165" s="127"/>
      <c r="V165" s="127"/>
      <c r="W165" s="127"/>
      <c r="X165" s="127"/>
      <c r="Y165" s="128">
        <v>13</v>
      </c>
      <c r="Z165" s="129"/>
      <c r="AA165" s="129"/>
      <c r="AB165" s="130"/>
      <c r="AC165" s="131" t="s">
        <v>643</v>
      </c>
      <c r="AD165" s="132"/>
      <c r="AE165" s="132"/>
      <c r="AF165" s="132"/>
      <c r="AG165" s="132"/>
      <c r="AH165" s="138" t="s">
        <v>630</v>
      </c>
      <c r="AI165" s="139"/>
      <c r="AJ165" s="139"/>
      <c r="AK165" s="139"/>
      <c r="AL165" s="135" t="s">
        <v>630</v>
      </c>
      <c r="AM165" s="136"/>
      <c r="AN165" s="136"/>
      <c r="AO165" s="137"/>
      <c r="AP165" s="120" t="s">
        <v>630</v>
      </c>
      <c r="AQ165" s="120"/>
      <c r="AR165" s="120"/>
      <c r="AS165" s="120"/>
      <c r="AT165" s="120"/>
      <c r="AU165" s="120"/>
      <c r="AV165" s="120"/>
      <c r="AW165" s="120"/>
      <c r="AX165" s="120"/>
      <c r="AY165">
        <f>COUNTA($C$165)</f>
        <v>1</v>
      </c>
    </row>
    <row r="166" spans="1:51" ht="30" customHeight="1" x14ac:dyDescent="0.2">
      <c r="A166" s="121">
        <v>6</v>
      </c>
      <c r="B166" s="121">
        <v>1</v>
      </c>
      <c r="C166" s="122" t="s">
        <v>648</v>
      </c>
      <c r="D166" s="123"/>
      <c r="E166" s="123"/>
      <c r="F166" s="123"/>
      <c r="G166" s="123"/>
      <c r="H166" s="123"/>
      <c r="I166" s="123"/>
      <c r="J166" s="147">
        <v>1300005002712</v>
      </c>
      <c r="K166" s="148">
        <v>1300005002712</v>
      </c>
      <c r="L166" s="148">
        <v>1300005002712</v>
      </c>
      <c r="M166" s="148">
        <v>1300005002712</v>
      </c>
      <c r="N166" s="148">
        <v>1300005002712</v>
      </c>
      <c r="O166" s="149">
        <v>1300005002712</v>
      </c>
      <c r="P166" s="126" t="s">
        <v>654</v>
      </c>
      <c r="Q166" s="127"/>
      <c r="R166" s="127"/>
      <c r="S166" s="127"/>
      <c r="T166" s="127"/>
      <c r="U166" s="127"/>
      <c r="V166" s="127"/>
      <c r="W166" s="127"/>
      <c r="X166" s="127"/>
      <c r="Y166" s="128">
        <v>11</v>
      </c>
      <c r="Z166" s="129"/>
      <c r="AA166" s="129"/>
      <c r="AB166" s="130"/>
      <c r="AC166" s="131" t="s">
        <v>643</v>
      </c>
      <c r="AD166" s="132"/>
      <c r="AE166" s="132"/>
      <c r="AF166" s="132"/>
      <c r="AG166" s="132"/>
      <c r="AH166" s="138" t="s">
        <v>630</v>
      </c>
      <c r="AI166" s="139"/>
      <c r="AJ166" s="139"/>
      <c r="AK166" s="139"/>
      <c r="AL166" s="135" t="s">
        <v>630</v>
      </c>
      <c r="AM166" s="136"/>
      <c r="AN166" s="136"/>
      <c r="AO166" s="137"/>
      <c r="AP166" s="120" t="s">
        <v>630</v>
      </c>
      <c r="AQ166" s="120"/>
      <c r="AR166" s="120"/>
      <c r="AS166" s="120"/>
      <c r="AT166" s="120"/>
      <c r="AU166" s="120"/>
      <c r="AV166" s="120"/>
      <c r="AW166" s="120"/>
      <c r="AX166" s="120"/>
      <c r="AY166">
        <f>COUNTA($C$166)</f>
        <v>1</v>
      </c>
    </row>
    <row r="167" spans="1:51" ht="30" customHeight="1" x14ac:dyDescent="0.2">
      <c r="A167" s="121">
        <v>7</v>
      </c>
      <c r="B167" s="121">
        <v>1</v>
      </c>
      <c r="C167" s="122" t="s">
        <v>649</v>
      </c>
      <c r="D167" s="123"/>
      <c r="E167" s="123"/>
      <c r="F167" s="123"/>
      <c r="G167" s="123"/>
      <c r="H167" s="123"/>
      <c r="I167" s="123"/>
      <c r="J167" s="124">
        <v>9500005001934</v>
      </c>
      <c r="K167" s="125"/>
      <c r="L167" s="125"/>
      <c r="M167" s="125"/>
      <c r="N167" s="125"/>
      <c r="O167" s="125"/>
      <c r="P167" s="126" t="s">
        <v>654</v>
      </c>
      <c r="Q167" s="127"/>
      <c r="R167" s="127"/>
      <c r="S167" s="127"/>
      <c r="T167" s="127"/>
      <c r="U167" s="127"/>
      <c r="V167" s="127"/>
      <c r="W167" s="127"/>
      <c r="X167" s="127"/>
      <c r="Y167" s="128">
        <v>9</v>
      </c>
      <c r="Z167" s="129"/>
      <c r="AA167" s="129"/>
      <c r="AB167" s="130"/>
      <c r="AC167" s="131" t="s">
        <v>643</v>
      </c>
      <c r="AD167" s="132"/>
      <c r="AE167" s="132"/>
      <c r="AF167" s="132"/>
      <c r="AG167" s="132"/>
      <c r="AH167" s="138" t="s">
        <v>630</v>
      </c>
      <c r="AI167" s="139"/>
      <c r="AJ167" s="139"/>
      <c r="AK167" s="139"/>
      <c r="AL167" s="135" t="s">
        <v>630</v>
      </c>
      <c r="AM167" s="136"/>
      <c r="AN167" s="136"/>
      <c r="AO167" s="137"/>
      <c r="AP167" s="120" t="s">
        <v>630</v>
      </c>
      <c r="AQ167" s="120"/>
      <c r="AR167" s="120"/>
      <c r="AS167" s="120"/>
      <c r="AT167" s="120"/>
      <c r="AU167" s="120"/>
      <c r="AV167" s="120"/>
      <c r="AW167" s="120"/>
      <c r="AX167" s="120"/>
      <c r="AY167">
        <f>COUNTA($C$167)</f>
        <v>1</v>
      </c>
    </row>
    <row r="168" spans="1:51" ht="30" customHeight="1" x14ac:dyDescent="0.2">
      <c r="A168" s="121">
        <v>8</v>
      </c>
      <c r="B168" s="121">
        <v>1</v>
      </c>
      <c r="C168" s="122" t="s">
        <v>650</v>
      </c>
      <c r="D168" s="123"/>
      <c r="E168" s="123"/>
      <c r="F168" s="123"/>
      <c r="G168" s="123"/>
      <c r="H168" s="123"/>
      <c r="I168" s="123"/>
      <c r="J168" s="124">
        <v>6130005011453</v>
      </c>
      <c r="K168" s="125">
        <v>6130005011453</v>
      </c>
      <c r="L168" s="125">
        <v>6130005011453</v>
      </c>
      <c r="M168" s="125">
        <v>6130005011453</v>
      </c>
      <c r="N168" s="125">
        <v>6130005011453</v>
      </c>
      <c r="O168" s="125">
        <v>6130005011453</v>
      </c>
      <c r="P168" s="126" t="s">
        <v>653</v>
      </c>
      <c r="Q168" s="127"/>
      <c r="R168" s="127"/>
      <c r="S168" s="127"/>
      <c r="T168" s="127"/>
      <c r="U168" s="127"/>
      <c r="V168" s="127"/>
      <c r="W168" s="127"/>
      <c r="X168" s="127"/>
      <c r="Y168" s="128">
        <v>8</v>
      </c>
      <c r="Z168" s="129"/>
      <c r="AA168" s="129"/>
      <c r="AB168" s="130"/>
      <c r="AC168" s="131" t="s">
        <v>643</v>
      </c>
      <c r="AD168" s="132"/>
      <c r="AE168" s="132"/>
      <c r="AF168" s="132"/>
      <c r="AG168" s="132"/>
      <c r="AH168" s="138" t="s">
        <v>630</v>
      </c>
      <c r="AI168" s="139"/>
      <c r="AJ168" s="139"/>
      <c r="AK168" s="139"/>
      <c r="AL168" s="135" t="s">
        <v>630</v>
      </c>
      <c r="AM168" s="136"/>
      <c r="AN168" s="136"/>
      <c r="AO168" s="137"/>
      <c r="AP168" s="120" t="s">
        <v>630</v>
      </c>
      <c r="AQ168" s="120"/>
      <c r="AR168" s="120"/>
      <c r="AS168" s="120"/>
      <c r="AT168" s="120"/>
      <c r="AU168" s="120"/>
      <c r="AV168" s="120"/>
      <c r="AW168" s="120"/>
      <c r="AX168" s="120"/>
      <c r="AY168">
        <f>COUNTA($C$168)</f>
        <v>1</v>
      </c>
    </row>
    <row r="169" spans="1:51" ht="30" customHeight="1" x14ac:dyDescent="0.2">
      <c r="A169" s="121">
        <v>9</v>
      </c>
      <c r="B169" s="121">
        <v>1</v>
      </c>
      <c r="C169" s="122" t="s">
        <v>651</v>
      </c>
      <c r="D169" s="123"/>
      <c r="E169" s="123"/>
      <c r="F169" s="123"/>
      <c r="G169" s="123"/>
      <c r="H169" s="123"/>
      <c r="I169" s="123"/>
      <c r="J169" s="124">
        <v>5080405004848</v>
      </c>
      <c r="K169" s="125">
        <v>5080405004848</v>
      </c>
      <c r="L169" s="125">
        <v>5080405004848</v>
      </c>
      <c r="M169" s="125">
        <v>5080405004848</v>
      </c>
      <c r="N169" s="125">
        <v>5080405004848</v>
      </c>
      <c r="O169" s="125">
        <v>5080405004848</v>
      </c>
      <c r="P169" s="126" t="s">
        <v>653</v>
      </c>
      <c r="Q169" s="127"/>
      <c r="R169" s="127"/>
      <c r="S169" s="127"/>
      <c r="T169" s="127"/>
      <c r="U169" s="127"/>
      <c r="V169" s="127"/>
      <c r="W169" s="127"/>
      <c r="X169" s="127"/>
      <c r="Y169" s="128">
        <v>5</v>
      </c>
      <c r="Z169" s="129"/>
      <c r="AA169" s="129"/>
      <c r="AB169" s="130"/>
      <c r="AC169" s="131" t="s">
        <v>643</v>
      </c>
      <c r="AD169" s="132"/>
      <c r="AE169" s="132"/>
      <c r="AF169" s="132"/>
      <c r="AG169" s="132"/>
      <c r="AH169" s="138" t="s">
        <v>630</v>
      </c>
      <c r="AI169" s="139"/>
      <c r="AJ169" s="139"/>
      <c r="AK169" s="139"/>
      <c r="AL169" s="135" t="s">
        <v>630</v>
      </c>
      <c r="AM169" s="136"/>
      <c r="AN169" s="136"/>
      <c r="AO169" s="137"/>
      <c r="AP169" s="120" t="s">
        <v>630</v>
      </c>
      <c r="AQ169" s="120"/>
      <c r="AR169" s="120"/>
      <c r="AS169" s="120"/>
      <c r="AT169" s="120"/>
      <c r="AU169" s="120"/>
      <c r="AV169" s="120"/>
      <c r="AW169" s="120"/>
      <c r="AX169" s="120"/>
      <c r="AY169">
        <f>COUNTA($C$169)</f>
        <v>1</v>
      </c>
    </row>
    <row r="170" spans="1:51" ht="30" customHeight="1" x14ac:dyDescent="0.2">
      <c r="A170" s="121">
        <v>10</v>
      </c>
      <c r="B170" s="121">
        <v>1</v>
      </c>
      <c r="C170" s="122" t="s">
        <v>652</v>
      </c>
      <c r="D170" s="123"/>
      <c r="E170" s="123"/>
      <c r="F170" s="123"/>
      <c r="G170" s="123"/>
      <c r="H170" s="123"/>
      <c r="I170" s="123"/>
      <c r="J170" s="124">
        <v>7010605000627</v>
      </c>
      <c r="K170" s="125">
        <v>7010605000627</v>
      </c>
      <c r="L170" s="125">
        <v>7010605000627</v>
      </c>
      <c r="M170" s="125">
        <v>7010605000627</v>
      </c>
      <c r="N170" s="125">
        <v>7010605000627</v>
      </c>
      <c r="O170" s="125">
        <v>7010605000627</v>
      </c>
      <c r="P170" s="126" t="s">
        <v>653</v>
      </c>
      <c r="Q170" s="127"/>
      <c r="R170" s="127"/>
      <c r="S170" s="127"/>
      <c r="T170" s="127"/>
      <c r="U170" s="127"/>
      <c r="V170" s="127"/>
      <c r="W170" s="127"/>
      <c r="X170" s="127"/>
      <c r="Y170" s="128">
        <v>4</v>
      </c>
      <c r="Z170" s="129"/>
      <c r="AA170" s="129"/>
      <c r="AB170" s="130"/>
      <c r="AC170" s="131" t="s">
        <v>643</v>
      </c>
      <c r="AD170" s="132"/>
      <c r="AE170" s="132"/>
      <c r="AF170" s="132"/>
      <c r="AG170" s="132"/>
      <c r="AH170" s="138" t="s">
        <v>630</v>
      </c>
      <c r="AI170" s="139"/>
      <c r="AJ170" s="139"/>
      <c r="AK170" s="139"/>
      <c r="AL170" s="135" t="s">
        <v>630</v>
      </c>
      <c r="AM170" s="136"/>
      <c r="AN170" s="136"/>
      <c r="AO170" s="137"/>
      <c r="AP170" s="120" t="s">
        <v>630</v>
      </c>
      <c r="AQ170" s="120"/>
      <c r="AR170" s="120"/>
      <c r="AS170" s="120"/>
      <c r="AT170" s="120"/>
      <c r="AU170" s="120"/>
      <c r="AV170" s="120"/>
      <c r="AW170" s="120"/>
      <c r="AX170" s="120"/>
      <c r="AY170">
        <f>COUNTA($C$170)</f>
        <v>1</v>
      </c>
    </row>
    <row r="171" spans="1:51" ht="24.75" customHeight="1" x14ac:dyDescent="0.2">
      <c r="A171" s="49"/>
      <c r="B171" s="49"/>
      <c r="C171" s="49"/>
      <c r="D171" s="49"/>
      <c r="E171" s="49"/>
      <c r="F171" s="49"/>
      <c r="G171" s="49"/>
      <c r="H171" s="49"/>
      <c r="I171" s="49"/>
      <c r="J171" s="49"/>
      <c r="K171" s="49"/>
      <c r="L171" s="49"/>
      <c r="M171" s="49"/>
      <c r="N171" s="49"/>
      <c r="O171" s="49"/>
      <c r="P171" s="50"/>
      <c r="Q171" s="50"/>
      <c r="R171" s="50"/>
      <c r="S171" s="50"/>
      <c r="T171" s="50"/>
      <c r="U171" s="50"/>
      <c r="V171" s="50"/>
      <c r="W171" s="50"/>
      <c r="X171" s="50"/>
      <c r="Y171" s="51"/>
      <c r="Z171" s="51"/>
      <c r="AA171" s="51"/>
      <c r="AB171" s="51"/>
      <c r="AC171" s="51"/>
      <c r="AD171" s="51"/>
      <c r="AE171" s="51"/>
      <c r="AF171" s="51"/>
      <c r="AG171" s="51"/>
      <c r="AH171" s="51"/>
      <c r="AI171" s="51"/>
      <c r="AJ171" s="51"/>
      <c r="AK171" s="51"/>
      <c r="AL171" s="51"/>
      <c r="AM171" s="51"/>
      <c r="AN171" s="51"/>
      <c r="AO171" s="51"/>
      <c r="AP171" s="50"/>
      <c r="AQ171" s="50"/>
      <c r="AR171" s="50"/>
      <c r="AS171" s="50"/>
      <c r="AT171" s="50"/>
      <c r="AU171" s="50"/>
      <c r="AV171" s="50"/>
      <c r="AW171" s="50"/>
      <c r="AX171" s="50"/>
      <c r="AY171">
        <f>COUNTA($C$174)</f>
        <v>1</v>
      </c>
    </row>
    <row r="172" spans="1:51" ht="24.75" customHeight="1" x14ac:dyDescent="0.2">
      <c r="A172" s="42"/>
      <c r="B172" s="46" t="s">
        <v>202</v>
      </c>
      <c r="C172" s="42"/>
      <c r="D172" s="42"/>
      <c r="E172" s="42"/>
      <c r="F172" s="42"/>
      <c r="G172" s="42"/>
      <c r="H172" s="42"/>
      <c r="I172" s="42"/>
      <c r="J172" s="42"/>
      <c r="K172" s="42"/>
      <c r="L172" s="42"/>
      <c r="M172" s="42"/>
      <c r="N172" s="42"/>
      <c r="O172" s="42"/>
      <c r="P172" s="47"/>
      <c r="Q172" s="47"/>
      <c r="R172" s="47"/>
      <c r="S172" s="47"/>
      <c r="T172" s="47"/>
      <c r="U172" s="47"/>
      <c r="V172" s="47"/>
      <c r="W172" s="47"/>
      <c r="X172" s="47"/>
      <c r="Y172" s="48"/>
      <c r="Z172" s="48"/>
      <c r="AA172" s="48"/>
      <c r="AB172" s="48"/>
      <c r="AC172" s="48"/>
      <c r="AD172" s="48"/>
      <c r="AE172" s="48"/>
      <c r="AF172" s="48"/>
      <c r="AG172" s="48"/>
      <c r="AH172" s="48"/>
      <c r="AI172" s="48"/>
      <c r="AJ172" s="48"/>
      <c r="AK172" s="48"/>
      <c r="AL172" s="48"/>
      <c r="AM172" s="48"/>
      <c r="AN172" s="48"/>
      <c r="AO172" s="48"/>
      <c r="AP172" s="47"/>
      <c r="AQ172" s="47"/>
      <c r="AR172" s="47"/>
      <c r="AS172" s="47"/>
      <c r="AT172" s="47"/>
      <c r="AU172" s="47"/>
      <c r="AV172" s="47"/>
      <c r="AW172" s="47"/>
      <c r="AX172" s="47"/>
      <c r="AY172">
        <f>$AY$171</f>
        <v>1</v>
      </c>
    </row>
    <row r="173" spans="1:51" ht="59.25" customHeight="1" x14ac:dyDescent="0.2">
      <c r="A173" s="140"/>
      <c r="B173" s="140"/>
      <c r="C173" s="140" t="s">
        <v>24</v>
      </c>
      <c r="D173" s="140"/>
      <c r="E173" s="140"/>
      <c r="F173" s="140"/>
      <c r="G173" s="140"/>
      <c r="H173" s="140"/>
      <c r="I173" s="140"/>
      <c r="J173" s="143" t="s">
        <v>184</v>
      </c>
      <c r="K173" s="144"/>
      <c r="L173" s="144"/>
      <c r="M173" s="144"/>
      <c r="N173" s="144"/>
      <c r="O173" s="144"/>
      <c r="P173" s="110" t="s">
        <v>25</v>
      </c>
      <c r="Q173" s="110"/>
      <c r="R173" s="110"/>
      <c r="S173" s="110"/>
      <c r="T173" s="110"/>
      <c r="U173" s="110"/>
      <c r="V173" s="110"/>
      <c r="W173" s="110"/>
      <c r="X173" s="110"/>
      <c r="Y173" s="145" t="s">
        <v>183</v>
      </c>
      <c r="Z173" s="146"/>
      <c r="AA173" s="146"/>
      <c r="AB173" s="146"/>
      <c r="AC173" s="143" t="s">
        <v>209</v>
      </c>
      <c r="AD173" s="143"/>
      <c r="AE173" s="143"/>
      <c r="AF173" s="143"/>
      <c r="AG173" s="143"/>
      <c r="AH173" s="145" t="s">
        <v>224</v>
      </c>
      <c r="AI173" s="140"/>
      <c r="AJ173" s="140"/>
      <c r="AK173" s="140"/>
      <c r="AL173" s="140" t="s">
        <v>19</v>
      </c>
      <c r="AM173" s="140"/>
      <c r="AN173" s="140"/>
      <c r="AO173" s="141"/>
      <c r="AP173" s="142" t="s">
        <v>185</v>
      </c>
      <c r="AQ173" s="142"/>
      <c r="AR173" s="142"/>
      <c r="AS173" s="142"/>
      <c r="AT173" s="142"/>
      <c r="AU173" s="142"/>
      <c r="AV173" s="142"/>
      <c r="AW173" s="142"/>
      <c r="AX173" s="142"/>
      <c r="AY173">
        <f>$AY$171</f>
        <v>1</v>
      </c>
    </row>
    <row r="174" spans="1:51" ht="30" customHeight="1" x14ac:dyDescent="0.2">
      <c r="A174" s="121">
        <v>1</v>
      </c>
      <c r="B174" s="121">
        <v>1</v>
      </c>
      <c r="C174" s="123" t="s">
        <v>655</v>
      </c>
      <c r="D174" s="123" t="s">
        <v>655</v>
      </c>
      <c r="E174" s="123" t="s">
        <v>655</v>
      </c>
      <c r="F174" s="123" t="s">
        <v>655</v>
      </c>
      <c r="G174" s="123" t="s">
        <v>655</v>
      </c>
      <c r="H174" s="123" t="s">
        <v>655</v>
      </c>
      <c r="I174" s="123" t="s">
        <v>655</v>
      </c>
      <c r="J174" s="124">
        <v>1000020222267</v>
      </c>
      <c r="K174" s="125">
        <v>1000020222267</v>
      </c>
      <c r="L174" s="125">
        <v>1000020222267</v>
      </c>
      <c r="M174" s="125">
        <v>1000020222267</v>
      </c>
      <c r="N174" s="125">
        <v>1000020222267</v>
      </c>
      <c r="O174" s="125">
        <v>1000020222267</v>
      </c>
      <c r="P174" s="126" t="s">
        <v>653</v>
      </c>
      <c r="Q174" s="127"/>
      <c r="R174" s="127"/>
      <c r="S174" s="127"/>
      <c r="T174" s="127"/>
      <c r="U174" s="127"/>
      <c r="V174" s="127"/>
      <c r="W174" s="127"/>
      <c r="X174" s="127"/>
      <c r="Y174" s="128">
        <v>601</v>
      </c>
      <c r="Z174" s="129"/>
      <c r="AA174" s="129"/>
      <c r="AB174" s="130"/>
      <c r="AC174" s="131" t="s">
        <v>643</v>
      </c>
      <c r="AD174" s="132"/>
      <c r="AE174" s="132"/>
      <c r="AF174" s="132"/>
      <c r="AG174" s="132"/>
      <c r="AH174" s="138" t="s">
        <v>669</v>
      </c>
      <c r="AI174" s="139"/>
      <c r="AJ174" s="139"/>
      <c r="AK174" s="139"/>
      <c r="AL174" s="135"/>
      <c r="AM174" s="136"/>
      <c r="AN174" s="136"/>
      <c r="AO174" s="137"/>
      <c r="AP174" s="120" t="s">
        <v>669</v>
      </c>
      <c r="AQ174" s="120"/>
      <c r="AR174" s="120"/>
      <c r="AS174" s="120"/>
      <c r="AT174" s="120"/>
      <c r="AU174" s="120"/>
      <c r="AV174" s="120"/>
      <c r="AW174" s="120"/>
      <c r="AX174" s="120"/>
      <c r="AY174">
        <f>$AY$171</f>
        <v>1</v>
      </c>
    </row>
    <row r="175" spans="1:51" ht="30" customHeight="1" x14ac:dyDescent="0.2">
      <c r="A175" s="121">
        <v>2</v>
      </c>
      <c r="B175" s="121">
        <v>1</v>
      </c>
      <c r="C175" s="123" t="s">
        <v>656</v>
      </c>
      <c r="D175" s="123" t="s">
        <v>656</v>
      </c>
      <c r="E175" s="123" t="s">
        <v>656</v>
      </c>
      <c r="F175" s="123" t="s">
        <v>656</v>
      </c>
      <c r="G175" s="123" t="s">
        <v>656</v>
      </c>
      <c r="H175" s="123" t="s">
        <v>656</v>
      </c>
      <c r="I175" s="123" t="s">
        <v>656</v>
      </c>
      <c r="J175" s="124">
        <v>2000020014036</v>
      </c>
      <c r="K175" s="125">
        <v>2000020014036</v>
      </c>
      <c r="L175" s="125">
        <v>2000020014036</v>
      </c>
      <c r="M175" s="125">
        <v>2000020014036</v>
      </c>
      <c r="N175" s="125">
        <v>2000020014036</v>
      </c>
      <c r="O175" s="125">
        <v>2000020014036</v>
      </c>
      <c r="P175" s="126" t="s">
        <v>653</v>
      </c>
      <c r="Q175" s="127"/>
      <c r="R175" s="127"/>
      <c r="S175" s="127"/>
      <c r="T175" s="127"/>
      <c r="U175" s="127"/>
      <c r="V175" s="127"/>
      <c r="W175" s="127"/>
      <c r="X175" s="127"/>
      <c r="Y175" s="128">
        <v>492</v>
      </c>
      <c r="Z175" s="129"/>
      <c r="AA175" s="129"/>
      <c r="AB175" s="130"/>
      <c r="AC175" s="131" t="s">
        <v>643</v>
      </c>
      <c r="AD175" s="132"/>
      <c r="AE175" s="132"/>
      <c r="AF175" s="132"/>
      <c r="AG175" s="132"/>
      <c r="AH175" s="138" t="s">
        <v>669</v>
      </c>
      <c r="AI175" s="139"/>
      <c r="AJ175" s="139"/>
      <c r="AK175" s="139"/>
      <c r="AL175" s="135" t="s">
        <v>669</v>
      </c>
      <c r="AM175" s="136"/>
      <c r="AN175" s="136"/>
      <c r="AO175" s="137"/>
      <c r="AP175" s="120" t="s">
        <v>669</v>
      </c>
      <c r="AQ175" s="120"/>
      <c r="AR175" s="120"/>
      <c r="AS175" s="120"/>
      <c r="AT175" s="120"/>
      <c r="AU175" s="120"/>
      <c r="AV175" s="120"/>
      <c r="AW175" s="120"/>
      <c r="AX175" s="120"/>
      <c r="AY175">
        <f>COUNTA($C$175)</f>
        <v>1</v>
      </c>
    </row>
    <row r="176" spans="1:51" ht="30" customHeight="1" x14ac:dyDescent="0.2">
      <c r="A176" s="121">
        <v>3</v>
      </c>
      <c r="B176" s="121">
        <v>1</v>
      </c>
      <c r="C176" s="122" t="s">
        <v>657</v>
      </c>
      <c r="D176" s="123" t="s">
        <v>657</v>
      </c>
      <c r="E176" s="123" t="s">
        <v>657</v>
      </c>
      <c r="F176" s="123" t="s">
        <v>657</v>
      </c>
      <c r="G176" s="123" t="s">
        <v>657</v>
      </c>
      <c r="H176" s="123" t="s">
        <v>657</v>
      </c>
      <c r="I176" s="123" t="s">
        <v>657</v>
      </c>
      <c r="J176" s="124">
        <v>1000020042021</v>
      </c>
      <c r="K176" s="125">
        <v>1000020042021</v>
      </c>
      <c r="L176" s="125">
        <v>1000020042021</v>
      </c>
      <c r="M176" s="125">
        <v>1000020042021</v>
      </c>
      <c r="N176" s="125">
        <v>1000020042021</v>
      </c>
      <c r="O176" s="125">
        <v>1000020042021</v>
      </c>
      <c r="P176" s="126" t="s">
        <v>653</v>
      </c>
      <c r="Q176" s="127"/>
      <c r="R176" s="127"/>
      <c r="S176" s="127"/>
      <c r="T176" s="127"/>
      <c r="U176" s="127"/>
      <c r="V176" s="127"/>
      <c r="W176" s="127"/>
      <c r="X176" s="127"/>
      <c r="Y176" s="128">
        <v>487</v>
      </c>
      <c r="Z176" s="129"/>
      <c r="AA176" s="129"/>
      <c r="AB176" s="130"/>
      <c r="AC176" s="131" t="s">
        <v>643</v>
      </c>
      <c r="AD176" s="132"/>
      <c r="AE176" s="132"/>
      <c r="AF176" s="132"/>
      <c r="AG176" s="132"/>
      <c r="AH176" s="138" t="s">
        <v>669</v>
      </c>
      <c r="AI176" s="139"/>
      <c r="AJ176" s="139"/>
      <c r="AK176" s="139"/>
      <c r="AL176" s="135" t="s">
        <v>669</v>
      </c>
      <c r="AM176" s="136"/>
      <c r="AN176" s="136"/>
      <c r="AO176" s="137"/>
      <c r="AP176" s="120" t="s">
        <v>669</v>
      </c>
      <c r="AQ176" s="120"/>
      <c r="AR176" s="120"/>
      <c r="AS176" s="120"/>
      <c r="AT176" s="120"/>
      <c r="AU176" s="120"/>
      <c r="AV176" s="120"/>
      <c r="AW176" s="120"/>
      <c r="AX176" s="120"/>
      <c r="AY176">
        <f>COUNTA($C$176)</f>
        <v>1</v>
      </c>
    </row>
    <row r="177" spans="1:51" ht="30" customHeight="1" x14ac:dyDescent="0.2">
      <c r="A177" s="121">
        <v>4</v>
      </c>
      <c r="B177" s="121">
        <v>1</v>
      </c>
      <c r="C177" s="122" t="s">
        <v>658</v>
      </c>
      <c r="D177" s="123" t="s">
        <v>658</v>
      </c>
      <c r="E177" s="123" t="s">
        <v>658</v>
      </c>
      <c r="F177" s="123" t="s">
        <v>658</v>
      </c>
      <c r="G177" s="123" t="s">
        <v>658</v>
      </c>
      <c r="H177" s="123" t="s">
        <v>658</v>
      </c>
      <c r="I177" s="123" t="s">
        <v>658</v>
      </c>
      <c r="J177" s="124">
        <v>3000020222232</v>
      </c>
      <c r="K177" s="125">
        <v>3000020222232</v>
      </c>
      <c r="L177" s="125">
        <v>3000020222232</v>
      </c>
      <c r="M177" s="125">
        <v>3000020222232</v>
      </c>
      <c r="N177" s="125">
        <v>3000020222232</v>
      </c>
      <c r="O177" s="125">
        <v>3000020222232</v>
      </c>
      <c r="P177" s="126" t="s">
        <v>653</v>
      </c>
      <c r="Q177" s="127"/>
      <c r="R177" s="127"/>
      <c r="S177" s="127"/>
      <c r="T177" s="127"/>
      <c r="U177" s="127"/>
      <c r="V177" s="127"/>
      <c r="W177" s="127"/>
      <c r="X177" s="127"/>
      <c r="Y177" s="128">
        <v>18</v>
      </c>
      <c r="Z177" s="129"/>
      <c r="AA177" s="129"/>
      <c r="AB177" s="130"/>
      <c r="AC177" s="131" t="s">
        <v>643</v>
      </c>
      <c r="AD177" s="132"/>
      <c r="AE177" s="132"/>
      <c r="AF177" s="132"/>
      <c r="AG177" s="132"/>
      <c r="AH177" s="138" t="s">
        <v>669</v>
      </c>
      <c r="AI177" s="139"/>
      <c r="AJ177" s="139"/>
      <c r="AK177" s="139"/>
      <c r="AL177" s="135" t="s">
        <v>669</v>
      </c>
      <c r="AM177" s="136"/>
      <c r="AN177" s="136"/>
      <c r="AO177" s="137"/>
      <c r="AP177" s="120" t="s">
        <v>669</v>
      </c>
      <c r="AQ177" s="120"/>
      <c r="AR177" s="120"/>
      <c r="AS177" s="120"/>
      <c r="AT177" s="120"/>
      <c r="AU177" s="120"/>
      <c r="AV177" s="120"/>
      <c r="AW177" s="120"/>
      <c r="AX177" s="120"/>
      <c r="AY177">
        <f>COUNTA($C$177)</f>
        <v>1</v>
      </c>
    </row>
    <row r="178" spans="1:51" ht="30" customHeight="1" x14ac:dyDescent="0.2">
      <c r="A178" s="121">
        <v>5</v>
      </c>
      <c r="B178" s="121">
        <v>1</v>
      </c>
      <c r="C178" s="123" t="s">
        <v>659</v>
      </c>
      <c r="D178" s="123" t="s">
        <v>659</v>
      </c>
      <c r="E178" s="123" t="s">
        <v>659</v>
      </c>
      <c r="F178" s="123" t="s">
        <v>659</v>
      </c>
      <c r="G178" s="123" t="s">
        <v>659</v>
      </c>
      <c r="H178" s="123" t="s">
        <v>659</v>
      </c>
      <c r="I178" s="123" t="s">
        <v>659</v>
      </c>
      <c r="J178" s="124">
        <v>3000020014010</v>
      </c>
      <c r="K178" s="125">
        <v>3000020014010</v>
      </c>
      <c r="L178" s="125">
        <v>3000020014010</v>
      </c>
      <c r="M178" s="125">
        <v>3000020014010</v>
      </c>
      <c r="N178" s="125">
        <v>3000020014010</v>
      </c>
      <c r="O178" s="125">
        <v>3000020014010</v>
      </c>
      <c r="P178" s="126" t="s">
        <v>653</v>
      </c>
      <c r="Q178" s="127"/>
      <c r="R178" s="127"/>
      <c r="S178" s="127"/>
      <c r="T178" s="127"/>
      <c r="U178" s="127"/>
      <c r="V178" s="127"/>
      <c r="W178" s="127"/>
      <c r="X178" s="127"/>
      <c r="Y178" s="128">
        <v>15</v>
      </c>
      <c r="Z178" s="129"/>
      <c r="AA178" s="129"/>
      <c r="AB178" s="130"/>
      <c r="AC178" s="131" t="s">
        <v>643</v>
      </c>
      <c r="AD178" s="132"/>
      <c r="AE178" s="132"/>
      <c r="AF178" s="132"/>
      <c r="AG178" s="132"/>
      <c r="AH178" s="138" t="s">
        <v>669</v>
      </c>
      <c r="AI178" s="139"/>
      <c r="AJ178" s="139"/>
      <c r="AK178" s="139"/>
      <c r="AL178" s="135" t="s">
        <v>669</v>
      </c>
      <c r="AM178" s="136"/>
      <c r="AN178" s="136"/>
      <c r="AO178" s="137"/>
      <c r="AP178" s="120" t="s">
        <v>669</v>
      </c>
      <c r="AQ178" s="120"/>
      <c r="AR178" s="120"/>
      <c r="AS178" s="120"/>
      <c r="AT178" s="120"/>
      <c r="AU178" s="120"/>
      <c r="AV178" s="120"/>
      <c r="AW178" s="120"/>
      <c r="AX178" s="120"/>
      <c r="AY178">
        <f>COUNTA($C$178)</f>
        <v>1</v>
      </c>
    </row>
    <row r="179" spans="1:51" ht="30" customHeight="1" x14ac:dyDescent="0.2">
      <c r="A179" s="121">
        <v>6</v>
      </c>
      <c r="B179" s="121">
        <v>1</v>
      </c>
      <c r="C179" s="123" t="s">
        <v>660</v>
      </c>
      <c r="D179" s="123" t="s">
        <v>660</v>
      </c>
      <c r="E179" s="123" t="s">
        <v>660</v>
      </c>
      <c r="F179" s="123" t="s">
        <v>660</v>
      </c>
      <c r="G179" s="123" t="s">
        <v>660</v>
      </c>
      <c r="H179" s="123" t="s">
        <v>660</v>
      </c>
      <c r="I179" s="123" t="s">
        <v>660</v>
      </c>
      <c r="J179" s="124">
        <v>4000020082023</v>
      </c>
      <c r="K179" s="125">
        <v>4000020082023</v>
      </c>
      <c r="L179" s="125">
        <v>4000020082023</v>
      </c>
      <c r="M179" s="125">
        <v>4000020082023</v>
      </c>
      <c r="N179" s="125">
        <v>4000020082023</v>
      </c>
      <c r="O179" s="125">
        <v>4000020082023</v>
      </c>
      <c r="P179" s="126" t="s">
        <v>653</v>
      </c>
      <c r="Q179" s="127"/>
      <c r="R179" s="127"/>
      <c r="S179" s="127"/>
      <c r="T179" s="127"/>
      <c r="U179" s="127"/>
      <c r="V179" s="127"/>
      <c r="W179" s="127"/>
      <c r="X179" s="127"/>
      <c r="Y179" s="128">
        <v>9</v>
      </c>
      <c r="Z179" s="129"/>
      <c r="AA179" s="129"/>
      <c r="AB179" s="130"/>
      <c r="AC179" s="131" t="s">
        <v>643</v>
      </c>
      <c r="AD179" s="132"/>
      <c r="AE179" s="132"/>
      <c r="AF179" s="132"/>
      <c r="AG179" s="132"/>
      <c r="AH179" s="138" t="s">
        <v>669</v>
      </c>
      <c r="AI179" s="139"/>
      <c r="AJ179" s="139"/>
      <c r="AK179" s="139"/>
      <c r="AL179" s="135" t="s">
        <v>669</v>
      </c>
      <c r="AM179" s="136"/>
      <c r="AN179" s="136"/>
      <c r="AO179" s="137"/>
      <c r="AP179" s="120" t="s">
        <v>669</v>
      </c>
      <c r="AQ179" s="120"/>
      <c r="AR179" s="120"/>
      <c r="AS179" s="120"/>
      <c r="AT179" s="120"/>
      <c r="AU179" s="120"/>
      <c r="AV179" s="120"/>
      <c r="AW179" s="120"/>
      <c r="AX179" s="120"/>
      <c r="AY179">
        <f>COUNTA($C$179)</f>
        <v>1</v>
      </c>
    </row>
    <row r="180" spans="1:51" ht="30" customHeight="1" x14ac:dyDescent="0.2">
      <c r="A180" s="121">
        <v>7</v>
      </c>
      <c r="B180" s="121">
        <v>1</v>
      </c>
      <c r="C180" s="123" t="s">
        <v>661</v>
      </c>
      <c r="D180" s="123" t="s">
        <v>661</v>
      </c>
      <c r="E180" s="123" t="s">
        <v>661</v>
      </c>
      <c r="F180" s="123" t="s">
        <v>661</v>
      </c>
      <c r="G180" s="123" t="s">
        <v>661</v>
      </c>
      <c r="H180" s="123" t="s">
        <v>661</v>
      </c>
      <c r="I180" s="123" t="s">
        <v>661</v>
      </c>
      <c r="J180" s="124">
        <v>2000020222241</v>
      </c>
      <c r="K180" s="125">
        <v>2000020222241</v>
      </c>
      <c r="L180" s="125">
        <v>2000020222241</v>
      </c>
      <c r="M180" s="125">
        <v>2000020222241</v>
      </c>
      <c r="N180" s="125">
        <v>2000020222241</v>
      </c>
      <c r="O180" s="125">
        <v>2000020222241</v>
      </c>
      <c r="P180" s="126" t="s">
        <v>653</v>
      </c>
      <c r="Q180" s="127"/>
      <c r="R180" s="127"/>
      <c r="S180" s="127"/>
      <c r="T180" s="127"/>
      <c r="U180" s="127"/>
      <c r="V180" s="127"/>
      <c r="W180" s="127"/>
      <c r="X180" s="127"/>
      <c r="Y180" s="128">
        <v>9</v>
      </c>
      <c r="Z180" s="129"/>
      <c r="AA180" s="129"/>
      <c r="AB180" s="130"/>
      <c r="AC180" s="131" t="s">
        <v>643</v>
      </c>
      <c r="AD180" s="132"/>
      <c r="AE180" s="132"/>
      <c r="AF180" s="132"/>
      <c r="AG180" s="132"/>
      <c r="AH180" s="138" t="s">
        <v>669</v>
      </c>
      <c r="AI180" s="139"/>
      <c r="AJ180" s="139"/>
      <c r="AK180" s="139"/>
      <c r="AL180" s="135" t="s">
        <v>669</v>
      </c>
      <c r="AM180" s="136"/>
      <c r="AN180" s="136"/>
      <c r="AO180" s="137"/>
      <c r="AP180" s="120" t="s">
        <v>669</v>
      </c>
      <c r="AQ180" s="120"/>
      <c r="AR180" s="120"/>
      <c r="AS180" s="120"/>
      <c r="AT180" s="120"/>
      <c r="AU180" s="120"/>
      <c r="AV180" s="120"/>
      <c r="AW180" s="120"/>
      <c r="AX180" s="120"/>
      <c r="AY180">
        <f>COUNTA($C$180)</f>
        <v>1</v>
      </c>
    </row>
    <row r="181" spans="1:51" ht="30" customHeight="1" x14ac:dyDescent="0.2">
      <c r="A181" s="121">
        <v>8</v>
      </c>
      <c r="B181" s="121">
        <v>1</v>
      </c>
      <c r="C181" s="123" t="s">
        <v>662</v>
      </c>
      <c r="D181" s="123" t="s">
        <v>662</v>
      </c>
      <c r="E181" s="123" t="s">
        <v>662</v>
      </c>
      <c r="F181" s="123" t="s">
        <v>662</v>
      </c>
      <c r="G181" s="123" t="s">
        <v>662</v>
      </c>
      <c r="H181" s="123" t="s">
        <v>662</v>
      </c>
      <c r="I181" s="123" t="s">
        <v>662</v>
      </c>
      <c r="J181" s="124">
        <v>3000020262030</v>
      </c>
      <c r="K181" s="125">
        <v>3000020262030</v>
      </c>
      <c r="L181" s="125">
        <v>3000020262030</v>
      </c>
      <c r="M181" s="125">
        <v>3000020262030</v>
      </c>
      <c r="N181" s="125">
        <v>3000020262030</v>
      </c>
      <c r="O181" s="125">
        <v>3000020262030</v>
      </c>
      <c r="P181" s="126" t="s">
        <v>653</v>
      </c>
      <c r="Q181" s="127"/>
      <c r="R181" s="127"/>
      <c r="S181" s="127"/>
      <c r="T181" s="127"/>
      <c r="U181" s="127"/>
      <c r="V181" s="127"/>
      <c r="W181" s="127"/>
      <c r="X181" s="127"/>
      <c r="Y181" s="128">
        <v>2</v>
      </c>
      <c r="Z181" s="129"/>
      <c r="AA181" s="129"/>
      <c r="AB181" s="130"/>
      <c r="AC181" s="131" t="s">
        <v>643</v>
      </c>
      <c r="AD181" s="132"/>
      <c r="AE181" s="132"/>
      <c r="AF181" s="132"/>
      <c r="AG181" s="132"/>
      <c r="AH181" s="138" t="s">
        <v>669</v>
      </c>
      <c r="AI181" s="139"/>
      <c r="AJ181" s="139"/>
      <c r="AK181" s="139"/>
      <c r="AL181" s="135" t="s">
        <v>669</v>
      </c>
      <c r="AM181" s="136"/>
      <c r="AN181" s="136"/>
      <c r="AO181" s="137"/>
      <c r="AP181" s="120" t="s">
        <v>669</v>
      </c>
      <c r="AQ181" s="120"/>
      <c r="AR181" s="120"/>
      <c r="AS181" s="120"/>
      <c r="AT181" s="120"/>
      <c r="AU181" s="120"/>
      <c r="AV181" s="120"/>
      <c r="AW181" s="120"/>
      <c r="AX181" s="120"/>
      <c r="AY181">
        <f>COUNTA($C$181)</f>
        <v>1</v>
      </c>
    </row>
    <row r="182" spans="1:51" ht="24.75" customHeight="1" x14ac:dyDescent="0.2">
      <c r="A182" s="49"/>
      <c r="B182" s="49"/>
      <c r="C182" s="49"/>
      <c r="D182" s="49"/>
      <c r="E182" s="49"/>
      <c r="F182" s="49"/>
      <c r="G182" s="49"/>
      <c r="H182" s="49"/>
      <c r="I182" s="49"/>
      <c r="J182" s="49"/>
      <c r="K182" s="49"/>
      <c r="L182" s="49"/>
      <c r="M182" s="49"/>
      <c r="N182" s="49"/>
      <c r="O182" s="49"/>
      <c r="P182" s="50"/>
      <c r="Q182" s="50"/>
      <c r="R182" s="50"/>
      <c r="S182" s="50"/>
      <c r="T182" s="50"/>
      <c r="U182" s="50"/>
      <c r="V182" s="50"/>
      <c r="W182" s="50"/>
      <c r="X182" s="50"/>
      <c r="Y182" s="51"/>
      <c r="Z182" s="51"/>
      <c r="AA182" s="51"/>
      <c r="AB182" s="51"/>
      <c r="AC182" s="51"/>
      <c r="AD182" s="51"/>
      <c r="AE182" s="51"/>
      <c r="AF182" s="51"/>
      <c r="AG182" s="51"/>
      <c r="AH182" s="51"/>
      <c r="AI182" s="51"/>
      <c r="AJ182" s="51"/>
      <c r="AK182" s="51"/>
      <c r="AL182" s="51"/>
      <c r="AM182" s="51"/>
      <c r="AN182" s="51"/>
      <c r="AO182" s="51"/>
      <c r="AP182" s="50"/>
      <c r="AQ182" s="50"/>
      <c r="AR182" s="50"/>
      <c r="AS182" s="50"/>
      <c r="AT182" s="50"/>
      <c r="AU182" s="50"/>
      <c r="AV182" s="50"/>
      <c r="AW182" s="50"/>
      <c r="AX182" s="50"/>
      <c r="AY182">
        <f>COUNTA($C$185)</f>
        <v>1</v>
      </c>
    </row>
    <row r="183" spans="1:51" ht="24.75" customHeight="1" x14ac:dyDescent="0.2">
      <c r="A183" s="42"/>
      <c r="B183" s="46" t="s">
        <v>164</v>
      </c>
      <c r="C183" s="42"/>
      <c r="D183" s="42"/>
      <c r="E183" s="42"/>
      <c r="F183" s="42"/>
      <c r="G183" s="42"/>
      <c r="H183" s="42"/>
      <c r="I183" s="42"/>
      <c r="J183" s="42"/>
      <c r="K183" s="42"/>
      <c r="L183" s="42"/>
      <c r="M183" s="42"/>
      <c r="N183" s="42"/>
      <c r="O183" s="42"/>
      <c r="P183" s="47"/>
      <c r="Q183" s="47"/>
      <c r="R183" s="47"/>
      <c r="S183" s="47"/>
      <c r="T183" s="47"/>
      <c r="U183" s="47"/>
      <c r="V183" s="47"/>
      <c r="W183" s="47"/>
      <c r="X183" s="47"/>
      <c r="Y183" s="48"/>
      <c r="Z183" s="48"/>
      <c r="AA183" s="48"/>
      <c r="AB183" s="48"/>
      <c r="AC183" s="48"/>
      <c r="AD183" s="48"/>
      <c r="AE183" s="48"/>
      <c r="AF183" s="48"/>
      <c r="AG183" s="48"/>
      <c r="AH183" s="48"/>
      <c r="AI183" s="48"/>
      <c r="AJ183" s="48"/>
      <c r="AK183" s="48"/>
      <c r="AL183" s="48"/>
      <c r="AM183" s="48"/>
      <c r="AN183" s="48"/>
      <c r="AO183" s="48"/>
      <c r="AP183" s="47"/>
      <c r="AQ183" s="47"/>
      <c r="AR183" s="47"/>
      <c r="AS183" s="47"/>
      <c r="AT183" s="47"/>
      <c r="AU183" s="47"/>
      <c r="AV183" s="47"/>
      <c r="AW183" s="47"/>
      <c r="AX183" s="47"/>
      <c r="AY183">
        <f>$AY$182</f>
        <v>1</v>
      </c>
    </row>
    <row r="184" spans="1:51" ht="59.25" customHeight="1" x14ac:dyDescent="0.2">
      <c r="A184" s="140"/>
      <c r="B184" s="140"/>
      <c r="C184" s="140" t="s">
        <v>24</v>
      </c>
      <c r="D184" s="140"/>
      <c r="E184" s="140"/>
      <c r="F184" s="140"/>
      <c r="G184" s="140"/>
      <c r="H184" s="140"/>
      <c r="I184" s="140"/>
      <c r="J184" s="143" t="s">
        <v>184</v>
      </c>
      <c r="K184" s="144"/>
      <c r="L184" s="144"/>
      <c r="M184" s="144"/>
      <c r="N184" s="144"/>
      <c r="O184" s="144"/>
      <c r="P184" s="110" t="s">
        <v>25</v>
      </c>
      <c r="Q184" s="110"/>
      <c r="R184" s="110"/>
      <c r="S184" s="110"/>
      <c r="T184" s="110"/>
      <c r="U184" s="110"/>
      <c r="V184" s="110"/>
      <c r="W184" s="110"/>
      <c r="X184" s="110"/>
      <c r="Y184" s="145" t="s">
        <v>183</v>
      </c>
      <c r="Z184" s="146"/>
      <c r="AA184" s="146"/>
      <c r="AB184" s="146"/>
      <c r="AC184" s="143" t="s">
        <v>209</v>
      </c>
      <c r="AD184" s="143"/>
      <c r="AE184" s="143"/>
      <c r="AF184" s="143"/>
      <c r="AG184" s="143"/>
      <c r="AH184" s="145" t="s">
        <v>224</v>
      </c>
      <c r="AI184" s="140"/>
      <c r="AJ184" s="140"/>
      <c r="AK184" s="140"/>
      <c r="AL184" s="140" t="s">
        <v>19</v>
      </c>
      <c r="AM184" s="140"/>
      <c r="AN184" s="140"/>
      <c r="AO184" s="141"/>
      <c r="AP184" s="142" t="s">
        <v>185</v>
      </c>
      <c r="AQ184" s="142"/>
      <c r="AR184" s="142"/>
      <c r="AS184" s="142"/>
      <c r="AT184" s="142"/>
      <c r="AU184" s="142"/>
      <c r="AV184" s="142"/>
      <c r="AW184" s="142"/>
      <c r="AX184" s="142"/>
      <c r="AY184">
        <f>$AY$182</f>
        <v>1</v>
      </c>
    </row>
    <row r="185" spans="1:51" ht="30" customHeight="1" x14ac:dyDescent="0.2">
      <c r="A185" s="121">
        <v>1</v>
      </c>
      <c r="B185" s="121">
        <v>1</v>
      </c>
      <c r="C185" s="123" t="s">
        <v>663</v>
      </c>
      <c r="D185" s="123" t="s">
        <v>663</v>
      </c>
      <c r="E185" s="123" t="s">
        <v>663</v>
      </c>
      <c r="F185" s="123" t="s">
        <v>663</v>
      </c>
      <c r="G185" s="123" t="s">
        <v>663</v>
      </c>
      <c r="H185" s="123" t="s">
        <v>663</v>
      </c>
      <c r="I185" s="123" t="s">
        <v>663</v>
      </c>
      <c r="J185" s="124">
        <v>2020001015431</v>
      </c>
      <c r="K185" s="125">
        <v>2020001015431</v>
      </c>
      <c r="L185" s="125">
        <v>2020001015431</v>
      </c>
      <c r="M185" s="125">
        <v>2020001015431</v>
      </c>
      <c r="N185" s="125">
        <v>2020001015431</v>
      </c>
      <c r="O185" s="125">
        <v>2020001015431</v>
      </c>
      <c r="P185" s="126" t="s">
        <v>653</v>
      </c>
      <c r="Q185" s="127"/>
      <c r="R185" s="127"/>
      <c r="S185" s="127"/>
      <c r="T185" s="127"/>
      <c r="U185" s="127"/>
      <c r="V185" s="127"/>
      <c r="W185" s="127"/>
      <c r="X185" s="127"/>
      <c r="Y185" s="128">
        <v>191</v>
      </c>
      <c r="Z185" s="129"/>
      <c r="AA185" s="129"/>
      <c r="AB185" s="130"/>
      <c r="AC185" s="131" t="s">
        <v>225</v>
      </c>
      <c r="AD185" s="132" t="s">
        <v>667</v>
      </c>
      <c r="AE185" s="132" t="s">
        <v>667</v>
      </c>
      <c r="AF185" s="132" t="s">
        <v>667</v>
      </c>
      <c r="AG185" s="132" t="s">
        <v>667</v>
      </c>
      <c r="AH185" s="138">
        <v>8</v>
      </c>
      <c r="AI185" s="139">
        <v>8</v>
      </c>
      <c r="AJ185" s="139">
        <v>8</v>
      </c>
      <c r="AK185" s="139">
        <v>8</v>
      </c>
      <c r="AL185" s="135">
        <v>93</v>
      </c>
      <c r="AM185" s="136">
        <v>0.93</v>
      </c>
      <c r="AN185" s="136">
        <v>0.93</v>
      </c>
      <c r="AO185" s="137">
        <v>0.93</v>
      </c>
      <c r="AP185" s="120" t="s">
        <v>669</v>
      </c>
      <c r="AQ185" s="120"/>
      <c r="AR185" s="120"/>
      <c r="AS185" s="120"/>
      <c r="AT185" s="120"/>
      <c r="AU185" s="120"/>
      <c r="AV185" s="120"/>
      <c r="AW185" s="120"/>
      <c r="AX185" s="120"/>
      <c r="AY185">
        <f>$AY$182</f>
        <v>1</v>
      </c>
    </row>
    <row r="186" spans="1:51" ht="30" customHeight="1" x14ac:dyDescent="0.2">
      <c r="A186" s="121">
        <v>2</v>
      </c>
      <c r="B186" s="121">
        <v>1</v>
      </c>
      <c r="C186" s="123" t="s">
        <v>664</v>
      </c>
      <c r="D186" s="123" t="s">
        <v>664</v>
      </c>
      <c r="E186" s="123" t="s">
        <v>664</v>
      </c>
      <c r="F186" s="123" t="s">
        <v>664</v>
      </c>
      <c r="G186" s="123" t="s">
        <v>664</v>
      </c>
      <c r="H186" s="123" t="s">
        <v>664</v>
      </c>
      <c r="I186" s="123" t="s">
        <v>664</v>
      </c>
      <c r="J186" s="124">
        <v>7021001034945</v>
      </c>
      <c r="K186" s="125">
        <v>7021001034945</v>
      </c>
      <c r="L186" s="125">
        <v>7021001034945</v>
      </c>
      <c r="M186" s="125">
        <v>7021001034945</v>
      </c>
      <c r="N186" s="125">
        <v>7021001034945</v>
      </c>
      <c r="O186" s="125">
        <v>7021001034945</v>
      </c>
      <c r="P186" s="126" t="s">
        <v>653</v>
      </c>
      <c r="Q186" s="127"/>
      <c r="R186" s="127"/>
      <c r="S186" s="127"/>
      <c r="T186" s="127"/>
      <c r="U186" s="127"/>
      <c r="V186" s="127"/>
      <c r="W186" s="127"/>
      <c r="X186" s="127"/>
      <c r="Y186" s="128">
        <v>185</v>
      </c>
      <c r="Z186" s="129"/>
      <c r="AA186" s="129"/>
      <c r="AB186" s="130"/>
      <c r="AC186" s="131" t="s">
        <v>225</v>
      </c>
      <c r="AD186" s="132" t="s">
        <v>667</v>
      </c>
      <c r="AE186" s="132" t="s">
        <v>667</v>
      </c>
      <c r="AF186" s="132" t="s">
        <v>667</v>
      </c>
      <c r="AG186" s="132" t="s">
        <v>667</v>
      </c>
      <c r="AH186" s="138">
        <v>12</v>
      </c>
      <c r="AI186" s="139">
        <v>12</v>
      </c>
      <c r="AJ186" s="139">
        <v>12</v>
      </c>
      <c r="AK186" s="139">
        <v>12</v>
      </c>
      <c r="AL186" s="135">
        <v>93.43</v>
      </c>
      <c r="AM186" s="136">
        <v>0.93430000000000002</v>
      </c>
      <c r="AN186" s="136">
        <v>0.93430000000000002</v>
      </c>
      <c r="AO186" s="137">
        <v>0.93430000000000002</v>
      </c>
      <c r="AP186" s="120" t="s">
        <v>669</v>
      </c>
      <c r="AQ186" s="120"/>
      <c r="AR186" s="120"/>
      <c r="AS186" s="120"/>
      <c r="AT186" s="120"/>
      <c r="AU186" s="120"/>
      <c r="AV186" s="120"/>
      <c r="AW186" s="120"/>
      <c r="AX186" s="120"/>
      <c r="AY186">
        <f>COUNTA($C$186)</f>
        <v>1</v>
      </c>
    </row>
    <row r="187" spans="1:51" ht="30" customHeight="1" x14ac:dyDescent="0.2">
      <c r="A187" s="121">
        <v>3</v>
      </c>
      <c r="B187" s="121">
        <v>1</v>
      </c>
      <c r="C187" s="122" t="s">
        <v>664</v>
      </c>
      <c r="D187" s="123" t="s">
        <v>664</v>
      </c>
      <c r="E187" s="123" t="s">
        <v>664</v>
      </c>
      <c r="F187" s="123" t="s">
        <v>664</v>
      </c>
      <c r="G187" s="123" t="s">
        <v>664</v>
      </c>
      <c r="H187" s="123" t="s">
        <v>664</v>
      </c>
      <c r="I187" s="123" t="s">
        <v>664</v>
      </c>
      <c r="J187" s="124">
        <v>7021001034945</v>
      </c>
      <c r="K187" s="125">
        <v>7021001034945</v>
      </c>
      <c r="L187" s="125">
        <v>7021001034945</v>
      </c>
      <c r="M187" s="125">
        <v>7021001034945</v>
      </c>
      <c r="N187" s="125">
        <v>7021001034945</v>
      </c>
      <c r="O187" s="125">
        <v>7021001034945</v>
      </c>
      <c r="P187" s="126" t="s">
        <v>653</v>
      </c>
      <c r="Q187" s="127"/>
      <c r="R187" s="127"/>
      <c r="S187" s="127"/>
      <c r="T187" s="127"/>
      <c r="U187" s="127"/>
      <c r="V187" s="127"/>
      <c r="W187" s="127"/>
      <c r="X187" s="127"/>
      <c r="Y187" s="128">
        <v>141</v>
      </c>
      <c r="Z187" s="129"/>
      <c r="AA187" s="129"/>
      <c r="AB187" s="130"/>
      <c r="AC187" s="131" t="s">
        <v>225</v>
      </c>
      <c r="AD187" s="132" t="s">
        <v>667</v>
      </c>
      <c r="AE187" s="132" t="s">
        <v>667</v>
      </c>
      <c r="AF187" s="132" t="s">
        <v>667</v>
      </c>
      <c r="AG187" s="132" t="s">
        <v>667</v>
      </c>
      <c r="AH187" s="133">
        <v>1</v>
      </c>
      <c r="AI187" s="134">
        <v>1</v>
      </c>
      <c r="AJ187" s="134">
        <v>1</v>
      </c>
      <c r="AK187" s="134">
        <v>1</v>
      </c>
      <c r="AL187" s="135">
        <v>96.85</v>
      </c>
      <c r="AM187" s="136">
        <v>0.96850000000000003</v>
      </c>
      <c r="AN187" s="136">
        <v>0.96850000000000003</v>
      </c>
      <c r="AO187" s="137">
        <v>0.96850000000000003</v>
      </c>
      <c r="AP187" s="120" t="s">
        <v>669</v>
      </c>
      <c r="AQ187" s="120"/>
      <c r="AR187" s="120"/>
      <c r="AS187" s="120"/>
      <c r="AT187" s="120"/>
      <c r="AU187" s="120"/>
      <c r="AV187" s="120"/>
      <c r="AW187" s="120"/>
      <c r="AX187" s="120"/>
      <c r="AY187">
        <f>COUNTA($C$187)</f>
        <v>1</v>
      </c>
    </row>
    <row r="188" spans="1:51" ht="30" customHeight="1" x14ac:dyDescent="0.2">
      <c r="A188" s="121">
        <v>4</v>
      </c>
      <c r="B188" s="121">
        <v>1</v>
      </c>
      <c r="C188" s="122" t="s">
        <v>665</v>
      </c>
      <c r="D188" s="123" t="s">
        <v>665</v>
      </c>
      <c r="E188" s="123" t="s">
        <v>665</v>
      </c>
      <c r="F188" s="123" t="s">
        <v>665</v>
      </c>
      <c r="G188" s="123" t="s">
        <v>665</v>
      </c>
      <c r="H188" s="123" t="s">
        <v>665</v>
      </c>
      <c r="I188" s="123" t="s">
        <v>665</v>
      </c>
      <c r="J188" s="124">
        <v>7010001004851</v>
      </c>
      <c r="K188" s="125">
        <v>7010001004851</v>
      </c>
      <c r="L188" s="125">
        <v>7010001004851</v>
      </c>
      <c r="M188" s="125">
        <v>7010001004851</v>
      </c>
      <c r="N188" s="125">
        <v>7010001004851</v>
      </c>
      <c r="O188" s="125">
        <v>7010001004851</v>
      </c>
      <c r="P188" s="126" t="s">
        <v>693</v>
      </c>
      <c r="Q188" s="127" t="s">
        <v>692</v>
      </c>
      <c r="R188" s="127" t="s">
        <v>692</v>
      </c>
      <c r="S188" s="127" t="s">
        <v>692</v>
      </c>
      <c r="T188" s="127" t="s">
        <v>692</v>
      </c>
      <c r="U188" s="127" t="s">
        <v>692</v>
      </c>
      <c r="V188" s="127" t="s">
        <v>692</v>
      </c>
      <c r="W188" s="127" t="s">
        <v>692</v>
      </c>
      <c r="X188" s="127" t="s">
        <v>692</v>
      </c>
      <c r="Y188" s="128">
        <v>1</v>
      </c>
      <c r="Z188" s="129"/>
      <c r="AA188" s="129"/>
      <c r="AB188" s="130"/>
      <c r="AC188" s="131" t="s">
        <v>231</v>
      </c>
      <c r="AD188" s="132" t="s">
        <v>668</v>
      </c>
      <c r="AE188" s="132" t="s">
        <v>668</v>
      </c>
      <c r="AF188" s="132" t="s">
        <v>668</v>
      </c>
      <c r="AG188" s="132" t="s">
        <v>668</v>
      </c>
      <c r="AH188" s="133" t="s">
        <v>669</v>
      </c>
      <c r="AI188" s="134">
        <v>0</v>
      </c>
      <c r="AJ188" s="134">
        <v>0</v>
      </c>
      <c r="AK188" s="134">
        <v>0</v>
      </c>
      <c r="AL188" s="135" t="s">
        <v>669</v>
      </c>
      <c r="AM188" s="136">
        <v>0</v>
      </c>
      <c r="AN188" s="136">
        <v>0</v>
      </c>
      <c r="AO188" s="137">
        <v>0</v>
      </c>
      <c r="AP188" s="120" t="s">
        <v>669</v>
      </c>
      <c r="AQ188" s="120"/>
      <c r="AR188" s="120"/>
      <c r="AS188" s="120"/>
      <c r="AT188" s="120"/>
      <c r="AU188" s="120"/>
      <c r="AV188" s="120"/>
      <c r="AW188" s="120"/>
      <c r="AX188" s="120"/>
      <c r="AY188">
        <f>COUNTA($C$188)</f>
        <v>1</v>
      </c>
    </row>
    <row r="189" spans="1:51" ht="30" customHeight="1" x14ac:dyDescent="0.2">
      <c r="A189" s="121">
        <v>5</v>
      </c>
      <c r="B189" s="121">
        <v>1</v>
      </c>
      <c r="C189" s="123" t="s">
        <v>665</v>
      </c>
      <c r="D189" s="123" t="s">
        <v>665</v>
      </c>
      <c r="E189" s="123" t="s">
        <v>665</v>
      </c>
      <c r="F189" s="123" t="s">
        <v>665</v>
      </c>
      <c r="G189" s="123" t="s">
        <v>665</v>
      </c>
      <c r="H189" s="123" t="s">
        <v>665</v>
      </c>
      <c r="I189" s="123" t="s">
        <v>665</v>
      </c>
      <c r="J189" s="124">
        <v>7010001004851</v>
      </c>
      <c r="K189" s="125">
        <v>7010001004851</v>
      </c>
      <c r="L189" s="125">
        <v>7010001004851</v>
      </c>
      <c r="M189" s="125">
        <v>7010001004851</v>
      </c>
      <c r="N189" s="125">
        <v>7010001004851</v>
      </c>
      <c r="O189" s="125">
        <v>7010001004851</v>
      </c>
      <c r="P189" s="126" t="s">
        <v>693</v>
      </c>
      <c r="Q189" s="127" t="s">
        <v>692</v>
      </c>
      <c r="R189" s="127" t="s">
        <v>692</v>
      </c>
      <c r="S189" s="127" t="s">
        <v>692</v>
      </c>
      <c r="T189" s="127" t="s">
        <v>692</v>
      </c>
      <c r="U189" s="127" t="s">
        <v>692</v>
      </c>
      <c r="V189" s="127" t="s">
        <v>692</v>
      </c>
      <c r="W189" s="127" t="s">
        <v>692</v>
      </c>
      <c r="X189" s="127" t="s">
        <v>692</v>
      </c>
      <c r="Y189" s="128">
        <v>0</v>
      </c>
      <c r="Z189" s="129"/>
      <c r="AA189" s="129"/>
      <c r="AB189" s="130"/>
      <c r="AC189" s="131" t="s">
        <v>231</v>
      </c>
      <c r="AD189" s="132" t="s">
        <v>668</v>
      </c>
      <c r="AE189" s="132" t="s">
        <v>668</v>
      </c>
      <c r="AF189" s="132" t="s">
        <v>668</v>
      </c>
      <c r="AG189" s="132" t="s">
        <v>668</v>
      </c>
      <c r="AH189" s="133" t="s">
        <v>669</v>
      </c>
      <c r="AI189" s="134">
        <v>0</v>
      </c>
      <c r="AJ189" s="134">
        <v>0</v>
      </c>
      <c r="AK189" s="134">
        <v>0</v>
      </c>
      <c r="AL189" s="135" t="s">
        <v>669</v>
      </c>
      <c r="AM189" s="136">
        <v>0</v>
      </c>
      <c r="AN189" s="136">
        <v>0</v>
      </c>
      <c r="AO189" s="137">
        <v>0</v>
      </c>
      <c r="AP189" s="120" t="s">
        <v>669</v>
      </c>
      <c r="AQ189" s="120"/>
      <c r="AR189" s="120"/>
      <c r="AS189" s="120"/>
      <c r="AT189" s="120"/>
      <c r="AU189" s="120"/>
      <c r="AV189" s="120"/>
      <c r="AW189" s="120"/>
      <c r="AX189" s="120"/>
      <c r="AY189">
        <f>COUNTA($C$189)</f>
        <v>1</v>
      </c>
    </row>
    <row r="190" spans="1:51" ht="30" customHeight="1" x14ac:dyDescent="0.2">
      <c r="A190" s="121">
        <v>6</v>
      </c>
      <c r="B190" s="121">
        <v>1</v>
      </c>
      <c r="C190" s="123" t="s">
        <v>666</v>
      </c>
      <c r="D190" s="123" t="s">
        <v>666</v>
      </c>
      <c r="E190" s="123" t="s">
        <v>666</v>
      </c>
      <c r="F190" s="123" t="s">
        <v>666</v>
      </c>
      <c r="G190" s="123" t="s">
        <v>666</v>
      </c>
      <c r="H190" s="123" t="s">
        <v>666</v>
      </c>
      <c r="I190" s="123" t="s">
        <v>666</v>
      </c>
      <c r="J190" s="124">
        <v>3430001016775</v>
      </c>
      <c r="K190" s="125">
        <v>3430001016775</v>
      </c>
      <c r="L190" s="125">
        <v>3430001016775</v>
      </c>
      <c r="M190" s="125">
        <v>3430001016775</v>
      </c>
      <c r="N190" s="125">
        <v>3430001016775</v>
      </c>
      <c r="O190" s="125">
        <v>3430001016775</v>
      </c>
      <c r="P190" s="126" t="s">
        <v>693</v>
      </c>
      <c r="Q190" s="127" t="s">
        <v>692</v>
      </c>
      <c r="R190" s="127" t="s">
        <v>692</v>
      </c>
      <c r="S190" s="127" t="s">
        <v>692</v>
      </c>
      <c r="T190" s="127" t="s">
        <v>692</v>
      </c>
      <c r="U190" s="127" t="s">
        <v>692</v>
      </c>
      <c r="V190" s="127" t="s">
        <v>692</v>
      </c>
      <c r="W190" s="127" t="s">
        <v>692</v>
      </c>
      <c r="X190" s="127" t="s">
        <v>692</v>
      </c>
      <c r="Y190" s="128">
        <v>0</v>
      </c>
      <c r="Z190" s="129"/>
      <c r="AA190" s="129"/>
      <c r="AB190" s="130"/>
      <c r="AC190" s="131" t="s">
        <v>231</v>
      </c>
      <c r="AD190" s="132" t="s">
        <v>668</v>
      </c>
      <c r="AE190" s="132" t="s">
        <v>668</v>
      </c>
      <c r="AF190" s="132" t="s">
        <v>668</v>
      </c>
      <c r="AG190" s="132" t="s">
        <v>668</v>
      </c>
      <c r="AH190" s="133" t="s">
        <v>669</v>
      </c>
      <c r="AI190" s="134">
        <v>0</v>
      </c>
      <c r="AJ190" s="134">
        <v>0</v>
      </c>
      <c r="AK190" s="134">
        <v>0</v>
      </c>
      <c r="AL190" s="135" t="s">
        <v>669</v>
      </c>
      <c r="AM190" s="136">
        <v>0</v>
      </c>
      <c r="AN190" s="136">
        <v>0</v>
      </c>
      <c r="AO190" s="137">
        <v>0</v>
      </c>
      <c r="AP190" s="120" t="s">
        <v>669</v>
      </c>
      <c r="AQ190" s="120"/>
      <c r="AR190" s="120"/>
      <c r="AS190" s="120"/>
      <c r="AT190" s="120"/>
      <c r="AU190" s="120"/>
      <c r="AV190" s="120"/>
      <c r="AW190" s="120"/>
      <c r="AX190" s="120"/>
      <c r="AY190">
        <f>COUNTA($C$190)</f>
        <v>1</v>
      </c>
    </row>
    <row r="191" spans="1:51" ht="24.75" customHeight="1" x14ac:dyDescent="0.2">
      <c r="A191" s="49"/>
      <c r="B191" s="49"/>
      <c r="C191" s="49"/>
      <c r="D191" s="49"/>
      <c r="E191" s="49"/>
      <c r="F191" s="49"/>
      <c r="G191" s="49"/>
      <c r="H191" s="49"/>
      <c r="I191" s="49"/>
      <c r="J191" s="49"/>
      <c r="K191" s="49"/>
      <c r="L191" s="49"/>
      <c r="M191" s="49"/>
      <c r="N191" s="49"/>
      <c r="O191" s="49"/>
      <c r="P191" s="50"/>
      <c r="Q191" s="50"/>
      <c r="R191" s="50"/>
      <c r="S191" s="50"/>
      <c r="T191" s="50"/>
      <c r="U191" s="50"/>
      <c r="V191" s="50"/>
      <c r="W191" s="50"/>
      <c r="X191" s="50"/>
      <c r="Y191" s="51"/>
      <c r="Z191" s="51"/>
      <c r="AA191" s="51"/>
      <c r="AB191" s="51"/>
      <c r="AC191" s="51"/>
      <c r="AD191" s="51"/>
      <c r="AE191" s="51"/>
      <c r="AF191" s="51"/>
      <c r="AG191" s="51"/>
      <c r="AH191" s="51"/>
      <c r="AI191" s="51"/>
      <c r="AJ191" s="51"/>
      <c r="AK191" s="51"/>
      <c r="AL191" s="51"/>
      <c r="AM191" s="51"/>
      <c r="AN191" s="51"/>
      <c r="AO191" s="51"/>
      <c r="AP191" s="50"/>
      <c r="AQ191" s="50"/>
      <c r="AR191" s="50"/>
      <c r="AS191" s="50"/>
      <c r="AT191" s="50"/>
      <c r="AU191" s="50"/>
      <c r="AV191" s="50"/>
      <c r="AW191" s="50"/>
      <c r="AX191" s="50"/>
      <c r="AY191">
        <f>COUNTA($C$194)</f>
        <v>1</v>
      </c>
    </row>
    <row r="192" spans="1:51" ht="24.75" customHeight="1" x14ac:dyDescent="0.2">
      <c r="A192" s="42"/>
      <c r="B192" s="46" t="s">
        <v>165</v>
      </c>
      <c r="C192" s="42"/>
      <c r="D192" s="42"/>
      <c r="E192" s="42"/>
      <c r="F192" s="42"/>
      <c r="G192" s="42"/>
      <c r="H192" s="42"/>
      <c r="I192" s="42"/>
      <c r="J192" s="42"/>
      <c r="K192" s="42"/>
      <c r="L192" s="42"/>
      <c r="M192" s="42"/>
      <c r="N192" s="42"/>
      <c r="O192" s="42"/>
      <c r="P192" s="47"/>
      <c r="Q192" s="47"/>
      <c r="R192" s="47"/>
      <c r="S192" s="47"/>
      <c r="T192" s="47"/>
      <c r="U192" s="47"/>
      <c r="V192" s="47"/>
      <c r="W192" s="47"/>
      <c r="X192" s="47"/>
      <c r="Y192" s="48"/>
      <c r="Z192" s="48"/>
      <c r="AA192" s="48"/>
      <c r="AB192" s="48"/>
      <c r="AC192" s="48"/>
      <c r="AD192" s="48"/>
      <c r="AE192" s="48"/>
      <c r="AF192" s="48"/>
      <c r="AG192" s="48"/>
      <c r="AH192" s="48"/>
      <c r="AI192" s="48"/>
      <c r="AJ192" s="48"/>
      <c r="AK192" s="48"/>
      <c r="AL192" s="48"/>
      <c r="AM192" s="48"/>
      <c r="AN192" s="48"/>
      <c r="AO192" s="48"/>
      <c r="AP192" s="47"/>
      <c r="AQ192" s="47"/>
      <c r="AR192" s="47"/>
      <c r="AS192" s="47"/>
      <c r="AT192" s="47"/>
      <c r="AU192" s="47"/>
      <c r="AV192" s="47"/>
      <c r="AW192" s="47"/>
      <c r="AX192" s="47"/>
      <c r="AY192">
        <f>$AY$191</f>
        <v>1</v>
      </c>
    </row>
    <row r="193" spans="1:51" ht="59.25" customHeight="1" x14ac:dyDescent="0.2">
      <c r="A193" s="140"/>
      <c r="B193" s="140"/>
      <c r="C193" s="140" t="s">
        <v>24</v>
      </c>
      <c r="D193" s="140"/>
      <c r="E193" s="140"/>
      <c r="F193" s="140"/>
      <c r="G193" s="140"/>
      <c r="H193" s="140"/>
      <c r="I193" s="140"/>
      <c r="J193" s="143" t="s">
        <v>184</v>
      </c>
      <c r="K193" s="144"/>
      <c r="L193" s="144"/>
      <c r="M193" s="144"/>
      <c r="N193" s="144"/>
      <c r="O193" s="144"/>
      <c r="P193" s="110" t="s">
        <v>25</v>
      </c>
      <c r="Q193" s="110"/>
      <c r="R193" s="110"/>
      <c r="S193" s="110"/>
      <c r="T193" s="110"/>
      <c r="U193" s="110"/>
      <c r="V193" s="110"/>
      <c r="W193" s="110"/>
      <c r="X193" s="110"/>
      <c r="Y193" s="145" t="s">
        <v>183</v>
      </c>
      <c r="Z193" s="146"/>
      <c r="AA193" s="146"/>
      <c r="AB193" s="146"/>
      <c r="AC193" s="143" t="s">
        <v>209</v>
      </c>
      <c r="AD193" s="143"/>
      <c r="AE193" s="143"/>
      <c r="AF193" s="143"/>
      <c r="AG193" s="143"/>
      <c r="AH193" s="145" t="s">
        <v>224</v>
      </c>
      <c r="AI193" s="140"/>
      <c r="AJ193" s="140"/>
      <c r="AK193" s="140"/>
      <c r="AL193" s="140" t="s">
        <v>19</v>
      </c>
      <c r="AM193" s="140"/>
      <c r="AN193" s="140"/>
      <c r="AO193" s="141"/>
      <c r="AP193" s="142" t="s">
        <v>185</v>
      </c>
      <c r="AQ193" s="142"/>
      <c r="AR193" s="142"/>
      <c r="AS193" s="142"/>
      <c r="AT193" s="142"/>
      <c r="AU193" s="142"/>
      <c r="AV193" s="142"/>
      <c r="AW193" s="142"/>
      <c r="AX193" s="142"/>
      <c r="AY193">
        <f>$AY$191</f>
        <v>1</v>
      </c>
    </row>
    <row r="194" spans="1:51" ht="30" customHeight="1" x14ac:dyDescent="0.2">
      <c r="A194" s="121">
        <v>1</v>
      </c>
      <c r="B194" s="121">
        <v>1</v>
      </c>
      <c r="C194" s="123" t="s">
        <v>670</v>
      </c>
      <c r="D194" s="123" t="s">
        <v>670</v>
      </c>
      <c r="E194" s="123" t="s">
        <v>670</v>
      </c>
      <c r="F194" s="123" t="s">
        <v>670</v>
      </c>
      <c r="G194" s="123" t="s">
        <v>670</v>
      </c>
      <c r="H194" s="123" t="s">
        <v>670</v>
      </c>
      <c r="I194" s="123" t="s">
        <v>670</v>
      </c>
      <c r="J194" s="124" t="s">
        <v>678</v>
      </c>
      <c r="K194" s="125" t="s">
        <v>678</v>
      </c>
      <c r="L194" s="125" t="s">
        <v>678</v>
      </c>
      <c r="M194" s="125" t="s">
        <v>678</v>
      </c>
      <c r="N194" s="125" t="s">
        <v>678</v>
      </c>
      <c r="O194" s="125" t="s">
        <v>678</v>
      </c>
      <c r="P194" s="126" t="s">
        <v>653</v>
      </c>
      <c r="Q194" s="127"/>
      <c r="R194" s="127"/>
      <c r="S194" s="127"/>
      <c r="T194" s="127"/>
      <c r="U194" s="127"/>
      <c r="V194" s="127"/>
      <c r="W194" s="127"/>
      <c r="X194" s="127"/>
      <c r="Y194" s="128">
        <v>371</v>
      </c>
      <c r="Z194" s="129"/>
      <c r="AA194" s="129"/>
      <c r="AB194" s="130"/>
      <c r="AC194" s="131" t="s">
        <v>227</v>
      </c>
      <c r="AD194" s="132" t="s">
        <v>679</v>
      </c>
      <c r="AE194" s="132" t="s">
        <v>679</v>
      </c>
      <c r="AF194" s="132" t="s">
        <v>679</v>
      </c>
      <c r="AG194" s="132" t="s">
        <v>679</v>
      </c>
      <c r="AH194" s="138">
        <v>3</v>
      </c>
      <c r="AI194" s="139">
        <v>3</v>
      </c>
      <c r="AJ194" s="139">
        <v>3</v>
      </c>
      <c r="AK194" s="139">
        <v>3</v>
      </c>
      <c r="AL194" s="135">
        <v>99.89</v>
      </c>
      <c r="AM194" s="136">
        <v>0.99890000000000001</v>
      </c>
      <c r="AN194" s="136">
        <v>0.99890000000000001</v>
      </c>
      <c r="AO194" s="137">
        <v>0.99890000000000001</v>
      </c>
      <c r="AP194" s="120" t="s">
        <v>669</v>
      </c>
      <c r="AQ194" s="120"/>
      <c r="AR194" s="120"/>
      <c r="AS194" s="120"/>
      <c r="AT194" s="120"/>
      <c r="AU194" s="120"/>
      <c r="AV194" s="120"/>
      <c r="AW194" s="120"/>
      <c r="AX194" s="120"/>
      <c r="AY194">
        <f>$AY$191</f>
        <v>1</v>
      </c>
    </row>
    <row r="195" spans="1:51" ht="30" customHeight="1" x14ac:dyDescent="0.2">
      <c r="A195" s="121">
        <v>2</v>
      </c>
      <c r="B195" s="121">
        <v>1</v>
      </c>
      <c r="C195" s="123" t="s">
        <v>671</v>
      </c>
      <c r="D195" s="123" t="s">
        <v>671</v>
      </c>
      <c r="E195" s="123" t="s">
        <v>671</v>
      </c>
      <c r="F195" s="123" t="s">
        <v>671</v>
      </c>
      <c r="G195" s="123" t="s">
        <v>671</v>
      </c>
      <c r="H195" s="123" t="s">
        <v>671</v>
      </c>
      <c r="I195" s="123" t="s">
        <v>671</v>
      </c>
      <c r="J195" s="124">
        <v>3130001043775</v>
      </c>
      <c r="K195" s="125">
        <v>3130001043775</v>
      </c>
      <c r="L195" s="125">
        <v>3130001043775</v>
      </c>
      <c r="M195" s="125">
        <v>3130001043775</v>
      </c>
      <c r="N195" s="125">
        <v>3130001043775</v>
      </c>
      <c r="O195" s="125">
        <v>3130001043775</v>
      </c>
      <c r="P195" s="126" t="s">
        <v>653</v>
      </c>
      <c r="Q195" s="127"/>
      <c r="R195" s="127"/>
      <c r="S195" s="127"/>
      <c r="T195" s="127"/>
      <c r="U195" s="127"/>
      <c r="V195" s="127"/>
      <c r="W195" s="127"/>
      <c r="X195" s="127"/>
      <c r="Y195" s="128">
        <v>29</v>
      </c>
      <c r="Z195" s="129"/>
      <c r="AA195" s="129"/>
      <c r="AB195" s="130"/>
      <c r="AC195" s="131" t="s">
        <v>225</v>
      </c>
      <c r="AD195" s="132" t="s">
        <v>667</v>
      </c>
      <c r="AE195" s="132" t="s">
        <v>667</v>
      </c>
      <c r="AF195" s="132" t="s">
        <v>667</v>
      </c>
      <c r="AG195" s="132" t="s">
        <v>667</v>
      </c>
      <c r="AH195" s="138">
        <v>2</v>
      </c>
      <c r="AI195" s="139">
        <v>2</v>
      </c>
      <c r="AJ195" s="139">
        <v>2</v>
      </c>
      <c r="AK195" s="139">
        <v>2</v>
      </c>
      <c r="AL195" s="135">
        <v>90.54</v>
      </c>
      <c r="AM195" s="136">
        <v>0.90539999999999998</v>
      </c>
      <c r="AN195" s="136">
        <v>0.90539999999999998</v>
      </c>
      <c r="AO195" s="137">
        <v>0.90539999999999998</v>
      </c>
      <c r="AP195" s="120" t="s">
        <v>669</v>
      </c>
      <c r="AQ195" s="120"/>
      <c r="AR195" s="120"/>
      <c r="AS195" s="120"/>
      <c r="AT195" s="120"/>
      <c r="AU195" s="120"/>
      <c r="AV195" s="120"/>
      <c r="AW195" s="120"/>
      <c r="AX195" s="120"/>
      <c r="AY195">
        <f>COUNTA($C$195)</f>
        <v>1</v>
      </c>
    </row>
    <row r="196" spans="1:51" ht="30" customHeight="1" x14ac:dyDescent="0.2">
      <c r="A196" s="121">
        <v>3</v>
      </c>
      <c r="B196" s="121">
        <v>1</v>
      </c>
      <c r="C196" s="122" t="s">
        <v>672</v>
      </c>
      <c r="D196" s="123" t="s">
        <v>672</v>
      </c>
      <c r="E196" s="123" t="s">
        <v>672</v>
      </c>
      <c r="F196" s="123" t="s">
        <v>672</v>
      </c>
      <c r="G196" s="123" t="s">
        <v>672</v>
      </c>
      <c r="H196" s="123" t="s">
        <v>672</v>
      </c>
      <c r="I196" s="123" t="s">
        <v>672</v>
      </c>
      <c r="J196" s="124">
        <v>8130001040495</v>
      </c>
      <c r="K196" s="125">
        <v>8130001040495</v>
      </c>
      <c r="L196" s="125">
        <v>8130001040495</v>
      </c>
      <c r="M196" s="125">
        <v>8130001040495</v>
      </c>
      <c r="N196" s="125">
        <v>8130001040495</v>
      </c>
      <c r="O196" s="125">
        <v>8130001040495</v>
      </c>
      <c r="P196" s="126" t="s">
        <v>653</v>
      </c>
      <c r="Q196" s="127"/>
      <c r="R196" s="127"/>
      <c r="S196" s="127"/>
      <c r="T196" s="127"/>
      <c r="U196" s="127"/>
      <c r="V196" s="127"/>
      <c r="W196" s="127"/>
      <c r="X196" s="127"/>
      <c r="Y196" s="128">
        <v>27</v>
      </c>
      <c r="Z196" s="129"/>
      <c r="AA196" s="129"/>
      <c r="AB196" s="130"/>
      <c r="AC196" s="131" t="s">
        <v>225</v>
      </c>
      <c r="AD196" s="132" t="s">
        <v>667</v>
      </c>
      <c r="AE196" s="132" t="s">
        <v>667</v>
      </c>
      <c r="AF196" s="132" t="s">
        <v>667</v>
      </c>
      <c r="AG196" s="132" t="s">
        <v>667</v>
      </c>
      <c r="AH196" s="133">
        <v>1</v>
      </c>
      <c r="AI196" s="134">
        <v>1</v>
      </c>
      <c r="AJ196" s="134">
        <v>1</v>
      </c>
      <c r="AK196" s="134">
        <v>1</v>
      </c>
      <c r="AL196" s="135">
        <v>99.61</v>
      </c>
      <c r="AM196" s="136">
        <v>0.99609999999999999</v>
      </c>
      <c r="AN196" s="136">
        <v>0.99609999999999999</v>
      </c>
      <c r="AO196" s="137">
        <v>0.99609999999999999</v>
      </c>
      <c r="AP196" s="120" t="s">
        <v>669</v>
      </c>
      <c r="AQ196" s="120"/>
      <c r="AR196" s="120"/>
      <c r="AS196" s="120"/>
      <c r="AT196" s="120"/>
      <c r="AU196" s="120"/>
      <c r="AV196" s="120"/>
      <c r="AW196" s="120"/>
      <c r="AX196" s="120"/>
      <c r="AY196">
        <f>COUNTA($C$196)</f>
        <v>1</v>
      </c>
    </row>
    <row r="197" spans="1:51" ht="30" customHeight="1" x14ac:dyDescent="0.2">
      <c r="A197" s="121">
        <v>4</v>
      </c>
      <c r="B197" s="121">
        <v>1</v>
      </c>
      <c r="C197" s="122" t="s">
        <v>673</v>
      </c>
      <c r="D197" s="123" t="s">
        <v>673</v>
      </c>
      <c r="E197" s="123" t="s">
        <v>673</v>
      </c>
      <c r="F197" s="123" t="s">
        <v>673</v>
      </c>
      <c r="G197" s="123" t="s">
        <v>673</v>
      </c>
      <c r="H197" s="123" t="s">
        <v>673</v>
      </c>
      <c r="I197" s="123" t="s">
        <v>673</v>
      </c>
      <c r="J197" s="124">
        <v>4130001041720</v>
      </c>
      <c r="K197" s="125">
        <v>4130001041720</v>
      </c>
      <c r="L197" s="125">
        <v>4130001041720</v>
      </c>
      <c r="M197" s="125">
        <v>4130001041720</v>
      </c>
      <c r="N197" s="125">
        <v>4130001041720</v>
      </c>
      <c r="O197" s="125">
        <v>4130001041720</v>
      </c>
      <c r="P197" s="126" t="s">
        <v>653</v>
      </c>
      <c r="Q197" s="127"/>
      <c r="R197" s="127"/>
      <c r="S197" s="127"/>
      <c r="T197" s="127"/>
      <c r="U197" s="127"/>
      <c r="V197" s="127"/>
      <c r="W197" s="127"/>
      <c r="X197" s="127"/>
      <c r="Y197" s="128">
        <v>23</v>
      </c>
      <c r="Z197" s="129"/>
      <c r="AA197" s="129"/>
      <c r="AB197" s="130"/>
      <c r="AC197" s="131" t="s">
        <v>227</v>
      </c>
      <c r="AD197" s="132" t="s">
        <v>679</v>
      </c>
      <c r="AE197" s="132" t="s">
        <v>679</v>
      </c>
      <c r="AF197" s="132" t="s">
        <v>679</v>
      </c>
      <c r="AG197" s="132" t="s">
        <v>679</v>
      </c>
      <c r="AH197" s="133">
        <v>4</v>
      </c>
      <c r="AI197" s="134">
        <v>4</v>
      </c>
      <c r="AJ197" s="134">
        <v>4</v>
      </c>
      <c r="AK197" s="134">
        <v>4</v>
      </c>
      <c r="AL197" s="135">
        <v>99.51</v>
      </c>
      <c r="AM197" s="136">
        <v>0.99509999999999998</v>
      </c>
      <c r="AN197" s="136">
        <v>0.99509999999999998</v>
      </c>
      <c r="AO197" s="137">
        <v>0.99509999999999998</v>
      </c>
      <c r="AP197" s="120" t="s">
        <v>669</v>
      </c>
      <c r="AQ197" s="120"/>
      <c r="AR197" s="120"/>
      <c r="AS197" s="120"/>
      <c r="AT197" s="120"/>
      <c r="AU197" s="120"/>
      <c r="AV197" s="120"/>
      <c r="AW197" s="120"/>
      <c r="AX197" s="120"/>
      <c r="AY197">
        <f>COUNTA($C$197)</f>
        <v>1</v>
      </c>
    </row>
    <row r="198" spans="1:51" ht="30" customHeight="1" x14ac:dyDescent="0.2">
      <c r="A198" s="121">
        <v>5</v>
      </c>
      <c r="B198" s="121">
        <v>1</v>
      </c>
      <c r="C198" s="123" t="s">
        <v>671</v>
      </c>
      <c r="D198" s="123" t="s">
        <v>671</v>
      </c>
      <c r="E198" s="123" t="s">
        <v>671</v>
      </c>
      <c r="F198" s="123" t="s">
        <v>671</v>
      </c>
      <c r="G198" s="123" t="s">
        <v>671</v>
      </c>
      <c r="H198" s="123" t="s">
        <v>671</v>
      </c>
      <c r="I198" s="123" t="s">
        <v>671</v>
      </c>
      <c r="J198" s="124">
        <v>3130001043775</v>
      </c>
      <c r="K198" s="125">
        <v>3130001043775</v>
      </c>
      <c r="L198" s="125">
        <v>3130001043775</v>
      </c>
      <c r="M198" s="125">
        <v>3130001043775</v>
      </c>
      <c r="N198" s="125">
        <v>3130001043775</v>
      </c>
      <c r="O198" s="125">
        <v>3130001043775</v>
      </c>
      <c r="P198" s="126" t="s">
        <v>653</v>
      </c>
      <c r="Q198" s="127"/>
      <c r="R198" s="127"/>
      <c r="S198" s="127"/>
      <c r="T198" s="127"/>
      <c r="U198" s="127"/>
      <c r="V198" s="127"/>
      <c r="W198" s="127"/>
      <c r="X198" s="127"/>
      <c r="Y198" s="128">
        <v>10</v>
      </c>
      <c r="Z198" s="129"/>
      <c r="AA198" s="129"/>
      <c r="AB198" s="130"/>
      <c r="AC198" s="131" t="s">
        <v>227</v>
      </c>
      <c r="AD198" s="132" t="s">
        <v>679</v>
      </c>
      <c r="AE198" s="132" t="s">
        <v>679</v>
      </c>
      <c r="AF198" s="132" t="s">
        <v>679</v>
      </c>
      <c r="AG198" s="132" t="s">
        <v>679</v>
      </c>
      <c r="AH198" s="133">
        <v>5</v>
      </c>
      <c r="AI198" s="134">
        <v>5</v>
      </c>
      <c r="AJ198" s="134">
        <v>5</v>
      </c>
      <c r="AK198" s="134">
        <v>5</v>
      </c>
      <c r="AL198" s="135">
        <v>73.83</v>
      </c>
      <c r="AM198" s="136">
        <v>0.73829999999999996</v>
      </c>
      <c r="AN198" s="136">
        <v>0.73829999999999996</v>
      </c>
      <c r="AO198" s="137">
        <v>0.73829999999999996</v>
      </c>
      <c r="AP198" s="120" t="s">
        <v>669</v>
      </c>
      <c r="AQ198" s="120"/>
      <c r="AR198" s="120"/>
      <c r="AS198" s="120"/>
      <c r="AT198" s="120"/>
      <c r="AU198" s="120"/>
      <c r="AV198" s="120"/>
      <c r="AW198" s="120"/>
      <c r="AX198" s="120"/>
      <c r="AY198">
        <f>COUNTA($C$198)</f>
        <v>1</v>
      </c>
    </row>
    <row r="199" spans="1:51" ht="30" customHeight="1" x14ac:dyDescent="0.2">
      <c r="A199" s="121">
        <v>6</v>
      </c>
      <c r="B199" s="121">
        <v>1</v>
      </c>
      <c r="C199" s="123" t="s">
        <v>674</v>
      </c>
      <c r="D199" s="123" t="s">
        <v>674</v>
      </c>
      <c r="E199" s="123" t="s">
        <v>674</v>
      </c>
      <c r="F199" s="123" t="s">
        <v>674</v>
      </c>
      <c r="G199" s="123" t="s">
        <v>674</v>
      </c>
      <c r="H199" s="123" t="s">
        <v>674</v>
      </c>
      <c r="I199" s="123" t="s">
        <v>674</v>
      </c>
      <c r="J199" s="124">
        <v>2470001003275</v>
      </c>
      <c r="K199" s="125">
        <v>2470001003275</v>
      </c>
      <c r="L199" s="125">
        <v>2470001003275</v>
      </c>
      <c r="M199" s="125">
        <v>2470001003275</v>
      </c>
      <c r="N199" s="125">
        <v>2470001003275</v>
      </c>
      <c r="O199" s="125">
        <v>2470001003275</v>
      </c>
      <c r="P199" s="126" t="s">
        <v>695</v>
      </c>
      <c r="Q199" s="127"/>
      <c r="R199" s="127"/>
      <c r="S199" s="127"/>
      <c r="T199" s="127"/>
      <c r="U199" s="127"/>
      <c r="V199" s="127"/>
      <c r="W199" s="127"/>
      <c r="X199" s="127"/>
      <c r="Y199" s="128">
        <v>9</v>
      </c>
      <c r="Z199" s="129"/>
      <c r="AA199" s="129"/>
      <c r="AB199" s="130"/>
      <c r="AC199" s="131" t="s">
        <v>225</v>
      </c>
      <c r="AD199" s="132" t="s">
        <v>667</v>
      </c>
      <c r="AE199" s="132" t="s">
        <v>667</v>
      </c>
      <c r="AF199" s="132" t="s">
        <v>667</v>
      </c>
      <c r="AG199" s="132" t="s">
        <v>667</v>
      </c>
      <c r="AH199" s="133">
        <v>1</v>
      </c>
      <c r="AI199" s="134">
        <v>1</v>
      </c>
      <c r="AJ199" s="134">
        <v>1</v>
      </c>
      <c r="AK199" s="134">
        <v>1</v>
      </c>
      <c r="AL199" s="135">
        <v>98.83</v>
      </c>
      <c r="AM199" s="136">
        <v>0.98829999999999996</v>
      </c>
      <c r="AN199" s="136">
        <v>0.98829999999999996</v>
      </c>
      <c r="AO199" s="137">
        <v>0.98829999999999996</v>
      </c>
      <c r="AP199" s="120" t="s">
        <v>669</v>
      </c>
      <c r="AQ199" s="120"/>
      <c r="AR199" s="120"/>
      <c r="AS199" s="120"/>
      <c r="AT199" s="120"/>
      <c r="AU199" s="120"/>
      <c r="AV199" s="120"/>
      <c r="AW199" s="120"/>
      <c r="AX199" s="120"/>
      <c r="AY199">
        <f>COUNTA($C$199)</f>
        <v>1</v>
      </c>
    </row>
    <row r="200" spans="1:51" ht="30" customHeight="1" x14ac:dyDescent="0.2">
      <c r="A200" s="121">
        <v>7</v>
      </c>
      <c r="B200" s="121">
        <v>1</v>
      </c>
      <c r="C200" s="123" t="s">
        <v>675</v>
      </c>
      <c r="D200" s="123" t="s">
        <v>675</v>
      </c>
      <c r="E200" s="123" t="s">
        <v>675</v>
      </c>
      <c r="F200" s="123" t="s">
        <v>675</v>
      </c>
      <c r="G200" s="123" t="s">
        <v>675</v>
      </c>
      <c r="H200" s="123" t="s">
        <v>675</v>
      </c>
      <c r="I200" s="123" t="s">
        <v>675</v>
      </c>
      <c r="J200" s="124">
        <v>3240001011663</v>
      </c>
      <c r="K200" s="125">
        <v>3240001011663</v>
      </c>
      <c r="L200" s="125">
        <v>3240001011663</v>
      </c>
      <c r="M200" s="125">
        <v>3240001011663</v>
      </c>
      <c r="N200" s="125">
        <v>3240001011663</v>
      </c>
      <c r="O200" s="125">
        <v>3240001011663</v>
      </c>
      <c r="P200" s="126" t="s">
        <v>695</v>
      </c>
      <c r="Q200" s="127"/>
      <c r="R200" s="127"/>
      <c r="S200" s="127"/>
      <c r="T200" s="127"/>
      <c r="U200" s="127"/>
      <c r="V200" s="127"/>
      <c r="W200" s="127"/>
      <c r="X200" s="127"/>
      <c r="Y200" s="128">
        <v>7</v>
      </c>
      <c r="Z200" s="129"/>
      <c r="AA200" s="129"/>
      <c r="AB200" s="130"/>
      <c r="AC200" s="131" t="s">
        <v>232</v>
      </c>
      <c r="AD200" s="132" t="s">
        <v>680</v>
      </c>
      <c r="AE200" s="132" t="s">
        <v>680</v>
      </c>
      <c r="AF200" s="132" t="s">
        <v>680</v>
      </c>
      <c r="AG200" s="132" t="s">
        <v>680</v>
      </c>
      <c r="AH200" s="133" t="s">
        <v>669</v>
      </c>
      <c r="AI200" s="134">
        <v>0</v>
      </c>
      <c r="AJ200" s="134">
        <v>0</v>
      </c>
      <c r="AK200" s="134">
        <v>0</v>
      </c>
      <c r="AL200" s="135" t="s">
        <v>669</v>
      </c>
      <c r="AM200" s="136">
        <v>0</v>
      </c>
      <c r="AN200" s="136">
        <v>0</v>
      </c>
      <c r="AO200" s="137">
        <v>0</v>
      </c>
      <c r="AP200" s="120" t="s">
        <v>669</v>
      </c>
      <c r="AQ200" s="120"/>
      <c r="AR200" s="120"/>
      <c r="AS200" s="120"/>
      <c r="AT200" s="120"/>
      <c r="AU200" s="120"/>
      <c r="AV200" s="120"/>
      <c r="AW200" s="120"/>
      <c r="AX200" s="120"/>
      <c r="AY200">
        <f>COUNTA($C$200)</f>
        <v>1</v>
      </c>
    </row>
    <row r="201" spans="1:51" ht="30" customHeight="1" x14ac:dyDescent="0.2">
      <c r="A201" s="121">
        <v>8</v>
      </c>
      <c r="B201" s="121">
        <v>1</v>
      </c>
      <c r="C201" s="123" t="s">
        <v>671</v>
      </c>
      <c r="D201" s="123" t="s">
        <v>671</v>
      </c>
      <c r="E201" s="123" t="s">
        <v>671</v>
      </c>
      <c r="F201" s="123" t="s">
        <v>671</v>
      </c>
      <c r="G201" s="123" t="s">
        <v>671</v>
      </c>
      <c r="H201" s="123" t="s">
        <v>671</v>
      </c>
      <c r="I201" s="123" t="s">
        <v>671</v>
      </c>
      <c r="J201" s="124">
        <v>3130001043775</v>
      </c>
      <c r="K201" s="125">
        <v>3130001043775</v>
      </c>
      <c r="L201" s="125">
        <v>3130001043775</v>
      </c>
      <c r="M201" s="125">
        <v>3130001043775</v>
      </c>
      <c r="N201" s="125">
        <v>3130001043775</v>
      </c>
      <c r="O201" s="125">
        <v>3130001043775</v>
      </c>
      <c r="P201" s="126" t="s">
        <v>653</v>
      </c>
      <c r="Q201" s="127"/>
      <c r="R201" s="127"/>
      <c r="S201" s="127"/>
      <c r="T201" s="127"/>
      <c r="U201" s="127"/>
      <c r="V201" s="127"/>
      <c r="W201" s="127"/>
      <c r="X201" s="127"/>
      <c r="Y201" s="128">
        <v>7</v>
      </c>
      <c r="Z201" s="129"/>
      <c r="AA201" s="129"/>
      <c r="AB201" s="130"/>
      <c r="AC201" s="131" t="s">
        <v>232</v>
      </c>
      <c r="AD201" s="132" t="s">
        <v>680</v>
      </c>
      <c r="AE201" s="132" t="s">
        <v>680</v>
      </c>
      <c r="AF201" s="132" t="s">
        <v>680</v>
      </c>
      <c r="AG201" s="132" t="s">
        <v>680</v>
      </c>
      <c r="AH201" s="133" t="s">
        <v>669</v>
      </c>
      <c r="AI201" s="134">
        <v>0</v>
      </c>
      <c r="AJ201" s="134">
        <v>0</v>
      </c>
      <c r="AK201" s="134">
        <v>0</v>
      </c>
      <c r="AL201" s="135" t="s">
        <v>669</v>
      </c>
      <c r="AM201" s="136">
        <v>0</v>
      </c>
      <c r="AN201" s="136">
        <v>0</v>
      </c>
      <c r="AO201" s="137">
        <v>0</v>
      </c>
      <c r="AP201" s="120" t="s">
        <v>669</v>
      </c>
      <c r="AQ201" s="120"/>
      <c r="AR201" s="120"/>
      <c r="AS201" s="120"/>
      <c r="AT201" s="120"/>
      <c r="AU201" s="120"/>
      <c r="AV201" s="120"/>
      <c r="AW201" s="120"/>
      <c r="AX201" s="120"/>
      <c r="AY201">
        <f>COUNTA($C$201)</f>
        <v>1</v>
      </c>
    </row>
    <row r="202" spans="1:51" ht="30" customHeight="1" x14ac:dyDescent="0.2">
      <c r="A202" s="121">
        <v>9</v>
      </c>
      <c r="B202" s="121">
        <v>1</v>
      </c>
      <c r="C202" s="123" t="s">
        <v>676</v>
      </c>
      <c r="D202" s="123" t="s">
        <v>676</v>
      </c>
      <c r="E202" s="123" t="s">
        <v>676</v>
      </c>
      <c r="F202" s="123" t="s">
        <v>676</v>
      </c>
      <c r="G202" s="123" t="s">
        <v>676</v>
      </c>
      <c r="H202" s="123" t="s">
        <v>676</v>
      </c>
      <c r="I202" s="123" t="s">
        <v>676</v>
      </c>
      <c r="J202" s="124">
        <v>2160001010600</v>
      </c>
      <c r="K202" s="125">
        <v>2160001010600</v>
      </c>
      <c r="L202" s="125">
        <v>2160001010600</v>
      </c>
      <c r="M202" s="125">
        <v>2160001010600</v>
      </c>
      <c r="N202" s="125">
        <v>2160001010600</v>
      </c>
      <c r="O202" s="125">
        <v>2160001010600</v>
      </c>
      <c r="P202" s="126" t="s">
        <v>653</v>
      </c>
      <c r="Q202" s="127"/>
      <c r="R202" s="127"/>
      <c r="S202" s="127"/>
      <c r="T202" s="127"/>
      <c r="U202" s="127"/>
      <c r="V202" s="127"/>
      <c r="W202" s="127"/>
      <c r="X202" s="127"/>
      <c r="Y202" s="128">
        <v>5</v>
      </c>
      <c r="Z202" s="129"/>
      <c r="AA202" s="129"/>
      <c r="AB202" s="130"/>
      <c r="AC202" s="131" t="s">
        <v>225</v>
      </c>
      <c r="AD202" s="132" t="s">
        <v>667</v>
      </c>
      <c r="AE202" s="132" t="s">
        <v>667</v>
      </c>
      <c r="AF202" s="132" t="s">
        <v>667</v>
      </c>
      <c r="AG202" s="132" t="s">
        <v>667</v>
      </c>
      <c r="AH202" s="133">
        <v>2</v>
      </c>
      <c r="AI202" s="134">
        <v>2</v>
      </c>
      <c r="AJ202" s="134">
        <v>2</v>
      </c>
      <c r="AK202" s="134">
        <v>2</v>
      </c>
      <c r="AL202" s="135">
        <v>98.56</v>
      </c>
      <c r="AM202" s="136">
        <v>0.98560000000000003</v>
      </c>
      <c r="AN202" s="136">
        <v>0.98560000000000003</v>
      </c>
      <c r="AO202" s="137">
        <v>0.98560000000000003</v>
      </c>
      <c r="AP202" s="120" t="s">
        <v>669</v>
      </c>
      <c r="AQ202" s="120"/>
      <c r="AR202" s="120"/>
      <c r="AS202" s="120"/>
      <c r="AT202" s="120"/>
      <c r="AU202" s="120"/>
      <c r="AV202" s="120"/>
      <c r="AW202" s="120"/>
      <c r="AX202" s="120"/>
      <c r="AY202">
        <f>COUNTA($C$202)</f>
        <v>1</v>
      </c>
    </row>
    <row r="203" spans="1:51" ht="30" customHeight="1" x14ac:dyDescent="0.2">
      <c r="A203" s="121">
        <v>10</v>
      </c>
      <c r="B203" s="121">
        <v>1</v>
      </c>
      <c r="C203" s="122" t="s">
        <v>708</v>
      </c>
      <c r="D203" s="123" t="s">
        <v>677</v>
      </c>
      <c r="E203" s="123" t="s">
        <v>677</v>
      </c>
      <c r="F203" s="123" t="s">
        <v>677</v>
      </c>
      <c r="G203" s="123" t="s">
        <v>677</v>
      </c>
      <c r="H203" s="123" t="s">
        <v>677</v>
      </c>
      <c r="I203" s="123" t="s">
        <v>677</v>
      </c>
      <c r="J203" s="124">
        <v>7080401014824</v>
      </c>
      <c r="K203" s="125">
        <v>7080401014824</v>
      </c>
      <c r="L203" s="125">
        <v>7080401014824</v>
      </c>
      <c r="M203" s="125">
        <v>7080401014824</v>
      </c>
      <c r="N203" s="125">
        <v>7080401014824</v>
      </c>
      <c r="O203" s="125">
        <v>7080401014824</v>
      </c>
      <c r="P203" s="126" t="s">
        <v>653</v>
      </c>
      <c r="Q203" s="127"/>
      <c r="R203" s="127"/>
      <c r="S203" s="127"/>
      <c r="T203" s="127"/>
      <c r="U203" s="127"/>
      <c r="V203" s="127"/>
      <c r="W203" s="127"/>
      <c r="X203" s="127"/>
      <c r="Y203" s="128">
        <v>4</v>
      </c>
      <c r="Z203" s="129"/>
      <c r="AA203" s="129"/>
      <c r="AB203" s="130"/>
      <c r="AC203" s="131" t="s">
        <v>231</v>
      </c>
      <c r="AD203" s="132" t="s">
        <v>668</v>
      </c>
      <c r="AE203" s="132" t="s">
        <v>668</v>
      </c>
      <c r="AF203" s="132" t="s">
        <v>668</v>
      </c>
      <c r="AG203" s="132" t="s">
        <v>668</v>
      </c>
      <c r="AH203" s="133" t="s">
        <v>577</v>
      </c>
      <c r="AI203" s="134">
        <v>0</v>
      </c>
      <c r="AJ203" s="134">
        <v>0</v>
      </c>
      <c r="AK203" s="134">
        <v>0</v>
      </c>
      <c r="AL203" s="135" t="s">
        <v>577</v>
      </c>
      <c r="AM203" s="136">
        <v>0</v>
      </c>
      <c r="AN203" s="136">
        <v>0</v>
      </c>
      <c r="AO203" s="137">
        <v>0</v>
      </c>
      <c r="AP203" s="120" t="s">
        <v>669</v>
      </c>
      <c r="AQ203" s="120"/>
      <c r="AR203" s="120"/>
      <c r="AS203" s="120"/>
      <c r="AT203" s="120"/>
      <c r="AU203" s="120"/>
      <c r="AV203" s="120"/>
      <c r="AW203" s="120"/>
      <c r="AX203" s="120"/>
      <c r="AY203">
        <f>COUNTA($C$203)</f>
        <v>1</v>
      </c>
    </row>
    <row r="204" spans="1:51" ht="24.75" customHeight="1" x14ac:dyDescent="0.2">
      <c r="A204" s="49"/>
      <c r="B204" s="49"/>
      <c r="C204" s="49"/>
      <c r="D204" s="49"/>
      <c r="E204" s="49"/>
      <c r="F204" s="49"/>
      <c r="G204" s="49"/>
      <c r="H204" s="49"/>
      <c r="I204" s="49"/>
      <c r="J204" s="49"/>
      <c r="K204" s="49"/>
      <c r="L204" s="49"/>
      <c r="M204" s="49"/>
      <c r="N204" s="49"/>
      <c r="O204" s="49"/>
      <c r="P204" s="50"/>
      <c r="Q204" s="50"/>
      <c r="R204" s="50"/>
      <c r="S204" s="50"/>
      <c r="T204" s="50"/>
      <c r="U204" s="50"/>
      <c r="V204" s="50"/>
      <c r="W204" s="50"/>
      <c r="X204" s="50"/>
      <c r="Y204" s="51"/>
      <c r="Z204" s="51"/>
      <c r="AA204" s="51"/>
      <c r="AB204" s="51"/>
      <c r="AC204" s="51"/>
      <c r="AD204" s="51"/>
      <c r="AE204" s="51"/>
      <c r="AF204" s="51"/>
      <c r="AG204" s="51"/>
      <c r="AH204" s="51"/>
      <c r="AI204" s="51"/>
      <c r="AJ204" s="51"/>
      <c r="AK204" s="51"/>
      <c r="AL204" s="51"/>
      <c r="AM204" s="51"/>
      <c r="AN204" s="51"/>
      <c r="AO204" s="51"/>
      <c r="AP204" s="50"/>
      <c r="AQ204" s="50"/>
      <c r="AR204" s="50"/>
      <c r="AS204" s="50"/>
      <c r="AT204" s="50"/>
      <c r="AU204" s="50"/>
      <c r="AV204" s="50"/>
      <c r="AW204" s="50"/>
      <c r="AX204" s="50"/>
      <c r="AY204">
        <f>COUNTA($C$207)</f>
        <v>1</v>
      </c>
    </row>
    <row r="205" spans="1:51" ht="24.75" customHeight="1" x14ac:dyDescent="0.2">
      <c r="A205" s="42"/>
      <c r="B205" s="46" t="s">
        <v>166</v>
      </c>
      <c r="C205" s="42"/>
      <c r="D205" s="42"/>
      <c r="E205" s="42"/>
      <c r="F205" s="42"/>
      <c r="G205" s="42"/>
      <c r="H205" s="42"/>
      <c r="I205" s="42"/>
      <c r="J205" s="42"/>
      <c r="K205" s="42"/>
      <c r="L205" s="42"/>
      <c r="M205" s="42"/>
      <c r="N205" s="42"/>
      <c r="O205" s="42"/>
      <c r="P205" s="47"/>
      <c r="Q205" s="47"/>
      <c r="R205" s="47"/>
      <c r="S205" s="47"/>
      <c r="T205" s="47"/>
      <c r="U205" s="47"/>
      <c r="V205" s="47"/>
      <c r="W205" s="47"/>
      <c r="X205" s="47"/>
      <c r="Y205" s="48"/>
      <c r="Z205" s="48"/>
      <c r="AA205" s="48"/>
      <c r="AB205" s="48"/>
      <c r="AC205" s="48"/>
      <c r="AD205" s="48"/>
      <c r="AE205" s="48"/>
      <c r="AF205" s="48"/>
      <c r="AG205" s="48"/>
      <c r="AH205" s="48"/>
      <c r="AI205" s="48"/>
      <c r="AJ205" s="48"/>
      <c r="AK205" s="48"/>
      <c r="AL205" s="48"/>
      <c r="AM205" s="48"/>
      <c r="AN205" s="48"/>
      <c r="AO205" s="48"/>
      <c r="AP205" s="47"/>
      <c r="AQ205" s="47"/>
      <c r="AR205" s="47"/>
      <c r="AS205" s="47"/>
      <c r="AT205" s="47"/>
      <c r="AU205" s="47"/>
      <c r="AV205" s="47"/>
      <c r="AW205" s="47"/>
      <c r="AX205" s="47"/>
      <c r="AY205">
        <f>$AY$204</f>
        <v>1</v>
      </c>
    </row>
    <row r="206" spans="1:51" ht="59.25" customHeight="1" x14ac:dyDescent="0.2">
      <c r="A206" s="140"/>
      <c r="B206" s="140"/>
      <c r="C206" s="140" t="s">
        <v>24</v>
      </c>
      <c r="D206" s="140"/>
      <c r="E206" s="140"/>
      <c r="F206" s="140"/>
      <c r="G206" s="140"/>
      <c r="H206" s="140"/>
      <c r="I206" s="140"/>
      <c r="J206" s="143" t="s">
        <v>184</v>
      </c>
      <c r="K206" s="144"/>
      <c r="L206" s="144"/>
      <c r="M206" s="144"/>
      <c r="N206" s="144"/>
      <c r="O206" s="144"/>
      <c r="P206" s="110" t="s">
        <v>25</v>
      </c>
      <c r="Q206" s="110"/>
      <c r="R206" s="110"/>
      <c r="S206" s="110"/>
      <c r="T206" s="110"/>
      <c r="U206" s="110"/>
      <c r="V206" s="110"/>
      <c r="W206" s="110"/>
      <c r="X206" s="110"/>
      <c r="Y206" s="145" t="s">
        <v>183</v>
      </c>
      <c r="Z206" s="146"/>
      <c r="AA206" s="146"/>
      <c r="AB206" s="146"/>
      <c r="AC206" s="143" t="s">
        <v>209</v>
      </c>
      <c r="AD206" s="143"/>
      <c r="AE206" s="143"/>
      <c r="AF206" s="143"/>
      <c r="AG206" s="143"/>
      <c r="AH206" s="145" t="s">
        <v>224</v>
      </c>
      <c r="AI206" s="140"/>
      <c r="AJ206" s="140"/>
      <c r="AK206" s="140"/>
      <c r="AL206" s="140" t="s">
        <v>19</v>
      </c>
      <c r="AM206" s="140"/>
      <c r="AN206" s="140"/>
      <c r="AO206" s="141"/>
      <c r="AP206" s="142" t="s">
        <v>185</v>
      </c>
      <c r="AQ206" s="142"/>
      <c r="AR206" s="142"/>
      <c r="AS206" s="142"/>
      <c r="AT206" s="142"/>
      <c r="AU206" s="142"/>
      <c r="AV206" s="142"/>
      <c r="AW206" s="142"/>
      <c r="AX206" s="142"/>
      <c r="AY206">
        <f>$AY$204</f>
        <v>1</v>
      </c>
    </row>
    <row r="207" spans="1:51" ht="30" customHeight="1" x14ac:dyDescent="0.2">
      <c r="A207" s="121">
        <v>1</v>
      </c>
      <c r="B207" s="121">
        <v>1</v>
      </c>
      <c r="C207" s="123" t="s">
        <v>681</v>
      </c>
      <c r="D207" s="123" t="s">
        <v>681</v>
      </c>
      <c r="E207" s="123" t="s">
        <v>681</v>
      </c>
      <c r="F207" s="123" t="s">
        <v>681</v>
      </c>
      <c r="G207" s="123" t="s">
        <v>681</v>
      </c>
      <c r="H207" s="123" t="s">
        <v>681</v>
      </c>
      <c r="I207" s="123" t="s">
        <v>681</v>
      </c>
      <c r="J207" s="124" t="s">
        <v>669</v>
      </c>
      <c r="K207" s="125">
        <v>0</v>
      </c>
      <c r="L207" s="125">
        <v>0</v>
      </c>
      <c r="M207" s="125">
        <v>0</v>
      </c>
      <c r="N207" s="125">
        <v>0</v>
      </c>
      <c r="O207" s="125">
        <v>0</v>
      </c>
      <c r="P207" s="126" t="s">
        <v>653</v>
      </c>
      <c r="Q207" s="127"/>
      <c r="R207" s="127"/>
      <c r="S207" s="127"/>
      <c r="T207" s="127"/>
      <c r="U207" s="127"/>
      <c r="V207" s="127"/>
      <c r="W207" s="127"/>
      <c r="X207" s="127"/>
      <c r="Y207" s="128">
        <v>575</v>
      </c>
      <c r="Z207" s="129"/>
      <c r="AA207" s="129"/>
      <c r="AB207" s="130"/>
      <c r="AC207" s="131" t="s">
        <v>225</v>
      </c>
      <c r="AD207" s="132" t="s">
        <v>667</v>
      </c>
      <c r="AE207" s="132" t="s">
        <v>667</v>
      </c>
      <c r="AF207" s="132" t="s">
        <v>667</v>
      </c>
      <c r="AG207" s="132" t="s">
        <v>667</v>
      </c>
      <c r="AH207" s="138">
        <v>4</v>
      </c>
      <c r="AI207" s="139">
        <v>4</v>
      </c>
      <c r="AJ207" s="139">
        <v>4</v>
      </c>
      <c r="AK207" s="139">
        <v>4</v>
      </c>
      <c r="AL207" s="135">
        <v>98.8</v>
      </c>
      <c r="AM207" s="136">
        <v>0.98799999999999999</v>
      </c>
      <c r="AN207" s="136">
        <v>0.98799999999999999</v>
      </c>
      <c r="AO207" s="137">
        <v>0.98799999999999999</v>
      </c>
      <c r="AP207" s="120" t="s">
        <v>669</v>
      </c>
      <c r="AQ207" s="120"/>
      <c r="AR207" s="120"/>
      <c r="AS207" s="120"/>
      <c r="AT207" s="120"/>
      <c r="AU207" s="120"/>
      <c r="AV207" s="120"/>
      <c r="AW207" s="120"/>
      <c r="AX207" s="120"/>
      <c r="AY207">
        <f>$AY$204</f>
        <v>1</v>
      </c>
    </row>
    <row r="208" spans="1:51" ht="30" customHeight="1" x14ac:dyDescent="0.2">
      <c r="A208" s="121">
        <v>2</v>
      </c>
      <c r="B208" s="121">
        <v>1</v>
      </c>
      <c r="C208" s="123" t="s">
        <v>682</v>
      </c>
      <c r="D208" s="123" t="s">
        <v>682</v>
      </c>
      <c r="E208" s="123" t="s">
        <v>682</v>
      </c>
      <c r="F208" s="123" t="s">
        <v>682</v>
      </c>
      <c r="G208" s="123" t="s">
        <v>682</v>
      </c>
      <c r="H208" s="123" t="s">
        <v>682</v>
      </c>
      <c r="I208" s="123" t="s">
        <v>682</v>
      </c>
      <c r="J208" s="124">
        <v>6370301001175</v>
      </c>
      <c r="K208" s="125">
        <v>6370301001175</v>
      </c>
      <c r="L208" s="125">
        <v>6370301001175</v>
      </c>
      <c r="M208" s="125">
        <v>6370301001175</v>
      </c>
      <c r="N208" s="125">
        <v>6370301001175</v>
      </c>
      <c r="O208" s="125">
        <v>6370301001175</v>
      </c>
      <c r="P208" s="126" t="s">
        <v>653</v>
      </c>
      <c r="Q208" s="127"/>
      <c r="R208" s="127"/>
      <c r="S208" s="127"/>
      <c r="T208" s="127"/>
      <c r="U208" s="127"/>
      <c r="V208" s="127"/>
      <c r="W208" s="127"/>
      <c r="X208" s="127"/>
      <c r="Y208" s="128">
        <v>457</v>
      </c>
      <c r="Z208" s="129"/>
      <c r="AA208" s="129"/>
      <c r="AB208" s="130"/>
      <c r="AC208" s="131" t="s">
        <v>225</v>
      </c>
      <c r="AD208" s="132" t="s">
        <v>691</v>
      </c>
      <c r="AE208" s="132" t="s">
        <v>691</v>
      </c>
      <c r="AF208" s="132" t="s">
        <v>691</v>
      </c>
      <c r="AG208" s="132" t="s">
        <v>691</v>
      </c>
      <c r="AH208" s="138">
        <v>1</v>
      </c>
      <c r="AI208" s="139">
        <v>1</v>
      </c>
      <c r="AJ208" s="139">
        <v>1</v>
      </c>
      <c r="AK208" s="139">
        <v>1</v>
      </c>
      <c r="AL208" s="135">
        <v>100</v>
      </c>
      <c r="AM208" s="136">
        <v>1</v>
      </c>
      <c r="AN208" s="136">
        <v>1</v>
      </c>
      <c r="AO208" s="137">
        <v>1</v>
      </c>
      <c r="AP208" s="120" t="s">
        <v>669</v>
      </c>
      <c r="AQ208" s="120"/>
      <c r="AR208" s="120"/>
      <c r="AS208" s="120"/>
      <c r="AT208" s="120"/>
      <c r="AU208" s="120"/>
      <c r="AV208" s="120"/>
      <c r="AW208" s="120"/>
      <c r="AX208" s="120"/>
      <c r="AY208">
        <f>COUNTA($C$208)</f>
        <v>1</v>
      </c>
    </row>
    <row r="209" spans="1:51" ht="30" customHeight="1" x14ac:dyDescent="0.2">
      <c r="A209" s="121">
        <v>3</v>
      </c>
      <c r="B209" s="121">
        <v>1</v>
      </c>
      <c r="C209" s="122" t="s">
        <v>683</v>
      </c>
      <c r="D209" s="123" t="s">
        <v>683</v>
      </c>
      <c r="E209" s="123" t="s">
        <v>683</v>
      </c>
      <c r="F209" s="123" t="s">
        <v>683</v>
      </c>
      <c r="G209" s="123" t="s">
        <v>683</v>
      </c>
      <c r="H209" s="123" t="s">
        <v>683</v>
      </c>
      <c r="I209" s="123" t="s">
        <v>683</v>
      </c>
      <c r="J209" s="124" t="s">
        <v>669</v>
      </c>
      <c r="K209" s="125">
        <v>0</v>
      </c>
      <c r="L209" s="125">
        <v>0</v>
      </c>
      <c r="M209" s="125">
        <v>0</v>
      </c>
      <c r="N209" s="125">
        <v>0</v>
      </c>
      <c r="O209" s="125">
        <v>0</v>
      </c>
      <c r="P209" s="126" t="s">
        <v>653</v>
      </c>
      <c r="Q209" s="127"/>
      <c r="R209" s="127"/>
      <c r="S209" s="127"/>
      <c r="T209" s="127"/>
      <c r="U209" s="127"/>
      <c r="V209" s="127"/>
      <c r="W209" s="127"/>
      <c r="X209" s="127"/>
      <c r="Y209" s="128">
        <v>173</v>
      </c>
      <c r="Z209" s="129"/>
      <c r="AA209" s="129"/>
      <c r="AB209" s="130"/>
      <c r="AC209" s="131" t="s">
        <v>227</v>
      </c>
      <c r="AD209" s="132" t="s">
        <v>679</v>
      </c>
      <c r="AE209" s="132" t="s">
        <v>679</v>
      </c>
      <c r="AF209" s="132" t="s">
        <v>679</v>
      </c>
      <c r="AG209" s="132" t="s">
        <v>679</v>
      </c>
      <c r="AH209" s="133">
        <v>5</v>
      </c>
      <c r="AI209" s="134">
        <v>5</v>
      </c>
      <c r="AJ209" s="134">
        <v>5</v>
      </c>
      <c r="AK209" s="134">
        <v>5</v>
      </c>
      <c r="AL209" s="135">
        <v>98.498122653316599</v>
      </c>
      <c r="AM209" s="136">
        <v>0.98498122653316644</v>
      </c>
      <c r="AN209" s="136">
        <v>0.98498122653316644</v>
      </c>
      <c r="AO209" s="137">
        <v>0.98498122653316644</v>
      </c>
      <c r="AP209" s="120" t="s">
        <v>669</v>
      </c>
      <c r="AQ209" s="120"/>
      <c r="AR209" s="120"/>
      <c r="AS209" s="120"/>
      <c r="AT209" s="120"/>
      <c r="AU209" s="120"/>
      <c r="AV209" s="120"/>
      <c r="AW209" s="120"/>
      <c r="AX209" s="120"/>
      <c r="AY209">
        <f>COUNTA($C$209)</f>
        <v>1</v>
      </c>
    </row>
    <row r="210" spans="1:51" ht="42.6" customHeight="1" x14ac:dyDescent="0.2">
      <c r="A210" s="121">
        <v>4</v>
      </c>
      <c r="B210" s="121">
        <v>1</v>
      </c>
      <c r="C210" s="122" t="s">
        <v>684</v>
      </c>
      <c r="D210" s="123" t="s">
        <v>684</v>
      </c>
      <c r="E210" s="123" t="s">
        <v>684</v>
      </c>
      <c r="F210" s="123" t="s">
        <v>684</v>
      </c>
      <c r="G210" s="123" t="s">
        <v>684</v>
      </c>
      <c r="H210" s="123" t="s">
        <v>684</v>
      </c>
      <c r="I210" s="123" t="s">
        <v>684</v>
      </c>
      <c r="J210" s="124" t="s">
        <v>669</v>
      </c>
      <c r="K210" s="125">
        <v>0</v>
      </c>
      <c r="L210" s="125">
        <v>0</v>
      </c>
      <c r="M210" s="125">
        <v>0</v>
      </c>
      <c r="N210" s="125">
        <v>0</v>
      </c>
      <c r="O210" s="125">
        <v>0</v>
      </c>
      <c r="P210" s="126" t="s">
        <v>653</v>
      </c>
      <c r="Q210" s="127"/>
      <c r="R210" s="127"/>
      <c r="S210" s="127"/>
      <c r="T210" s="127"/>
      <c r="U210" s="127"/>
      <c r="V210" s="127"/>
      <c r="W210" s="127"/>
      <c r="X210" s="127"/>
      <c r="Y210" s="128">
        <v>163</v>
      </c>
      <c r="Z210" s="129"/>
      <c r="AA210" s="129"/>
      <c r="AB210" s="130"/>
      <c r="AC210" s="131" t="s">
        <v>227</v>
      </c>
      <c r="AD210" s="132" t="s">
        <v>679</v>
      </c>
      <c r="AE210" s="132" t="s">
        <v>679</v>
      </c>
      <c r="AF210" s="132" t="s">
        <v>679</v>
      </c>
      <c r="AG210" s="132" t="s">
        <v>679</v>
      </c>
      <c r="AH210" s="133">
        <v>5</v>
      </c>
      <c r="AI210" s="134">
        <v>5</v>
      </c>
      <c r="AJ210" s="134">
        <v>5</v>
      </c>
      <c r="AK210" s="134">
        <v>5</v>
      </c>
      <c r="AL210" s="135">
        <v>95.422308188265603</v>
      </c>
      <c r="AM210" s="136">
        <v>0.95422308188265637</v>
      </c>
      <c r="AN210" s="136">
        <v>0.95422308188265637</v>
      </c>
      <c r="AO210" s="137">
        <v>0.95422308188265637</v>
      </c>
      <c r="AP210" s="120" t="s">
        <v>669</v>
      </c>
      <c r="AQ210" s="120"/>
      <c r="AR210" s="120"/>
      <c r="AS210" s="120"/>
      <c r="AT210" s="120"/>
      <c r="AU210" s="120"/>
      <c r="AV210" s="120"/>
      <c r="AW210" s="120"/>
      <c r="AX210" s="120"/>
      <c r="AY210">
        <f>COUNTA($C$210)</f>
        <v>1</v>
      </c>
    </row>
    <row r="211" spans="1:51" ht="30" customHeight="1" x14ac:dyDescent="0.2">
      <c r="A211" s="121">
        <v>5</v>
      </c>
      <c r="B211" s="121">
        <v>1</v>
      </c>
      <c r="C211" s="123" t="s">
        <v>685</v>
      </c>
      <c r="D211" s="123" t="s">
        <v>685</v>
      </c>
      <c r="E211" s="123" t="s">
        <v>685</v>
      </c>
      <c r="F211" s="123" t="s">
        <v>685</v>
      </c>
      <c r="G211" s="123" t="s">
        <v>685</v>
      </c>
      <c r="H211" s="123" t="s">
        <v>685</v>
      </c>
      <c r="I211" s="123" t="s">
        <v>685</v>
      </c>
      <c r="J211" s="124" t="s">
        <v>669</v>
      </c>
      <c r="K211" s="125">
        <v>0</v>
      </c>
      <c r="L211" s="125">
        <v>0</v>
      </c>
      <c r="M211" s="125">
        <v>0</v>
      </c>
      <c r="N211" s="125">
        <v>0</v>
      </c>
      <c r="O211" s="125">
        <v>0</v>
      </c>
      <c r="P211" s="126" t="s">
        <v>653</v>
      </c>
      <c r="Q211" s="127"/>
      <c r="R211" s="127"/>
      <c r="S211" s="127"/>
      <c r="T211" s="127"/>
      <c r="U211" s="127"/>
      <c r="V211" s="127"/>
      <c r="W211" s="127"/>
      <c r="X211" s="127"/>
      <c r="Y211" s="128">
        <v>149</v>
      </c>
      <c r="Z211" s="129"/>
      <c r="AA211" s="129"/>
      <c r="AB211" s="130"/>
      <c r="AC211" s="131" t="s">
        <v>227</v>
      </c>
      <c r="AD211" s="132" t="s">
        <v>679</v>
      </c>
      <c r="AE211" s="132" t="s">
        <v>679</v>
      </c>
      <c r="AF211" s="132" t="s">
        <v>679</v>
      </c>
      <c r="AG211" s="132" t="s">
        <v>679</v>
      </c>
      <c r="AH211" s="133">
        <v>5</v>
      </c>
      <c r="AI211" s="134">
        <v>5</v>
      </c>
      <c r="AJ211" s="134">
        <v>5</v>
      </c>
      <c r="AK211" s="134">
        <v>5</v>
      </c>
      <c r="AL211" s="135">
        <v>98.828696925329396</v>
      </c>
      <c r="AM211" s="136">
        <v>0.98828696925329429</v>
      </c>
      <c r="AN211" s="136">
        <v>0.98828696925329429</v>
      </c>
      <c r="AO211" s="137">
        <v>0.98828696925329429</v>
      </c>
      <c r="AP211" s="120" t="s">
        <v>669</v>
      </c>
      <c r="AQ211" s="120"/>
      <c r="AR211" s="120"/>
      <c r="AS211" s="120"/>
      <c r="AT211" s="120"/>
      <c r="AU211" s="120"/>
      <c r="AV211" s="120"/>
      <c r="AW211" s="120"/>
      <c r="AX211" s="120"/>
      <c r="AY211">
        <f>COUNTA($C$211)</f>
        <v>1</v>
      </c>
    </row>
    <row r="212" spans="1:51" ht="43.2" customHeight="1" x14ac:dyDescent="0.2">
      <c r="A212" s="121">
        <v>6</v>
      </c>
      <c r="B212" s="121">
        <v>1</v>
      </c>
      <c r="C212" s="123" t="s">
        <v>686</v>
      </c>
      <c r="D212" s="123" t="s">
        <v>686</v>
      </c>
      <c r="E212" s="123" t="s">
        <v>686</v>
      </c>
      <c r="F212" s="123" t="s">
        <v>686</v>
      </c>
      <c r="G212" s="123" t="s">
        <v>686</v>
      </c>
      <c r="H212" s="123" t="s">
        <v>686</v>
      </c>
      <c r="I212" s="123" t="s">
        <v>686</v>
      </c>
      <c r="J212" s="124">
        <v>2010001000087</v>
      </c>
      <c r="K212" s="125">
        <v>2010001000087</v>
      </c>
      <c r="L212" s="125">
        <v>2010001000087</v>
      </c>
      <c r="M212" s="125">
        <v>2010001000087</v>
      </c>
      <c r="N212" s="125">
        <v>2010001000087</v>
      </c>
      <c r="O212" s="125">
        <v>2010001000087</v>
      </c>
      <c r="P212" s="126" t="s">
        <v>653</v>
      </c>
      <c r="Q212" s="127"/>
      <c r="R212" s="127"/>
      <c r="S212" s="127"/>
      <c r="T212" s="127"/>
      <c r="U212" s="127"/>
      <c r="V212" s="127"/>
      <c r="W212" s="127"/>
      <c r="X212" s="127"/>
      <c r="Y212" s="128">
        <v>27</v>
      </c>
      <c r="Z212" s="129"/>
      <c r="AA212" s="129"/>
      <c r="AB212" s="130"/>
      <c r="AC212" s="131" t="s">
        <v>232</v>
      </c>
      <c r="AD212" s="132" t="s">
        <v>680</v>
      </c>
      <c r="AE212" s="132" t="s">
        <v>680</v>
      </c>
      <c r="AF212" s="132" t="s">
        <v>680</v>
      </c>
      <c r="AG212" s="132" t="s">
        <v>680</v>
      </c>
      <c r="AH212" s="133" t="s">
        <v>669</v>
      </c>
      <c r="AI212" s="134">
        <v>0</v>
      </c>
      <c r="AJ212" s="134">
        <v>0</v>
      </c>
      <c r="AK212" s="134">
        <v>0</v>
      </c>
      <c r="AL212" s="135" t="s">
        <v>669</v>
      </c>
      <c r="AM212" s="136">
        <v>0</v>
      </c>
      <c r="AN212" s="136">
        <v>0</v>
      </c>
      <c r="AO212" s="137">
        <v>0</v>
      </c>
      <c r="AP212" s="120" t="s">
        <v>669</v>
      </c>
      <c r="AQ212" s="120"/>
      <c r="AR212" s="120"/>
      <c r="AS212" s="120"/>
      <c r="AT212" s="120"/>
      <c r="AU212" s="120"/>
      <c r="AV212" s="120"/>
      <c r="AW212" s="120"/>
      <c r="AX212" s="120"/>
      <c r="AY212">
        <f>COUNTA($C$212)</f>
        <v>1</v>
      </c>
    </row>
    <row r="213" spans="1:51" ht="30" customHeight="1" x14ac:dyDescent="0.2">
      <c r="A213" s="121">
        <v>7</v>
      </c>
      <c r="B213" s="121">
        <v>1</v>
      </c>
      <c r="C213" s="123" t="s">
        <v>687</v>
      </c>
      <c r="D213" s="123" t="s">
        <v>687</v>
      </c>
      <c r="E213" s="123" t="s">
        <v>687</v>
      </c>
      <c r="F213" s="123" t="s">
        <v>687</v>
      </c>
      <c r="G213" s="123" t="s">
        <v>687</v>
      </c>
      <c r="H213" s="123" t="s">
        <v>687</v>
      </c>
      <c r="I213" s="123" t="s">
        <v>687</v>
      </c>
      <c r="J213" s="124">
        <v>7430001009081</v>
      </c>
      <c r="K213" s="125">
        <v>7430001009081</v>
      </c>
      <c r="L213" s="125">
        <v>7430001009081</v>
      </c>
      <c r="M213" s="125">
        <v>7430001009081</v>
      </c>
      <c r="N213" s="125">
        <v>7430001009081</v>
      </c>
      <c r="O213" s="125">
        <v>7430001009081</v>
      </c>
      <c r="P213" s="126" t="s">
        <v>653</v>
      </c>
      <c r="Q213" s="127"/>
      <c r="R213" s="127"/>
      <c r="S213" s="127"/>
      <c r="T213" s="127"/>
      <c r="U213" s="127"/>
      <c r="V213" s="127"/>
      <c r="W213" s="127"/>
      <c r="X213" s="127"/>
      <c r="Y213" s="128">
        <v>15</v>
      </c>
      <c r="Z213" s="129"/>
      <c r="AA213" s="129"/>
      <c r="AB213" s="130"/>
      <c r="AC213" s="131" t="s">
        <v>227</v>
      </c>
      <c r="AD213" s="132" t="s">
        <v>679</v>
      </c>
      <c r="AE213" s="132" t="s">
        <v>679</v>
      </c>
      <c r="AF213" s="132" t="s">
        <v>679</v>
      </c>
      <c r="AG213" s="132" t="s">
        <v>679</v>
      </c>
      <c r="AH213" s="133">
        <v>5</v>
      </c>
      <c r="AI213" s="134">
        <v>5</v>
      </c>
      <c r="AJ213" s="134">
        <v>5</v>
      </c>
      <c r="AK213" s="134">
        <v>5</v>
      </c>
      <c r="AL213" s="135">
        <v>74.554493307839394</v>
      </c>
      <c r="AM213" s="136">
        <v>0.74554493307839387</v>
      </c>
      <c r="AN213" s="136">
        <v>0.74554493307839387</v>
      </c>
      <c r="AO213" s="137">
        <v>0.74554493307839387</v>
      </c>
      <c r="AP213" s="120" t="s">
        <v>256</v>
      </c>
      <c r="AQ213" s="120"/>
      <c r="AR213" s="120"/>
      <c r="AS213" s="120"/>
      <c r="AT213" s="120"/>
      <c r="AU213" s="120"/>
      <c r="AV213" s="120"/>
      <c r="AW213" s="120"/>
      <c r="AX213" s="120"/>
      <c r="AY213">
        <f>COUNTA($C$213)</f>
        <v>1</v>
      </c>
    </row>
    <row r="214" spans="1:51" ht="30" customHeight="1" x14ac:dyDescent="0.2">
      <c r="A214" s="121">
        <v>8</v>
      </c>
      <c r="B214" s="121">
        <v>1</v>
      </c>
      <c r="C214" s="123" t="s">
        <v>688</v>
      </c>
      <c r="D214" s="123" t="s">
        <v>688</v>
      </c>
      <c r="E214" s="123" t="s">
        <v>688</v>
      </c>
      <c r="F214" s="123" t="s">
        <v>688</v>
      </c>
      <c r="G214" s="123" t="s">
        <v>688</v>
      </c>
      <c r="H214" s="123" t="s">
        <v>688</v>
      </c>
      <c r="I214" s="123" t="s">
        <v>688</v>
      </c>
      <c r="J214" s="124" t="s">
        <v>669</v>
      </c>
      <c r="K214" s="125">
        <v>0</v>
      </c>
      <c r="L214" s="125">
        <v>0</v>
      </c>
      <c r="M214" s="125">
        <v>0</v>
      </c>
      <c r="N214" s="125">
        <v>0</v>
      </c>
      <c r="O214" s="125">
        <v>0</v>
      </c>
      <c r="P214" s="126" t="s">
        <v>653</v>
      </c>
      <c r="Q214" s="127"/>
      <c r="R214" s="127"/>
      <c r="S214" s="127"/>
      <c r="T214" s="127"/>
      <c r="U214" s="127"/>
      <c r="V214" s="127"/>
      <c r="W214" s="127"/>
      <c r="X214" s="127"/>
      <c r="Y214" s="128">
        <v>10</v>
      </c>
      <c r="Z214" s="129"/>
      <c r="AA214" s="129"/>
      <c r="AB214" s="130"/>
      <c r="AC214" s="131" t="s">
        <v>232</v>
      </c>
      <c r="AD214" s="132" t="s">
        <v>680</v>
      </c>
      <c r="AE214" s="132" t="s">
        <v>680</v>
      </c>
      <c r="AF214" s="132" t="s">
        <v>680</v>
      </c>
      <c r="AG214" s="132" t="s">
        <v>680</v>
      </c>
      <c r="AH214" s="133" t="s">
        <v>669</v>
      </c>
      <c r="AI214" s="134">
        <v>0</v>
      </c>
      <c r="AJ214" s="134">
        <v>0</v>
      </c>
      <c r="AK214" s="134">
        <v>0</v>
      </c>
      <c r="AL214" s="135" t="s">
        <v>669</v>
      </c>
      <c r="AM214" s="136">
        <v>0</v>
      </c>
      <c r="AN214" s="136">
        <v>0</v>
      </c>
      <c r="AO214" s="137">
        <v>0</v>
      </c>
      <c r="AP214" s="120" t="s">
        <v>669</v>
      </c>
      <c r="AQ214" s="120"/>
      <c r="AR214" s="120"/>
      <c r="AS214" s="120"/>
      <c r="AT214" s="120"/>
      <c r="AU214" s="120"/>
      <c r="AV214" s="120"/>
      <c r="AW214" s="120"/>
      <c r="AX214" s="120"/>
      <c r="AY214">
        <f>COUNTA($C$214)</f>
        <v>1</v>
      </c>
    </row>
    <row r="215" spans="1:51" ht="30" customHeight="1" x14ac:dyDescent="0.2">
      <c r="A215" s="121">
        <v>9</v>
      </c>
      <c r="B215" s="121">
        <v>1</v>
      </c>
      <c r="C215" s="122" t="s">
        <v>709</v>
      </c>
      <c r="D215" s="123" t="s">
        <v>689</v>
      </c>
      <c r="E215" s="123" t="s">
        <v>689</v>
      </c>
      <c r="F215" s="123" t="s">
        <v>689</v>
      </c>
      <c r="G215" s="123" t="s">
        <v>689</v>
      </c>
      <c r="H215" s="123" t="s">
        <v>689</v>
      </c>
      <c r="I215" s="123" t="s">
        <v>689</v>
      </c>
      <c r="J215" s="124">
        <v>1080001000197</v>
      </c>
      <c r="K215" s="125">
        <v>1080001000197</v>
      </c>
      <c r="L215" s="125">
        <v>1080001000197</v>
      </c>
      <c r="M215" s="125">
        <v>1080001000197</v>
      </c>
      <c r="N215" s="125">
        <v>1080001000197</v>
      </c>
      <c r="O215" s="125">
        <v>1080001000197</v>
      </c>
      <c r="P215" s="126" t="s">
        <v>696</v>
      </c>
      <c r="Q215" s="127"/>
      <c r="R215" s="127"/>
      <c r="S215" s="127"/>
      <c r="T215" s="127"/>
      <c r="U215" s="127"/>
      <c r="V215" s="127"/>
      <c r="W215" s="127"/>
      <c r="X215" s="127"/>
      <c r="Y215" s="128">
        <v>9</v>
      </c>
      <c r="Z215" s="129"/>
      <c r="AA215" s="129"/>
      <c r="AB215" s="130"/>
      <c r="AC215" s="131" t="s">
        <v>227</v>
      </c>
      <c r="AD215" s="132" t="s">
        <v>679</v>
      </c>
      <c r="AE215" s="132" t="s">
        <v>679</v>
      </c>
      <c r="AF215" s="132" t="s">
        <v>679</v>
      </c>
      <c r="AG215" s="132" t="s">
        <v>679</v>
      </c>
      <c r="AH215" s="133">
        <v>5</v>
      </c>
      <c r="AI215" s="134">
        <v>5</v>
      </c>
      <c r="AJ215" s="134">
        <v>5</v>
      </c>
      <c r="AK215" s="134">
        <v>5</v>
      </c>
      <c r="AL215" s="135">
        <v>99.13</v>
      </c>
      <c r="AM215" s="136">
        <v>0.99129999999999996</v>
      </c>
      <c r="AN215" s="136">
        <v>0.99129999999999996</v>
      </c>
      <c r="AO215" s="137">
        <v>0.99129999999999996</v>
      </c>
      <c r="AP215" s="120" t="s">
        <v>669</v>
      </c>
      <c r="AQ215" s="120"/>
      <c r="AR215" s="120"/>
      <c r="AS215" s="120"/>
      <c r="AT215" s="120"/>
      <c r="AU215" s="120"/>
      <c r="AV215" s="120"/>
      <c r="AW215" s="120"/>
      <c r="AX215" s="120"/>
      <c r="AY215">
        <f>COUNTA($C$215)</f>
        <v>1</v>
      </c>
    </row>
    <row r="216" spans="1:51" ht="30" customHeight="1" x14ac:dyDescent="0.2">
      <c r="A216" s="121">
        <v>10</v>
      </c>
      <c r="B216" s="121">
        <v>1</v>
      </c>
      <c r="C216" s="122" t="s">
        <v>710</v>
      </c>
      <c r="D216" s="123" t="s">
        <v>690</v>
      </c>
      <c r="E216" s="123" t="s">
        <v>690</v>
      </c>
      <c r="F216" s="123" t="s">
        <v>690</v>
      </c>
      <c r="G216" s="123" t="s">
        <v>690</v>
      </c>
      <c r="H216" s="123" t="s">
        <v>690</v>
      </c>
      <c r="I216" s="123" t="s">
        <v>690</v>
      </c>
      <c r="J216" s="124">
        <v>9050001003220</v>
      </c>
      <c r="K216" s="125"/>
      <c r="L216" s="125"/>
      <c r="M216" s="125"/>
      <c r="N216" s="125"/>
      <c r="O216" s="125"/>
      <c r="P216" s="126" t="s">
        <v>653</v>
      </c>
      <c r="Q216" s="127"/>
      <c r="R216" s="127"/>
      <c r="S216" s="127"/>
      <c r="T216" s="127"/>
      <c r="U216" s="127"/>
      <c r="V216" s="127"/>
      <c r="W216" s="127"/>
      <c r="X216" s="127"/>
      <c r="Y216" s="128">
        <v>9</v>
      </c>
      <c r="Z216" s="129"/>
      <c r="AA216" s="129"/>
      <c r="AB216" s="130"/>
      <c r="AC216" s="131" t="s">
        <v>227</v>
      </c>
      <c r="AD216" s="132" t="s">
        <v>679</v>
      </c>
      <c r="AE216" s="132" t="s">
        <v>679</v>
      </c>
      <c r="AF216" s="132" t="s">
        <v>679</v>
      </c>
      <c r="AG216" s="132" t="s">
        <v>679</v>
      </c>
      <c r="AH216" s="133">
        <v>19</v>
      </c>
      <c r="AI216" s="134">
        <v>19</v>
      </c>
      <c r="AJ216" s="134">
        <v>19</v>
      </c>
      <c r="AK216" s="134">
        <v>19</v>
      </c>
      <c r="AL216" s="135">
        <v>69.319999999999993</v>
      </c>
      <c r="AM216" s="136">
        <v>0.69320000000000004</v>
      </c>
      <c r="AN216" s="136">
        <v>0.69320000000000004</v>
      </c>
      <c r="AO216" s="137">
        <v>0.69320000000000004</v>
      </c>
      <c r="AP216" s="120" t="s">
        <v>669</v>
      </c>
      <c r="AQ216" s="120"/>
      <c r="AR216" s="120"/>
      <c r="AS216" s="120"/>
      <c r="AT216" s="120"/>
      <c r="AU216" s="120"/>
      <c r="AV216" s="120"/>
      <c r="AW216" s="120"/>
      <c r="AX216" s="120"/>
      <c r="AY216">
        <f>COUNTA($C$216)</f>
        <v>1</v>
      </c>
    </row>
  </sheetData>
  <sheetProtection formatRows="0"/>
  <dataConsolidate link="1"/>
  <mergeCells count="1164">
    <mergeCell ref="A7:F7"/>
    <mergeCell ref="G7:X7"/>
    <mergeCell ref="Y7:AD7"/>
    <mergeCell ref="M91:N91"/>
    <mergeCell ref="C90:D90"/>
    <mergeCell ref="E90:G90"/>
    <mergeCell ref="H90:I90"/>
    <mergeCell ref="J90:L90"/>
    <mergeCell ref="M90:N90"/>
    <mergeCell ref="O90:AF90"/>
    <mergeCell ref="O91:AF91"/>
    <mergeCell ref="O89:AF89"/>
    <mergeCell ref="C89:N89"/>
    <mergeCell ref="X113:Z113"/>
    <mergeCell ref="AJ113:AL113"/>
    <mergeCell ref="A94:AX94"/>
    <mergeCell ref="A95:AX95"/>
    <mergeCell ref="A96:AX96"/>
    <mergeCell ref="A97:E97"/>
    <mergeCell ref="F97:AX97"/>
    <mergeCell ref="A98:AX98"/>
    <mergeCell ref="A92:B93"/>
    <mergeCell ref="C92:F92"/>
    <mergeCell ref="G92:AX92"/>
    <mergeCell ref="C93:F93"/>
    <mergeCell ref="G93:AX93"/>
    <mergeCell ref="A104:D104"/>
    <mergeCell ref="AT113:AU113"/>
    <mergeCell ref="AV113:AW113"/>
    <mergeCell ref="AD15:AJ15"/>
    <mergeCell ref="AK15:AQ15"/>
    <mergeCell ref="AR15:AX15"/>
    <mergeCell ref="G64:V65"/>
    <mergeCell ref="U68:AX6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A32:F34"/>
    <mergeCell ref="G32:O32"/>
    <mergeCell ref="P32:X32"/>
    <mergeCell ref="Y32:AA32"/>
    <mergeCell ref="G27:O28"/>
    <mergeCell ref="P27:X28"/>
    <mergeCell ref="Y27:AA27"/>
    <mergeCell ref="AB27:AD27"/>
    <mergeCell ref="AD22:AX22"/>
    <mergeCell ref="G23:O23"/>
    <mergeCell ref="P23:V23"/>
    <mergeCell ref="W23:AC23"/>
    <mergeCell ref="AD23:AX24"/>
    <mergeCell ref="Y28:AA28"/>
    <mergeCell ref="AB28:AD28"/>
    <mergeCell ref="AE28:AH28"/>
    <mergeCell ref="AI28:AL28"/>
    <mergeCell ref="AM28:AP28"/>
    <mergeCell ref="AQ28:AT28"/>
    <mergeCell ref="AU28:AX28"/>
    <mergeCell ref="AI26:AL26"/>
    <mergeCell ref="AM26:AP26"/>
    <mergeCell ref="AQ26:AT26"/>
    <mergeCell ref="AU26:AX26"/>
    <mergeCell ref="AQ48:AX48"/>
    <mergeCell ref="AE46:AH46"/>
    <mergeCell ref="AI46:AL46"/>
    <mergeCell ref="AM46:AP46"/>
    <mergeCell ref="AQ46:AT46"/>
    <mergeCell ref="AU46:AX46"/>
    <mergeCell ref="AI44:AL44"/>
    <mergeCell ref="AM44:AP44"/>
    <mergeCell ref="AQ44:AT44"/>
    <mergeCell ref="AU44:AX44"/>
    <mergeCell ref="AM35:AP35"/>
    <mergeCell ref="AQ35:AX35"/>
    <mergeCell ref="AM29:AP29"/>
    <mergeCell ref="AQ29:AX29"/>
    <mergeCell ref="Y30:AA30"/>
    <mergeCell ref="AB30:AD30"/>
    <mergeCell ref="AE27:AH27"/>
    <mergeCell ref="AI27:AL27"/>
    <mergeCell ref="AE49:AH49"/>
    <mergeCell ref="A26:F28"/>
    <mergeCell ref="G26:O26"/>
    <mergeCell ref="P26:X26"/>
    <mergeCell ref="Y26:AA26"/>
    <mergeCell ref="AB26:AD26"/>
    <mergeCell ref="AE26:AH26"/>
    <mergeCell ref="Y34:AA34"/>
    <mergeCell ref="AB34:AD34"/>
    <mergeCell ref="AE34:AH34"/>
    <mergeCell ref="AI34:AL34"/>
    <mergeCell ref="AM34:AP34"/>
    <mergeCell ref="AQ34:AT34"/>
    <mergeCell ref="AU34:AX34"/>
    <mergeCell ref="AI32:AL32"/>
    <mergeCell ref="AM32:AP32"/>
    <mergeCell ref="AQ32:AT32"/>
    <mergeCell ref="AU32:AX32"/>
    <mergeCell ref="G33:O34"/>
    <mergeCell ref="P33:X34"/>
    <mergeCell ref="Y33:AA33"/>
    <mergeCell ref="AB33:AD33"/>
    <mergeCell ref="AE33:AH33"/>
    <mergeCell ref="AI33:AL33"/>
    <mergeCell ref="AM31:AP31"/>
    <mergeCell ref="AQ31:AX31"/>
    <mergeCell ref="AB46:AD46"/>
    <mergeCell ref="AB32:AD32"/>
    <mergeCell ref="AE32:AH32"/>
    <mergeCell ref="AM27:AP27"/>
    <mergeCell ref="AQ27:AT27"/>
    <mergeCell ref="AU27:AX27"/>
    <mergeCell ref="AI49:AL49"/>
    <mergeCell ref="AM49:AP49"/>
    <mergeCell ref="AQ49:AX49"/>
    <mergeCell ref="G48:X49"/>
    <mergeCell ref="Y48:AA48"/>
    <mergeCell ref="AB48:AD48"/>
    <mergeCell ref="AE48:AH48"/>
    <mergeCell ref="AI48:AL48"/>
    <mergeCell ref="AM48:AP48"/>
    <mergeCell ref="AM43:AP43"/>
    <mergeCell ref="AQ43:AX43"/>
    <mergeCell ref="A47:F49"/>
    <mergeCell ref="G47:X47"/>
    <mergeCell ref="Y47:AA47"/>
    <mergeCell ref="AB47:AD47"/>
    <mergeCell ref="AE47:AH47"/>
    <mergeCell ref="AI47:AL47"/>
    <mergeCell ref="AM47:AP47"/>
    <mergeCell ref="G45:O46"/>
    <mergeCell ref="P45:X46"/>
    <mergeCell ref="Y45:AA45"/>
    <mergeCell ref="AB45:AD45"/>
    <mergeCell ref="AE45:AH45"/>
    <mergeCell ref="AI45:AL45"/>
    <mergeCell ref="A44:F46"/>
    <mergeCell ref="G44:O44"/>
    <mergeCell ref="P44:X44"/>
    <mergeCell ref="Y44:AA44"/>
    <mergeCell ref="AB44:AD44"/>
    <mergeCell ref="AE44:AH44"/>
    <mergeCell ref="Y49:AA49"/>
    <mergeCell ref="AB49:AD49"/>
    <mergeCell ref="AQ47:AX47"/>
    <mergeCell ref="G42:X43"/>
    <mergeCell ref="Y42:AA42"/>
    <mergeCell ref="AB42:AD42"/>
    <mergeCell ref="AE42:AH42"/>
    <mergeCell ref="AI42:AL42"/>
    <mergeCell ref="AM42:AP42"/>
    <mergeCell ref="AQ42:AX42"/>
    <mergeCell ref="Y43:AA43"/>
    <mergeCell ref="A41:F43"/>
    <mergeCell ref="AM45:AP45"/>
    <mergeCell ref="AQ45:AT45"/>
    <mergeCell ref="AU45:AX45"/>
    <mergeCell ref="Y46:AA46"/>
    <mergeCell ref="A29:F31"/>
    <mergeCell ref="G29:X29"/>
    <mergeCell ref="Y29:AA29"/>
    <mergeCell ref="AB29:AD29"/>
    <mergeCell ref="AE29:AH29"/>
    <mergeCell ref="AI29:AL29"/>
    <mergeCell ref="AB31:AD31"/>
    <mergeCell ref="AE31:AH31"/>
    <mergeCell ref="AI31:AL31"/>
    <mergeCell ref="AM33:AP33"/>
    <mergeCell ref="AQ33:AT33"/>
    <mergeCell ref="AU33:AX33"/>
    <mergeCell ref="A35:F37"/>
    <mergeCell ref="G35:X35"/>
    <mergeCell ref="Y35:AA35"/>
    <mergeCell ref="AB35:AD35"/>
    <mergeCell ref="AE35:AH35"/>
    <mergeCell ref="AI35:AL35"/>
    <mergeCell ref="AE39:AH39"/>
    <mergeCell ref="AI39:AL39"/>
    <mergeCell ref="A38:F40"/>
    <mergeCell ref="AU39:AX39"/>
    <mergeCell ref="Y40:AA40"/>
    <mergeCell ref="AB40:AD40"/>
    <mergeCell ref="AE40:AH40"/>
    <mergeCell ref="AI40:AL40"/>
    <mergeCell ref="AM40:AP40"/>
    <mergeCell ref="AQ40:AT40"/>
    <mergeCell ref="AU40:AX40"/>
    <mergeCell ref="AI38:AL38"/>
    <mergeCell ref="AM38:AP38"/>
    <mergeCell ref="AQ36:AX36"/>
    <mergeCell ref="Y37:AA37"/>
    <mergeCell ref="AB37:AD37"/>
    <mergeCell ref="AE37:AH37"/>
    <mergeCell ref="AI37:AL37"/>
    <mergeCell ref="AM37:AP37"/>
    <mergeCell ref="AQ37:AX37"/>
    <mergeCell ref="G36:X37"/>
    <mergeCell ref="Y36:AA36"/>
    <mergeCell ref="AB36:AD36"/>
    <mergeCell ref="AE36:AH36"/>
    <mergeCell ref="AI36:AL36"/>
    <mergeCell ref="AM36:AP36"/>
    <mergeCell ref="G38:O38"/>
    <mergeCell ref="P38:X38"/>
    <mergeCell ref="Y38:AA38"/>
    <mergeCell ref="AE54:AH54"/>
    <mergeCell ref="AI54:AL54"/>
    <mergeCell ref="AU50:AX50"/>
    <mergeCell ref="AQ51:AR51"/>
    <mergeCell ref="AS51:AT51"/>
    <mergeCell ref="AU51:AV51"/>
    <mergeCell ref="AW51:AX51"/>
    <mergeCell ref="A50:F54"/>
    <mergeCell ref="G50:O51"/>
    <mergeCell ref="P50:X51"/>
    <mergeCell ref="Y50:AA51"/>
    <mergeCell ref="AB50:AD51"/>
    <mergeCell ref="AQ38:AT38"/>
    <mergeCell ref="AB38:AD38"/>
    <mergeCell ref="AE38:AH38"/>
    <mergeCell ref="AM41:AP41"/>
    <mergeCell ref="AQ41:AX41"/>
    <mergeCell ref="G41:X41"/>
    <mergeCell ref="Y41:AA41"/>
    <mergeCell ref="AB41:AD41"/>
    <mergeCell ref="AE41:AH41"/>
    <mergeCell ref="AI41:AL41"/>
    <mergeCell ref="AB43:AD43"/>
    <mergeCell ref="AE43:AH43"/>
    <mergeCell ref="AI43:AL43"/>
    <mergeCell ref="AM39:AP39"/>
    <mergeCell ref="AQ39:AT39"/>
    <mergeCell ref="AU38:AX38"/>
    <mergeCell ref="G39:O40"/>
    <mergeCell ref="P39:X40"/>
    <mergeCell ref="Y39:AA39"/>
    <mergeCell ref="AB39:AD39"/>
    <mergeCell ref="AE55:AH56"/>
    <mergeCell ref="AI55:AL56"/>
    <mergeCell ref="AM55:AP56"/>
    <mergeCell ref="AQ55:AT55"/>
    <mergeCell ref="AU55:AX55"/>
    <mergeCell ref="AQ56:AR56"/>
    <mergeCell ref="AS56:AT56"/>
    <mergeCell ref="AU56:AV56"/>
    <mergeCell ref="AW56:AX56"/>
    <mergeCell ref="A55:F59"/>
    <mergeCell ref="G55:O56"/>
    <mergeCell ref="P55:X56"/>
    <mergeCell ref="Y55:AA56"/>
    <mergeCell ref="AB55:AD56"/>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AE52:AH52"/>
    <mergeCell ref="AI52:AL52"/>
    <mergeCell ref="Y54:AA54"/>
    <mergeCell ref="AB54:AD54"/>
    <mergeCell ref="U67:AX67"/>
    <mergeCell ref="G68:T68"/>
    <mergeCell ref="A69:AX69"/>
    <mergeCell ref="C70:AC70"/>
    <mergeCell ref="AD70:AF70"/>
    <mergeCell ref="AG70:AX70"/>
    <mergeCell ref="W64:AA64"/>
    <mergeCell ref="AB64:AX64"/>
    <mergeCell ref="W65:AA65"/>
    <mergeCell ref="AB65:AX65"/>
    <mergeCell ref="C66:D68"/>
    <mergeCell ref="E66:F68"/>
    <mergeCell ref="G66:I66"/>
    <mergeCell ref="J66:T66"/>
    <mergeCell ref="U66:AX66"/>
    <mergeCell ref="G67:T67"/>
    <mergeCell ref="Y57:AA57"/>
    <mergeCell ref="AB57:AD57"/>
    <mergeCell ref="AE57:AH57"/>
    <mergeCell ref="AI57:AL57"/>
    <mergeCell ref="Y59:AA59"/>
    <mergeCell ref="AB59:AD59"/>
    <mergeCell ref="AE59:AH59"/>
    <mergeCell ref="AI59:AL59"/>
    <mergeCell ref="A63:B68"/>
    <mergeCell ref="C63:D65"/>
    <mergeCell ref="E63:F63"/>
    <mergeCell ref="G63:AX63"/>
    <mergeCell ref="E64:F65"/>
    <mergeCell ref="A62:AN62"/>
    <mergeCell ref="AO62:AQ62"/>
    <mergeCell ref="AS62:AX62"/>
    <mergeCell ref="A74:B83"/>
    <mergeCell ref="C74:AC74"/>
    <mergeCell ref="AD74:AF74"/>
    <mergeCell ref="AG74:AX76"/>
    <mergeCell ref="C75:D76"/>
    <mergeCell ref="E75:AC75"/>
    <mergeCell ref="AD75:AF75"/>
    <mergeCell ref="E76:AC76"/>
    <mergeCell ref="AD76:AF76"/>
    <mergeCell ref="C77:AC77"/>
    <mergeCell ref="A71:B73"/>
    <mergeCell ref="C71:AC71"/>
    <mergeCell ref="AD71:AF71"/>
    <mergeCell ref="AG71:AX71"/>
    <mergeCell ref="C72:AC72"/>
    <mergeCell ref="AD72:AF72"/>
    <mergeCell ref="AG72:AX72"/>
    <mergeCell ref="C73:AC73"/>
    <mergeCell ref="AD73:AF73"/>
    <mergeCell ref="AG73:AX73"/>
    <mergeCell ref="C82:AC82"/>
    <mergeCell ref="AD82:AF82"/>
    <mergeCell ref="AG82:AX82"/>
    <mergeCell ref="C83:AC83"/>
    <mergeCell ref="AD83:AF83"/>
    <mergeCell ref="AG83:AX83"/>
    <mergeCell ref="C80:AC80"/>
    <mergeCell ref="AD80:AF80"/>
    <mergeCell ref="AG80:AX80"/>
    <mergeCell ref="C81:AC81"/>
    <mergeCell ref="AD81:AF81"/>
    <mergeCell ref="AG81:AX81"/>
    <mergeCell ref="AD77:AF77"/>
    <mergeCell ref="AG77:AX77"/>
    <mergeCell ref="C78:AC78"/>
    <mergeCell ref="AD78:AF78"/>
    <mergeCell ref="AG78:AX78"/>
    <mergeCell ref="C79:AC79"/>
    <mergeCell ref="AD79:AF79"/>
    <mergeCell ref="AG79:AX79"/>
    <mergeCell ref="AG87:AX87"/>
    <mergeCell ref="A84:B87"/>
    <mergeCell ref="C84:AC84"/>
    <mergeCell ref="AD84:AF84"/>
    <mergeCell ref="AG84:AX84"/>
    <mergeCell ref="C85:AC85"/>
    <mergeCell ref="AD85:AF85"/>
    <mergeCell ref="AG85:AX85"/>
    <mergeCell ref="C86:AC86"/>
    <mergeCell ref="AD86:AF86"/>
    <mergeCell ref="AG86:AX86"/>
    <mergeCell ref="C87:AC87"/>
    <mergeCell ref="AD87:AF87"/>
    <mergeCell ref="A88:B91"/>
    <mergeCell ref="C88:AC88"/>
    <mergeCell ref="AD88:AF88"/>
    <mergeCell ref="AG88:AX91"/>
    <mergeCell ref="C91:D91"/>
    <mergeCell ref="E91:G91"/>
    <mergeCell ref="H91:I91"/>
    <mergeCell ref="J91:L91"/>
    <mergeCell ref="E104:P104"/>
    <mergeCell ref="Q104:AB104"/>
    <mergeCell ref="AC104:AN104"/>
    <mergeCell ref="AO104:AX104"/>
    <mergeCell ref="A105:D105"/>
    <mergeCell ref="E105:P105"/>
    <mergeCell ref="Q105:AB105"/>
    <mergeCell ref="AC105:AN105"/>
    <mergeCell ref="AO105:AX105"/>
    <mergeCell ref="A99:E99"/>
    <mergeCell ref="F99:AX99"/>
    <mergeCell ref="A100:AX100"/>
    <mergeCell ref="A101:AX101"/>
    <mergeCell ref="A102:AX102"/>
    <mergeCell ref="A103:D103"/>
    <mergeCell ref="E103:P103"/>
    <mergeCell ref="Q103:AB103"/>
    <mergeCell ref="AC103:AN103"/>
    <mergeCell ref="AO103:AX103"/>
    <mergeCell ref="AO109:AX109"/>
    <mergeCell ref="A106:D106"/>
    <mergeCell ref="E106:P106"/>
    <mergeCell ref="Q106:AB106"/>
    <mergeCell ref="AC106:AN106"/>
    <mergeCell ref="AO106:AX106"/>
    <mergeCell ref="A107:D107"/>
    <mergeCell ref="E107:P107"/>
    <mergeCell ref="Q107:AB107"/>
    <mergeCell ref="AC107:AN107"/>
    <mergeCell ref="AO107:AX107"/>
    <mergeCell ref="AA111:AB111"/>
    <mergeCell ref="AC111:AE111"/>
    <mergeCell ref="AG111:AH111"/>
    <mergeCell ref="AJ111:AK111"/>
    <mergeCell ref="AM111:AN111"/>
    <mergeCell ref="AO111:AP111"/>
    <mergeCell ref="A114:F132"/>
    <mergeCell ref="A133:F144"/>
    <mergeCell ref="G133:AB133"/>
    <mergeCell ref="AC133:AX133"/>
    <mergeCell ref="G134:K134"/>
    <mergeCell ref="L134:X134"/>
    <mergeCell ref="AA113:AB113"/>
    <mergeCell ref="AM112:AN112"/>
    <mergeCell ref="AO112:AP112"/>
    <mergeCell ref="AR112:AS112"/>
    <mergeCell ref="AU112:AV112"/>
    <mergeCell ref="A113:D113"/>
    <mergeCell ref="O113:P113"/>
    <mergeCell ref="U112:V112"/>
    <mergeCell ref="X112:Y112"/>
    <mergeCell ref="AA112:AB112"/>
    <mergeCell ref="AC112:AE112"/>
    <mergeCell ref="AG112:AH112"/>
    <mergeCell ref="AJ112:AK112"/>
    <mergeCell ref="A112:D112"/>
    <mergeCell ref="E112:G112"/>
    <mergeCell ref="I112:J112"/>
    <mergeCell ref="L112:M112"/>
    <mergeCell ref="O112:P112"/>
    <mergeCell ref="Q112:S112"/>
    <mergeCell ref="L113:N113"/>
    <mergeCell ref="G136:K136"/>
    <mergeCell ref="L136:X136"/>
    <mergeCell ref="Y136:AB136"/>
    <mergeCell ref="AC136:AG136"/>
    <mergeCell ref="AH136:AT136"/>
    <mergeCell ref="AU136:AX136"/>
    <mergeCell ref="Y134:AB134"/>
    <mergeCell ref="AC134:AG134"/>
    <mergeCell ref="AH134:AT134"/>
    <mergeCell ref="AU134:AX134"/>
    <mergeCell ref="G135:K135"/>
    <mergeCell ref="L135:X135"/>
    <mergeCell ref="Y135:AB135"/>
    <mergeCell ref="AC135:AG135"/>
    <mergeCell ref="AH135:AT135"/>
    <mergeCell ref="AU135:AX135"/>
    <mergeCell ref="AM113:AN113"/>
    <mergeCell ref="AO113:AP113"/>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AH149:AK149"/>
    <mergeCell ref="AL149:AO14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P149:AX149"/>
    <mergeCell ref="A150:B150"/>
    <mergeCell ref="C150:I150"/>
    <mergeCell ref="J150:O150"/>
    <mergeCell ref="P150:X150"/>
    <mergeCell ref="Y150:AB150"/>
    <mergeCell ref="AC150:AG150"/>
    <mergeCell ref="AH150:AK150"/>
    <mergeCell ref="AL150:AO150"/>
    <mergeCell ref="AP150:AX150"/>
    <mergeCell ref="A149:B149"/>
    <mergeCell ref="C149:I149"/>
    <mergeCell ref="J149:O149"/>
    <mergeCell ref="P149:X149"/>
    <mergeCell ref="Y149:AB149"/>
    <mergeCell ref="AC149:AG149"/>
    <mergeCell ref="AP153:AX153"/>
    <mergeCell ref="A154:B154"/>
    <mergeCell ref="C154:I154"/>
    <mergeCell ref="J154:O154"/>
    <mergeCell ref="P154:X154"/>
    <mergeCell ref="Y154:AB154"/>
    <mergeCell ref="AC154:AG154"/>
    <mergeCell ref="AH154:AK154"/>
    <mergeCell ref="AL154:AO154"/>
    <mergeCell ref="AP154:AX154"/>
    <mergeCell ref="AL152:AO152"/>
    <mergeCell ref="AP152:AX152"/>
    <mergeCell ref="A153:B153"/>
    <mergeCell ref="C153:I153"/>
    <mergeCell ref="J153:O153"/>
    <mergeCell ref="P153:X153"/>
    <mergeCell ref="Y153:AB153"/>
    <mergeCell ref="AC153:AG153"/>
    <mergeCell ref="AH153:AK153"/>
    <mergeCell ref="AL153:AO153"/>
    <mergeCell ref="AP157:AX157"/>
    <mergeCell ref="AL156:AO156"/>
    <mergeCell ref="AP156:AX156"/>
    <mergeCell ref="A157:B157"/>
    <mergeCell ref="C157:I157"/>
    <mergeCell ref="J157:O157"/>
    <mergeCell ref="P157:X157"/>
    <mergeCell ref="Y157:AB157"/>
    <mergeCell ref="AC157:AG157"/>
    <mergeCell ref="AH157:AK157"/>
    <mergeCell ref="AL157:AO157"/>
    <mergeCell ref="AH155:AK155"/>
    <mergeCell ref="AL155:AO155"/>
    <mergeCell ref="AP155:AX155"/>
    <mergeCell ref="A156:B156"/>
    <mergeCell ref="C156:I156"/>
    <mergeCell ref="J156:O156"/>
    <mergeCell ref="P156:X156"/>
    <mergeCell ref="Y156:AB156"/>
    <mergeCell ref="AC156:AG156"/>
    <mergeCell ref="AH156:AK156"/>
    <mergeCell ref="A155:B155"/>
    <mergeCell ref="C155:I155"/>
    <mergeCell ref="J155:O155"/>
    <mergeCell ref="P155:X155"/>
    <mergeCell ref="Y155:AB155"/>
    <mergeCell ref="AC155:AG155"/>
    <mergeCell ref="AL160:AO160"/>
    <mergeCell ref="AP160:AX160"/>
    <mergeCell ref="A161:B161"/>
    <mergeCell ref="C161:I161"/>
    <mergeCell ref="J161:O161"/>
    <mergeCell ref="P161:X161"/>
    <mergeCell ref="Y161:AB161"/>
    <mergeCell ref="AC161:AG161"/>
    <mergeCell ref="AH161:AK161"/>
    <mergeCell ref="AL161:AO161"/>
    <mergeCell ref="A160:B160"/>
    <mergeCell ref="C160:I160"/>
    <mergeCell ref="J160:O160"/>
    <mergeCell ref="P160:X160"/>
    <mergeCell ref="Y160:AB160"/>
    <mergeCell ref="AC160:AG160"/>
    <mergeCell ref="AH160:AK160"/>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P161:AX161"/>
    <mergeCell ref="A162:B162"/>
    <mergeCell ref="C162:I162"/>
    <mergeCell ref="J162:O162"/>
    <mergeCell ref="P162:X162"/>
    <mergeCell ref="Y162:AB162"/>
    <mergeCell ref="AC162:AG162"/>
    <mergeCell ref="AH162:AK162"/>
    <mergeCell ref="AL162:AO162"/>
    <mergeCell ref="AP162:AX162"/>
    <mergeCell ref="AP165:AX165"/>
    <mergeCell ref="A166:B166"/>
    <mergeCell ref="C166:I166"/>
    <mergeCell ref="J166:O166"/>
    <mergeCell ref="P166:X166"/>
    <mergeCell ref="Y166:AB166"/>
    <mergeCell ref="AC166:AG166"/>
    <mergeCell ref="AH166:AK166"/>
    <mergeCell ref="AL166:AO166"/>
    <mergeCell ref="AP166:AX166"/>
    <mergeCell ref="AL164:AO164"/>
    <mergeCell ref="AP164:AX164"/>
    <mergeCell ref="A165:B165"/>
    <mergeCell ref="C165:I165"/>
    <mergeCell ref="J165:O165"/>
    <mergeCell ref="P165:X165"/>
    <mergeCell ref="Y165:AB165"/>
    <mergeCell ref="AC165:AG165"/>
    <mergeCell ref="AH165:AK165"/>
    <mergeCell ref="AL165:AO165"/>
    <mergeCell ref="AL168:AO168"/>
    <mergeCell ref="AP168:AX168"/>
    <mergeCell ref="A169:B169"/>
    <mergeCell ref="C169:I169"/>
    <mergeCell ref="J169:O169"/>
    <mergeCell ref="P169:X169"/>
    <mergeCell ref="Y169:AB169"/>
    <mergeCell ref="AC169:AG169"/>
    <mergeCell ref="AH169:AK169"/>
    <mergeCell ref="AL169:AO169"/>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P169:AX169"/>
    <mergeCell ref="A170:B170"/>
    <mergeCell ref="C170:I170"/>
    <mergeCell ref="J170:O170"/>
    <mergeCell ref="P170:X170"/>
    <mergeCell ref="Y170:AB170"/>
    <mergeCell ref="AC170:AG170"/>
    <mergeCell ref="AH170:AK170"/>
    <mergeCell ref="AL170:AO170"/>
    <mergeCell ref="AP170:AX170"/>
    <mergeCell ref="AP175:AX175"/>
    <mergeCell ref="A176:B176"/>
    <mergeCell ref="C176:I176"/>
    <mergeCell ref="J176:O176"/>
    <mergeCell ref="P176:X176"/>
    <mergeCell ref="Y176:AB176"/>
    <mergeCell ref="AC176:AG176"/>
    <mergeCell ref="AH176:AK176"/>
    <mergeCell ref="AL176:AO176"/>
    <mergeCell ref="AP176:AX176"/>
    <mergeCell ref="AL174:AO174"/>
    <mergeCell ref="AP174:AX174"/>
    <mergeCell ref="A175:B175"/>
    <mergeCell ref="C175:I175"/>
    <mergeCell ref="J175:O175"/>
    <mergeCell ref="P175:X175"/>
    <mergeCell ref="Y175:AB175"/>
    <mergeCell ref="AC175:AG175"/>
    <mergeCell ref="AH175:AK175"/>
    <mergeCell ref="AL175:AO175"/>
    <mergeCell ref="AL178:AO178"/>
    <mergeCell ref="AP178:AX178"/>
    <mergeCell ref="A179:B179"/>
    <mergeCell ref="C179:I179"/>
    <mergeCell ref="J179:O179"/>
    <mergeCell ref="P179:X179"/>
    <mergeCell ref="Y179:AB179"/>
    <mergeCell ref="AC179:AG179"/>
    <mergeCell ref="AH179:AK179"/>
    <mergeCell ref="AL179:AO179"/>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H181:AK181"/>
    <mergeCell ref="AL181:AO181"/>
    <mergeCell ref="AP181:AX181"/>
    <mergeCell ref="A181:B181"/>
    <mergeCell ref="C181:I181"/>
    <mergeCell ref="J181:O181"/>
    <mergeCell ref="P181:X181"/>
    <mergeCell ref="Y181:AB181"/>
    <mergeCell ref="AC181:AG181"/>
    <mergeCell ref="AP179:AX179"/>
    <mergeCell ref="A180:B180"/>
    <mergeCell ref="C180:I180"/>
    <mergeCell ref="J180:O180"/>
    <mergeCell ref="P180:X180"/>
    <mergeCell ref="Y180:AB180"/>
    <mergeCell ref="AC180:AG180"/>
    <mergeCell ref="AH180:AK180"/>
    <mergeCell ref="AL180:AO180"/>
    <mergeCell ref="AP180:AX180"/>
    <mergeCell ref="AH185:AK185"/>
    <mergeCell ref="AL185:AO185"/>
    <mergeCell ref="AP185:AX185"/>
    <mergeCell ref="A186:B186"/>
    <mergeCell ref="C186:I186"/>
    <mergeCell ref="J186:O186"/>
    <mergeCell ref="P186:X186"/>
    <mergeCell ref="Y186:AB186"/>
    <mergeCell ref="AC186:AG186"/>
    <mergeCell ref="AH186:AK186"/>
    <mergeCell ref="A185:B185"/>
    <mergeCell ref="C185:I185"/>
    <mergeCell ref="J185:O185"/>
    <mergeCell ref="P185:X185"/>
    <mergeCell ref="Y185:AB185"/>
    <mergeCell ref="AC185:AG185"/>
    <mergeCell ref="A184:B184"/>
    <mergeCell ref="C184:I184"/>
    <mergeCell ref="J184:O184"/>
    <mergeCell ref="P184:X184"/>
    <mergeCell ref="Y184:AB184"/>
    <mergeCell ref="AC184:AG184"/>
    <mergeCell ref="AH184:AK184"/>
    <mergeCell ref="AL184:AO184"/>
    <mergeCell ref="AP184:AX184"/>
    <mergeCell ref="AP187:AX187"/>
    <mergeCell ref="A188:B188"/>
    <mergeCell ref="C188:I188"/>
    <mergeCell ref="J188:O188"/>
    <mergeCell ref="P188:X188"/>
    <mergeCell ref="Y188:AB188"/>
    <mergeCell ref="AC188:AG188"/>
    <mergeCell ref="AH188:AK188"/>
    <mergeCell ref="AL188:AO188"/>
    <mergeCell ref="AP188:AX188"/>
    <mergeCell ref="AL186:AO186"/>
    <mergeCell ref="AP186:AX186"/>
    <mergeCell ref="A187:B187"/>
    <mergeCell ref="C187:I187"/>
    <mergeCell ref="J187:O187"/>
    <mergeCell ref="P187:X187"/>
    <mergeCell ref="Y187:AB187"/>
    <mergeCell ref="AC187:AG187"/>
    <mergeCell ref="AH187:AK187"/>
    <mergeCell ref="AL187:AO187"/>
    <mergeCell ref="AH193:AK193"/>
    <mergeCell ref="AL193:AO193"/>
    <mergeCell ref="AL190:AO190"/>
    <mergeCell ref="AP190:AX190"/>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P193:AX193"/>
    <mergeCell ref="A194:B194"/>
    <mergeCell ref="C194:I194"/>
    <mergeCell ref="J194:O194"/>
    <mergeCell ref="P194:X194"/>
    <mergeCell ref="Y194:AB194"/>
    <mergeCell ref="AC194:AG194"/>
    <mergeCell ref="AH194:AK194"/>
    <mergeCell ref="AL194:AO194"/>
    <mergeCell ref="AP194:AX194"/>
    <mergeCell ref="A193:B193"/>
    <mergeCell ref="C193:I193"/>
    <mergeCell ref="J193:O193"/>
    <mergeCell ref="P193:X193"/>
    <mergeCell ref="Y193:AB193"/>
    <mergeCell ref="AC193:AG193"/>
    <mergeCell ref="AP197:AX197"/>
    <mergeCell ref="A198:B198"/>
    <mergeCell ref="C198:I198"/>
    <mergeCell ref="J198:O198"/>
    <mergeCell ref="P198:X198"/>
    <mergeCell ref="Y198:AB198"/>
    <mergeCell ref="AC198:AG198"/>
    <mergeCell ref="AH198:AK198"/>
    <mergeCell ref="AL198:AO198"/>
    <mergeCell ref="AP198:AX198"/>
    <mergeCell ref="AL196:AO196"/>
    <mergeCell ref="AP196:AX196"/>
    <mergeCell ref="A197:B197"/>
    <mergeCell ref="C197:I197"/>
    <mergeCell ref="J197:O197"/>
    <mergeCell ref="P197:X197"/>
    <mergeCell ref="Y197:AB197"/>
    <mergeCell ref="AC197:AG197"/>
    <mergeCell ref="AH197:AK197"/>
    <mergeCell ref="AL197:AO197"/>
    <mergeCell ref="AL200:AO200"/>
    <mergeCell ref="AP200:AX200"/>
    <mergeCell ref="A201:B201"/>
    <mergeCell ref="C201:I201"/>
    <mergeCell ref="J201:O201"/>
    <mergeCell ref="P201:X201"/>
    <mergeCell ref="Y201:AB201"/>
    <mergeCell ref="AC201:AG201"/>
    <mergeCell ref="AH201:AK201"/>
    <mergeCell ref="AL201:AO201"/>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H203:AK203"/>
    <mergeCell ref="AL203:AO203"/>
    <mergeCell ref="AP203:AX203"/>
    <mergeCell ref="A203:B203"/>
    <mergeCell ref="C203:I203"/>
    <mergeCell ref="J203:O203"/>
    <mergeCell ref="P203:X203"/>
    <mergeCell ref="Y203:AB203"/>
    <mergeCell ref="AC203:AG203"/>
    <mergeCell ref="AP201:AX201"/>
    <mergeCell ref="A202:B202"/>
    <mergeCell ref="C202:I202"/>
    <mergeCell ref="J202:O202"/>
    <mergeCell ref="P202:X202"/>
    <mergeCell ref="Y202:AB202"/>
    <mergeCell ref="AC202:AG202"/>
    <mergeCell ref="AH202:AK202"/>
    <mergeCell ref="AL202:AO202"/>
    <mergeCell ref="AP202:AX202"/>
    <mergeCell ref="AP207:AX207"/>
    <mergeCell ref="A208:B208"/>
    <mergeCell ref="C208:I208"/>
    <mergeCell ref="J208:O208"/>
    <mergeCell ref="P208:X208"/>
    <mergeCell ref="Y208:AB208"/>
    <mergeCell ref="AC208:AG208"/>
    <mergeCell ref="AH208:AK208"/>
    <mergeCell ref="AL208:AO208"/>
    <mergeCell ref="AP208:AX208"/>
    <mergeCell ref="AL206:AO206"/>
    <mergeCell ref="AP206:AX206"/>
    <mergeCell ref="A207:B207"/>
    <mergeCell ref="C207:I207"/>
    <mergeCell ref="J207:O207"/>
    <mergeCell ref="P207:X207"/>
    <mergeCell ref="Y207:AB207"/>
    <mergeCell ref="AC207:AG207"/>
    <mergeCell ref="AH207:AK207"/>
    <mergeCell ref="AL207:AO207"/>
    <mergeCell ref="A206:B206"/>
    <mergeCell ref="C206:I206"/>
    <mergeCell ref="J206:O206"/>
    <mergeCell ref="P206:X206"/>
    <mergeCell ref="Y206:AB206"/>
    <mergeCell ref="AC206:AG206"/>
    <mergeCell ref="AH206:AK206"/>
    <mergeCell ref="AL210:AO210"/>
    <mergeCell ref="AP210:AX210"/>
    <mergeCell ref="A211:B211"/>
    <mergeCell ref="C211:I211"/>
    <mergeCell ref="J211:O211"/>
    <mergeCell ref="P211:X211"/>
    <mergeCell ref="Y211:AB211"/>
    <mergeCell ref="AC211:AG211"/>
    <mergeCell ref="AH211:AK211"/>
    <mergeCell ref="AL211:AO211"/>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P209:X209"/>
    <mergeCell ref="Y209:AB209"/>
    <mergeCell ref="AC209:AG209"/>
    <mergeCell ref="C214:I214"/>
    <mergeCell ref="J214:O214"/>
    <mergeCell ref="P214:X214"/>
    <mergeCell ref="Y214:AB214"/>
    <mergeCell ref="AC214:AG214"/>
    <mergeCell ref="AH214:AK214"/>
    <mergeCell ref="A213:B213"/>
    <mergeCell ref="C213:I213"/>
    <mergeCell ref="J213:O213"/>
    <mergeCell ref="P213:X213"/>
    <mergeCell ref="Y213:AB213"/>
    <mergeCell ref="AC213:AG213"/>
    <mergeCell ref="AP211:AX211"/>
    <mergeCell ref="A212:B212"/>
    <mergeCell ref="C212:I212"/>
    <mergeCell ref="J212:O212"/>
    <mergeCell ref="P212:X212"/>
    <mergeCell ref="Y212:AB212"/>
    <mergeCell ref="AC212:AG212"/>
    <mergeCell ref="AH212:AK212"/>
    <mergeCell ref="AL212:AO212"/>
    <mergeCell ref="AP212:AX212"/>
    <mergeCell ref="AM54:AP54"/>
    <mergeCell ref="AQ54:AT54"/>
    <mergeCell ref="AU54:AX54"/>
    <mergeCell ref="AE50:AH51"/>
    <mergeCell ref="AI50:AL51"/>
    <mergeCell ref="AM50:AP51"/>
    <mergeCell ref="AQ50:AT50"/>
    <mergeCell ref="P57:X59"/>
    <mergeCell ref="AP215:AX215"/>
    <mergeCell ref="A216:B216"/>
    <mergeCell ref="C216:I216"/>
    <mergeCell ref="J216:O216"/>
    <mergeCell ref="P216:X216"/>
    <mergeCell ref="Y216:AB216"/>
    <mergeCell ref="AC216:AG216"/>
    <mergeCell ref="AH216:AK216"/>
    <mergeCell ref="AL216:AO216"/>
    <mergeCell ref="AP216:AX216"/>
    <mergeCell ref="AL214:AO214"/>
    <mergeCell ref="AP214:AX214"/>
    <mergeCell ref="A215:B215"/>
    <mergeCell ref="C215:I215"/>
    <mergeCell ref="J215:O215"/>
    <mergeCell ref="P215:X215"/>
    <mergeCell ref="Y215:AB215"/>
    <mergeCell ref="AC215:AG215"/>
    <mergeCell ref="AH215:AK215"/>
    <mergeCell ref="AL215:AO215"/>
    <mergeCell ref="AH213:AK213"/>
    <mergeCell ref="AL213:AO213"/>
    <mergeCell ref="AP213:AX213"/>
    <mergeCell ref="A214:B214"/>
    <mergeCell ref="AU111:AV111"/>
    <mergeCell ref="AM57:AP57"/>
    <mergeCell ref="AQ57:AT57"/>
    <mergeCell ref="AU57:AX57"/>
    <mergeCell ref="Y58:AA58"/>
    <mergeCell ref="AB58:AD58"/>
    <mergeCell ref="AE58:AH58"/>
    <mergeCell ref="AI58:AL58"/>
    <mergeCell ref="AM58:AP58"/>
    <mergeCell ref="AQ58:AT58"/>
    <mergeCell ref="AU58:AX58"/>
    <mergeCell ref="G57:O59"/>
    <mergeCell ref="AM59:AP59"/>
    <mergeCell ref="AQ59:AT59"/>
    <mergeCell ref="AU59:AX59"/>
    <mergeCell ref="A60:F61"/>
    <mergeCell ref="G60:AX61"/>
    <mergeCell ref="A110:D110"/>
    <mergeCell ref="E110:P110"/>
    <mergeCell ref="Q110:AB110"/>
    <mergeCell ref="AC110:AN110"/>
    <mergeCell ref="AO110:AX110"/>
    <mergeCell ref="A111:D111"/>
    <mergeCell ref="A108:D108"/>
    <mergeCell ref="E108:P108"/>
    <mergeCell ref="Q108:AB108"/>
    <mergeCell ref="AC108:AN108"/>
    <mergeCell ref="AO108:AX108"/>
    <mergeCell ref="A109:D109"/>
    <mergeCell ref="E109:P109"/>
    <mergeCell ref="Q109:AB109"/>
    <mergeCell ref="AC109:AN109"/>
    <mergeCell ref="E113:F113"/>
    <mergeCell ref="G113:I113"/>
    <mergeCell ref="J113:K113"/>
    <mergeCell ref="Q113:R113"/>
    <mergeCell ref="S113:U113"/>
    <mergeCell ref="V113:W113"/>
    <mergeCell ref="AC113:AD113"/>
    <mergeCell ref="AE113:AG113"/>
    <mergeCell ref="AH113:AI113"/>
    <mergeCell ref="AQ113:AS113"/>
    <mergeCell ref="E111:G111"/>
    <mergeCell ref="I111:J111"/>
    <mergeCell ref="L111:M111"/>
    <mergeCell ref="O111:P111"/>
    <mergeCell ref="Q111:S111"/>
    <mergeCell ref="U111:V111"/>
    <mergeCell ref="X111:Y111"/>
    <mergeCell ref="AR111:AS111"/>
  </mergeCells>
  <phoneticPr fontId="5"/>
  <conditionalFormatting sqref="P14:AQ14">
    <cfRule type="expression" dxfId="253" priority="953">
      <formula>IF(RIGHT(TEXT(P14,"0.#"),1)=".",FALSE,TRUE)</formula>
    </cfRule>
    <cfRule type="expression" dxfId="252" priority="954">
      <formula>IF(RIGHT(TEXT(P14,"0.#"),1)=".",TRUE,FALSE)</formula>
    </cfRule>
  </conditionalFormatting>
  <conditionalFormatting sqref="P18:AX18">
    <cfRule type="expression" dxfId="251" priority="951">
      <formula>IF(RIGHT(TEXT(P18,"0.#"),1)=".",FALSE,TRUE)</formula>
    </cfRule>
    <cfRule type="expression" dxfId="250" priority="952">
      <formula>IF(RIGHT(TEXT(P18,"0.#"),1)=".",TRUE,FALSE)</formula>
    </cfRule>
  </conditionalFormatting>
  <conditionalFormatting sqref="Y136">
    <cfRule type="expression" dxfId="249" priority="947">
      <formula>IF(RIGHT(TEXT(Y136,"0.#"),1)=".",FALSE,TRUE)</formula>
    </cfRule>
    <cfRule type="expression" dxfId="248" priority="948">
      <formula>IF(RIGHT(TEXT(Y136,"0.#"),1)=".",TRUE,FALSE)</formula>
    </cfRule>
  </conditionalFormatting>
  <conditionalFormatting sqref="Y143 Y139">
    <cfRule type="expression" dxfId="247" priority="927">
      <formula>IF(RIGHT(TEXT(Y139,"0.#"),1)=".",FALSE,TRUE)</formula>
    </cfRule>
    <cfRule type="expression" dxfId="246" priority="928">
      <formula>IF(RIGHT(TEXT(Y139,"0.#"),1)=".",TRUE,FALSE)</formula>
    </cfRule>
  </conditionalFormatting>
  <conditionalFormatting sqref="P16:AQ17 P15:AX15 P13:AX13">
    <cfRule type="expression" dxfId="245" priority="945">
      <formula>IF(RIGHT(TEXT(P13,"0.#"),1)=".",FALSE,TRUE)</formula>
    </cfRule>
    <cfRule type="expression" dxfId="244" priority="946">
      <formula>IF(RIGHT(TEXT(P13,"0.#"),1)=".",TRUE,FALSE)</formula>
    </cfRule>
  </conditionalFormatting>
  <conditionalFormatting sqref="P19:AJ19">
    <cfRule type="expression" dxfId="243" priority="943">
      <formula>IF(RIGHT(TEXT(P19,"0.#"),1)=".",FALSE,TRUE)</formula>
    </cfRule>
    <cfRule type="expression" dxfId="242" priority="944">
      <formula>IF(RIGHT(TEXT(P19,"0.#"),1)=".",TRUE,FALSE)</formula>
    </cfRule>
  </conditionalFormatting>
  <conditionalFormatting sqref="AE27 AQ27">
    <cfRule type="expression" dxfId="241" priority="941">
      <formula>IF(RIGHT(TEXT(AE27,"0.#"),1)=".",FALSE,TRUE)</formula>
    </cfRule>
    <cfRule type="expression" dxfId="240" priority="942">
      <formula>IF(RIGHT(TEXT(AE27,"0.#"),1)=".",TRUE,FALSE)</formula>
    </cfRule>
  </conditionalFormatting>
  <conditionalFormatting sqref="Y135">
    <cfRule type="expression" dxfId="239" priority="939">
      <formula>IF(RIGHT(TEXT(Y135,"0.#"),1)=".",FALSE,TRUE)</formula>
    </cfRule>
    <cfRule type="expression" dxfId="238" priority="940">
      <formula>IF(RIGHT(TEXT(Y135,"0.#"),1)=".",TRUE,FALSE)</formula>
    </cfRule>
  </conditionalFormatting>
  <conditionalFormatting sqref="AU136">
    <cfRule type="expression" dxfId="237" priority="935">
      <formula>IF(RIGHT(TEXT(AU136,"0.#"),1)=".",FALSE,TRUE)</formula>
    </cfRule>
    <cfRule type="expression" dxfId="236" priority="936">
      <formula>IF(RIGHT(TEXT(AU136,"0.#"),1)=".",TRUE,FALSE)</formula>
    </cfRule>
  </conditionalFormatting>
  <conditionalFormatting sqref="AU135">
    <cfRule type="expression" dxfId="235" priority="933">
      <formula>IF(RIGHT(TEXT(AU135,"0.#"),1)=".",FALSE,TRUE)</formula>
    </cfRule>
    <cfRule type="expression" dxfId="234" priority="934">
      <formula>IF(RIGHT(TEXT(AU135,"0.#"),1)=".",TRUE,FALSE)</formula>
    </cfRule>
  </conditionalFormatting>
  <conditionalFormatting sqref="Y144 Y140">
    <cfRule type="expression" dxfId="233" priority="929">
      <formula>IF(RIGHT(TEXT(Y140,"0.#"),1)=".",FALSE,TRUE)</formula>
    </cfRule>
    <cfRule type="expression" dxfId="232" priority="930">
      <formula>IF(RIGHT(TEXT(Y140,"0.#"),1)=".",TRUE,FALSE)</formula>
    </cfRule>
  </conditionalFormatting>
  <conditionalFormatting sqref="AU144 AU140">
    <cfRule type="expression" dxfId="231" priority="923">
      <formula>IF(RIGHT(TEXT(AU140,"0.#"),1)=".",FALSE,TRUE)</formula>
    </cfRule>
    <cfRule type="expression" dxfId="230" priority="924">
      <formula>IF(RIGHT(TEXT(AU140,"0.#"),1)=".",TRUE,FALSE)</formula>
    </cfRule>
  </conditionalFormatting>
  <conditionalFormatting sqref="AU143 AU139">
    <cfRule type="expression" dxfId="229" priority="921">
      <formula>IF(RIGHT(TEXT(AU139,"0.#"),1)=".",FALSE,TRUE)</formula>
    </cfRule>
    <cfRule type="expression" dxfId="228" priority="922">
      <formula>IF(RIGHT(TEXT(AU139,"0.#"),1)=".",TRUE,FALSE)</formula>
    </cfRule>
  </conditionalFormatting>
  <conditionalFormatting sqref="AI27">
    <cfRule type="expression" dxfId="227" priority="919">
      <formula>IF(RIGHT(TEXT(AI27,"0.#"),1)=".",FALSE,TRUE)</formula>
    </cfRule>
    <cfRule type="expression" dxfId="226" priority="920">
      <formula>IF(RIGHT(TEXT(AI27,"0.#"),1)=".",TRUE,FALSE)</formula>
    </cfRule>
  </conditionalFormatting>
  <conditionalFormatting sqref="AM27">
    <cfRule type="expression" dxfId="225" priority="917">
      <formula>IF(RIGHT(TEXT(AM27,"0.#"),1)=".",FALSE,TRUE)</formula>
    </cfRule>
    <cfRule type="expression" dxfId="224" priority="918">
      <formula>IF(RIGHT(TEXT(AM27,"0.#"),1)=".",TRUE,FALSE)</formula>
    </cfRule>
  </conditionalFormatting>
  <conditionalFormatting sqref="AE28">
    <cfRule type="expression" dxfId="223" priority="915">
      <formula>IF(RIGHT(TEXT(AE28,"0.#"),1)=".",FALSE,TRUE)</formula>
    </cfRule>
    <cfRule type="expression" dxfId="222" priority="916">
      <formula>IF(RIGHT(TEXT(AE28,"0.#"),1)=".",TRUE,FALSE)</formula>
    </cfRule>
  </conditionalFormatting>
  <conditionalFormatting sqref="AI28">
    <cfRule type="expression" dxfId="221" priority="913">
      <formula>IF(RIGHT(TEXT(AI28,"0.#"),1)=".",FALSE,TRUE)</formula>
    </cfRule>
    <cfRule type="expression" dxfId="220" priority="914">
      <formula>IF(RIGHT(TEXT(AI28,"0.#"),1)=".",TRUE,FALSE)</formula>
    </cfRule>
  </conditionalFormatting>
  <conditionalFormatting sqref="AM28">
    <cfRule type="expression" dxfId="219" priority="911">
      <formula>IF(RIGHT(TEXT(AM28,"0.#"),1)=".",FALSE,TRUE)</formula>
    </cfRule>
    <cfRule type="expression" dxfId="218" priority="912">
      <formula>IF(RIGHT(TEXT(AM28,"0.#"),1)=".",TRUE,FALSE)</formula>
    </cfRule>
  </conditionalFormatting>
  <conditionalFormatting sqref="AQ28">
    <cfRule type="expression" dxfId="217" priority="909">
      <formula>IF(RIGHT(TEXT(AQ28,"0.#"),1)=".",FALSE,TRUE)</formula>
    </cfRule>
    <cfRule type="expression" dxfId="216" priority="910">
      <formula>IF(RIGHT(TEXT(AQ28,"0.#"),1)=".",TRUE,FALSE)</formula>
    </cfRule>
  </conditionalFormatting>
  <conditionalFormatting sqref="Y152:Y157">
    <cfRule type="expression" dxfId="215" priority="881">
      <formula>IF(RIGHT(TEXT(Y152,"0.#"),1)=".",FALSE,TRUE)</formula>
    </cfRule>
    <cfRule type="expression" dxfId="214" priority="882">
      <formula>IF(RIGHT(TEXT(Y152,"0.#"),1)=".",TRUE,FALSE)</formula>
    </cfRule>
  </conditionalFormatting>
  <conditionalFormatting sqref="AL150:AO157">
    <cfRule type="expression" dxfId="213" priority="871">
      <formula>IF(AND(AL150&gt;=0, RIGHT(TEXT(AL150,"0.#"),1)&lt;&gt;"."),TRUE,FALSE)</formula>
    </cfRule>
    <cfRule type="expression" dxfId="212" priority="872">
      <formula>IF(AND(AL150&gt;=0, RIGHT(TEXT(AL150,"0.#"),1)="."),TRUE,FALSE)</formula>
    </cfRule>
    <cfRule type="expression" dxfId="211" priority="873">
      <formula>IF(AND(AL150&lt;0, RIGHT(TEXT(AL150,"0.#"),1)&lt;&gt;"."),TRUE,FALSE)</formula>
    </cfRule>
    <cfRule type="expression" dxfId="210" priority="874">
      <formula>IF(AND(AL150&lt;0, RIGHT(TEXT(AL150,"0.#"),1)="."),TRUE,FALSE)</formula>
    </cfRule>
  </conditionalFormatting>
  <conditionalFormatting sqref="Y150:Y151">
    <cfRule type="expression" dxfId="209" priority="869">
      <formula>IF(RIGHT(TEXT(Y150,"0.#"),1)=".",FALSE,TRUE)</formula>
    </cfRule>
    <cfRule type="expression" dxfId="208" priority="870">
      <formula>IF(RIGHT(TEXT(Y150,"0.#"),1)=".",TRUE,FALSE)</formula>
    </cfRule>
  </conditionalFormatting>
  <conditionalFormatting sqref="Y163:Y170">
    <cfRule type="expression" dxfId="207" priority="807">
      <formula>IF(RIGHT(TEXT(Y163,"0.#"),1)=".",FALSE,TRUE)</formula>
    </cfRule>
    <cfRule type="expression" dxfId="206" priority="808">
      <formula>IF(RIGHT(TEXT(Y163,"0.#"),1)=".",TRUE,FALSE)</formula>
    </cfRule>
  </conditionalFormatting>
  <conditionalFormatting sqref="Y161:Y162">
    <cfRule type="expression" dxfId="205" priority="801">
      <formula>IF(RIGHT(TEXT(Y161,"0.#"),1)=".",FALSE,TRUE)</formula>
    </cfRule>
    <cfRule type="expression" dxfId="204" priority="802">
      <formula>IF(RIGHT(TEXT(Y161,"0.#"),1)=".",TRUE,FALSE)</formula>
    </cfRule>
  </conditionalFormatting>
  <conditionalFormatting sqref="Y176:Y181">
    <cfRule type="expression" dxfId="203" priority="795">
      <formula>IF(RIGHT(TEXT(Y176,"0.#"),1)=".",FALSE,TRUE)</formula>
    </cfRule>
    <cfRule type="expression" dxfId="202" priority="796">
      <formula>IF(RIGHT(TEXT(Y176,"0.#"),1)=".",TRUE,FALSE)</formula>
    </cfRule>
  </conditionalFormatting>
  <conditionalFormatting sqref="Y174:Y175">
    <cfRule type="expression" dxfId="201" priority="789">
      <formula>IF(RIGHT(TEXT(Y174,"0.#"),1)=".",FALSE,TRUE)</formula>
    </cfRule>
    <cfRule type="expression" dxfId="200" priority="790">
      <formula>IF(RIGHT(TEXT(Y174,"0.#"),1)=".",TRUE,FALSE)</formula>
    </cfRule>
  </conditionalFormatting>
  <conditionalFormatting sqref="Y187:Y190">
    <cfRule type="expression" dxfId="199" priority="783">
      <formula>IF(RIGHT(TEXT(Y187,"0.#"),1)=".",FALSE,TRUE)</formula>
    </cfRule>
    <cfRule type="expression" dxfId="198" priority="784">
      <formula>IF(RIGHT(TEXT(Y187,"0.#"),1)=".",TRUE,FALSE)</formula>
    </cfRule>
  </conditionalFormatting>
  <conditionalFormatting sqref="Y185:Y186">
    <cfRule type="expression" dxfId="197" priority="777">
      <formula>IF(RIGHT(TEXT(Y185,"0.#"),1)=".",FALSE,TRUE)</formula>
    </cfRule>
    <cfRule type="expression" dxfId="196" priority="778">
      <formula>IF(RIGHT(TEXT(Y185,"0.#"),1)=".",TRUE,FALSE)</formula>
    </cfRule>
  </conditionalFormatting>
  <conditionalFormatting sqref="Y196:Y203">
    <cfRule type="expression" dxfId="195" priority="771">
      <formula>IF(RIGHT(TEXT(Y196,"0.#"),1)=".",FALSE,TRUE)</formula>
    </cfRule>
    <cfRule type="expression" dxfId="194" priority="772">
      <formula>IF(RIGHT(TEXT(Y196,"0.#"),1)=".",TRUE,FALSE)</formula>
    </cfRule>
  </conditionalFormatting>
  <conditionalFormatting sqref="Y194:Y195">
    <cfRule type="expression" dxfId="193" priority="765">
      <formula>IF(RIGHT(TEXT(Y194,"0.#"),1)=".",FALSE,TRUE)</formula>
    </cfRule>
    <cfRule type="expression" dxfId="192" priority="766">
      <formula>IF(RIGHT(TEXT(Y194,"0.#"),1)=".",TRUE,FALSE)</formula>
    </cfRule>
  </conditionalFormatting>
  <conditionalFormatting sqref="Y209:Y216">
    <cfRule type="expression" dxfId="191" priority="759">
      <formula>IF(RIGHT(TEXT(Y209,"0.#"),1)=".",FALSE,TRUE)</formula>
    </cfRule>
    <cfRule type="expression" dxfId="190" priority="760">
      <formula>IF(RIGHT(TEXT(Y209,"0.#"),1)=".",TRUE,FALSE)</formula>
    </cfRule>
  </conditionalFormatting>
  <conditionalFormatting sqref="W23">
    <cfRule type="expression" dxfId="189" priority="867">
      <formula>IF(RIGHT(TEXT(W23,"0.#"),1)=".",FALSE,TRUE)</formula>
    </cfRule>
    <cfRule type="expression" dxfId="188" priority="868">
      <formula>IF(RIGHT(TEXT(W23,"0.#"),1)=".",TRUE,FALSE)</formula>
    </cfRule>
  </conditionalFormatting>
  <conditionalFormatting sqref="P23">
    <cfRule type="expression" dxfId="187" priority="861">
      <formula>IF(RIGHT(TEXT(P23,"0.#"),1)=".",FALSE,TRUE)</formula>
    </cfRule>
    <cfRule type="expression" dxfId="186" priority="862">
      <formula>IF(RIGHT(TEXT(P23,"0.#"),1)=".",TRUE,FALSE)</formula>
    </cfRule>
  </conditionalFormatting>
  <conditionalFormatting sqref="AL174:AO181">
    <cfRule type="expression" dxfId="185" priority="791">
      <formula>IF(AND(AL174&gt;=0, RIGHT(TEXT(AL174,"0.#"),1)&lt;&gt;"."),TRUE,FALSE)</formula>
    </cfRule>
    <cfRule type="expression" dxfId="184" priority="792">
      <formula>IF(AND(AL174&gt;=0, RIGHT(TEXT(AL174,"0.#"),1)="."),TRUE,FALSE)</formula>
    </cfRule>
    <cfRule type="expression" dxfId="183" priority="793">
      <formula>IF(AND(AL174&lt;0, RIGHT(TEXT(AL174,"0.#"),1)&lt;&gt;"."),TRUE,FALSE)</formula>
    </cfRule>
    <cfRule type="expression" dxfId="182" priority="794">
      <formula>IF(AND(AL174&lt;0, RIGHT(TEXT(AL174,"0.#"),1)="."),TRUE,FALSE)</formula>
    </cfRule>
  </conditionalFormatting>
  <conditionalFormatting sqref="AL187:AO190">
    <cfRule type="expression" dxfId="181" priority="785">
      <formula>IF(AND(AL187&gt;=0, RIGHT(TEXT(AL187,"0.#"),1)&lt;&gt;"."),TRUE,FALSE)</formula>
    </cfRule>
    <cfRule type="expression" dxfId="180" priority="786">
      <formula>IF(AND(AL187&gt;=0, RIGHT(TEXT(AL187,"0.#"),1)="."),TRUE,FALSE)</formula>
    </cfRule>
    <cfRule type="expression" dxfId="179" priority="787">
      <formula>IF(AND(AL187&lt;0, RIGHT(TEXT(AL187,"0.#"),1)&lt;&gt;"."),TRUE,FALSE)</formula>
    </cfRule>
    <cfRule type="expression" dxfId="178" priority="788">
      <formula>IF(AND(AL187&lt;0, RIGHT(TEXT(AL187,"0.#"),1)="."),TRUE,FALSE)</formula>
    </cfRule>
  </conditionalFormatting>
  <conditionalFormatting sqref="AL185:AO186">
    <cfRule type="expression" dxfId="177" priority="779">
      <formula>IF(AND(AL185&gt;=0, RIGHT(TEXT(AL185,"0.#"),1)&lt;&gt;"."),TRUE,FALSE)</formula>
    </cfRule>
    <cfRule type="expression" dxfId="176" priority="780">
      <formula>IF(AND(AL185&gt;=0, RIGHT(TEXT(AL185,"0.#"),1)="."),TRUE,FALSE)</formula>
    </cfRule>
    <cfRule type="expression" dxfId="175" priority="781">
      <formula>IF(AND(AL185&lt;0, RIGHT(TEXT(AL185,"0.#"),1)&lt;&gt;"."),TRUE,FALSE)</formula>
    </cfRule>
    <cfRule type="expression" dxfId="174" priority="782">
      <formula>IF(AND(AL185&lt;0, RIGHT(TEXT(AL185,"0.#"),1)="."),TRUE,FALSE)</formula>
    </cfRule>
  </conditionalFormatting>
  <conditionalFormatting sqref="AL196:AO203">
    <cfRule type="expression" dxfId="173" priority="773">
      <formula>IF(AND(AL196&gt;=0, RIGHT(TEXT(AL196,"0.#"),1)&lt;&gt;"."),TRUE,FALSE)</formula>
    </cfRule>
    <cfRule type="expression" dxfId="172" priority="774">
      <formula>IF(AND(AL196&gt;=0, RIGHT(TEXT(AL196,"0.#"),1)="."),TRUE,FALSE)</formula>
    </cfRule>
    <cfRule type="expression" dxfId="171" priority="775">
      <formula>IF(AND(AL196&lt;0, RIGHT(TEXT(AL196,"0.#"),1)&lt;&gt;"."),TRUE,FALSE)</formula>
    </cfRule>
    <cfRule type="expression" dxfId="170" priority="776">
      <formula>IF(AND(AL196&lt;0, RIGHT(TEXT(AL196,"0.#"),1)="."),TRUE,FALSE)</formula>
    </cfRule>
  </conditionalFormatting>
  <conditionalFormatting sqref="AL194:AO195">
    <cfRule type="expression" dxfId="169" priority="767">
      <formula>IF(AND(AL194&gt;=0, RIGHT(TEXT(AL194,"0.#"),1)&lt;&gt;"."),TRUE,FALSE)</formula>
    </cfRule>
    <cfRule type="expression" dxfId="168" priority="768">
      <formula>IF(AND(AL194&gt;=0, RIGHT(TEXT(AL194,"0.#"),1)="."),TRUE,FALSE)</formula>
    </cfRule>
    <cfRule type="expression" dxfId="167" priority="769">
      <formula>IF(AND(AL194&lt;0, RIGHT(TEXT(AL194,"0.#"),1)&lt;&gt;"."),TRUE,FALSE)</formula>
    </cfRule>
    <cfRule type="expression" dxfId="166" priority="770">
      <formula>IF(AND(AL194&lt;0, RIGHT(TEXT(AL194,"0.#"),1)="."),TRUE,FALSE)</formula>
    </cfRule>
  </conditionalFormatting>
  <conditionalFormatting sqref="AL209:AO216">
    <cfRule type="expression" dxfId="165" priority="761">
      <formula>IF(AND(AL209&gt;=0, RIGHT(TEXT(AL209,"0.#"),1)&lt;&gt;"."),TRUE,FALSE)</formula>
    </cfRule>
    <cfRule type="expression" dxfId="164" priority="762">
      <formula>IF(AND(AL209&gt;=0, RIGHT(TEXT(AL209,"0.#"),1)="."),TRUE,FALSE)</formula>
    </cfRule>
    <cfRule type="expression" dxfId="163" priority="763">
      <formula>IF(AND(AL209&lt;0, RIGHT(TEXT(AL209,"0.#"),1)&lt;&gt;"."),TRUE,FALSE)</formula>
    </cfRule>
    <cfRule type="expression" dxfId="162" priority="764">
      <formula>IF(AND(AL209&lt;0, RIGHT(TEXT(AL209,"0.#"),1)="."),TRUE,FALSE)</formula>
    </cfRule>
  </conditionalFormatting>
  <conditionalFormatting sqref="AL207:AO208">
    <cfRule type="expression" dxfId="161" priority="755">
      <formula>IF(AND(AL207&gt;=0, RIGHT(TEXT(AL207,"0.#"),1)&lt;&gt;"."),TRUE,FALSE)</formula>
    </cfRule>
    <cfRule type="expression" dxfId="160" priority="756">
      <formula>IF(AND(AL207&gt;=0, RIGHT(TEXT(AL207,"0.#"),1)="."),TRUE,FALSE)</formula>
    </cfRule>
    <cfRule type="expression" dxfId="159" priority="757">
      <formula>IF(AND(AL207&lt;0, RIGHT(TEXT(AL207,"0.#"),1)&lt;&gt;"."),TRUE,FALSE)</formula>
    </cfRule>
    <cfRule type="expression" dxfId="158" priority="758">
      <formula>IF(AND(AL207&lt;0, RIGHT(TEXT(AL207,"0.#"),1)="."),TRUE,FALSE)</formula>
    </cfRule>
  </conditionalFormatting>
  <conditionalFormatting sqref="Y207:Y208">
    <cfRule type="expression" dxfId="157" priority="753">
      <formula>IF(RIGHT(TEXT(Y207,"0.#"),1)=".",FALSE,TRUE)</formula>
    </cfRule>
    <cfRule type="expression" dxfId="156" priority="754">
      <formula>IF(RIGHT(TEXT(Y207,"0.#"),1)=".",TRUE,FALSE)</formula>
    </cfRule>
  </conditionalFormatting>
  <conditionalFormatting sqref="AU28">
    <cfRule type="expression" dxfId="155" priority="725">
      <formula>IF(RIGHT(TEXT(AU28,"0.#"),1)=".",FALSE,TRUE)</formula>
    </cfRule>
    <cfRule type="expression" dxfId="154" priority="726">
      <formula>IF(RIGHT(TEXT(AU28,"0.#"),1)=".",TRUE,FALSE)</formula>
    </cfRule>
  </conditionalFormatting>
  <conditionalFormatting sqref="AU27">
    <cfRule type="expression" dxfId="153" priority="727">
      <formula>IF(RIGHT(TEXT(AU27,"0.#"),1)=".",FALSE,TRUE)</formula>
    </cfRule>
    <cfRule type="expression" dxfId="152" priority="728">
      <formula>IF(RIGHT(TEXT(AU27,"0.#"),1)=".",TRUE,FALSE)</formula>
    </cfRule>
  </conditionalFormatting>
  <conditionalFormatting sqref="P24:AC24">
    <cfRule type="expression" dxfId="151" priority="723">
      <formula>IF(RIGHT(TEXT(P24,"0.#"),1)=".",FALSE,TRUE)</formula>
    </cfRule>
    <cfRule type="expression" dxfId="150" priority="724">
      <formula>IF(RIGHT(TEXT(P24,"0.#"),1)=".",TRUE,FALSE)</formula>
    </cfRule>
  </conditionalFormatting>
  <conditionalFormatting sqref="AM36">
    <cfRule type="expression" dxfId="149" priority="673">
      <formula>IF(RIGHT(TEXT(AM36,"0.#"),1)=".",FALSE,TRUE)</formula>
    </cfRule>
    <cfRule type="expression" dxfId="148" priority="674">
      <formula>IF(RIGHT(TEXT(AM36,"0.#"),1)=".",TRUE,FALSE)</formula>
    </cfRule>
  </conditionalFormatting>
  <conditionalFormatting sqref="AE37 AM37">
    <cfRule type="expression" dxfId="147" priority="671">
      <formula>IF(RIGHT(TEXT(AE37,"0.#"),1)=".",FALSE,TRUE)</formula>
    </cfRule>
    <cfRule type="expression" dxfId="146" priority="672">
      <formula>IF(RIGHT(TEXT(AE37,"0.#"),1)=".",TRUE,FALSE)</formula>
    </cfRule>
  </conditionalFormatting>
  <conditionalFormatting sqref="AI37">
    <cfRule type="expression" dxfId="145" priority="669">
      <formula>IF(RIGHT(TEXT(AI37,"0.#"),1)=".",FALSE,TRUE)</formula>
    </cfRule>
    <cfRule type="expression" dxfId="144" priority="670">
      <formula>IF(RIGHT(TEXT(AI37,"0.#"),1)=".",TRUE,FALSE)</formula>
    </cfRule>
  </conditionalFormatting>
  <conditionalFormatting sqref="AQ37">
    <cfRule type="expression" dxfId="143" priority="667">
      <formula>IF(RIGHT(TEXT(AQ37,"0.#"),1)=".",FALSE,TRUE)</formula>
    </cfRule>
    <cfRule type="expression" dxfId="142" priority="668">
      <formula>IF(RIGHT(TEXT(AQ37,"0.#"),1)=".",TRUE,FALSE)</formula>
    </cfRule>
  </conditionalFormatting>
  <conditionalFormatting sqref="AE36 AQ36">
    <cfRule type="expression" dxfId="141" priority="677">
      <formula>IF(RIGHT(TEXT(AE36,"0.#"),1)=".",FALSE,TRUE)</formula>
    </cfRule>
    <cfRule type="expression" dxfId="140" priority="678">
      <formula>IF(RIGHT(TEXT(AE36,"0.#"),1)=".",TRUE,FALSE)</formula>
    </cfRule>
  </conditionalFormatting>
  <conditionalFormatting sqref="AI36">
    <cfRule type="expression" dxfId="139" priority="675">
      <formula>IF(RIGHT(TEXT(AI36,"0.#"),1)=".",FALSE,TRUE)</formula>
    </cfRule>
    <cfRule type="expression" dxfId="138" priority="676">
      <formula>IF(RIGHT(TEXT(AI36,"0.#"),1)=".",TRUE,FALSE)</formula>
    </cfRule>
  </conditionalFormatting>
  <conditionalFormatting sqref="AE33 AQ33">
    <cfRule type="expression" dxfId="137" priority="665">
      <formula>IF(RIGHT(TEXT(AE33,"0.#"),1)=".",FALSE,TRUE)</formula>
    </cfRule>
    <cfRule type="expression" dxfId="136" priority="666">
      <formula>IF(RIGHT(TEXT(AE33,"0.#"),1)=".",TRUE,FALSE)</formula>
    </cfRule>
  </conditionalFormatting>
  <conditionalFormatting sqref="AI33">
    <cfRule type="expression" dxfId="135" priority="663">
      <formula>IF(RIGHT(TEXT(AI33,"0.#"),1)=".",FALSE,TRUE)</formula>
    </cfRule>
    <cfRule type="expression" dxfId="134" priority="664">
      <formula>IF(RIGHT(TEXT(AI33,"0.#"),1)=".",TRUE,FALSE)</formula>
    </cfRule>
  </conditionalFormatting>
  <conditionalFormatting sqref="AM33">
    <cfRule type="expression" dxfId="133" priority="661">
      <formula>IF(RIGHT(TEXT(AM33,"0.#"),1)=".",FALSE,TRUE)</formula>
    </cfRule>
    <cfRule type="expression" dxfId="132" priority="662">
      <formula>IF(RIGHT(TEXT(AM33,"0.#"),1)=".",TRUE,FALSE)</formula>
    </cfRule>
  </conditionalFormatting>
  <conditionalFormatting sqref="AE34">
    <cfRule type="expression" dxfId="131" priority="659">
      <formula>IF(RIGHT(TEXT(AE34,"0.#"),1)=".",FALSE,TRUE)</formula>
    </cfRule>
    <cfRule type="expression" dxfId="130" priority="660">
      <formula>IF(RIGHT(TEXT(AE34,"0.#"),1)=".",TRUE,FALSE)</formula>
    </cfRule>
  </conditionalFormatting>
  <conditionalFormatting sqref="AI34">
    <cfRule type="expression" dxfId="129" priority="657">
      <formula>IF(RIGHT(TEXT(AI34,"0.#"),1)=".",FALSE,TRUE)</formula>
    </cfRule>
    <cfRule type="expression" dxfId="128" priority="658">
      <formula>IF(RIGHT(TEXT(AI34,"0.#"),1)=".",TRUE,FALSE)</formula>
    </cfRule>
  </conditionalFormatting>
  <conditionalFormatting sqref="AM34">
    <cfRule type="expression" dxfId="127" priority="655">
      <formula>IF(RIGHT(TEXT(AM34,"0.#"),1)=".",FALSE,TRUE)</formula>
    </cfRule>
    <cfRule type="expression" dxfId="126" priority="656">
      <formula>IF(RIGHT(TEXT(AM34,"0.#"),1)=".",TRUE,FALSE)</formula>
    </cfRule>
  </conditionalFormatting>
  <conditionalFormatting sqref="AQ34">
    <cfRule type="expression" dxfId="125" priority="653">
      <formula>IF(RIGHT(TEXT(AQ34,"0.#"),1)=".",FALSE,TRUE)</formula>
    </cfRule>
    <cfRule type="expression" dxfId="124" priority="654">
      <formula>IF(RIGHT(TEXT(AQ34,"0.#"),1)=".",TRUE,FALSE)</formula>
    </cfRule>
  </conditionalFormatting>
  <conditionalFormatting sqref="AU33">
    <cfRule type="expression" dxfId="123" priority="651">
      <formula>IF(RIGHT(TEXT(AU33,"0.#"),1)=".",FALSE,TRUE)</formula>
    </cfRule>
    <cfRule type="expression" dxfId="122" priority="652">
      <formula>IF(RIGHT(TEXT(AU33,"0.#"),1)=".",TRUE,FALSE)</formula>
    </cfRule>
  </conditionalFormatting>
  <conditionalFormatting sqref="AU34">
    <cfRule type="expression" dxfId="121" priority="649">
      <formula>IF(RIGHT(TEXT(AU34,"0.#"),1)=".",FALSE,TRUE)</formula>
    </cfRule>
    <cfRule type="expression" dxfId="120" priority="650">
      <formula>IF(RIGHT(TEXT(AU34,"0.#"),1)=".",TRUE,FALSE)</formula>
    </cfRule>
  </conditionalFormatting>
  <conditionalFormatting sqref="AE39 AQ39">
    <cfRule type="expression" dxfId="119" priority="611">
      <formula>IF(RIGHT(TEXT(AE39,"0.#"),1)=".",FALSE,TRUE)</formula>
    </cfRule>
    <cfRule type="expression" dxfId="118" priority="612">
      <formula>IF(RIGHT(TEXT(AE39,"0.#"),1)=".",TRUE,FALSE)</formula>
    </cfRule>
  </conditionalFormatting>
  <conditionalFormatting sqref="AI39">
    <cfRule type="expression" dxfId="117" priority="609">
      <formula>IF(RIGHT(TEXT(AI39,"0.#"),1)=".",FALSE,TRUE)</formula>
    </cfRule>
    <cfRule type="expression" dxfId="116" priority="610">
      <formula>IF(RIGHT(TEXT(AI39,"0.#"),1)=".",TRUE,FALSE)</formula>
    </cfRule>
  </conditionalFormatting>
  <conditionalFormatting sqref="AM39">
    <cfRule type="expression" dxfId="115" priority="607">
      <formula>IF(RIGHT(TEXT(AM39,"0.#"),1)=".",FALSE,TRUE)</formula>
    </cfRule>
    <cfRule type="expression" dxfId="114" priority="608">
      <formula>IF(RIGHT(TEXT(AM39,"0.#"),1)=".",TRUE,FALSE)</formula>
    </cfRule>
  </conditionalFormatting>
  <conditionalFormatting sqref="AE40">
    <cfRule type="expression" dxfId="113" priority="605">
      <formula>IF(RIGHT(TEXT(AE40,"0.#"),1)=".",FALSE,TRUE)</formula>
    </cfRule>
    <cfRule type="expression" dxfId="112" priority="606">
      <formula>IF(RIGHT(TEXT(AE40,"0.#"),1)=".",TRUE,FALSE)</formula>
    </cfRule>
  </conditionalFormatting>
  <conditionalFormatting sqref="AI40">
    <cfRule type="expression" dxfId="111" priority="603">
      <formula>IF(RIGHT(TEXT(AI40,"0.#"),1)=".",FALSE,TRUE)</formula>
    </cfRule>
    <cfRule type="expression" dxfId="110" priority="604">
      <formula>IF(RIGHT(TEXT(AI40,"0.#"),1)=".",TRUE,FALSE)</formula>
    </cfRule>
  </conditionalFormatting>
  <conditionalFormatting sqref="AM40">
    <cfRule type="expression" dxfId="109" priority="601">
      <formula>IF(RIGHT(TEXT(AM40,"0.#"),1)=".",FALSE,TRUE)</formula>
    </cfRule>
    <cfRule type="expression" dxfId="108" priority="602">
      <formula>IF(RIGHT(TEXT(AM40,"0.#"),1)=".",TRUE,FALSE)</formula>
    </cfRule>
  </conditionalFormatting>
  <conditionalFormatting sqref="AQ40">
    <cfRule type="expression" dxfId="107" priority="599">
      <formula>IF(RIGHT(TEXT(AQ40,"0.#"),1)=".",FALSE,TRUE)</formula>
    </cfRule>
    <cfRule type="expression" dxfId="106" priority="600">
      <formula>IF(RIGHT(TEXT(AQ40,"0.#"),1)=".",TRUE,FALSE)</formula>
    </cfRule>
  </conditionalFormatting>
  <conditionalFormatting sqref="AU39">
    <cfRule type="expression" dxfId="105" priority="597">
      <formula>IF(RIGHT(TEXT(AU39,"0.#"),1)=".",FALSE,TRUE)</formula>
    </cfRule>
    <cfRule type="expression" dxfId="104" priority="598">
      <formula>IF(RIGHT(TEXT(AU39,"0.#"),1)=".",TRUE,FALSE)</formula>
    </cfRule>
  </conditionalFormatting>
  <conditionalFormatting sqref="AU40">
    <cfRule type="expression" dxfId="103" priority="595">
      <formula>IF(RIGHT(TEXT(AU40,"0.#"),1)=".",FALSE,TRUE)</formula>
    </cfRule>
    <cfRule type="expression" dxfId="102" priority="596">
      <formula>IF(RIGHT(TEXT(AU40,"0.#"),1)=".",TRUE,FALSE)</formula>
    </cfRule>
  </conditionalFormatting>
  <conditionalFormatting sqref="AM30">
    <cfRule type="expression" dxfId="101" priority="589">
      <formula>IF(RIGHT(TEXT(AM30,"0.#"),1)=".",FALSE,TRUE)</formula>
    </cfRule>
    <cfRule type="expression" dxfId="100" priority="590">
      <formula>IF(RIGHT(TEXT(AM30,"0.#"),1)=".",TRUE,FALSE)</formula>
    </cfRule>
  </conditionalFormatting>
  <conditionalFormatting sqref="AE31 AM31">
    <cfRule type="expression" dxfId="99" priority="587">
      <formula>IF(RIGHT(TEXT(AE31,"0.#"),1)=".",FALSE,TRUE)</formula>
    </cfRule>
    <cfRule type="expression" dxfId="98" priority="588">
      <formula>IF(RIGHT(TEXT(AE31,"0.#"),1)=".",TRUE,FALSE)</formula>
    </cfRule>
  </conditionalFormatting>
  <conditionalFormatting sqref="AI31">
    <cfRule type="expression" dxfId="97" priority="585">
      <formula>IF(RIGHT(TEXT(AI31,"0.#"),1)=".",FALSE,TRUE)</formula>
    </cfRule>
    <cfRule type="expression" dxfId="96" priority="586">
      <formula>IF(RIGHT(TEXT(AI31,"0.#"),1)=".",TRUE,FALSE)</formula>
    </cfRule>
  </conditionalFormatting>
  <conditionalFormatting sqref="AQ31">
    <cfRule type="expression" dxfId="95" priority="583">
      <formula>IF(RIGHT(TEXT(AQ31,"0.#"),1)=".",FALSE,TRUE)</formula>
    </cfRule>
    <cfRule type="expression" dxfId="94" priority="584">
      <formula>IF(RIGHT(TEXT(AQ31,"0.#"),1)=".",TRUE,FALSE)</formula>
    </cfRule>
  </conditionalFormatting>
  <conditionalFormatting sqref="AE30 AQ30">
    <cfRule type="expression" dxfId="93" priority="593">
      <formula>IF(RIGHT(TEXT(AE30,"0.#"),1)=".",FALSE,TRUE)</formula>
    </cfRule>
    <cfRule type="expression" dxfId="92" priority="594">
      <formula>IF(RIGHT(TEXT(AE30,"0.#"),1)=".",TRUE,FALSE)</formula>
    </cfRule>
  </conditionalFormatting>
  <conditionalFormatting sqref="AI30">
    <cfRule type="expression" dxfId="91" priority="591">
      <formula>IF(RIGHT(TEXT(AI30,"0.#"),1)=".",FALSE,TRUE)</formula>
    </cfRule>
    <cfRule type="expression" dxfId="90" priority="592">
      <formula>IF(RIGHT(TEXT(AI30,"0.#"),1)=".",TRUE,FALSE)</formula>
    </cfRule>
  </conditionalFormatting>
  <conditionalFormatting sqref="AM42">
    <cfRule type="expression" dxfId="89" priority="577">
      <formula>IF(RIGHT(TEXT(AM42,"0.#"),1)=".",FALSE,TRUE)</formula>
    </cfRule>
    <cfRule type="expression" dxfId="88" priority="578">
      <formula>IF(RIGHT(TEXT(AM42,"0.#"),1)=".",TRUE,FALSE)</formula>
    </cfRule>
  </conditionalFormatting>
  <conditionalFormatting sqref="AE43 AM43">
    <cfRule type="expression" dxfId="87" priority="575">
      <formula>IF(RIGHT(TEXT(AE43,"0.#"),1)=".",FALSE,TRUE)</formula>
    </cfRule>
    <cfRule type="expression" dxfId="86" priority="576">
      <formula>IF(RIGHT(TEXT(AE43,"0.#"),1)=".",TRUE,FALSE)</formula>
    </cfRule>
  </conditionalFormatting>
  <conditionalFormatting sqref="AI43">
    <cfRule type="expression" dxfId="85" priority="573">
      <formula>IF(RIGHT(TEXT(AI43,"0.#"),1)=".",FALSE,TRUE)</formula>
    </cfRule>
    <cfRule type="expression" dxfId="84" priority="574">
      <formula>IF(RIGHT(TEXT(AI43,"0.#"),1)=".",TRUE,FALSE)</formula>
    </cfRule>
  </conditionalFormatting>
  <conditionalFormatting sqref="AQ43">
    <cfRule type="expression" dxfId="83" priority="571">
      <formula>IF(RIGHT(TEXT(AQ43,"0.#"),1)=".",FALSE,TRUE)</formula>
    </cfRule>
    <cfRule type="expression" dxfId="82" priority="572">
      <formula>IF(RIGHT(TEXT(AQ43,"0.#"),1)=".",TRUE,FALSE)</formula>
    </cfRule>
  </conditionalFormatting>
  <conditionalFormatting sqref="AE42 AQ42">
    <cfRule type="expression" dxfId="81" priority="581">
      <formula>IF(RIGHT(TEXT(AE42,"0.#"),1)=".",FALSE,TRUE)</formula>
    </cfRule>
    <cfRule type="expression" dxfId="80" priority="582">
      <formula>IF(RIGHT(TEXT(AE42,"0.#"),1)=".",TRUE,FALSE)</formula>
    </cfRule>
  </conditionalFormatting>
  <conditionalFormatting sqref="AI42">
    <cfRule type="expression" dxfId="79" priority="579">
      <formula>IF(RIGHT(TEXT(AI42,"0.#"),1)=".",FALSE,TRUE)</formula>
    </cfRule>
    <cfRule type="expression" dxfId="78" priority="580">
      <formula>IF(RIGHT(TEXT(AI42,"0.#"),1)=".",TRUE,FALSE)</formula>
    </cfRule>
  </conditionalFormatting>
  <conditionalFormatting sqref="AM48">
    <cfRule type="expression" dxfId="77" priority="565">
      <formula>IF(RIGHT(TEXT(AM48,"0.#"),1)=".",FALSE,TRUE)</formula>
    </cfRule>
    <cfRule type="expression" dxfId="76" priority="566">
      <formula>IF(RIGHT(TEXT(AM48,"0.#"),1)=".",TRUE,FALSE)</formula>
    </cfRule>
  </conditionalFormatting>
  <conditionalFormatting sqref="AE49 AM49">
    <cfRule type="expression" dxfId="75" priority="563">
      <formula>IF(RIGHT(TEXT(AE49,"0.#"),1)=".",FALSE,TRUE)</formula>
    </cfRule>
    <cfRule type="expression" dxfId="74" priority="564">
      <formula>IF(RIGHT(TEXT(AE49,"0.#"),1)=".",TRUE,FALSE)</formula>
    </cfRule>
  </conditionalFormatting>
  <conditionalFormatting sqref="AI49">
    <cfRule type="expression" dxfId="73" priority="561">
      <formula>IF(RIGHT(TEXT(AI49,"0.#"),1)=".",FALSE,TRUE)</formula>
    </cfRule>
    <cfRule type="expression" dxfId="72" priority="562">
      <formula>IF(RIGHT(TEXT(AI49,"0.#"),1)=".",TRUE,FALSE)</formula>
    </cfRule>
  </conditionalFormatting>
  <conditionalFormatting sqref="AQ49">
    <cfRule type="expression" dxfId="71" priority="559">
      <formula>IF(RIGHT(TEXT(AQ49,"0.#"),1)=".",FALSE,TRUE)</formula>
    </cfRule>
    <cfRule type="expression" dxfId="70" priority="560">
      <formula>IF(RIGHT(TEXT(AQ49,"0.#"),1)=".",TRUE,FALSE)</formula>
    </cfRule>
  </conditionalFormatting>
  <conditionalFormatting sqref="AE48 AQ48">
    <cfRule type="expression" dxfId="69" priority="569">
      <formula>IF(RIGHT(TEXT(AE48,"0.#"),1)=".",FALSE,TRUE)</formula>
    </cfRule>
    <cfRule type="expression" dxfId="68" priority="570">
      <formula>IF(RIGHT(TEXT(AE48,"0.#"),1)=".",TRUE,FALSE)</formula>
    </cfRule>
  </conditionalFormatting>
  <conditionalFormatting sqref="AI48">
    <cfRule type="expression" dxfId="67" priority="567">
      <formula>IF(RIGHT(TEXT(AI48,"0.#"),1)=".",FALSE,TRUE)</formula>
    </cfRule>
    <cfRule type="expression" dxfId="66" priority="568">
      <formula>IF(RIGHT(TEXT(AI48,"0.#"),1)=".",TRUE,FALSE)</formula>
    </cfRule>
  </conditionalFormatting>
  <conditionalFormatting sqref="AE45 AQ45">
    <cfRule type="expression" dxfId="65" priority="303">
      <formula>IF(RIGHT(TEXT(AE45,"0.#"),1)=".",FALSE,TRUE)</formula>
    </cfRule>
    <cfRule type="expression" dxfId="64" priority="304">
      <formula>IF(RIGHT(TEXT(AE45,"0.#"),1)=".",TRUE,FALSE)</formula>
    </cfRule>
  </conditionalFormatting>
  <conditionalFormatting sqref="AI45">
    <cfRule type="expression" dxfId="63" priority="301">
      <formula>IF(RIGHT(TEXT(AI45,"0.#"),1)=".",FALSE,TRUE)</formula>
    </cfRule>
    <cfRule type="expression" dxfId="62" priority="302">
      <formula>IF(RIGHT(TEXT(AI45,"0.#"),1)=".",TRUE,FALSE)</formula>
    </cfRule>
  </conditionalFormatting>
  <conditionalFormatting sqref="AM45">
    <cfRule type="expression" dxfId="61" priority="299">
      <formula>IF(RIGHT(TEXT(AM45,"0.#"),1)=".",FALSE,TRUE)</formula>
    </cfRule>
    <cfRule type="expression" dxfId="60" priority="300">
      <formula>IF(RIGHT(TEXT(AM45,"0.#"),1)=".",TRUE,FALSE)</formula>
    </cfRule>
  </conditionalFormatting>
  <conditionalFormatting sqref="AE46">
    <cfRule type="expression" dxfId="59" priority="297">
      <formula>IF(RIGHT(TEXT(AE46,"0.#"),1)=".",FALSE,TRUE)</formula>
    </cfRule>
    <cfRule type="expression" dxfId="58" priority="298">
      <formula>IF(RIGHT(TEXT(AE46,"0.#"),1)=".",TRUE,FALSE)</formula>
    </cfRule>
  </conditionalFormatting>
  <conditionalFormatting sqref="AI46">
    <cfRule type="expression" dxfId="57" priority="295">
      <formula>IF(RIGHT(TEXT(AI46,"0.#"),1)=".",FALSE,TRUE)</formula>
    </cfRule>
    <cfRule type="expression" dxfId="56" priority="296">
      <formula>IF(RIGHT(TEXT(AI46,"0.#"),1)=".",TRUE,FALSE)</formula>
    </cfRule>
  </conditionalFormatting>
  <conditionalFormatting sqref="AM46">
    <cfRule type="expression" dxfId="55" priority="293">
      <formula>IF(RIGHT(TEXT(AM46,"0.#"),1)=".",FALSE,TRUE)</formula>
    </cfRule>
    <cfRule type="expression" dxfId="54" priority="294">
      <formula>IF(RIGHT(TEXT(AM46,"0.#"),1)=".",TRUE,FALSE)</formula>
    </cfRule>
  </conditionalFormatting>
  <conditionalFormatting sqref="AQ46">
    <cfRule type="expression" dxfId="53" priority="291">
      <formula>IF(RIGHT(TEXT(AQ46,"0.#"),1)=".",FALSE,TRUE)</formula>
    </cfRule>
    <cfRule type="expression" dxfId="52" priority="292">
      <formula>IF(RIGHT(TEXT(AQ46,"0.#"),1)=".",TRUE,FALSE)</formula>
    </cfRule>
  </conditionalFormatting>
  <conditionalFormatting sqref="AU45">
    <cfRule type="expression" dxfId="51" priority="289">
      <formula>IF(RIGHT(TEXT(AU45,"0.#"),1)=".",FALSE,TRUE)</formula>
    </cfRule>
    <cfRule type="expression" dxfId="50" priority="290">
      <formula>IF(RIGHT(TEXT(AU45,"0.#"),1)=".",TRUE,FALSE)</formula>
    </cfRule>
  </conditionalFormatting>
  <conditionalFormatting sqref="AU46">
    <cfRule type="expression" dxfId="49" priority="287">
      <formula>IF(RIGHT(TEXT(AU46,"0.#"),1)=".",FALSE,TRUE)</formula>
    </cfRule>
    <cfRule type="expression" dxfId="48" priority="288">
      <formula>IF(RIGHT(TEXT(AU46,"0.#"),1)=".",TRUE,FALSE)</formula>
    </cfRule>
  </conditionalFormatting>
  <conditionalFormatting sqref="AL161:AO170">
    <cfRule type="expression" dxfId="47" priority="45">
      <formula>IF(AND(AL161&gt;=0, RIGHT(TEXT(AL161,"0.#"),1)&lt;&gt;"."),TRUE,FALSE)</formula>
    </cfRule>
    <cfRule type="expression" dxfId="46" priority="46">
      <formula>IF(AND(AL161&gt;=0, RIGHT(TEXT(AL161,"0.#"),1)="."),TRUE,FALSE)</formula>
    </cfRule>
    <cfRule type="expression" dxfId="45" priority="47">
      <formula>IF(AND(AL161&lt;0, RIGHT(TEXT(AL161,"0.#"),1)&lt;&gt;"."),TRUE,FALSE)</formula>
    </cfRule>
    <cfRule type="expression" dxfId="44" priority="48">
      <formula>IF(AND(AL161&lt;0, RIGHT(TEXT(AL161,"0.#"),1)="."),TRUE,FALSE)</formula>
    </cfRule>
  </conditionalFormatting>
  <conditionalFormatting sqref="AE57">
    <cfRule type="expression" dxfId="43" priority="43">
      <formula>IF(RIGHT(TEXT(AE57,"0.#"),1)=".",FALSE,TRUE)</formula>
    </cfRule>
    <cfRule type="expression" dxfId="42" priority="44">
      <formula>IF(RIGHT(TEXT(AE57,"0.#"),1)=".",TRUE,FALSE)</formula>
    </cfRule>
  </conditionalFormatting>
  <conditionalFormatting sqref="AM59">
    <cfRule type="expression" dxfId="41" priority="27">
      <formula>IF(RIGHT(TEXT(AM59,"0.#"),1)=".",FALSE,TRUE)</formula>
    </cfRule>
    <cfRule type="expression" dxfId="40" priority="28">
      <formula>IF(RIGHT(TEXT(AM59,"0.#"),1)=".",TRUE,FALSE)</formula>
    </cfRule>
  </conditionalFormatting>
  <conditionalFormatting sqref="AE58">
    <cfRule type="expression" dxfId="39" priority="41">
      <formula>IF(RIGHT(TEXT(AE58,"0.#"),1)=".",FALSE,TRUE)</formula>
    </cfRule>
    <cfRule type="expression" dxfId="38" priority="42">
      <formula>IF(RIGHT(TEXT(AE58,"0.#"),1)=".",TRUE,FALSE)</formula>
    </cfRule>
  </conditionalFormatting>
  <conditionalFormatting sqref="AE59">
    <cfRule type="expression" dxfId="37" priority="39">
      <formula>IF(RIGHT(TEXT(AE59,"0.#"),1)=".",FALSE,TRUE)</formula>
    </cfRule>
    <cfRule type="expression" dxfId="36" priority="40">
      <formula>IF(RIGHT(TEXT(AE59,"0.#"),1)=".",TRUE,FALSE)</formula>
    </cfRule>
  </conditionalFormatting>
  <conditionalFormatting sqref="AI59">
    <cfRule type="expression" dxfId="35" priority="37">
      <formula>IF(RIGHT(TEXT(AI59,"0.#"),1)=".",FALSE,TRUE)</formula>
    </cfRule>
    <cfRule type="expression" dxfId="34" priority="38">
      <formula>IF(RIGHT(TEXT(AI59,"0.#"),1)=".",TRUE,FALSE)</formula>
    </cfRule>
  </conditionalFormatting>
  <conditionalFormatting sqref="AI58">
    <cfRule type="expression" dxfId="33" priority="35">
      <formula>IF(RIGHT(TEXT(AI58,"0.#"),1)=".",FALSE,TRUE)</formula>
    </cfRule>
    <cfRule type="expression" dxfId="32" priority="36">
      <formula>IF(RIGHT(TEXT(AI58,"0.#"),1)=".",TRUE,FALSE)</formula>
    </cfRule>
  </conditionalFormatting>
  <conditionalFormatting sqref="AI57">
    <cfRule type="expression" dxfId="31" priority="33">
      <formula>IF(RIGHT(TEXT(AI57,"0.#"),1)=".",FALSE,TRUE)</formula>
    </cfRule>
    <cfRule type="expression" dxfId="30" priority="34">
      <formula>IF(RIGHT(TEXT(AI57,"0.#"),1)=".",TRUE,FALSE)</formula>
    </cfRule>
  </conditionalFormatting>
  <conditionalFormatting sqref="AM57">
    <cfRule type="expression" dxfId="29" priority="31">
      <formula>IF(RIGHT(TEXT(AM57,"0.#"),1)=".",FALSE,TRUE)</formula>
    </cfRule>
    <cfRule type="expression" dxfId="28" priority="32">
      <formula>IF(RIGHT(TEXT(AM57,"0.#"),1)=".",TRUE,FALSE)</formula>
    </cfRule>
  </conditionalFormatting>
  <conditionalFormatting sqref="AM58">
    <cfRule type="expression" dxfId="27" priority="29">
      <formula>IF(RIGHT(TEXT(AM58,"0.#"),1)=".",FALSE,TRUE)</formula>
    </cfRule>
    <cfRule type="expression" dxfId="26" priority="30">
      <formula>IF(RIGHT(TEXT(AM58,"0.#"),1)=".",TRUE,FALSE)</formula>
    </cfRule>
  </conditionalFormatting>
  <conditionalFormatting sqref="AQ57:AQ59">
    <cfRule type="expression" dxfId="25" priority="25">
      <formula>IF(RIGHT(TEXT(AQ57,"0.#"),1)=".",FALSE,TRUE)</formula>
    </cfRule>
    <cfRule type="expression" dxfId="24" priority="26">
      <formula>IF(RIGHT(TEXT(AQ57,"0.#"),1)=".",TRUE,FALSE)</formula>
    </cfRule>
  </conditionalFormatting>
  <conditionalFormatting sqref="AU57:AU59">
    <cfRule type="expression" dxfId="23" priority="23">
      <formula>IF(RIGHT(TEXT(AU57,"0.#"),1)=".",FALSE,TRUE)</formula>
    </cfRule>
    <cfRule type="expression" dxfId="22" priority="24">
      <formula>IF(RIGHT(TEXT(AU57,"0.#"),1)=".",TRUE,FALSE)</formula>
    </cfRule>
  </conditionalFormatting>
  <conditionalFormatting sqref="AM54">
    <cfRule type="expression" dxfId="21" priority="5">
      <formula>IF(RIGHT(TEXT(AM54,"0.#"),1)=".",FALSE,TRUE)</formula>
    </cfRule>
    <cfRule type="expression" dxfId="20" priority="6">
      <formula>IF(RIGHT(TEXT(AM54,"0.#"),1)=".",TRUE,FALSE)</formula>
    </cfRule>
  </conditionalFormatting>
  <conditionalFormatting sqref="AM53">
    <cfRule type="expression" dxfId="19" priority="7">
      <formula>IF(RIGHT(TEXT(AM53,"0.#"),1)=".",FALSE,TRUE)</formula>
    </cfRule>
    <cfRule type="expression" dxfId="18" priority="8">
      <formula>IF(RIGHT(TEXT(AM53,"0.#"),1)=".",TRUE,FALSE)</formula>
    </cfRule>
  </conditionalFormatting>
  <conditionalFormatting sqref="AE52">
    <cfRule type="expression" dxfId="17" priority="21">
      <formula>IF(RIGHT(TEXT(AE52,"0.#"),1)=".",FALSE,TRUE)</formula>
    </cfRule>
    <cfRule type="expression" dxfId="16" priority="22">
      <formula>IF(RIGHT(TEXT(AE52,"0.#"),1)=".",TRUE,FALSE)</formula>
    </cfRule>
  </conditionalFormatting>
  <conditionalFormatting sqref="AQ52:AQ54">
    <cfRule type="expression" dxfId="15" priority="3">
      <formula>IF(RIGHT(TEXT(AQ52,"0.#"),1)=".",FALSE,TRUE)</formula>
    </cfRule>
    <cfRule type="expression" dxfId="14" priority="4">
      <formula>IF(RIGHT(TEXT(AQ52,"0.#"),1)=".",TRUE,FALSE)</formula>
    </cfRule>
  </conditionalFormatting>
  <conditionalFormatting sqref="AU52:AU54">
    <cfRule type="expression" dxfId="13" priority="1">
      <formula>IF(RIGHT(TEXT(AU52,"0.#"),1)=".",FALSE,TRUE)</formula>
    </cfRule>
    <cfRule type="expression" dxfId="12" priority="2">
      <formula>IF(RIGHT(TEXT(AU52,"0.#"),1)=".",TRUE,FALSE)</formula>
    </cfRule>
  </conditionalFormatting>
  <conditionalFormatting sqref="AI54">
    <cfRule type="expression" dxfId="11" priority="15">
      <formula>IF(RIGHT(TEXT(AI54,"0.#"),1)=".",FALSE,TRUE)</formula>
    </cfRule>
    <cfRule type="expression" dxfId="10" priority="16">
      <formula>IF(RIGHT(TEXT(AI54,"0.#"),1)=".",TRUE,FALSE)</formula>
    </cfRule>
  </conditionalFormatting>
  <conditionalFormatting sqref="AE53">
    <cfRule type="expression" dxfId="9" priority="19">
      <formula>IF(RIGHT(TEXT(AE53,"0.#"),1)=".",FALSE,TRUE)</formula>
    </cfRule>
    <cfRule type="expression" dxfId="8" priority="20">
      <formula>IF(RIGHT(TEXT(AE53,"0.#"),1)=".",TRUE,FALSE)</formula>
    </cfRule>
  </conditionalFormatting>
  <conditionalFormatting sqref="AE54">
    <cfRule type="expression" dxfId="7" priority="17">
      <formula>IF(RIGHT(TEXT(AE54,"0.#"),1)=".",FALSE,TRUE)</formula>
    </cfRule>
    <cfRule type="expression" dxfId="6" priority="18">
      <formula>IF(RIGHT(TEXT(AE54,"0.#"),1)=".",TRUE,FALSE)</formula>
    </cfRule>
  </conditionalFormatting>
  <conditionalFormatting sqref="AM52">
    <cfRule type="expression" dxfId="5" priority="9">
      <formula>IF(RIGHT(TEXT(AM52,"0.#"),1)=".",FALSE,TRUE)</formula>
    </cfRule>
    <cfRule type="expression" dxfId="4" priority="10">
      <formula>IF(RIGHT(TEXT(AM52,"0.#"),1)=".",TRUE,FALSE)</formula>
    </cfRule>
  </conditionalFormatting>
  <conditionalFormatting sqref="AI52">
    <cfRule type="expression" dxfId="3" priority="11">
      <formula>IF(RIGHT(TEXT(AI52,"0.#"),1)=".",FALSE,TRUE)</formula>
    </cfRule>
    <cfRule type="expression" dxfId="2" priority="12">
      <formula>IF(RIGHT(TEXT(AI52,"0.#"),1)=".",TRUE,FALSE)</formula>
    </cfRule>
  </conditionalFormatting>
  <conditionalFormatting sqref="AI53">
    <cfRule type="expression" dxfId="1" priority="13">
      <formula>IF(RIGHT(TEXT(AI53,"0.#"),1)=".",FALSE,TRUE)</formula>
    </cfRule>
    <cfRule type="expression" dxfId="0" priority="14">
      <formula>IF(RIGHT(TEXT(AI53,"0.#"),1)=".",TRUE,FALSE)</formula>
    </cfRule>
  </conditionalFormatting>
  <dataValidations count="17">
    <dataValidation type="whole" allowBlank="1" showInputMessage="1" showErrorMessage="1" sqref="O111:P112 AX111:AX113 AA111:AB112 AM111:AN112">
      <formula1>0</formula1>
      <formula2>99</formula2>
    </dataValidation>
    <dataValidation type="whole" allowBlank="1" showInputMessage="1" showErrorMessage="1" sqref="AJ111:AK112 X111:Y112 AJ113 L111:L113 M111:M112 X113 AU111:AV112 J90:J9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7:E97">
      <formula1>T行政事業レビュー推進チームの所見</formula1>
    </dataValidation>
    <dataValidation type="custom" imeMode="disabled" allowBlank="1" showInputMessage="1" showErrorMessage="1" sqref="AH150:AK157 AH161:AK170 AH174:AK181 AH185:AK190 AH194:AK203 AH207:AK216">
      <formula1>OR(AND(MOD(IF(ISNUMBER(AH150), AH150, 0.5),1)=0, 0&lt;=AH150), AH150="-")</formula1>
    </dataValidation>
    <dataValidation type="whole" imeMode="disabled" allowBlank="1" showInputMessage="1" showErrorMessage="1" sqref="AW2:AX2">
      <formula1>0</formula1>
      <formula2>99</formula2>
    </dataValidation>
    <dataValidation type="list" allowBlank="1" showInputMessage="1" showErrorMessage="1" sqref="A99:E99">
      <formula1>T所見を踏まえた改善点</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sqref="AR62">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35:AB135 AU135:AX135 Y139:AB139 AU139:AX139 Y143:AB143 AU143:AX143 Y150:AB157 AL150:AO157 Y161:AB170 AL161:AO170 Y174:AB181 AL174:AO181 Y185:AB190 AL185:AO190 Y194:AB203 AL194:AO203 Y207:AB216 AL207:AO216 AE36:AX36 AE27:AX28 AE45:AX46 AE39:AX40 AE30:AX30 AE42:AX42 AE48:AX48 AQ51:AR51 AU51:AX51 AE52:AX54 AQ56:AR56 AU56:AX56 AE57:AX59 AE33:AX34 P23:AC24">
      <formula1>OR(ISNUMBER(P13), P13="-")</formula1>
    </dataValidation>
    <dataValidation type="list" allowBlank="1" showInputMessage="1" showErrorMessage="1" sqref="Q113:R113 AC113:AD113 AO113:AP113">
      <formula1>#REF!</formula1>
    </dataValidation>
    <dataValidation type="custom" allowBlank="1" showInputMessage="1" showErrorMessage="1" errorTitle="法人番号チェック" error="法人番号は13桁の数字で入力してください。" sqref="J207:O216 J194:O203 J185:O190 J174:O181 J161:O170 J150:O157">
      <formula1>OR(J150="-",AND(LEN(J150)=13,IFERROR(SEARCH("-",J150),"")="",IFERROR(SEARCH(".",J150),"")="",ISNUMBER(J150)))</formula1>
    </dataValidation>
    <dataValidation type="list" allowBlank="1" showInputMessage="1" showErrorMessage="1" sqref="H90:I91">
      <formula1>T事業番号</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7" max="16383" man="1"/>
    <brk id="68" max="16383" man="1"/>
    <brk id="91" max="16383" man="1"/>
    <brk id="113" max="16383" man="1"/>
    <brk id="145" max="16383" man="1"/>
    <brk id="182"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U112:V112 I112:J112 AG112:AH112 AR112:AS112</xm:sqref>
        </x14:dataValidation>
        <x14:dataValidation type="list" allowBlank="1" showInputMessage="1" showErrorMessage="1">
          <x14:formula1>
            <xm:f>入力規則等!$U$40:$U$42</xm:f>
          </x14:formula1>
          <xm:sqref>AG111:AH111 U111:V111 I111:J111 AR111:AS111</xm:sqref>
        </x14:dataValidation>
        <x14:dataValidation type="list" allowBlank="1" showInputMessage="1" showErrorMessage="1">
          <x14:formula1>
            <xm:f>入力規則等!$AG$2:$AG$13</xm:f>
          </x14:formula1>
          <xm:sqref>AC150:AG157 AC161:AG170 AC174:AG181 AC185:AG190 AC194:AG203 AC207:AG216</xm:sqref>
        </x14:dataValidation>
        <x14:dataValidation type="list" allowBlank="1" showInputMessage="1" showErrorMessage="1">
          <x14:formula1>
            <xm:f>入力規則等!$AI$2:$AI$8</xm:f>
          </x14:formula1>
          <xm:sqref>J66:T66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AO111:AP112 Q111:S112 AC111:AE112 E111:G112</xm:sqref>
        </x14:dataValidation>
        <x14:dataValidation type="list" allowBlank="1" showInputMessage="1" showErrorMessage="1">
          <x14:formula1>
            <xm:f>入力規則等!$U$48</xm:f>
          </x14:formula1>
          <xm:sqref>E113:F113</xm:sqref>
        </x14:dataValidation>
        <x14:dataValidation type="list" allowBlank="1" showInputMessage="1" showErrorMessage="1">
          <x14:formula1>
            <xm:f>入力規則等!$U$13:$U$35</xm:f>
          </x14:formula1>
          <xm:sqref>AJ2:AM2 AE113:AG113 G113:I113 AQ113:AS113 S113:U113 E90:G91</xm:sqref>
        </x14:dataValidation>
        <x14:dataValidation type="list" allowBlank="1" showInputMessage="1" showErrorMessage="1">
          <x14:formula1>
            <xm:f>入力規則等!$U$56:$U$58</xm:f>
          </x14:formula1>
          <xm:sqref>J113:K113 AT113:AU113 AH113:AI113 V113:W113</xm:sqref>
        </x14:dataValidation>
        <x14:dataValidation type="list" allowBlank="1" showInputMessage="1" showErrorMessage="1">
          <x14:formula1>
            <xm:f>入力規則等!$U$49</xm:f>
          </x14:formula1>
          <xm:sqref>C90:D91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75</v>
      </c>
      <c r="B1" s="22" t="s">
        <v>76</v>
      </c>
      <c r="F1" s="23" t="s">
        <v>4</v>
      </c>
      <c r="G1" s="23" t="s">
        <v>65</v>
      </c>
      <c r="K1" s="24" t="s">
        <v>93</v>
      </c>
      <c r="L1" s="22" t="s">
        <v>76</v>
      </c>
      <c r="O1" s="12"/>
      <c r="P1" s="23" t="s">
        <v>5</v>
      </c>
      <c r="Q1" s="23" t="s">
        <v>65</v>
      </c>
      <c r="T1" s="12"/>
      <c r="U1" s="26" t="s">
        <v>156</v>
      </c>
      <c r="W1" s="26" t="s">
        <v>155</v>
      </c>
      <c r="Y1" s="26" t="s">
        <v>73</v>
      </c>
      <c r="Z1" s="26" t="s">
        <v>389</v>
      </c>
      <c r="AA1" s="26" t="s">
        <v>74</v>
      </c>
      <c r="AB1" s="26" t="s">
        <v>390</v>
      </c>
      <c r="AC1" s="26" t="s">
        <v>31</v>
      </c>
      <c r="AD1" s="25"/>
      <c r="AE1" s="26" t="s">
        <v>43</v>
      </c>
      <c r="AF1" s="27"/>
      <c r="AG1" s="39" t="s">
        <v>171</v>
      </c>
      <c r="AI1" s="39" t="s">
        <v>174</v>
      </c>
      <c r="AK1" s="39" t="s">
        <v>178</v>
      </c>
      <c r="AM1" s="54"/>
      <c r="AN1" s="54"/>
      <c r="AP1" s="25" t="s">
        <v>217</v>
      </c>
    </row>
    <row r="2" spans="1:42" ht="13.5" customHeight="1" x14ac:dyDescent="0.2">
      <c r="A2" s="13" t="s">
        <v>77</v>
      </c>
      <c r="B2" s="14"/>
      <c r="C2" s="12" t="str">
        <f>IF(B2="","",A2)</f>
        <v/>
      </c>
      <c r="D2" s="12" t="str">
        <f>IF(C2="","",IF(D1&lt;&gt;"",CONCATENATE(D1,"、",C2),C2))</f>
        <v/>
      </c>
      <c r="F2" s="11" t="s">
        <v>64</v>
      </c>
      <c r="G2" s="16" t="s">
        <v>602</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8">
        <v>21</v>
      </c>
      <c r="W2" s="29" t="s">
        <v>161</v>
      </c>
      <c r="Y2" s="29" t="s">
        <v>60</v>
      </c>
      <c r="Z2" s="29" t="s">
        <v>60</v>
      </c>
      <c r="AA2" s="61" t="s">
        <v>259</v>
      </c>
      <c r="AB2" s="61" t="s">
        <v>484</v>
      </c>
      <c r="AC2" s="62" t="s">
        <v>126</v>
      </c>
      <c r="AD2" s="25"/>
      <c r="AE2" s="31" t="s">
        <v>157</v>
      </c>
      <c r="AF2" s="27"/>
      <c r="AG2" s="40" t="s">
        <v>225</v>
      </c>
      <c r="AI2" s="39" t="s">
        <v>256</v>
      </c>
      <c r="AK2" s="39" t="s">
        <v>179</v>
      </c>
      <c r="AM2" s="54"/>
      <c r="AN2" s="54"/>
      <c r="AP2" s="40" t="s">
        <v>225</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29" t="s">
        <v>515</v>
      </c>
      <c r="W3" s="29" t="s">
        <v>136</v>
      </c>
      <c r="Y3" s="29" t="s">
        <v>61</v>
      </c>
      <c r="Z3" s="29" t="s">
        <v>391</v>
      </c>
      <c r="AA3" s="61" t="s">
        <v>357</v>
      </c>
      <c r="AB3" s="61" t="s">
        <v>485</v>
      </c>
      <c r="AC3" s="62" t="s">
        <v>127</v>
      </c>
      <c r="AD3" s="25"/>
      <c r="AE3" s="31" t="s">
        <v>158</v>
      </c>
      <c r="AF3" s="27"/>
      <c r="AG3" s="40" t="s">
        <v>226</v>
      </c>
      <c r="AI3" s="39" t="s">
        <v>173</v>
      </c>
      <c r="AK3" s="39" t="str">
        <f>CHAR(CODE(AK2)+1)</f>
        <v>B</v>
      </c>
      <c r="AM3" s="54"/>
      <c r="AN3" s="54"/>
      <c r="AP3" s="40" t="s">
        <v>226</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t="s">
        <v>602</v>
      </c>
      <c r="R4" s="12" t="str">
        <f t="shared" si="3"/>
        <v>補助</v>
      </c>
      <c r="S4" s="12" t="str">
        <f t="shared" si="4"/>
        <v>補助</v>
      </c>
      <c r="T4" s="12"/>
      <c r="U4" s="29" t="s">
        <v>568</v>
      </c>
      <c r="W4" s="29" t="s">
        <v>137</v>
      </c>
      <c r="Y4" s="29" t="s">
        <v>264</v>
      </c>
      <c r="Z4" s="29" t="s">
        <v>392</v>
      </c>
      <c r="AA4" s="61" t="s">
        <v>358</v>
      </c>
      <c r="AB4" s="61" t="s">
        <v>486</v>
      </c>
      <c r="AC4" s="61" t="s">
        <v>128</v>
      </c>
      <c r="AD4" s="25"/>
      <c r="AE4" s="31" t="s">
        <v>159</v>
      </c>
      <c r="AF4" s="27"/>
      <c r="AG4" s="40" t="s">
        <v>227</v>
      </c>
      <c r="AI4" s="39" t="s">
        <v>175</v>
      </c>
      <c r="AK4" s="39" t="str">
        <f t="shared" ref="AK4:AK49" si="7">CHAR(CODE(AK3)+1)</f>
        <v>C</v>
      </c>
      <c r="AM4" s="54"/>
      <c r="AN4" s="54"/>
      <c r="AP4" s="40" t="s">
        <v>227</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補助</v>
      </c>
      <c r="T5" s="12"/>
      <c r="W5" s="29" t="s">
        <v>539</v>
      </c>
      <c r="Y5" s="29" t="s">
        <v>265</v>
      </c>
      <c r="Z5" s="29" t="s">
        <v>393</v>
      </c>
      <c r="AA5" s="61" t="s">
        <v>359</v>
      </c>
      <c r="AB5" s="61" t="s">
        <v>487</v>
      </c>
      <c r="AC5" s="61" t="s">
        <v>160</v>
      </c>
      <c r="AD5" s="28"/>
      <c r="AE5" s="31" t="s">
        <v>237</v>
      </c>
      <c r="AF5" s="27"/>
      <c r="AG5" s="40" t="s">
        <v>228</v>
      </c>
      <c r="AI5" s="39" t="s">
        <v>262</v>
      </c>
      <c r="AK5" s="39" t="str">
        <f t="shared" si="7"/>
        <v>D</v>
      </c>
      <c r="AP5" s="40" t="s">
        <v>228</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補助</v>
      </c>
      <c r="T6" s="12"/>
      <c r="U6" s="29" t="s">
        <v>239</v>
      </c>
      <c r="W6" s="29" t="s">
        <v>541</v>
      </c>
      <c r="Y6" s="29" t="s">
        <v>266</v>
      </c>
      <c r="Z6" s="29" t="s">
        <v>394</v>
      </c>
      <c r="AA6" s="61" t="s">
        <v>360</v>
      </c>
      <c r="AB6" s="61" t="s">
        <v>488</v>
      </c>
      <c r="AC6" s="61" t="s">
        <v>129</v>
      </c>
      <c r="AD6" s="28"/>
      <c r="AE6" s="31" t="s">
        <v>235</v>
      </c>
      <c r="AF6" s="27"/>
      <c r="AG6" s="40" t="s">
        <v>229</v>
      </c>
      <c r="AI6" s="39" t="s">
        <v>263</v>
      </c>
      <c r="AK6" s="39" t="str">
        <f>CHAR(CODE(AK5)+1)</f>
        <v>E</v>
      </c>
      <c r="AP6" s="40" t="s">
        <v>229</v>
      </c>
    </row>
    <row r="7" spans="1:42" ht="13.5" customHeight="1" x14ac:dyDescent="0.2">
      <c r="A7" s="13" t="s">
        <v>82</v>
      </c>
      <c r="B7" s="14"/>
      <c r="C7" s="12" t="str">
        <f t="shared" si="0"/>
        <v/>
      </c>
      <c r="D7" s="12" t="str">
        <f t="shared" si="8"/>
        <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補助</v>
      </c>
      <c r="T7" s="12"/>
      <c r="U7" s="29"/>
      <c r="W7" s="29" t="s">
        <v>138</v>
      </c>
      <c r="Y7" s="29" t="s">
        <v>267</v>
      </c>
      <c r="Z7" s="29" t="s">
        <v>395</v>
      </c>
      <c r="AA7" s="61" t="s">
        <v>361</v>
      </c>
      <c r="AB7" s="61" t="s">
        <v>489</v>
      </c>
      <c r="AC7" s="28"/>
      <c r="AD7" s="28"/>
      <c r="AE7" s="29" t="s">
        <v>129</v>
      </c>
      <c r="AF7" s="27"/>
      <c r="AG7" s="40" t="s">
        <v>230</v>
      </c>
      <c r="AH7" s="56"/>
      <c r="AI7" s="40" t="s">
        <v>252</v>
      </c>
      <c r="AK7" s="39" t="str">
        <f>CHAR(CODE(AK6)+1)</f>
        <v>F</v>
      </c>
      <c r="AP7" s="40" t="s">
        <v>230</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補助</v>
      </c>
      <c r="T8" s="12"/>
      <c r="U8" s="29" t="s">
        <v>260</v>
      </c>
      <c r="W8" s="29" t="s">
        <v>139</v>
      </c>
      <c r="Y8" s="29" t="s">
        <v>268</v>
      </c>
      <c r="Z8" s="29" t="s">
        <v>396</v>
      </c>
      <c r="AA8" s="61" t="s">
        <v>362</v>
      </c>
      <c r="AB8" s="61" t="s">
        <v>490</v>
      </c>
      <c r="AC8" s="28"/>
      <c r="AD8" s="28"/>
      <c r="AE8" s="28"/>
      <c r="AF8" s="27"/>
      <c r="AG8" s="40" t="s">
        <v>231</v>
      </c>
      <c r="AI8" s="39" t="s">
        <v>253</v>
      </c>
      <c r="AK8" s="39" t="str">
        <f t="shared" si="7"/>
        <v>G</v>
      </c>
      <c r="AP8" s="40" t="s">
        <v>231</v>
      </c>
    </row>
    <row r="9" spans="1:42" ht="13.5" customHeight="1" x14ac:dyDescent="0.2">
      <c r="A9" s="13" t="s">
        <v>84</v>
      </c>
      <c r="B9" s="14"/>
      <c r="C9" s="12" t="str">
        <f t="shared" si="0"/>
        <v/>
      </c>
      <c r="D9" s="12" t="str">
        <f t="shared" si="8"/>
        <v/>
      </c>
      <c r="F9" s="17" t="s">
        <v>187</v>
      </c>
      <c r="G9" s="16"/>
      <c r="H9" s="12" t="str">
        <f t="shared" si="1"/>
        <v/>
      </c>
      <c r="I9" s="12" t="str">
        <f t="shared" si="5"/>
        <v>一般会計</v>
      </c>
      <c r="K9" s="13" t="s">
        <v>101</v>
      </c>
      <c r="L9" s="14"/>
      <c r="M9" s="12" t="str">
        <f t="shared" si="2"/>
        <v/>
      </c>
      <c r="N9" s="12" t="str">
        <f t="shared" si="6"/>
        <v/>
      </c>
      <c r="O9" s="12"/>
      <c r="P9" s="12"/>
      <c r="Q9" s="18"/>
      <c r="T9" s="12"/>
      <c r="U9" s="29" t="s">
        <v>261</v>
      </c>
      <c r="W9" s="29" t="s">
        <v>140</v>
      </c>
      <c r="Y9" s="29" t="s">
        <v>269</v>
      </c>
      <c r="Z9" s="29" t="s">
        <v>397</v>
      </c>
      <c r="AA9" s="61" t="s">
        <v>363</v>
      </c>
      <c r="AB9" s="61" t="s">
        <v>491</v>
      </c>
      <c r="AC9" s="28"/>
      <c r="AD9" s="28"/>
      <c r="AE9" s="28"/>
      <c r="AF9" s="27"/>
      <c r="AG9" s="40" t="s">
        <v>232</v>
      </c>
      <c r="AI9" s="53"/>
      <c r="AK9" s="39" t="str">
        <f t="shared" si="7"/>
        <v>H</v>
      </c>
      <c r="AP9" s="40" t="s">
        <v>232</v>
      </c>
    </row>
    <row r="10" spans="1:42" ht="13.5" customHeight="1" x14ac:dyDescent="0.2">
      <c r="A10" s="13" t="s">
        <v>205</v>
      </c>
      <c r="B10" s="14"/>
      <c r="C10" s="12" t="str">
        <f t="shared" si="0"/>
        <v/>
      </c>
      <c r="D10" s="12" t="str">
        <f t="shared" si="8"/>
        <v/>
      </c>
      <c r="F10" s="17" t="s">
        <v>108</v>
      </c>
      <c r="G10" s="16"/>
      <c r="H10" s="12" t="str">
        <f t="shared" si="1"/>
        <v/>
      </c>
      <c r="I10" s="12" t="str">
        <f t="shared" si="5"/>
        <v>一般会計</v>
      </c>
      <c r="K10" s="13" t="s">
        <v>206</v>
      </c>
      <c r="L10" s="14"/>
      <c r="M10" s="12" t="str">
        <f t="shared" si="2"/>
        <v/>
      </c>
      <c r="N10" s="12" t="str">
        <f t="shared" si="6"/>
        <v/>
      </c>
      <c r="O10" s="12"/>
      <c r="P10" s="12" t="str">
        <f>S8</f>
        <v>補助</v>
      </c>
      <c r="Q10" s="18"/>
      <c r="T10" s="12"/>
      <c r="W10" s="29" t="s">
        <v>141</v>
      </c>
      <c r="Y10" s="29" t="s">
        <v>270</v>
      </c>
      <c r="Z10" s="29" t="s">
        <v>398</v>
      </c>
      <c r="AA10" s="61" t="s">
        <v>364</v>
      </c>
      <c r="AB10" s="61" t="s">
        <v>492</v>
      </c>
      <c r="AC10" s="28"/>
      <c r="AD10" s="28"/>
      <c r="AE10" s="28"/>
      <c r="AF10" s="27"/>
      <c r="AG10" s="40" t="s">
        <v>220</v>
      </c>
      <c r="AK10" s="39" t="str">
        <f t="shared" si="7"/>
        <v>I</v>
      </c>
      <c r="AP10" s="39" t="s">
        <v>218</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602</v>
      </c>
      <c r="M11" s="12" t="str">
        <f t="shared" si="2"/>
        <v>その他の事項経費</v>
      </c>
      <c r="N11" s="12" t="str">
        <f t="shared" si="6"/>
        <v>その他の事項経費</v>
      </c>
      <c r="O11" s="12"/>
      <c r="P11" s="12"/>
      <c r="Q11" s="18"/>
      <c r="T11" s="12"/>
      <c r="W11" s="29" t="s">
        <v>565</v>
      </c>
      <c r="Y11" s="29" t="s">
        <v>271</v>
      </c>
      <c r="Z11" s="29" t="s">
        <v>399</v>
      </c>
      <c r="AA11" s="61" t="s">
        <v>365</v>
      </c>
      <c r="AB11" s="61" t="s">
        <v>493</v>
      </c>
      <c r="AC11" s="28"/>
      <c r="AD11" s="28"/>
      <c r="AE11" s="28"/>
      <c r="AF11" s="27"/>
      <c r="AG11" s="39" t="s">
        <v>223</v>
      </c>
      <c r="AK11" s="39"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516</v>
      </c>
      <c r="W12" s="29" t="s">
        <v>142</v>
      </c>
      <c r="Y12" s="29" t="s">
        <v>272</v>
      </c>
      <c r="Z12" s="29" t="s">
        <v>400</v>
      </c>
      <c r="AA12" s="61" t="s">
        <v>366</v>
      </c>
      <c r="AB12" s="61" t="s">
        <v>494</v>
      </c>
      <c r="AC12" s="28"/>
      <c r="AD12" s="28"/>
      <c r="AE12" s="28"/>
      <c r="AF12" s="27"/>
      <c r="AG12" s="39" t="s">
        <v>221</v>
      </c>
      <c r="AK12" s="39"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273</v>
      </c>
      <c r="Z13" s="29" t="s">
        <v>401</v>
      </c>
      <c r="AA13" s="61" t="s">
        <v>367</v>
      </c>
      <c r="AB13" s="61" t="s">
        <v>495</v>
      </c>
      <c r="AC13" s="28"/>
      <c r="AD13" s="28"/>
      <c r="AE13" s="28"/>
      <c r="AF13" s="27"/>
      <c r="AG13" s="39" t="s">
        <v>222</v>
      </c>
      <c r="AK13" s="39"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517</v>
      </c>
      <c r="W14" s="29" t="s">
        <v>144</v>
      </c>
      <c r="Y14" s="29" t="s">
        <v>274</v>
      </c>
      <c r="Z14" s="29" t="s">
        <v>402</v>
      </c>
      <c r="AA14" s="61" t="s">
        <v>368</v>
      </c>
      <c r="AB14" s="61" t="s">
        <v>496</v>
      </c>
      <c r="AC14" s="28"/>
      <c r="AD14" s="28"/>
      <c r="AE14" s="28"/>
      <c r="AF14" s="27"/>
      <c r="AG14" s="53"/>
      <c r="AK14" s="39"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518</v>
      </c>
      <c r="W15" s="29" t="s">
        <v>145</v>
      </c>
      <c r="Y15" s="29" t="s">
        <v>275</v>
      </c>
      <c r="Z15" s="29" t="s">
        <v>403</v>
      </c>
      <c r="AA15" s="61" t="s">
        <v>369</v>
      </c>
      <c r="AB15" s="61" t="s">
        <v>497</v>
      </c>
      <c r="AC15" s="28"/>
      <c r="AD15" s="28"/>
      <c r="AE15" s="28"/>
      <c r="AF15" s="27"/>
      <c r="AG15" s="54"/>
      <c r="AK15" s="39"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519</v>
      </c>
      <c r="W16" s="29" t="s">
        <v>146</v>
      </c>
      <c r="Y16" s="29" t="s">
        <v>276</v>
      </c>
      <c r="Z16" s="29" t="s">
        <v>404</v>
      </c>
      <c r="AA16" s="61" t="s">
        <v>370</v>
      </c>
      <c r="AB16" s="61" t="s">
        <v>498</v>
      </c>
      <c r="AC16" s="28"/>
      <c r="AD16" s="28"/>
      <c r="AE16" s="28"/>
      <c r="AF16" s="27"/>
      <c r="AG16" s="54"/>
      <c r="AK16" s="39"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537</v>
      </c>
      <c r="W17" s="29" t="s">
        <v>147</v>
      </c>
      <c r="Y17" s="29" t="s">
        <v>277</v>
      </c>
      <c r="Z17" s="29" t="s">
        <v>405</v>
      </c>
      <c r="AA17" s="61" t="s">
        <v>371</v>
      </c>
      <c r="AB17" s="61" t="s">
        <v>499</v>
      </c>
      <c r="AC17" s="28"/>
      <c r="AD17" s="28"/>
      <c r="AE17" s="28"/>
      <c r="AF17" s="27"/>
      <c r="AG17" s="54"/>
      <c r="AK17" s="39"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520</v>
      </c>
      <c r="W18" s="29" t="s">
        <v>148</v>
      </c>
      <c r="Y18" s="29" t="s">
        <v>278</v>
      </c>
      <c r="Z18" s="29" t="s">
        <v>406</v>
      </c>
      <c r="AA18" s="61" t="s">
        <v>372</v>
      </c>
      <c r="AB18" s="61" t="s">
        <v>500</v>
      </c>
      <c r="AC18" s="28"/>
      <c r="AD18" s="28"/>
      <c r="AE18" s="28"/>
      <c r="AF18" s="27"/>
      <c r="AK18" s="39" t="str">
        <f t="shared" si="7"/>
        <v>Q</v>
      </c>
    </row>
    <row r="19" spans="1:37" ht="13.5" customHeight="1" x14ac:dyDescent="0.2">
      <c r="A19" s="13" t="s">
        <v>197</v>
      </c>
      <c r="B19" s="14"/>
      <c r="C19" s="12" t="str">
        <f t="shared" si="9"/>
        <v/>
      </c>
      <c r="D19" s="12" t="str">
        <f t="shared" si="8"/>
        <v/>
      </c>
      <c r="F19" s="17" t="s">
        <v>117</v>
      </c>
      <c r="G19" s="16"/>
      <c r="H19" s="12" t="str">
        <f t="shared" si="1"/>
        <v/>
      </c>
      <c r="I19" s="12" t="str">
        <f t="shared" si="5"/>
        <v>一般会計</v>
      </c>
      <c r="K19" s="12"/>
      <c r="L19" s="12"/>
      <c r="O19" s="12"/>
      <c r="P19" s="12"/>
      <c r="Q19" s="18"/>
      <c r="T19" s="12"/>
      <c r="U19" s="29" t="s">
        <v>521</v>
      </c>
      <c r="W19" s="29" t="s">
        <v>149</v>
      </c>
      <c r="Y19" s="29" t="s">
        <v>279</v>
      </c>
      <c r="Z19" s="29" t="s">
        <v>407</v>
      </c>
      <c r="AA19" s="61" t="s">
        <v>373</v>
      </c>
      <c r="AB19" s="61" t="s">
        <v>501</v>
      </c>
      <c r="AC19" s="28"/>
      <c r="AD19" s="28"/>
      <c r="AE19" s="28"/>
      <c r="AF19" s="27"/>
      <c r="AK19" s="39" t="str">
        <f t="shared" si="7"/>
        <v>R</v>
      </c>
    </row>
    <row r="20" spans="1:37" ht="13.5" customHeight="1" x14ac:dyDescent="0.2">
      <c r="A20" s="13" t="s">
        <v>198</v>
      </c>
      <c r="B20" s="14"/>
      <c r="C20" s="12" t="str">
        <f t="shared" si="9"/>
        <v/>
      </c>
      <c r="D20" s="12" t="str">
        <f t="shared" si="8"/>
        <v/>
      </c>
      <c r="F20" s="17" t="s">
        <v>196</v>
      </c>
      <c r="G20" s="16"/>
      <c r="H20" s="12" t="str">
        <f t="shared" si="1"/>
        <v/>
      </c>
      <c r="I20" s="12" t="str">
        <f t="shared" si="5"/>
        <v>一般会計</v>
      </c>
      <c r="K20" s="12"/>
      <c r="L20" s="12"/>
      <c r="O20" s="12"/>
      <c r="P20" s="12"/>
      <c r="Q20" s="18"/>
      <c r="T20" s="12"/>
      <c r="U20" s="29" t="s">
        <v>522</v>
      </c>
      <c r="W20" s="29" t="s">
        <v>150</v>
      </c>
      <c r="Y20" s="29" t="s">
        <v>280</v>
      </c>
      <c r="Z20" s="29" t="s">
        <v>408</v>
      </c>
      <c r="AA20" s="61" t="s">
        <v>374</v>
      </c>
      <c r="AB20" s="61" t="s">
        <v>502</v>
      </c>
      <c r="AC20" s="28"/>
      <c r="AD20" s="28"/>
      <c r="AE20" s="28"/>
      <c r="AF20" s="27"/>
      <c r="AK20" s="39" t="str">
        <f t="shared" si="7"/>
        <v>S</v>
      </c>
    </row>
    <row r="21" spans="1:37" ht="13.5" customHeight="1" x14ac:dyDescent="0.2">
      <c r="A21" s="13" t="s">
        <v>199</v>
      </c>
      <c r="B21" s="14"/>
      <c r="C21" s="12" t="str">
        <f t="shared" si="9"/>
        <v/>
      </c>
      <c r="D21" s="12" t="str">
        <f t="shared" si="8"/>
        <v/>
      </c>
      <c r="F21" s="17" t="s">
        <v>118</v>
      </c>
      <c r="G21" s="16"/>
      <c r="H21" s="12" t="str">
        <f t="shared" si="1"/>
        <v/>
      </c>
      <c r="I21" s="12" t="str">
        <f t="shared" si="5"/>
        <v>一般会計</v>
      </c>
      <c r="K21" s="12"/>
      <c r="L21" s="12"/>
      <c r="O21" s="12"/>
      <c r="P21" s="12"/>
      <c r="Q21" s="18"/>
      <c r="T21" s="12"/>
      <c r="U21" s="29" t="s">
        <v>523</v>
      </c>
      <c r="W21" s="29" t="s">
        <v>151</v>
      </c>
      <c r="Y21" s="29" t="s">
        <v>281</v>
      </c>
      <c r="Z21" s="29" t="s">
        <v>409</v>
      </c>
      <c r="AA21" s="61" t="s">
        <v>375</v>
      </c>
      <c r="AB21" s="61" t="s">
        <v>503</v>
      </c>
      <c r="AC21" s="28"/>
      <c r="AD21" s="28"/>
      <c r="AE21" s="28"/>
      <c r="AF21" s="27"/>
      <c r="AK21" s="39" t="str">
        <f t="shared" si="7"/>
        <v>T</v>
      </c>
    </row>
    <row r="22" spans="1:37" ht="13.5" customHeight="1" x14ac:dyDescent="0.2">
      <c r="A22" s="13" t="s">
        <v>200</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567</v>
      </c>
      <c r="W22" s="29" t="s">
        <v>152</v>
      </c>
      <c r="Y22" s="29" t="s">
        <v>282</v>
      </c>
      <c r="Z22" s="29" t="s">
        <v>410</v>
      </c>
      <c r="AA22" s="61" t="s">
        <v>376</v>
      </c>
      <c r="AB22" s="61" t="s">
        <v>504</v>
      </c>
      <c r="AC22" s="28"/>
      <c r="AD22" s="28"/>
      <c r="AE22" s="28"/>
      <c r="AF22" s="27"/>
      <c r="AK22" s="39" t="str">
        <f t="shared" si="7"/>
        <v>U</v>
      </c>
    </row>
    <row r="23" spans="1:37" ht="13.5" customHeight="1" x14ac:dyDescent="0.2">
      <c r="A23" s="59" t="s">
        <v>254</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524</v>
      </c>
      <c r="W23" s="29" t="s">
        <v>153</v>
      </c>
      <c r="Y23" s="29" t="s">
        <v>283</v>
      </c>
      <c r="Z23" s="29" t="s">
        <v>411</v>
      </c>
      <c r="AA23" s="61" t="s">
        <v>377</v>
      </c>
      <c r="AB23" s="61" t="s">
        <v>505</v>
      </c>
      <c r="AC23" s="28"/>
      <c r="AD23" s="28"/>
      <c r="AE23" s="28"/>
      <c r="AF23" s="27"/>
      <c r="AK23" s="39" t="str">
        <f t="shared" si="7"/>
        <v>V</v>
      </c>
    </row>
    <row r="24" spans="1:37" ht="13.5" customHeight="1" x14ac:dyDescent="0.2">
      <c r="A24" s="71"/>
      <c r="B24" s="57"/>
      <c r="F24" s="17" t="s">
        <v>257</v>
      </c>
      <c r="G24" s="16"/>
      <c r="H24" s="12" t="str">
        <f t="shared" si="1"/>
        <v/>
      </c>
      <c r="I24" s="12" t="str">
        <f t="shared" si="5"/>
        <v>一般会計</v>
      </c>
      <c r="K24" s="12"/>
      <c r="L24" s="12"/>
      <c r="O24" s="12"/>
      <c r="P24" s="12"/>
      <c r="Q24" s="18"/>
      <c r="T24" s="12"/>
      <c r="U24" s="29" t="s">
        <v>525</v>
      </c>
      <c r="W24" s="29" t="s">
        <v>154</v>
      </c>
      <c r="Y24" s="29" t="s">
        <v>284</v>
      </c>
      <c r="Z24" s="29" t="s">
        <v>412</v>
      </c>
      <c r="AA24" s="61" t="s">
        <v>378</v>
      </c>
      <c r="AB24" s="61" t="s">
        <v>506</v>
      </c>
      <c r="AC24" s="28"/>
      <c r="AD24" s="28"/>
      <c r="AE24" s="28"/>
      <c r="AF24" s="27"/>
      <c r="AK24" s="39" t="str">
        <f>CHAR(CODE(AK23)+1)</f>
        <v>W</v>
      </c>
    </row>
    <row r="25" spans="1:37" ht="13.5" customHeight="1" x14ac:dyDescent="0.2">
      <c r="A25" s="58"/>
      <c r="B25" s="57"/>
      <c r="F25" s="17" t="s">
        <v>121</v>
      </c>
      <c r="G25" s="16"/>
      <c r="H25" s="12" t="str">
        <f t="shared" si="1"/>
        <v/>
      </c>
      <c r="I25" s="12" t="str">
        <f t="shared" si="5"/>
        <v>一般会計</v>
      </c>
      <c r="K25" s="12"/>
      <c r="L25" s="12"/>
      <c r="O25" s="12"/>
      <c r="P25" s="12"/>
      <c r="Q25" s="18"/>
      <c r="T25" s="12"/>
      <c r="U25" s="29" t="s">
        <v>526</v>
      </c>
      <c r="W25" s="52"/>
      <c r="Y25" s="29" t="s">
        <v>285</v>
      </c>
      <c r="Z25" s="29" t="s">
        <v>413</v>
      </c>
      <c r="AA25" s="61" t="s">
        <v>379</v>
      </c>
      <c r="AB25" s="61" t="s">
        <v>507</v>
      </c>
      <c r="AC25" s="28"/>
      <c r="AD25" s="28"/>
      <c r="AE25" s="28"/>
      <c r="AF25" s="27"/>
      <c r="AK25" s="39" t="str">
        <f t="shared" si="7"/>
        <v>X</v>
      </c>
    </row>
    <row r="26" spans="1:37" ht="13.5" customHeight="1" x14ac:dyDescent="0.2">
      <c r="A26" s="58"/>
      <c r="B26" s="57"/>
      <c r="F26" s="17" t="s">
        <v>122</v>
      </c>
      <c r="G26" s="16"/>
      <c r="H26" s="12" t="str">
        <f t="shared" si="1"/>
        <v/>
      </c>
      <c r="I26" s="12" t="str">
        <f t="shared" si="5"/>
        <v>一般会計</v>
      </c>
      <c r="K26" s="12"/>
      <c r="L26" s="12"/>
      <c r="O26" s="12"/>
      <c r="P26" s="12"/>
      <c r="Q26" s="18"/>
      <c r="T26" s="12"/>
      <c r="U26" s="29" t="s">
        <v>527</v>
      </c>
      <c r="Y26" s="29" t="s">
        <v>286</v>
      </c>
      <c r="Z26" s="29" t="s">
        <v>414</v>
      </c>
      <c r="AA26" s="61" t="s">
        <v>380</v>
      </c>
      <c r="AB26" s="61" t="s">
        <v>508</v>
      </c>
      <c r="AC26" s="28"/>
      <c r="AD26" s="28"/>
      <c r="AE26" s="28"/>
      <c r="AF26" s="27"/>
      <c r="AK26" s="39"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29" t="s">
        <v>528</v>
      </c>
      <c r="Y27" s="29" t="s">
        <v>287</v>
      </c>
      <c r="Z27" s="29" t="s">
        <v>415</v>
      </c>
      <c r="AA27" s="61" t="s">
        <v>381</v>
      </c>
      <c r="AB27" s="61" t="s">
        <v>509</v>
      </c>
      <c r="AC27" s="28"/>
      <c r="AD27" s="28"/>
      <c r="AE27" s="28"/>
      <c r="AF27" s="27"/>
      <c r="AK27" s="39"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29" t="s">
        <v>529</v>
      </c>
      <c r="Y28" s="29" t="s">
        <v>288</v>
      </c>
      <c r="Z28" s="29" t="s">
        <v>416</v>
      </c>
      <c r="AA28" s="61" t="s">
        <v>382</v>
      </c>
      <c r="AB28" s="61" t="s">
        <v>510</v>
      </c>
      <c r="AC28" s="28"/>
      <c r="AD28" s="28"/>
      <c r="AE28" s="28"/>
      <c r="AF28" s="27"/>
      <c r="AK28" s="39" t="s">
        <v>180</v>
      </c>
    </row>
    <row r="29" spans="1:37" ht="13.5" customHeight="1" x14ac:dyDescent="0.2">
      <c r="A29" s="12"/>
      <c r="B29" s="12"/>
      <c r="F29" s="17" t="s">
        <v>188</v>
      </c>
      <c r="G29" s="16"/>
      <c r="H29" s="12" t="str">
        <f t="shared" si="1"/>
        <v/>
      </c>
      <c r="I29" s="12" t="str">
        <f t="shared" si="5"/>
        <v>一般会計</v>
      </c>
      <c r="K29" s="12"/>
      <c r="L29" s="12"/>
      <c r="O29" s="12"/>
      <c r="P29" s="12"/>
      <c r="Q29" s="18"/>
      <c r="T29" s="12"/>
      <c r="U29" s="29" t="s">
        <v>530</v>
      </c>
      <c r="Y29" s="29" t="s">
        <v>289</v>
      </c>
      <c r="Z29" s="29" t="s">
        <v>417</v>
      </c>
      <c r="AA29" s="61" t="s">
        <v>383</v>
      </c>
      <c r="AB29" s="61" t="s">
        <v>511</v>
      </c>
      <c r="AC29" s="28"/>
      <c r="AD29" s="28"/>
      <c r="AE29" s="28"/>
      <c r="AF29" s="27"/>
      <c r="AK29" s="39" t="str">
        <f t="shared" si="7"/>
        <v>b</v>
      </c>
    </row>
    <row r="30" spans="1:37" ht="13.5" customHeight="1" x14ac:dyDescent="0.2">
      <c r="A30" s="12"/>
      <c r="B30" s="12"/>
      <c r="F30" s="17" t="s">
        <v>189</v>
      </c>
      <c r="G30" s="16"/>
      <c r="H30" s="12" t="str">
        <f t="shared" si="1"/>
        <v/>
      </c>
      <c r="I30" s="12" t="str">
        <f t="shared" si="5"/>
        <v>一般会計</v>
      </c>
      <c r="K30" s="12"/>
      <c r="L30" s="12"/>
      <c r="O30" s="12"/>
      <c r="P30" s="12"/>
      <c r="Q30" s="18"/>
      <c r="T30" s="12"/>
      <c r="U30" s="29" t="s">
        <v>531</v>
      </c>
      <c r="Y30" s="29" t="s">
        <v>290</v>
      </c>
      <c r="Z30" s="29" t="s">
        <v>418</v>
      </c>
      <c r="AA30" s="61" t="s">
        <v>384</v>
      </c>
      <c r="AB30" s="61" t="s">
        <v>512</v>
      </c>
      <c r="AC30" s="28"/>
      <c r="AD30" s="28"/>
      <c r="AE30" s="28"/>
      <c r="AF30" s="27"/>
      <c r="AK30" s="39" t="str">
        <f t="shared" si="7"/>
        <v>c</v>
      </c>
    </row>
    <row r="31" spans="1:37" ht="13.5" customHeight="1" x14ac:dyDescent="0.2">
      <c r="A31" s="12"/>
      <c r="B31" s="12"/>
      <c r="F31" s="17" t="s">
        <v>190</v>
      </c>
      <c r="G31" s="16"/>
      <c r="H31" s="12" t="str">
        <f t="shared" si="1"/>
        <v/>
      </c>
      <c r="I31" s="12" t="str">
        <f t="shared" si="5"/>
        <v>一般会計</v>
      </c>
      <c r="K31" s="12"/>
      <c r="L31" s="12"/>
      <c r="O31" s="12"/>
      <c r="P31" s="12"/>
      <c r="Q31" s="18"/>
      <c r="T31" s="12"/>
      <c r="U31" s="29" t="s">
        <v>532</v>
      </c>
      <c r="Y31" s="29" t="s">
        <v>291</v>
      </c>
      <c r="Z31" s="29" t="s">
        <v>419</v>
      </c>
      <c r="AA31" s="61" t="s">
        <v>385</v>
      </c>
      <c r="AB31" s="61" t="s">
        <v>513</v>
      </c>
      <c r="AC31" s="28"/>
      <c r="AD31" s="28"/>
      <c r="AE31" s="28"/>
      <c r="AF31" s="27"/>
      <c r="AK31" s="39" t="str">
        <f t="shared" si="7"/>
        <v>d</v>
      </c>
    </row>
    <row r="32" spans="1:37" ht="13.5" customHeight="1" x14ac:dyDescent="0.2">
      <c r="A32" s="12"/>
      <c r="B32" s="12"/>
      <c r="F32" s="17" t="s">
        <v>191</v>
      </c>
      <c r="G32" s="16"/>
      <c r="H32" s="12" t="str">
        <f t="shared" si="1"/>
        <v/>
      </c>
      <c r="I32" s="12" t="str">
        <f t="shared" si="5"/>
        <v>一般会計</v>
      </c>
      <c r="K32" s="12"/>
      <c r="L32" s="12"/>
      <c r="O32" s="12"/>
      <c r="P32" s="12"/>
      <c r="Q32" s="18"/>
      <c r="T32" s="12"/>
      <c r="U32" s="29" t="s">
        <v>533</v>
      </c>
      <c r="Y32" s="29" t="s">
        <v>292</v>
      </c>
      <c r="Z32" s="29" t="s">
        <v>420</v>
      </c>
      <c r="AA32" s="61" t="s">
        <v>62</v>
      </c>
      <c r="AB32" s="61" t="s">
        <v>62</v>
      </c>
      <c r="AC32" s="28"/>
      <c r="AD32" s="28"/>
      <c r="AE32" s="28"/>
      <c r="AF32" s="27"/>
      <c r="AK32" s="39" t="str">
        <f t="shared" si="7"/>
        <v>e</v>
      </c>
    </row>
    <row r="33" spans="1:37" ht="13.5" customHeight="1" x14ac:dyDescent="0.2">
      <c r="A33" s="12"/>
      <c r="B33" s="12"/>
      <c r="F33" s="17" t="s">
        <v>192</v>
      </c>
      <c r="G33" s="16"/>
      <c r="H33" s="12" t="str">
        <f t="shared" si="1"/>
        <v/>
      </c>
      <c r="I33" s="12" t="str">
        <f t="shared" si="5"/>
        <v>一般会計</v>
      </c>
      <c r="K33" s="12"/>
      <c r="L33" s="12"/>
      <c r="O33" s="12"/>
      <c r="P33" s="12"/>
      <c r="Q33" s="18"/>
      <c r="T33" s="12"/>
      <c r="U33" s="29" t="s">
        <v>534</v>
      </c>
      <c r="Y33" s="29" t="s">
        <v>293</v>
      </c>
      <c r="Z33" s="29" t="s">
        <v>421</v>
      </c>
      <c r="AA33" s="52"/>
      <c r="AB33" s="28"/>
      <c r="AC33" s="28"/>
      <c r="AD33" s="28"/>
      <c r="AE33" s="28"/>
      <c r="AF33" s="27"/>
      <c r="AK33" s="39" t="str">
        <f t="shared" si="7"/>
        <v>f</v>
      </c>
    </row>
    <row r="34" spans="1:37" ht="13.5" customHeight="1" x14ac:dyDescent="0.2">
      <c r="A34" s="12"/>
      <c r="B34" s="12"/>
      <c r="F34" s="17" t="s">
        <v>193</v>
      </c>
      <c r="G34" s="16"/>
      <c r="H34" s="12" t="str">
        <f t="shared" si="1"/>
        <v/>
      </c>
      <c r="I34" s="12" t="str">
        <f t="shared" si="5"/>
        <v>一般会計</v>
      </c>
      <c r="K34" s="12"/>
      <c r="L34" s="12"/>
      <c r="O34" s="12"/>
      <c r="P34" s="12"/>
      <c r="Q34" s="18"/>
      <c r="T34" s="12"/>
      <c r="U34" s="29" t="s">
        <v>535</v>
      </c>
      <c r="Y34" s="29" t="s">
        <v>294</v>
      </c>
      <c r="Z34" s="29" t="s">
        <v>422</v>
      </c>
      <c r="AB34" s="28"/>
      <c r="AC34" s="28"/>
      <c r="AD34" s="28"/>
      <c r="AE34" s="28"/>
      <c r="AF34" s="27"/>
      <c r="AK34" s="39" t="str">
        <f t="shared" si="7"/>
        <v>g</v>
      </c>
    </row>
    <row r="35" spans="1:37" ht="13.5" customHeight="1" x14ac:dyDescent="0.2">
      <c r="A35" s="12"/>
      <c r="B35" s="12"/>
      <c r="F35" s="17" t="s">
        <v>194</v>
      </c>
      <c r="G35" s="16"/>
      <c r="H35" s="12" t="str">
        <f t="shared" si="1"/>
        <v/>
      </c>
      <c r="I35" s="12" t="str">
        <f t="shared" si="5"/>
        <v>一般会計</v>
      </c>
      <c r="K35" s="12"/>
      <c r="L35" s="12"/>
      <c r="O35" s="12"/>
      <c r="P35" s="12"/>
      <c r="Q35" s="18"/>
      <c r="T35" s="12"/>
      <c r="U35" s="29" t="s">
        <v>536</v>
      </c>
      <c r="Y35" s="29" t="s">
        <v>295</v>
      </c>
      <c r="Z35" s="29" t="s">
        <v>423</v>
      </c>
      <c r="AC35" s="28"/>
      <c r="AF35" s="27"/>
      <c r="AK35" s="39" t="str">
        <f t="shared" si="7"/>
        <v>h</v>
      </c>
    </row>
    <row r="36" spans="1:37" ht="13.5" customHeight="1" x14ac:dyDescent="0.2">
      <c r="A36" s="12"/>
      <c r="B36" s="12"/>
      <c r="F36" s="17" t="s">
        <v>195</v>
      </c>
      <c r="G36" s="16"/>
      <c r="H36" s="12" t="str">
        <f t="shared" si="1"/>
        <v/>
      </c>
      <c r="I36" s="12" t="str">
        <f t="shared" si="5"/>
        <v>一般会計</v>
      </c>
      <c r="K36" s="12"/>
      <c r="L36" s="12"/>
      <c r="O36" s="12"/>
      <c r="P36" s="12"/>
      <c r="Q36" s="18"/>
      <c r="T36" s="12"/>
      <c r="Y36" s="29" t="s">
        <v>296</v>
      </c>
      <c r="Z36" s="29" t="s">
        <v>424</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297</v>
      </c>
      <c r="Z37" s="29" t="s">
        <v>425</v>
      </c>
      <c r="AF37" s="27"/>
      <c r="AK37" s="39" t="str">
        <f t="shared" si="7"/>
        <v>j</v>
      </c>
    </row>
    <row r="38" spans="1:37" x14ac:dyDescent="0.2">
      <c r="A38" s="12"/>
      <c r="B38" s="12"/>
      <c r="F38" s="12"/>
      <c r="G38" s="18"/>
      <c r="K38" s="12"/>
      <c r="L38" s="12"/>
      <c r="O38" s="12"/>
      <c r="P38" s="12"/>
      <c r="Q38" s="18"/>
      <c r="T38" s="12"/>
      <c r="Y38" s="29" t="s">
        <v>298</v>
      </c>
      <c r="Z38" s="29" t="s">
        <v>426</v>
      </c>
      <c r="AF38" s="27"/>
      <c r="AK38" s="39" t="str">
        <f t="shared" si="7"/>
        <v>k</v>
      </c>
    </row>
    <row r="39" spans="1:37" x14ac:dyDescent="0.2">
      <c r="A39" s="12"/>
      <c r="B39" s="12"/>
      <c r="F39" s="12" t="str">
        <f>I37</f>
        <v>一般会計</v>
      </c>
      <c r="G39" s="18"/>
      <c r="K39" s="12"/>
      <c r="L39" s="12"/>
      <c r="O39" s="12"/>
      <c r="P39" s="12"/>
      <c r="Q39" s="18"/>
      <c r="T39" s="12"/>
      <c r="U39" s="29" t="s">
        <v>538</v>
      </c>
      <c r="Y39" s="29" t="s">
        <v>299</v>
      </c>
      <c r="Z39" s="29" t="s">
        <v>427</v>
      </c>
      <c r="AF39" s="27"/>
      <c r="AK39" s="39" t="str">
        <f t="shared" si="7"/>
        <v>l</v>
      </c>
    </row>
    <row r="40" spans="1:37" x14ac:dyDescent="0.2">
      <c r="A40" s="12"/>
      <c r="B40" s="12"/>
      <c r="F40" s="12"/>
      <c r="G40" s="18"/>
      <c r="K40" s="12"/>
      <c r="L40" s="12"/>
      <c r="O40" s="12"/>
      <c r="P40" s="12"/>
      <c r="Q40" s="18"/>
      <c r="T40" s="12"/>
      <c r="U40" s="29"/>
      <c r="Y40" s="29" t="s">
        <v>300</v>
      </c>
      <c r="Z40" s="29" t="s">
        <v>428</v>
      </c>
      <c r="AF40" s="27"/>
      <c r="AK40" s="39" t="str">
        <f t="shared" si="7"/>
        <v>m</v>
      </c>
    </row>
    <row r="41" spans="1:37" x14ac:dyDescent="0.2">
      <c r="A41" s="12"/>
      <c r="B41" s="12"/>
      <c r="F41" s="12"/>
      <c r="G41" s="18"/>
      <c r="K41" s="12"/>
      <c r="L41" s="12"/>
      <c r="O41" s="12"/>
      <c r="P41" s="12"/>
      <c r="Q41" s="18"/>
      <c r="T41" s="12"/>
      <c r="U41" s="29" t="s">
        <v>240</v>
      </c>
      <c r="Y41" s="29" t="s">
        <v>301</v>
      </c>
      <c r="Z41" s="29" t="s">
        <v>429</v>
      </c>
      <c r="AF41" s="27"/>
      <c r="AK41" s="39" t="str">
        <f t="shared" si="7"/>
        <v>n</v>
      </c>
    </row>
    <row r="42" spans="1:37" x14ac:dyDescent="0.2">
      <c r="A42" s="12"/>
      <c r="B42" s="12"/>
      <c r="F42" s="12"/>
      <c r="G42" s="18"/>
      <c r="K42" s="12"/>
      <c r="L42" s="12"/>
      <c r="O42" s="12"/>
      <c r="P42" s="12"/>
      <c r="Q42" s="18"/>
      <c r="T42" s="12"/>
      <c r="U42" s="29" t="s">
        <v>250</v>
      </c>
      <c r="Y42" s="29" t="s">
        <v>302</v>
      </c>
      <c r="Z42" s="29" t="s">
        <v>430</v>
      </c>
      <c r="AF42" s="27"/>
      <c r="AK42" s="39" t="str">
        <f t="shared" si="7"/>
        <v>o</v>
      </c>
    </row>
    <row r="43" spans="1:37" x14ac:dyDescent="0.2">
      <c r="A43" s="12"/>
      <c r="B43" s="12"/>
      <c r="F43" s="12"/>
      <c r="G43" s="18"/>
      <c r="K43" s="12"/>
      <c r="L43" s="12"/>
      <c r="O43" s="12"/>
      <c r="P43" s="12"/>
      <c r="Q43" s="18"/>
      <c r="T43" s="12"/>
      <c r="Y43" s="29" t="s">
        <v>303</v>
      </c>
      <c r="Z43" s="29" t="s">
        <v>431</v>
      </c>
      <c r="AF43" s="27"/>
      <c r="AK43" s="39" t="str">
        <f t="shared" si="7"/>
        <v>p</v>
      </c>
    </row>
    <row r="44" spans="1:37" x14ac:dyDescent="0.2">
      <c r="A44" s="12"/>
      <c r="B44" s="12"/>
      <c r="F44" s="12"/>
      <c r="G44" s="18"/>
      <c r="K44" s="12"/>
      <c r="L44" s="12"/>
      <c r="O44" s="12"/>
      <c r="P44" s="12"/>
      <c r="Q44" s="18"/>
      <c r="T44" s="12"/>
      <c r="Y44" s="29" t="s">
        <v>304</v>
      </c>
      <c r="Z44" s="29" t="s">
        <v>432</v>
      </c>
      <c r="AF44" s="27"/>
      <c r="AK44" s="39" t="str">
        <f t="shared" si="7"/>
        <v>q</v>
      </c>
    </row>
    <row r="45" spans="1:37" x14ac:dyDescent="0.2">
      <c r="A45" s="12"/>
      <c r="B45" s="12"/>
      <c r="F45" s="12"/>
      <c r="G45" s="18"/>
      <c r="K45" s="12"/>
      <c r="L45" s="12"/>
      <c r="O45" s="12"/>
      <c r="P45" s="12"/>
      <c r="Q45" s="18"/>
      <c r="T45" s="12"/>
      <c r="U45" s="26" t="s">
        <v>156</v>
      </c>
      <c r="Y45" s="29" t="s">
        <v>305</v>
      </c>
      <c r="Z45" s="29" t="s">
        <v>433</v>
      </c>
      <c r="AF45" s="27"/>
      <c r="AK45" s="39" t="str">
        <f t="shared" si="7"/>
        <v>r</v>
      </c>
    </row>
    <row r="46" spans="1:37" x14ac:dyDescent="0.2">
      <c r="A46" s="12"/>
      <c r="B46" s="12"/>
      <c r="F46" s="12"/>
      <c r="G46" s="18"/>
      <c r="K46" s="12"/>
      <c r="L46" s="12"/>
      <c r="O46" s="12"/>
      <c r="P46" s="12"/>
      <c r="Q46" s="18"/>
      <c r="T46" s="12"/>
      <c r="U46" s="68" t="s">
        <v>566</v>
      </c>
      <c r="Y46" s="29" t="s">
        <v>306</v>
      </c>
      <c r="Z46" s="29" t="s">
        <v>434</v>
      </c>
      <c r="AF46" s="27"/>
      <c r="AK46" s="39" t="str">
        <f t="shared" si="7"/>
        <v>s</v>
      </c>
    </row>
    <row r="47" spans="1:37" x14ac:dyDescent="0.2">
      <c r="A47" s="12"/>
      <c r="B47" s="12"/>
      <c r="F47" s="12"/>
      <c r="G47" s="18"/>
      <c r="K47" s="12"/>
      <c r="L47" s="12"/>
      <c r="O47" s="12"/>
      <c r="P47" s="12"/>
      <c r="Q47" s="18"/>
      <c r="T47" s="12"/>
      <c r="Y47" s="29" t="s">
        <v>307</v>
      </c>
      <c r="Z47" s="29" t="s">
        <v>435</v>
      </c>
      <c r="AF47" s="27"/>
      <c r="AK47" s="39" t="str">
        <f t="shared" si="7"/>
        <v>t</v>
      </c>
    </row>
    <row r="48" spans="1:37" x14ac:dyDescent="0.2">
      <c r="A48" s="12"/>
      <c r="B48" s="12"/>
      <c r="F48" s="12"/>
      <c r="G48" s="18"/>
      <c r="K48" s="12"/>
      <c r="L48" s="12"/>
      <c r="O48" s="12"/>
      <c r="P48" s="12"/>
      <c r="Q48" s="18"/>
      <c r="T48" s="12"/>
      <c r="U48" s="68">
        <v>2021</v>
      </c>
      <c r="Y48" s="29" t="s">
        <v>308</v>
      </c>
      <c r="Z48" s="29" t="s">
        <v>436</v>
      </c>
      <c r="AF48" s="27"/>
      <c r="AK48" s="39" t="str">
        <f t="shared" si="7"/>
        <v>u</v>
      </c>
    </row>
    <row r="49" spans="1:37" x14ac:dyDescent="0.2">
      <c r="A49" s="12"/>
      <c r="B49" s="12"/>
      <c r="F49" s="12"/>
      <c r="G49" s="18"/>
      <c r="K49" s="12"/>
      <c r="L49" s="12"/>
      <c r="O49" s="12"/>
      <c r="P49" s="12"/>
      <c r="Q49" s="18"/>
      <c r="T49" s="12"/>
      <c r="U49" s="68">
        <v>2022</v>
      </c>
      <c r="Y49" s="29" t="s">
        <v>309</v>
      </c>
      <c r="Z49" s="29" t="s">
        <v>437</v>
      </c>
      <c r="AF49" s="27"/>
      <c r="AK49" s="39" t="str">
        <f t="shared" si="7"/>
        <v>v</v>
      </c>
    </row>
    <row r="50" spans="1:37" x14ac:dyDescent="0.2">
      <c r="A50" s="12"/>
      <c r="B50" s="12"/>
      <c r="F50" s="12"/>
      <c r="G50" s="18"/>
      <c r="K50" s="12"/>
      <c r="L50" s="12"/>
      <c r="O50" s="12"/>
      <c r="P50" s="12"/>
      <c r="Q50" s="18"/>
      <c r="T50" s="12"/>
      <c r="U50" s="68">
        <v>2023</v>
      </c>
      <c r="Y50" s="29" t="s">
        <v>310</v>
      </c>
      <c r="Z50" s="29" t="s">
        <v>438</v>
      </c>
      <c r="AF50" s="27"/>
    </row>
    <row r="51" spans="1:37" x14ac:dyDescent="0.2">
      <c r="A51" s="12"/>
      <c r="B51" s="12"/>
      <c r="F51" s="12"/>
      <c r="G51" s="18"/>
      <c r="K51" s="12"/>
      <c r="L51" s="12"/>
      <c r="O51" s="12"/>
      <c r="P51" s="12"/>
      <c r="Q51" s="18"/>
      <c r="T51" s="12"/>
      <c r="U51" s="68">
        <v>2024</v>
      </c>
      <c r="Y51" s="29" t="s">
        <v>311</v>
      </c>
      <c r="Z51" s="29" t="s">
        <v>439</v>
      </c>
      <c r="AF51" s="27"/>
    </row>
    <row r="52" spans="1:37" x14ac:dyDescent="0.2">
      <c r="A52" s="12"/>
      <c r="B52" s="12"/>
      <c r="F52" s="12"/>
      <c r="G52" s="18"/>
      <c r="K52" s="12"/>
      <c r="L52" s="12"/>
      <c r="O52" s="12"/>
      <c r="P52" s="12"/>
      <c r="Q52" s="18"/>
      <c r="T52" s="12"/>
      <c r="U52" s="68">
        <v>2025</v>
      </c>
      <c r="Y52" s="29" t="s">
        <v>312</v>
      </c>
      <c r="Z52" s="29" t="s">
        <v>440</v>
      </c>
      <c r="AF52" s="27"/>
    </row>
    <row r="53" spans="1:37" x14ac:dyDescent="0.2">
      <c r="A53" s="12"/>
      <c r="B53" s="12"/>
      <c r="F53" s="12"/>
      <c r="G53" s="18"/>
      <c r="K53" s="12"/>
      <c r="L53" s="12"/>
      <c r="O53" s="12"/>
      <c r="P53" s="12"/>
      <c r="Q53" s="18"/>
      <c r="T53" s="12"/>
      <c r="U53" s="68">
        <v>2026</v>
      </c>
      <c r="Y53" s="29" t="s">
        <v>313</v>
      </c>
      <c r="Z53" s="29" t="s">
        <v>441</v>
      </c>
      <c r="AF53" s="27"/>
    </row>
    <row r="54" spans="1:37" x14ac:dyDescent="0.2">
      <c r="A54" s="12"/>
      <c r="B54" s="12"/>
      <c r="F54" s="12"/>
      <c r="G54" s="18"/>
      <c r="K54" s="12"/>
      <c r="L54" s="12"/>
      <c r="O54" s="12"/>
      <c r="P54" s="19"/>
      <c r="Q54" s="18"/>
      <c r="T54" s="12"/>
      <c r="Y54" s="29" t="s">
        <v>314</v>
      </c>
      <c r="Z54" s="29" t="s">
        <v>442</v>
      </c>
      <c r="AF54" s="27"/>
    </row>
    <row r="55" spans="1:37" x14ac:dyDescent="0.2">
      <c r="A55" s="12"/>
      <c r="B55" s="12"/>
      <c r="F55" s="12"/>
      <c r="G55" s="18"/>
      <c r="K55" s="12"/>
      <c r="L55" s="12"/>
      <c r="O55" s="12"/>
      <c r="P55" s="12"/>
      <c r="Q55" s="18"/>
      <c r="T55" s="12"/>
      <c r="Y55" s="29" t="s">
        <v>315</v>
      </c>
      <c r="Z55" s="29" t="s">
        <v>443</v>
      </c>
      <c r="AF55" s="27"/>
    </row>
    <row r="56" spans="1:37" x14ac:dyDescent="0.2">
      <c r="A56" s="12"/>
      <c r="B56" s="12"/>
      <c r="F56" s="12"/>
      <c r="G56" s="18"/>
      <c r="K56" s="12"/>
      <c r="L56" s="12"/>
      <c r="O56" s="12"/>
      <c r="P56" s="12"/>
      <c r="Q56" s="18"/>
      <c r="T56" s="12"/>
      <c r="U56" s="68">
        <v>20</v>
      </c>
      <c r="Y56" s="29" t="s">
        <v>316</v>
      </c>
      <c r="Z56" s="29" t="s">
        <v>444</v>
      </c>
      <c r="AF56" s="27"/>
    </row>
    <row r="57" spans="1:37" x14ac:dyDescent="0.2">
      <c r="A57" s="12"/>
      <c r="B57" s="12"/>
      <c r="F57" s="12"/>
      <c r="G57" s="18"/>
      <c r="K57" s="12"/>
      <c r="L57" s="12"/>
      <c r="O57" s="12"/>
      <c r="P57" s="12"/>
      <c r="Q57" s="18"/>
      <c r="T57" s="12"/>
      <c r="U57" s="29" t="s">
        <v>514</v>
      </c>
      <c r="Y57" s="29" t="s">
        <v>317</v>
      </c>
      <c r="Z57" s="29" t="s">
        <v>445</v>
      </c>
      <c r="AF57" s="27"/>
    </row>
    <row r="58" spans="1:37" x14ac:dyDescent="0.2">
      <c r="A58" s="12"/>
      <c r="B58" s="12"/>
      <c r="F58" s="12"/>
      <c r="G58" s="18"/>
      <c r="K58" s="12"/>
      <c r="L58" s="12"/>
      <c r="O58" s="12"/>
      <c r="P58" s="12"/>
      <c r="Q58" s="18"/>
      <c r="T58" s="12"/>
      <c r="U58" s="29" t="s">
        <v>515</v>
      </c>
      <c r="Y58" s="29" t="s">
        <v>318</v>
      </c>
      <c r="Z58" s="29" t="s">
        <v>446</v>
      </c>
      <c r="AF58" s="27"/>
    </row>
    <row r="59" spans="1:37" x14ac:dyDescent="0.2">
      <c r="A59" s="12"/>
      <c r="B59" s="12"/>
      <c r="F59" s="12"/>
      <c r="G59" s="18"/>
      <c r="K59" s="12"/>
      <c r="L59" s="12"/>
      <c r="O59" s="12"/>
      <c r="P59" s="12"/>
      <c r="Q59" s="18"/>
      <c r="T59" s="12"/>
      <c r="Y59" s="29" t="s">
        <v>319</v>
      </c>
      <c r="Z59" s="29" t="s">
        <v>447</v>
      </c>
      <c r="AF59" s="27"/>
    </row>
    <row r="60" spans="1:37" x14ac:dyDescent="0.2">
      <c r="A60" s="12"/>
      <c r="B60" s="12"/>
      <c r="F60" s="12"/>
      <c r="G60" s="18"/>
      <c r="K60" s="12"/>
      <c r="L60" s="12"/>
      <c r="O60" s="12"/>
      <c r="P60" s="12"/>
      <c r="Q60" s="18"/>
      <c r="T60" s="12"/>
      <c r="Y60" s="29" t="s">
        <v>320</v>
      </c>
      <c r="Z60" s="29" t="s">
        <v>448</v>
      </c>
      <c r="AF60" s="27"/>
    </row>
    <row r="61" spans="1:37" x14ac:dyDescent="0.2">
      <c r="A61" s="12"/>
      <c r="B61" s="12"/>
      <c r="F61" s="12"/>
      <c r="G61" s="18"/>
      <c r="K61" s="12"/>
      <c r="L61" s="12"/>
      <c r="O61" s="12"/>
      <c r="P61" s="12"/>
      <c r="Q61" s="18"/>
      <c r="T61" s="12"/>
      <c r="Y61" s="29" t="s">
        <v>321</v>
      </c>
      <c r="Z61" s="29" t="s">
        <v>449</v>
      </c>
      <c r="AF61" s="27"/>
    </row>
    <row r="62" spans="1:37" x14ac:dyDescent="0.2">
      <c r="A62" s="12"/>
      <c r="B62" s="12"/>
      <c r="F62" s="12"/>
      <c r="G62" s="18"/>
      <c r="K62" s="12"/>
      <c r="L62" s="12"/>
      <c r="O62" s="12"/>
      <c r="P62" s="12"/>
      <c r="Q62" s="18"/>
      <c r="T62" s="12"/>
      <c r="Y62" s="29" t="s">
        <v>322</v>
      </c>
      <c r="Z62" s="29" t="s">
        <v>450</v>
      </c>
      <c r="AF62" s="27"/>
    </row>
    <row r="63" spans="1:37" x14ac:dyDescent="0.2">
      <c r="A63" s="12"/>
      <c r="B63" s="12"/>
      <c r="F63" s="12"/>
      <c r="G63" s="18"/>
      <c r="K63" s="12"/>
      <c r="L63" s="12"/>
      <c r="O63" s="12"/>
      <c r="P63" s="12"/>
      <c r="Q63" s="18"/>
      <c r="T63" s="12"/>
      <c r="Y63" s="29" t="s">
        <v>323</v>
      </c>
      <c r="Z63" s="29" t="s">
        <v>451</v>
      </c>
      <c r="AF63" s="27"/>
    </row>
    <row r="64" spans="1:37" x14ac:dyDescent="0.2">
      <c r="A64" s="12"/>
      <c r="B64" s="12"/>
      <c r="F64" s="12"/>
      <c r="G64" s="18"/>
      <c r="K64" s="12"/>
      <c r="L64" s="12"/>
      <c r="O64" s="12"/>
      <c r="P64" s="12"/>
      <c r="Q64" s="18"/>
      <c r="T64" s="12"/>
      <c r="Y64" s="29" t="s">
        <v>324</v>
      </c>
      <c r="Z64" s="29" t="s">
        <v>452</v>
      </c>
      <c r="AF64" s="27"/>
    </row>
    <row r="65" spans="1:32" x14ac:dyDescent="0.2">
      <c r="A65" s="12"/>
      <c r="B65" s="12"/>
      <c r="F65" s="12"/>
      <c r="G65" s="18"/>
      <c r="K65" s="12"/>
      <c r="L65" s="12"/>
      <c r="O65" s="12"/>
      <c r="P65" s="12"/>
      <c r="Q65" s="18"/>
      <c r="T65" s="12"/>
      <c r="Y65" s="29" t="s">
        <v>325</v>
      </c>
      <c r="Z65" s="29" t="s">
        <v>453</v>
      </c>
      <c r="AF65" s="27"/>
    </row>
    <row r="66" spans="1:32" x14ac:dyDescent="0.2">
      <c r="A66" s="12"/>
      <c r="B66" s="12"/>
      <c r="F66" s="12"/>
      <c r="G66" s="18"/>
      <c r="K66" s="12"/>
      <c r="L66" s="12"/>
      <c r="O66" s="12"/>
      <c r="P66" s="12"/>
      <c r="Q66" s="18"/>
      <c r="T66" s="12"/>
      <c r="Y66" s="29" t="s">
        <v>63</v>
      </c>
      <c r="Z66" s="29" t="s">
        <v>454</v>
      </c>
      <c r="AF66" s="27"/>
    </row>
    <row r="67" spans="1:32" x14ac:dyDescent="0.2">
      <c r="A67" s="12"/>
      <c r="B67" s="12"/>
      <c r="F67" s="12"/>
      <c r="G67" s="18"/>
      <c r="K67" s="12"/>
      <c r="L67" s="12"/>
      <c r="O67" s="12"/>
      <c r="P67" s="12"/>
      <c r="Q67" s="18"/>
      <c r="T67" s="12"/>
      <c r="Y67" s="29" t="s">
        <v>326</v>
      </c>
      <c r="Z67" s="29" t="s">
        <v>455</v>
      </c>
      <c r="AF67" s="27"/>
    </row>
    <row r="68" spans="1:32" x14ac:dyDescent="0.2">
      <c r="A68" s="12"/>
      <c r="B68" s="12"/>
      <c r="F68" s="12"/>
      <c r="G68" s="18"/>
      <c r="K68" s="12"/>
      <c r="L68" s="12"/>
      <c r="O68" s="12"/>
      <c r="P68" s="12"/>
      <c r="Q68" s="18"/>
      <c r="T68" s="12"/>
      <c r="Y68" s="29" t="s">
        <v>327</v>
      </c>
      <c r="Z68" s="29" t="s">
        <v>456</v>
      </c>
      <c r="AF68" s="27"/>
    </row>
    <row r="69" spans="1:32" x14ac:dyDescent="0.2">
      <c r="A69" s="12"/>
      <c r="B69" s="12"/>
      <c r="F69" s="12"/>
      <c r="G69" s="18"/>
      <c r="K69" s="12"/>
      <c r="L69" s="12"/>
      <c r="O69" s="12"/>
      <c r="P69" s="12"/>
      <c r="Q69" s="18"/>
      <c r="T69" s="12"/>
      <c r="Y69" s="29" t="s">
        <v>328</v>
      </c>
      <c r="Z69" s="29" t="s">
        <v>457</v>
      </c>
      <c r="AF69" s="27"/>
    </row>
    <row r="70" spans="1:32" x14ac:dyDescent="0.2">
      <c r="A70" s="12"/>
      <c r="B70" s="12"/>
      <c r="Y70" s="29" t="s">
        <v>329</v>
      </c>
      <c r="Z70" s="29" t="s">
        <v>458</v>
      </c>
    </row>
    <row r="71" spans="1:32" x14ac:dyDescent="0.2">
      <c r="Y71" s="29" t="s">
        <v>330</v>
      </c>
      <c r="Z71" s="29" t="s">
        <v>459</v>
      </c>
    </row>
    <row r="72" spans="1:32" x14ac:dyDescent="0.2">
      <c r="Y72" s="29" t="s">
        <v>331</v>
      </c>
      <c r="Z72" s="29" t="s">
        <v>460</v>
      </c>
    </row>
    <row r="73" spans="1:32" x14ac:dyDescent="0.2">
      <c r="Y73" s="29" t="s">
        <v>332</v>
      </c>
      <c r="Z73" s="29" t="s">
        <v>461</v>
      </c>
    </row>
    <row r="74" spans="1:32" x14ac:dyDescent="0.2">
      <c r="Y74" s="29" t="s">
        <v>333</v>
      </c>
      <c r="Z74" s="29" t="s">
        <v>462</v>
      </c>
    </row>
    <row r="75" spans="1:32" x14ac:dyDescent="0.2">
      <c r="Y75" s="29" t="s">
        <v>334</v>
      </c>
      <c r="Z75" s="29" t="s">
        <v>463</v>
      </c>
    </row>
    <row r="76" spans="1:32" x14ac:dyDescent="0.2">
      <c r="Y76" s="29" t="s">
        <v>335</v>
      </c>
      <c r="Z76" s="29" t="s">
        <v>464</v>
      </c>
    </row>
    <row r="77" spans="1:32" x14ac:dyDescent="0.2">
      <c r="Y77" s="29" t="s">
        <v>336</v>
      </c>
      <c r="Z77" s="29" t="s">
        <v>465</v>
      </c>
    </row>
    <row r="78" spans="1:32" x14ac:dyDescent="0.2">
      <c r="Y78" s="29" t="s">
        <v>337</v>
      </c>
      <c r="Z78" s="29" t="s">
        <v>466</v>
      </c>
    </row>
    <row r="79" spans="1:32" x14ac:dyDescent="0.2">
      <c r="Y79" s="29" t="s">
        <v>338</v>
      </c>
      <c r="Z79" s="29" t="s">
        <v>467</v>
      </c>
    </row>
    <row r="80" spans="1:32" x14ac:dyDescent="0.2">
      <c r="Y80" s="29" t="s">
        <v>339</v>
      </c>
      <c r="Z80" s="29" t="s">
        <v>468</v>
      </c>
    </row>
    <row r="81" spans="25:26" x14ac:dyDescent="0.2">
      <c r="Y81" s="29" t="s">
        <v>340</v>
      </c>
      <c r="Z81" s="29" t="s">
        <v>469</v>
      </c>
    </row>
    <row r="82" spans="25:26" x14ac:dyDescent="0.2">
      <c r="Y82" s="29" t="s">
        <v>341</v>
      </c>
      <c r="Z82" s="29" t="s">
        <v>470</v>
      </c>
    </row>
    <row r="83" spans="25:26" x14ac:dyDescent="0.2">
      <c r="Y83" s="29" t="s">
        <v>342</v>
      </c>
      <c r="Z83" s="29" t="s">
        <v>471</v>
      </c>
    </row>
    <row r="84" spans="25:26" x14ac:dyDescent="0.2">
      <c r="Y84" s="29" t="s">
        <v>343</v>
      </c>
      <c r="Z84" s="29" t="s">
        <v>472</v>
      </c>
    </row>
    <row r="85" spans="25:26" x14ac:dyDescent="0.2">
      <c r="Y85" s="29" t="s">
        <v>344</v>
      </c>
      <c r="Z85" s="29" t="s">
        <v>473</v>
      </c>
    </row>
    <row r="86" spans="25:26" x14ac:dyDescent="0.2">
      <c r="Y86" s="29" t="s">
        <v>345</v>
      </c>
      <c r="Z86" s="29" t="s">
        <v>474</v>
      </c>
    </row>
    <row r="87" spans="25:26" x14ac:dyDescent="0.2">
      <c r="Y87" s="29" t="s">
        <v>346</v>
      </c>
      <c r="Z87" s="29" t="s">
        <v>475</v>
      </c>
    </row>
    <row r="88" spans="25:26" x14ac:dyDescent="0.2">
      <c r="Y88" s="29" t="s">
        <v>347</v>
      </c>
      <c r="Z88" s="29" t="s">
        <v>476</v>
      </c>
    </row>
    <row r="89" spans="25:26" x14ac:dyDescent="0.2">
      <c r="Y89" s="29" t="s">
        <v>348</v>
      </c>
      <c r="Z89" s="29" t="s">
        <v>477</v>
      </c>
    </row>
    <row r="90" spans="25:26" x14ac:dyDescent="0.2">
      <c r="Y90" s="29" t="s">
        <v>349</v>
      </c>
      <c r="Z90" s="29" t="s">
        <v>478</v>
      </c>
    </row>
    <row r="91" spans="25:26" x14ac:dyDescent="0.2">
      <c r="Y91" s="29" t="s">
        <v>350</v>
      </c>
      <c r="Z91" s="29" t="s">
        <v>479</v>
      </c>
    </row>
    <row r="92" spans="25:26" x14ac:dyDescent="0.2">
      <c r="Y92" s="29" t="s">
        <v>351</v>
      </c>
      <c r="Z92" s="29" t="s">
        <v>480</v>
      </c>
    </row>
    <row r="93" spans="25:26" x14ac:dyDescent="0.2">
      <c r="Y93" s="29" t="s">
        <v>352</v>
      </c>
      <c r="Z93" s="29" t="s">
        <v>481</v>
      </c>
    </row>
    <row r="94" spans="25:26" x14ac:dyDescent="0.2">
      <c r="Y94" s="29" t="s">
        <v>353</v>
      </c>
      <c r="Z94" s="29" t="s">
        <v>482</v>
      </c>
    </row>
    <row r="95" spans="25:26" x14ac:dyDescent="0.2">
      <c r="Y95" s="29" t="s">
        <v>354</v>
      </c>
      <c r="Z95" s="29" t="s">
        <v>483</v>
      </c>
    </row>
    <row r="96" spans="25:26" x14ac:dyDescent="0.2">
      <c r="Y96" s="29" t="s">
        <v>258</v>
      </c>
      <c r="Z96" s="29" t="s">
        <v>484</v>
      </c>
    </row>
    <row r="97" spans="25:26" x14ac:dyDescent="0.2">
      <c r="Y97" s="29" t="s">
        <v>355</v>
      </c>
      <c r="Z97" s="29" t="s">
        <v>485</v>
      </c>
    </row>
    <row r="98" spans="25:26" x14ac:dyDescent="0.2">
      <c r="Y98" s="29" t="s">
        <v>356</v>
      </c>
      <c r="Z98" s="29" t="s">
        <v>486</v>
      </c>
    </row>
    <row r="99" spans="25:26" x14ac:dyDescent="0.2">
      <c r="Y99" s="29" t="s">
        <v>386</v>
      </c>
      <c r="Z99" s="29" t="s">
        <v>487</v>
      </c>
    </row>
    <row r="100" spans="25:26" x14ac:dyDescent="0.2">
      <c r="Y100" s="29" t="s">
        <v>570</v>
      </c>
      <c r="Z100" s="29"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2022-08-19T01:11:18Z</cp:lastPrinted>
  <dcterms:created xsi:type="dcterms:W3CDTF">2012-03-13T00:50:25Z</dcterms:created>
  <dcterms:modified xsi:type="dcterms:W3CDTF">2022-08-26T10:28:56Z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