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2" r:id="rId1"/>
    <sheet name="入力規則等" sheetId="4" r:id="rId2"/>
  </sheets>
  <definedNames>
    <definedName name="_xlnm._FilterDatabase" localSheetId="0" hidden="1">行政事業レビューシート!$A$2:$BH$182</definedName>
    <definedName name="_xlnm.Print_Area" localSheetId="0">行政事業レビューシート!$A$1:$AX$182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82" i="12" l="1"/>
  <c r="AY181" i="12"/>
  <c r="AY180" i="12"/>
  <c r="AY179" i="12"/>
  <c r="AY178" i="12"/>
  <c r="AY177" i="12"/>
  <c r="AY176" i="12"/>
  <c r="AY175" i="12"/>
  <c r="AY174" i="12"/>
  <c r="AY170" i="12"/>
  <c r="AY172" i="12" s="1"/>
  <c r="AY169" i="12"/>
  <c r="AY168" i="12"/>
  <c r="AY167" i="12"/>
  <c r="AY166" i="12"/>
  <c r="AY165" i="12"/>
  <c r="AY164" i="12"/>
  <c r="AY163" i="12"/>
  <c r="AY162" i="12"/>
  <c r="AY161" i="12"/>
  <c r="AY157" i="12"/>
  <c r="AY159" i="12" s="1"/>
  <c r="AY156" i="12"/>
  <c r="AY155" i="12"/>
  <c r="AY154" i="12"/>
  <c r="AY153" i="12"/>
  <c r="AY152" i="12"/>
  <c r="AY151" i="12"/>
  <c r="AY150" i="12"/>
  <c r="AY149" i="12"/>
  <c r="AY148" i="12"/>
  <c r="AU142" i="12"/>
  <c r="Y142" i="12"/>
  <c r="AY139" i="12"/>
  <c r="AU138" i="12"/>
  <c r="Y138" i="12"/>
  <c r="AW114" i="12"/>
  <c r="AT114" i="12"/>
  <c r="AQ114" i="12"/>
  <c r="AL114" i="12"/>
  <c r="AI114" i="12"/>
  <c r="AF114" i="12"/>
  <c r="Z114" i="12"/>
  <c r="W114" i="12"/>
  <c r="T114" i="12"/>
  <c r="N114" i="12"/>
  <c r="AW113" i="12"/>
  <c r="AT113" i="12"/>
  <c r="AQ113" i="12"/>
  <c r="AL113" i="12"/>
  <c r="AI113" i="12"/>
  <c r="AF113" i="12"/>
  <c r="Z113" i="12"/>
  <c r="W113" i="12"/>
  <c r="T113" i="12"/>
  <c r="N113" i="12"/>
  <c r="K113" i="12"/>
  <c r="H113" i="12"/>
  <c r="AY55" i="12"/>
  <c r="AY63" i="12" s="1"/>
  <c r="AY48" i="12"/>
  <c r="AY50" i="12" s="1"/>
  <c r="AY45" i="12"/>
  <c r="AY47" i="12" s="1"/>
  <c r="AY42" i="12"/>
  <c r="AY43" i="12" s="1"/>
  <c r="AY41" i="12"/>
  <c r="AY38" i="12"/>
  <c r="AY40" i="12" s="1"/>
  <c r="AY35" i="12"/>
  <c r="AY36" i="12" s="1"/>
  <c r="AY34" i="12"/>
  <c r="W26" i="12"/>
  <c r="AD21" i="12"/>
  <c r="W21" i="12"/>
  <c r="P21" i="12"/>
  <c r="AR18" i="12"/>
  <c r="AD18" i="12"/>
  <c r="AD20" i="12" s="1"/>
  <c r="W18" i="12"/>
  <c r="W20" i="12" s="1"/>
  <c r="P18" i="12"/>
  <c r="P20" i="12" s="1"/>
  <c r="AK13" i="12"/>
  <c r="P26" i="12" s="1"/>
  <c r="G11" i="12"/>
  <c r="AE8" i="12"/>
  <c r="G8" i="12"/>
  <c r="G6" i="12"/>
  <c r="AV2" i="12"/>
  <c r="AY64" i="12" l="1"/>
  <c r="AY37" i="12"/>
  <c r="AY39" i="12"/>
  <c r="AY46" i="12"/>
  <c r="AY56" i="12"/>
  <c r="AY54" i="12"/>
  <c r="AY160" i="12"/>
  <c r="AY60" i="12"/>
  <c r="AY158" i="12"/>
  <c r="AY58" i="12"/>
  <c r="AY62" i="12"/>
  <c r="AK18" i="12"/>
  <c r="AY140" i="12"/>
  <c r="AY142" i="12"/>
  <c r="AY44" i="12"/>
  <c r="AY53" i="12"/>
  <c r="AY51" i="12"/>
  <c r="AY49" i="12"/>
  <c r="AY52" i="12"/>
  <c r="AY141" i="12"/>
  <c r="AY173" i="12"/>
  <c r="AY171" i="12"/>
  <c r="AY57" i="12"/>
  <c r="AY59" i="12"/>
  <c r="AY61" i="12"/>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<sst xmlns="http://schemas.openxmlformats.org/spreadsheetml/2006/main" count="1062" uniqueCount="688">
  <si>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</si>
  <si>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</si>
  <si>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</si>
  <si>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</si>
  <si>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</si>
  <si>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</si>
  <si>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</si>
  <si>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</si>
  <si>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</si>
  <si>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</si>
  <si>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</si>
  <si>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</si>
  <si>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</si>
  <si>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</si>
  <si>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</si>
  <si>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</si>
  <si>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</si>
  <si>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</si>
  <si>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</si>
  <si>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</si>
  <si>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</si>
  <si>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</si>
  <si>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</si>
  <si>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</si>
  <si>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</si>
  <si>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</si>
  <si>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</si>
  <si>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</si>
  <si>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</si>
  <si>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</si>
  <si>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</si>
  <si>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</si>
  <si>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</si>
  <si>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</si>
  <si>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</si>
  <si>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</si>
  <si>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</si>
  <si>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</si>
  <si>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</si>
  <si>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</si>
  <si>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</si>
  <si>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</si>
  <si>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</si>
  <si>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</si>
  <si>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</si>
  <si>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</si>
  <si>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</si>
  <si>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</si>
  <si>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</si>
  <si>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</si>
  <si>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</si>
  <si>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</si>
  <si>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</si>
  <si>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</si>
  <si>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</si>
  <si>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</si>
  <si>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</si>
  <si>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</si>
  <si>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</si>
  <si>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</si>
  <si>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</si>
  <si>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</si>
  <si>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</si>
  <si>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</si>
  <si>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</si>
  <si>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</si>
  <si>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</si>
  <si>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</si>
  <si>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</si>
  <si>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</si>
  <si>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</si>
  <si>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</si>
  <si>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</si>
  <si>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</si>
  <si>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</si>
  <si>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</si>
  <si>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</si>
  <si>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</si>
  <si>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</si>
  <si>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</si>
  <si>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</si>
  <si>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</si>
  <si>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</si>
  <si>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</si>
  <si>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</si>
  <si>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</si>
  <si>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</si>
  <si>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</si>
  <si>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</si>
  <si>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</si>
  <si>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</si>
  <si>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</si>
  <si>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</si>
  <si>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</si>
  <si>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</si>
  <si>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</si>
  <si>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</si>
  <si>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</si>
  <si>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</si>
  <si>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</si>
  <si>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</si>
  <si>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</si>
  <si>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</si>
  <si>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</si>
  <si>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</si>
  <si>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</si>
  <si>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</si>
  <si>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</si>
  <si>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</si>
  <si>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</si>
  <si>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</si>
  <si>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</si>
  <si>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</si>
  <si>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</si>
  <si>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</si>
  <si>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</si>
  <si>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</si>
  <si>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</si>
  <si>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</si>
  <si>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</si>
  <si>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</si>
  <si>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</si>
  <si>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</si>
  <si>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</si>
  <si>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</si>
  <si>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</si>
  <si>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</si>
  <si>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</si>
  <si>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</si>
  <si>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</si>
  <si>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</si>
  <si>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</si>
  <si>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</si>
  <si>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</si>
  <si>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</si>
  <si>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</si>
  <si>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</si>
  <si>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</si>
  <si>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</si>
  <si>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</si>
  <si>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</si>
  <si>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</si>
  <si>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</si>
  <si>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</si>
  <si>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</si>
  <si>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</si>
  <si>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</si>
  <si>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</si>
  <si>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</si>
  <si>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</si>
  <si>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</si>
  <si>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</si>
  <si>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</si>
  <si>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</si>
  <si>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</si>
  <si>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</si>
  <si>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</si>
  <si>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</si>
  <si>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</si>
  <si>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</si>
  <si>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</si>
  <si>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</si>
  <si>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</si>
  <si>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</si>
  <si>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</si>
  <si>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</si>
  <si>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</si>
  <si>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</si>
  <si>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</si>
  <si>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</si>
  <si>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</si>
  <si>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</si>
  <si>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</si>
  <si>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</si>
  <si>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</si>
  <si>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</si>
  <si>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</si>
  <si>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</si>
  <si>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</si>
  <si>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</si>
  <si>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</si>
  <si>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</si>
  <si>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</si>
  <si>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</si>
  <si>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</si>
  <si>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</si>
  <si>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</si>
  <si>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</si>
  <si>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</si>
  <si>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</si>
  <si>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</si>
  <si>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</si>
  <si>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</si>
  <si>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</si>
  <si>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</si>
  <si>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</si>
  <si>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</si>
  <si>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</si>
  <si>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</si>
  <si>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</si>
  <si>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</si>
  <si>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</si>
  <si>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</si>
  <si>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</si>
  <si>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</si>
  <si>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</si>
  <si>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</si>
  <si>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</si>
  <si>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</si>
  <si>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</si>
  <si>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</si>
  <si>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</si>
  <si>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</si>
  <si>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</si>
  <si>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</si>
  <si>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</si>
  <si>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</si>
  <si>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</si>
  <si>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</si>
  <si>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</si>
  <si>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</si>
  <si>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</si>
  <si>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</si>
  <si>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</si>
  <si>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</si>
  <si>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</si>
  <si>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</si>
  <si>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</si>
  <si>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</si>
  <si>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</si>
  <si>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</si>
  <si>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</si>
  <si>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</si>
  <si>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</si>
  <si>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</si>
  <si>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</si>
  <si>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</si>
  <si>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</si>
  <si>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</si>
  <si>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</si>
  <si>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</si>
  <si>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</si>
  <si>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</si>
  <si>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</si>
  <si>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</si>
  <si>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</si>
  <si>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</si>
  <si>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</si>
  <si>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</si>
  <si>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</si>
  <si>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</si>
  <si>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</si>
  <si>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</si>
  <si>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</si>
  <si>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</si>
  <si>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</si>
  <si>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</si>
  <si>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</si>
  <si>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</si>
  <si>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</si>
  <si>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</si>
  <si>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</si>
  <si>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</si>
  <si>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</si>
  <si>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</si>
  <si>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</si>
  <si>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</si>
  <si>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</si>
  <si>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</si>
  <si>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</si>
  <si>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</si>
  <si>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</si>
  <si>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</si>
  <si>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</si>
  <si>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</si>
  <si>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</si>
  <si>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</si>
  <si>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</si>
  <si>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</si>
  <si>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</si>
  <si>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</si>
  <si>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</si>
  <si>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</si>
  <si>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</si>
  <si>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</si>
  <si>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</si>
  <si>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</si>
  <si>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</si>
  <si>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</si>
  <si>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</si>
  <si>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</si>
  <si>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</si>
  <si>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</si>
  <si>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</si>
  <si>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</si>
  <si>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</si>
  <si>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</si>
  <si>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</si>
  <si>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</si>
  <si>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</si>
  <si>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</si>
  <si>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</si>
  <si>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</si>
  <si>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</si>
  <si>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</si>
  <si>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</si>
  <si>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</si>
  <si>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</si>
  <si>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</si>
  <si>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</si>
  <si>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</si>
  <si>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</si>
  <si>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</si>
  <si>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</si>
  <si>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</si>
  <si>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</si>
  <si>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</si>
  <si>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</si>
  <si>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</si>
  <si>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</si>
  <si>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</si>
  <si>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</si>
  <si>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</si>
  <si>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</si>
  <si>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</si>
  <si>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</si>
  <si>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</si>
  <si>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</si>
  <si>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</si>
  <si>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</si>
  <si>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</si>
  <si>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</si>
  <si>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</si>
  <si>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</si>
  <si>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</si>
  <si>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</si>
  <si>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</si>
  <si>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</si>
  <si>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</si>
  <si>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</si>
  <si>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</si>
  <si>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</si>
  <si>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</si>
  <si>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</si>
  <si>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</si>
  <si>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</si>
  <si>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</si>
  <si>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</si>
  <si>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</si>
  <si>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</si>
  <si>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</si>
  <si>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</si>
  <si>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</si>
  <si>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</si>
  <si>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</si>
  <si>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</si>
  <si>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</si>
  <si>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</si>
  <si>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</si>
  <si>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</si>
  <si>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</si>
  <si>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</si>
  <si>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</si>
  <si>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</si>
  <si>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</si>
  <si>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</si>
  <si>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</si>
  <si>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</si>
  <si>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</si>
  <si>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</si>
  <si>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</si>
  <si>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</si>
  <si>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</si>
  <si>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</si>
  <si>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</si>
  <si>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</si>
  <si>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</si>
  <si>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</si>
  <si>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</si>
  <si>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</si>
  <si>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</si>
  <si>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</si>
  <si>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</si>
  <si>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</si>
  <si>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</si>
  <si>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</si>
  <si>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</si>
  <si>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</si>
  <si>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</si>
  <si>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</si>
  <si>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</si>
  <si>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</si>
  <si>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</si>
  <si>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</si>
  <si>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</si>
  <si>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</si>
  <si>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</si>
  <si>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</si>
  <si>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</si>
  <si>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</si>
  <si>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</si>
  <si>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</si>
  <si>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</si>
  <si>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</si>
  <si>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</si>
  <si>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</si>
  <si>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</si>
  <si>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</si>
  <si>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</si>
  <si>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</si>
  <si>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</si>
  <si>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</si>
  <si>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</si>
  <si>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</si>
  <si>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</si>
  <si>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</si>
  <si>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</si>
  <si>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</si>
  <si>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</si>
  <si>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</si>
  <si>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</si>
  <si>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</si>
  <si>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</si>
  <si>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</si>
  <si>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</si>
  <si>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</si>
  <si>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</si>
  <si>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</si>
  <si>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</si>
  <si>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</si>
  <si>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</si>
  <si>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</si>
  <si>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</si>
  <si>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</si>
  <si>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</si>
  <si>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</si>
  <si>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</si>
  <si>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</si>
  <si>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</si>
  <si>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</si>
  <si>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</si>
  <si>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</si>
  <si>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</si>
  <si>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</si>
  <si>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</si>
  <si>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</si>
  <si>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</si>
  <si>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</si>
  <si>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</si>
  <si>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</si>
  <si>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</si>
  <si>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</si>
  <si>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</si>
  <si>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</si>
  <si>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</si>
  <si>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</si>
  <si>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</si>
  <si>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</si>
  <si>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</si>
  <si>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</si>
  <si>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</si>
  <si>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</si>
  <si>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</si>
  <si>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</si>
  <si>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</si>
  <si>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</si>
  <si>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</si>
  <si>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</si>
  <si>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</si>
  <si>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</si>
  <si>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</si>
  <si>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</si>
  <si>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</si>
  <si>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</si>
  <si>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</si>
  <si>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</si>
  <si>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</si>
  <si>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</si>
  <si>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</si>
  <si>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</si>
  <si>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</si>
  <si>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</si>
  <si>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</si>
  <si>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</si>
  <si>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</si>
  <si>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</si>
  <si>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</si>
  <si>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</si>
  <si>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</si>
  <si>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</si>
  <si>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</si>
  <si>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</si>
  <si>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</si>
  <si>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</si>
  <si>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</si>
  <si>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</si>
  <si>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</si>
  <si>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</si>
  <si>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</si>
  <si>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</si>
  <si>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</si>
  <si>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</si>
  <si>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</si>
  <si>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</si>
  <si>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</si>
  <si>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</si>
  <si>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</si>
  <si>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</si>
  <si>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</si>
  <si>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</si>
  <si>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</si>
  <si>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</si>
  <si>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</si>
  <si>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</si>
  <si>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</si>
  <si>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</si>
  <si>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</si>
  <si>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</si>
  <si>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</si>
  <si>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</si>
  <si>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</si>
  <si>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</si>
  <si>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</si>
  <si>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</si>
  <si>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</si>
  <si>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</si>
  <si>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</si>
  <si>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</si>
  <si>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</si>
  <si>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</si>
  <si>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</si>
  <si>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</si>
  <si>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</si>
  <si>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</si>
  <si>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</si>
  <si>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</si>
  <si>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</si>
  <si>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</si>
  <si>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</si>
  <si>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</si>
  <si>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</si>
  <si>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</si>
  <si>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</si>
  <si>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</si>
  <si>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</si>
  <si>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</si>
  <si>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</si>
  <si>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</si>
  <si>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</si>
  <si>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</si>
  <si>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</si>
  <si>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</si>
  <si>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</si>
  <si>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</si>
  <si>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</si>
  <si>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</si>
  <si>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</si>
  <si>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</si>
  <si>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</si>
  <si>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</si>
  <si>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</si>
  <si>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</si>
  <si>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</si>
  <si>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</si>
  <si>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</si>
  <si>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</si>
  <si>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</si>
  <si>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</si>
  <si>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</si>
  <si>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</si>
  <si>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</si>
  <si>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</si>
  <si>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</si>
  <si>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</si>
  <si>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府</t>
  </si>
  <si>
    <t>内閣府</t>
  </si>
  <si>
    <t>災害救助等に要する経費</t>
    <phoneticPr fontId="5"/>
  </si>
  <si>
    <t>政策統括官（防災担当）</t>
    <phoneticPr fontId="5"/>
  </si>
  <si>
    <t>参事官（被災者生活再建担当）</t>
    <phoneticPr fontId="5"/>
  </si>
  <si>
    <t>髙田　龍</t>
    <phoneticPr fontId="5"/>
  </si>
  <si>
    <t>○</t>
  </si>
  <si>
    <t>・ 災害救助費の国庫負担について
・ 災害弔慰金等の国庫負担について
・ 災害弔慰金の支給等に関する法律に基づく災害援護資金の貸付けの財源としての必要な国庫貸付金の申請等の取扱いについて</t>
    <phoneticPr fontId="5"/>
  </si>
  <si>
    <t>災害救助費等負担金</t>
    <phoneticPr fontId="5"/>
  </si>
  <si>
    <t>災害弔慰金等負担金</t>
    <phoneticPr fontId="5"/>
  </si>
  <si>
    <t>災害援護貸付金</t>
    <phoneticPr fontId="5"/>
  </si>
  <si>
    <t>件</t>
    <rPh sb="0" eb="1">
      <t>ケン</t>
    </rPh>
    <phoneticPr fontId="5"/>
  </si>
  <si>
    <t>百万円</t>
    <rPh sb="0" eb="3">
      <t>ヒャクマンエン</t>
    </rPh>
    <phoneticPr fontId="5"/>
  </si>
  <si>
    <t>災害救助費等負担金、災害弔慰金等負担金、災害援護貸付金は、それぞれ法に基づき地方自治体が支出した費用の一部を負担するものであり、定量的な目標の設定はなじまない。</t>
    <phoneticPr fontId="5"/>
  </si>
  <si>
    <t>地方自治体が必要とする額を執行する</t>
    <phoneticPr fontId="5"/>
  </si>
  <si>
    <t>地方自治体からの申請額に対する執行率</t>
    <phoneticPr fontId="5"/>
  </si>
  <si>
    <t>○</t>
    <phoneticPr fontId="5"/>
  </si>
  <si>
    <t>災害に際して、救助を必要とする者に対し、応急的に必要な救助を行うものであるため、国民や社会のニーズを反映したものである。</t>
    <phoneticPr fontId="5"/>
  </si>
  <si>
    <t>災害救助法、災害弔慰金の支給等に関する法律の趣旨･目的に照らして、国が地方公共団体へ国庫負担すべき事業である。</t>
    <phoneticPr fontId="5"/>
  </si>
  <si>
    <t>避難所の設置など、応急的に必要な救助を行っているところであり、被災者の保護と社会の秩序の保全を図ることを目的としているため、優先度は高い。</t>
    <phoneticPr fontId="5"/>
  </si>
  <si>
    <t>法に基づき、災害救助費、災害弔慰金、災害援護貸付金に必要な費目に限定される。</t>
    <phoneticPr fontId="5"/>
  </si>
  <si>
    <t>‐</t>
  </si>
  <si>
    <t>無</t>
  </si>
  <si>
    <t>精算監査を行うことにより、適正な予算の執行に努めている。</t>
    <phoneticPr fontId="5"/>
  </si>
  <si>
    <t>地方公共団体からの申請に対し、適切に必要額を支給しており、目標に見合っており且つ精算監査を行うことにより、適正な執行に努めている。</t>
    <phoneticPr fontId="5"/>
  </si>
  <si>
    <t>災害発生に伴うものなので、見込みは立てられないが、精算監査による確認により、実績は適正なものとなっている。</t>
    <phoneticPr fontId="5"/>
  </si>
  <si>
    <t>災害により住家を失った被災者に対し、仮の住まいとして応急仮設住宅を提供している。</t>
    <phoneticPr fontId="5"/>
  </si>
  <si>
    <t>災害救助法による災害救助等</t>
    <phoneticPr fontId="5"/>
  </si>
  <si>
    <t>法律の規定に基づき支給するものであり、改善の余地はない。</t>
    <phoneticPr fontId="5"/>
  </si>
  <si>
    <t>0048</t>
    <phoneticPr fontId="5"/>
  </si>
  <si>
    <t>0054</t>
    <phoneticPr fontId="5"/>
  </si>
  <si>
    <t>0049</t>
    <phoneticPr fontId="5"/>
  </si>
  <si>
    <t>負担金</t>
    <phoneticPr fontId="5"/>
  </si>
  <si>
    <t>災害救助法に基づく補助</t>
    <phoneticPr fontId="5"/>
  </si>
  <si>
    <t>負担金</t>
    <rPh sb="0" eb="3">
      <t>フタンキン</t>
    </rPh>
    <phoneticPr fontId="5"/>
  </si>
  <si>
    <t>貸付金</t>
    <rPh sb="0" eb="2">
      <t>カシツケ</t>
    </rPh>
    <rPh sb="2" eb="3">
      <t>キン</t>
    </rPh>
    <phoneticPr fontId="5"/>
  </si>
  <si>
    <t>災害援護貸付金</t>
    <rPh sb="0" eb="2">
      <t>サイガイ</t>
    </rPh>
    <rPh sb="2" eb="4">
      <t>エンゴ</t>
    </rPh>
    <rPh sb="4" eb="6">
      <t>カシツケ</t>
    </rPh>
    <rPh sb="6" eb="7">
      <t>キン</t>
    </rPh>
    <phoneticPr fontId="5"/>
  </si>
  <si>
    <t>災害救助費等国庫負担金</t>
    <rPh sb="0" eb="2">
      <t>サイガイ</t>
    </rPh>
    <rPh sb="2" eb="4">
      <t>キュウジョ</t>
    </rPh>
    <rPh sb="4" eb="5">
      <t>ヒ</t>
    </rPh>
    <rPh sb="5" eb="6">
      <t>トウ</t>
    </rPh>
    <rPh sb="6" eb="8">
      <t>コッコ</t>
    </rPh>
    <rPh sb="8" eb="11">
      <t>フタンキン</t>
    </rPh>
    <phoneticPr fontId="5"/>
  </si>
  <si>
    <t>災害弔慰金等国庫負担金</t>
    <phoneticPr fontId="5"/>
  </si>
  <si>
    <t>佐賀県</t>
    <rPh sb="0" eb="3">
      <t>サガケン</t>
    </rPh>
    <phoneticPr fontId="5"/>
  </si>
  <si>
    <t>17,196/28</t>
    <phoneticPr fontId="5"/>
  </si>
  <si>
    <t>16,904/32</t>
    <phoneticPr fontId="5"/>
  </si>
  <si>
    <t>-</t>
  </si>
  <si>
    <t>福島県</t>
    <rPh sb="0" eb="3">
      <t>フクシマケン</t>
    </rPh>
    <phoneticPr fontId="5"/>
  </si>
  <si>
    <t>熊本県</t>
    <rPh sb="0" eb="3">
      <t>クマモトケン</t>
    </rPh>
    <phoneticPr fontId="5"/>
  </si>
  <si>
    <t>千葉県</t>
    <rPh sb="0" eb="3">
      <t>チバケン</t>
    </rPh>
    <phoneticPr fontId="5"/>
  </si>
  <si>
    <t>新潟県</t>
    <rPh sb="0" eb="3">
      <t>ニイガタケン</t>
    </rPh>
    <phoneticPr fontId="5"/>
  </si>
  <si>
    <t>静岡県</t>
    <rPh sb="0" eb="3">
      <t>シズオカケン</t>
    </rPh>
    <phoneticPr fontId="5"/>
  </si>
  <si>
    <t>長野県</t>
    <rPh sb="0" eb="3">
      <t>ナガノケン</t>
    </rPh>
    <phoneticPr fontId="5"/>
  </si>
  <si>
    <t>岡山県</t>
    <rPh sb="0" eb="3">
      <t>オカヤマケン</t>
    </rPh>
    <phoneticPr fontId="5"/>
  </si>
  <si>
    <t>宮城県</t>
    <rPh sb="0" eb="3">
      <t>ミヤギケン</t>
    </rPh>
    <phoneticPr fontId="5"/>
  </si>
  <si>
    <t>広島県</t>
    <rPh sb="0" eb="3">
      <t>ヒロシマケン</t>
    </rPh>
    <phoneticPr fontId="5"/>
  </si>
  <si>
    <t>平成28年熊本地震
令和２年７月豪雨</t>
    <phoneticPr fontId="5"/>
  </si>
  <si>
    <t>令和元年東日本台風
令和３年福島県沖地震</t>
    <rPh sb="0" eb="2">
      <t>レイワ</t>
    </rPh>
    <rPh sb="2" eb="4">
      <t>ガンネン</t>
    </rPh>
    <rPh sb="4" eb="5">
      <t>ヒガシ</t>
    </rPh>
    <rPh sb="5" eb="7">
      <t>ニホン</t>
    </rPh>
    <rPh sb="7" eb="9">
      <t>タイフウ</t>
    </rPh>
    <rPh sb="10" eb="12">
      <t>レイワ</t>
    </rPh>
    <rPh sb="13" eb="14">
      <t>ネン</t>
    </rPh>
    <rPh sb="14" eb="17">
      <t>フクシマケン</t>
    </rPh>
    <rPh sb="17" eb="18">
      <t>オキ</t>
    </rPh>
    <rPh sb="18" eb="20">
      <t>ジシン</t>
    </rPh>
    <phoneticPr fontId="5"/>
  </si>
  <si>
    <t>令和元年東日本台風</t>
    <phoneticPr fontId="5"/>
  </si>
  <si>
    <t>令和３年１月の大雪
令和３年糸魚川市における地滑り</t>
    <rPh sb="10" eb="12">
      <t>レイワ</t>
    </rPh>
    <rPh sb="13" eb="14">
      <t>ネン</t>
    </rPh>
    <rPh sb="14" eb="18">
      <t>イトイガワシ</t>
    </rPh>
    <rPh sb="22" eb="24">
      <t>ジスベ</t>
    </rPh>
    <phoneticPr fontId="5"/>
  </si>
  <si>
    <t>令和３年７月からの大雨</t>
    <rPh sb="0" eb="2">
      <t>レイワ</t>
    </rPh>
    <rPh sb="3" eb="4">
      <t>ネン</t>
    </rPh>
    <rPh sb="5" eb="6">
      <t>ガツ</t>
    </rPh>
    <rPh sb="9" eb="11">
      <t>オオアメ</t>
    </rPh>
    <phoneticPr fontId="5"/>
  </si>
  <si>
    <t>令和元年東日本台風
令和２年７月豪雨
令和３年８月の大雨</t>
    <rPh sb="19" eb="21">
      <t>レイワ</t>
    </rPh>
    <rPh sb="22" eb="23">
      <t>ネン</t>
    </rPh>
    <rPh sb="24" eb="25">
      <t>ガツ</t>
    </rPh>
    <rPh sb="26" eb="28">
      <t>オオアメ</t>
    </rPh>
    <phoneticPr fontId="5"/>
  </si>
  <si>
    <t>平成30年７月豪雨</t>
    <rPh sb="0" eb="2">
      <t>ヘイセイ</t>
    </rPh>
    <rPh sb="4" eb="5">
      <t>ネン</t>
    </rPh>
    <rPh sb="6" eb="7">
      <t>ガツ</t>
    </rPh>
    <rPh sb="7" eb="9">
      <t>ゴウウ</t>
    </rPh>
    <phoneticPr fontId="5"/>
  </si>
  <si>
    <t>平成30年７月豪雨
令和３年８月の大雨</t>
    <phoneticPr fontId="5"/>
  </si>
  <si>
    <t>A.福島県</t>
    <rPh sb="2" eb="4">
      <t>フクシマ</t>
    </rPh>
    <rPh sb="4" eb="5">
      <t>ケン</t>
    </rPh>
    <phoneticPr fontId="5"/>
  </si>
  <si>
    <t>令和元年８月の大雨
令和２年７月豪雨</t>
    <rPh sb="0" eb="2">
      <t>レイワ</t>
    </rPh>
    <rPh sb="2" eb="4">
      <t>ガンネン</t>
    </rPh>
    <rPh sb="5" eb="6">
      <t>ガツ</t>
    </rPh>
    <rPh sb="7" eb="9">
      <t>オオアメ</t>
    </rPh>
    <rPh sb="10" eb="12">
      <t>レイワ</t>
    </rPh>
    <rPh sb="13" eb="14">
      <t>ネン</t>
    </rPh>
    <rPh sb="15" eb="16">
      <t>ガツ</t>
    </rPh>
    <rPh sb="16" eb="18">
      <t>ゴウウ</t>
    </rPh>
    <phoneticPr fontId="5"/>
  </si>
  <si>
    <t>都道府県知事が災害救助法を適用する</t>
    <rPh sb="0" eb="4">
      <t>トドウフケン</t>
    </rPh>
    <rPh sb="4" eb="6">
      <t>チジ</t>
    </rPh>
    <phoneticPr fontId="5"/>
  </si>
  <si>
    <t>市町村が災害弔慰金等を支給する</t>
    <rPh sb="0" eb="3">
      <t>シチョウソン</t>
    </rPh>
    <rPh sb="11" eb="13">
      <t>シキュウ</t>
    </rPh>
    <phoneticPr fontId="5"/>
  </si>
  <si>
    <t>206/18</t>
  </si>
  <si>
    <t>B.新潟県</t>
    <rPh sb="2" eb="4">
      <t>ニイガタ</t>
    </rPh>
    <rPh sb="4" eb="5">
      <t>ケン</t>
    </rPh>
    <phoneticPr fontId="5"/>
  </si>
  <si>
    <t>C.福島県</t>
    <rPh sb="2" eb="5">
      <t>フクシマケン</t>
    </rPh>
    <phoneticPr fontId="5"/>
  </si>
  <si>
    <t>令和２年度の大雪</t>
    <rPh sb="0" eb="2">
      <t>レイワ</t>
    </rPh>
    <rPh sb="3" eb="5">
      <t>ネンド</t>
    </rPh>
    <rPh sb="6" eb="8">
      <t>オオユキ</t>
    </rPh>
    <phoneticPr fontId="5"/>
  </si>
  <si>
    <t>令和３年７月豪雨</t>
    <rPh sb="3" eb="4">
      <t>ネン</t>
    </rPh>
    <rPh sb="5" eb="6">
      <t>ガツ</t>
    </rPh>
    <rPh sb="6" eb="8">
      <t>ゴウウ</t>
    </rPh>
    <phoneticPr fontId="5"/>
  </si>
  <si>
    <t>秋田県</t>
    <rPh sb="0" eb="3">
      <t>アキタケン</t>
    </rPh>
    <phoneticPr fontId="5"/>
  </si>
  <si>
    <t>山形県</t>
    <rPh sb="0" eb="3">
      <t>ヤマガタケン</t>
    </rPh>
    <phoneticPr fontId="5"/>
  </si>
  <si>
    <t>青森県</t>
    <rPh sb="0" eb="3">
      <t>アオモリケン</t>
    </rPh>
    <phoneticPr fontId="5"/>
  </si>
  <si>
    <t>岩手県</t>
    <rPh sb="0" eb="3">
      <t>イワテケン</t>
    </rPh>
    <phoneticPr fontId="5"/>
  </si>
  <si>
    <t>平成２８年台風第１０号
令和２年の度大雪</t>
    <rPh sb="0" eb="2">
      <t>ヘイセイ</t>
    </rPh>
    <rPh sb="4" eb="5">
      <t>ネン</t>
    </rPh>
    <rPh sb="5" eb="7">
      <t>タイフウ</t>
    </rPh>
    <rPh sb="7" eb="8">
      <t>ダイ</t>
    </rPh>
    <rPh sb="10" eb="11">
      <t>ゴウ</t>
    </rPh>
    <rPh sb="12" eb="14">
      <t>レイワ</t>
    </rPh>
    <rPh sb="15" eb="16">
      <t>ネン</t>
    </rPh>
    <rPh sb="17" eb="18">
      <t>ド</t>
    </rPh>
    <rPh sb="18" eb="20">
      <t>オオユキ</t>
    </rPh>
    <phoneticPr fontId="5"/>
  </si>
  <si>
    <t>富山県</t>
    <rPh sb="0" eb="2">
      <t>トヤマ</t>
    </rPh>
    <rPh sb="2" eb="3">
      <t>ケン</t>
    </rPh>
    <phoneticPr fontId="5"/>
  </si>
  <si>
    <t>広島県</t>
    <rPh sb="0" eb="2">
      <t>ヒロシマ</t>
    </rPh>
    <rPh sb="2" eb="3">
      <t>ケン</t>
    </rPh>
    <phoneticPr fontId="5"/>
  </si>
  <si>
    <t>平成30年7月豪雨
令和３年８月豪雨等</t>
    <rPh sb="7" eb="9">
      <t>ゴウウ</t>
    </rPh>
    <rPh sb="10" eb="12">
      <t>レイワ</t>
    </rPh>
    <rPh sb="13" eb="14">
      <t>ネン</t>
    </rPh>
    <rPh sb="15" eb="16">
      <t>ガツ</t>
    </rPh>
    <rPh sb="16" eb="18">
      <t>ゴウウ</t>
    </rPh>
    <rPh sb="18" eb="19">
      <t>トウ</t>
    </rPh>
    <phoneticPr fontId="5"/>
  </si>
  <si>
    <t>長崎県</t>
    <rPh sb="0" eb="3">
      <t>ナガサキケン</t>
    </rPh>
    <phoneticPr fontId="5"/>
  </si>
  <si>
    <t>令和２年７月豪雨
令和３年８月豪雨</t>
    <rPh sb="0" eb="2">
      <t>レイワ</t>
    </rPh>
    <rPh sb="3" eb="4">
      <t>ネン</t>
    </rPh>
    <rPh sb="5" eb="6">
      <t>ガツ</t>
    </rPh>
    <rPh sb="6" eb="8">
      <t>ゴウウ</t>
    </rPh>
    <rPh sb="9" eb="11">
      <t>レイワ</t>
    </rPh>
    <rPh sb="12" eb="13">
      <t>ネン</t>
    </rPh>
    <rPh sb="14" eb="15">
      <t>ガツ</t>
    </rPh>
    <rPh sb="15" eb="17">
      <t>ゴウウ</t>
    </rPh>
    <phoneticPr fontId="5"/>
  </si>
  <si>
    <t>広島市</t>
    <rPh sb="0" eb="3">
      <t>ヒロシマシ</t>
    </rPh>
    <phoneticPr fontId="5"/>
  </si>
  <si>
    <t>島根県</t>
    <rPh sb="0" eb="3">
      <t>シマネケン</t>
    </rPh>
    <phoneticPr fontId="5"/>
  </si>
  <si>
    <t>災害弔慰金等支給件数</t>
    <rPh sb="0" eb="2">
      <t>サイガイ</t>
    </rPh>
    <rPh sb="2" eb="5">
      <t>チョウイキン</t>
    </rPh>
    <rPh sb="5" eb="6">
      <t>トウ</t>
    </rPh>
    <rPh sb="6" eb="8">
      <t>シキュウ</t>
    </rPh>
    <rPh sb="8" eb="10">
      <t>ケンスウ</t>
    </rPh>
    <phoneticPr fontId="5"/>
  </si>
  <si>
    <t>支給額 / 支給自治体数　　　　　　　　　　　　　　</t>
    <phoneticPr fontId="5"/>
  </si>
  <si>
    <t>災害に際して、災害援護資金を貸し付けることにより、当該世帯の立て直しを図るため、必要な予算措置を講じ、地方自治体において必要な金額を執行する。（令和２年度、令和３年度においては補正予算措置を講じ、地方自治体に対し必要な額を執行した。）</t>
    <rPh sb="7" eb="9">
      <t>サイガイ</t>
    </rPh>
    <rPh sb="9" eb="11">
      <t>エンゴ</t>
    </rPh>
    <rPh sb="11" eb="13">
      <t>シキン</t>
    </rPh>
    <rPh sb="14" eb="15">
      <t>カ</t>
    </rPh>
    <rPh sb="16" eb="17">
      <t>ツ</t>
    </rPh>
    <rPh sb="25" eb="27">
      <t>トウガイ</t>
    </rPh>
    <rPh sb="27" eb="29">
      <t>セタイ</t>
    </rPh>
    <rPh sb="30" eb="31">
      <t>タ</t>
    </rPh>
    <rPh sb="32" eb="33">
      <t>ナオ</t>
    </rPh>
    <rPh sb="35" eb="36">
      <t>ハカ</t>
    </rPh>
    <phoneticPr fontId="5"/>
  </si>
  <si>
    <t>復興庁：東日本大震災分(特別会計)
一般会計：上記以外の災害分</t>
    <rPh sb="0" eb="2">
      <t>フッコウ</t>
    </rPh>
    <rPh sb="2" eb="3">
      <t>チョウ</t>
    </rPh>
    <rPh sb="12" eb="14">
      <t>トクベツ</t>
    </rPh>
    <rPh sb="14" eb="16">
      <t>カイケイ</t>
    </rPh>
    <rPh sb="18" eb="20">
      <t>イッパン</t>
    </rPh>
    <rPh sb="20" eb="22">
      <t>カイケイ</t>
    </rPh>
    <rPh sb="23" eb="25">
      <t>ジョウキ</t>
    </rPh>
    <rPh sb="25" eb="27">
      <t>イガイ</t>
    </rPh>
    <rPh sb="28" eb="30">
      <t>サイガイ</t>
    </rPh>
    <rPh sb="30" eb="31">
      <t>ブン</t>
    </rPh>
    <phoneticPr fontId="5"/>
  </si>
  <si>
    <t>災害救助法の適用市町村数</t>
    <rPh sb="2" eb="5">
      <t>キュウジョホウ</t>
    </rPh>
    <rPh sb="6" eb="8">
      <t>テキヨウ</t>
    </rPh>
    <rPh sb="8" eb="11">
      <t>シチョウソン</t>
    </rPh>
    <rPh sb="11" eb="12">
      <t>スウ</t>
    </rPh>
    <phoneticPr fontId="5"/>
  </si>
  <si>
    <t>支給額／支給自治体数　　　　　　　　　</t>
    <phoneticPr fontId="5"/>
  </si>
  <si>
    <t>・ 災害救助法（昭和22法第118号）　第21条
・ 災害弔慰金の支給等に関する法律（昭和48年法律第82号） 第7条第２項、第９条、第12条第１項</t>
    <rPh sb="8" eb="10">
      <t>ショウワ</t>
    </rPh>
    <rPh sb="12" eb="13">
      <t>ホウ</t>
    </rPh>
    <rPh sb="13" eb="14">
      <t>ダイ</t>
    </rPh>
    <rPh sb="17" eb="18">
      <t>ゴウ</t>
    </rPh>
    <rPh sb="43" eb="45">
      <t>ショウワ</t>
    </rPh>
    <rPh sb="47" eb="48">
      <t>ネン</t>
    </rPh>
    <rPh sb="48" eb="50">
      <t>ホウリツ</t>
    </rPh>
    <rPh sb="50" eb="51">
      <t>ダイ</t>
    </rPh>
    <rPh sb="53" eb="54">
      <t>ゴウ</t>
    </rPh>
    <phoneticPr fontId="5"/>
  </si>
  <si>
    <t>令和3年度災害援護資金貸付金</t>
    <phoneticPr fontId="5"/>
  </si>
  <si>
    <t>　災害救助費等負担金は、災害に際し、現に救助を必要とする者に対し、応急救助を実施するものである。
令和元年度においては、房総半島台風、東日本台風による災害により極めて多くの住宅に被害が生じたことから、応急修理制度を拡充した。令和２年度は、応急修理期間における応急仮設住宅の使用を可能とすることや、災害ボランティアセンターで行う救助とボランティア活動の調整事務に必要な人員を確保するための経費を国庫負担の対象とすることとした。
　災害弔慰金等負担金は、災害で死亡した者の遺族に対し、行政(国・都道府県、市町村)が弔慰を示すこと等を目的とするものであり、コストの削減等の点検にはなじまない。また支給に当たっては法に基づき、適切に災害弔慰金が支給されている。災害援護貸付金は、災害に対し、被災者が生活の立て直しを図るために市町村が貸し付けるものである。被災者のニーズに応じて貸付が行われるため、コスト削減等の点検にはなじまないと考える。また貸付に当たっては法に基づき、適切に貸付事業が実施されている。
　なお、いずれも災害の発生に伴い必要となる経費であり、予め正確な所要額を見込むことはできないことから、当初予算額では必要最低限度のみを計上しており、不足額については補正予算等において修正減している。</t>
    <rPh sb="60" eb="62">
      <t>ボウソウ</t>
    </rPh>
    <rPh sb="62" eb="64">
      <t>ハントウ</t>
    </rPh>
    <rPh sb="64" eb="66">
      <t>タイフウ</t>
    </rPh>
    <rPh sb="67" eb="68">
      <t>ヒガシ</t>
    </rPh>
    <rPh sb="68" eb="70">
      <t>ニホン</t>
    </rPh>
    <rPh sb="70" eb="72">
      <t>タイフウ</t>
    </rPh>
    <rPh sb="86" eb="88">
      <t>ジュウタク</t>
    </rPh>
    <rPh sb="539" eb="541">
      <t>シュウセイ</t>
    </rPh>
    <rPh sb="541" eb="542">
      <t>ゲン</t>
    </rPh>
    <phoneticPr fontId="5"/>
  </si>
  <si>
    <t>（災害救助費負担金）
・ 災害に際して、国が地方公共団体等の協力の下に、応急的に必要な救助を行い、被災者の保護と社会の秩序の保全を図ることを目的とする。
（災害弔慰金等負担金）
・ 市区町村が、自然災害により死亡した者の遺族に対し弔慰のために災害弔慰金を支給するとともに、自然災害により精神又は身体に重度の障害を受けた者に対し災害障害見舞金の支給を行い、もって住民の福祉及び生活の安定に資することを目的とする。
（災害援護貸付金）
・ 自然災害により、世帯主が負傷を負い、又は住居や家財に被害を受けた場合に、市町村が災害援護貸付金の貸付を行うことで、当該世帯の生活の立て直しを図ることを目的とする。</t>
    <rPh sb="6" eb="9">
      <t>フタンキン</t>
    </rPh>
    <rPh sb="109" eb="110">
      <t>シャ</t>
    </rPh>
    <rPh sb="128" eb="130">
      <t>シキュウ</t>
    </rPh>
    <rPh sb="137" eb="139">
      <t>シゼン</t>
    </rPh>
    <rPh sb="139" eb="141">
      <t>サイガイ</t>
    </rPh>
    <rPh sb="228" eb="231">
      <t>セタイヌシ</t>
    </rPh>
    <rPh sb="232" eb="234">
      <t>フショウ</t>
    </rPh>
    <rPh sb="235" eb="236">
      <t>オ</t>
    </rPh>
    <rPh sb="238" eb="239">
      <t>マタ</t>
    </rPh>
    <rPh sb="277" eb="279">
      <t>トウガイ</t>
    </rPh>
    <rPh sb="282" eb="284">
      <t>セイカツ</t>
    </rPh>
    <rPh sb="290" eb="291">
      <t>ハカ</t>
    </rPh>
    <rPh sb="295" eb="297">
      <t>モクテキ</t>
    </rPh>
    <phoneticPr fontId="5"/>
  </si>
  <si>
    <t>復興</t>
  </si>
  <si>
    <t>厚生労働省698・699・700</t>
    <phoneticPr fontId="5"/>
  </si>
  <si>
    <t>令和元年には、「８月の前線に伴う大雨」、「台風第15号に伴う災害」、「台風第15号の影響による停電」、「台風第19号に伴う災害」
令和２年度には、「７月３日からの大雨による災害」、「台風１４号に伴う災害」、「12月16日からの大雪に伴う災害」
令和３年度には、「１月７日からの大雪に伴う災害」、「福島沖を震源とする地震に伴う災害」、「栃木県足利市における大規模災害」、「新潟県糸魚川市における地滑り」、「島根県松江市における大規模災害」、「７月１日からの大雨による災害」、「台風第９号から変わった温帯低気圧に伴う大雨災害」、「８月11日からの大雨による災害」、「長野県茅野市において発生した土石流」が発生し、災害救助法を適用し、被災者のニーズに応じた被災者支援を実施しているところ。</t>
    <phoneticPr fontId="5"/>
  </si>
  <si>
    <t>2,946/32</t>
  </si>
  <si>
    <t>-</t>
    <phoneticPr fontId="5"/>
  </si>
  <si>
    <t>支給額／支給自治体数</t>
    <phoneticPr fontId="5"/>
  </si>
  <si>
    <t>令和元年には、「８月の前線に伴う大雨」、「台風第15号に伴う災害」、「台風第15号の影響による停電」、「台風第19号に伴う災害」、令和２年度には、「７月３日からの大雨による災害」、「台風１４号に伴う災害」、「12月16日からの大雪に伴う災害」、令和３年度には、「１月７日からの大雪に伴う災害」、「福島沖を震源とする地震に伴う災害」、「栃木県足利市における大規模災害」、「新潟県糸魚川市における地滑り」、「島根県松江市における大規模災害」、「７月１日からの大雨による災害」、「台風第９号から変わった温帯低気圧に伴う大雨災害」、「８月１１日からの大雨による災害」、「長野県茅野市において発生した土石流」が発生し、市町村が死亡した者の遺族に対して、災害弔慰金を、重度の障害を負った者に対して、災害障害見舞金を支給している。</t>
    <phoneticPr fontId="5"/>
  </si>
  <si>
    <t>544/18</t>
  </si>
  <si>
    <t>248/14</t>
  </si>
  <si>
    <t>令和元年には、「８月の前線に伴う大雨」、「台風第15号に伴う災害」、「台風第15号の影響による停電」、「台風第19号に伴う災害」、令和２年度には、「７月３日からの大雨による災害」、「台風１４号に伴う災害」、「12月16日からの大雪に伴う災害」、令和３年度には、「１月７日からの大雪に伴う災害」、「福島沖を震源とする地震に伴う災害」、「栃木県足利市における大規模災害」、「新潟県糸魚川市における地滑り」、「島根県松江市における大規模災害」、「７月１日からの大雨による災害」、「台風第９号から変わった温帯低気圧に伴う大雨災害」、「８月１１日からの大雨による災害」、「長野県茅野市において発生した土石流」が発生し、負傷または住家・家財に被害があった者に対して、市町村が災害援護資金を貸し付けている。</t>
    <phoneticPr fontId="5"/>
  </si>
  <si>
    <t>市町村が災害援護資金を貸付する</t>
    <phoneticPr fontId="5"/>
  </si>
  <si>
    <t>災害援護資金貸付件数</t>
    <phoneticPr fontId="5"/>
  </si>
  <si>
    <t>91/13</t>
  </si>
  <si>
    <t>不用率が大きいのは、応急仮設住宅の供与及び住宅の応急修理住宅が予定より少なかったこと等のためである。</t>
    <rPh sb="0" eb="2">
      <t>フヨウ</t>
    </rPh>
    <rPh sb="2" eb="3">
      <t>リツ</t>
    </rPh>
    <rPh sb="4" eb="5">
      <t>オオ</t>
    </rPh>
    <rPh sb="10" eb="12">
      <t>オウキュウ</t>
    </rPh>
    <rPh sb="12" eb="14">
      <t>カセツ</t>
    </rPh>
    <rPh sb="14" eb="16">
      <t>ジュウタク</t>
    </rPh>
    <rPh sb="17" eb="19">
      <t>キョウヨ</t>
    </rPh>
    <rPh sb="19" eb="20">
      <t>オヨ</t>
    </rPh>
    <rPh sb="21" eb="23">
      <t>ジュウタク</t>
    </rPh>
    <rPh sb="24" eb="26">
      <t>オウキュウ</t>
    </rPh>
    <rPh sb="26" eb="28">
      <t>シュウリ</t>
    </rPh>
    <rPh sb="28" eb="30">
      <t>ジュウタク</t>
    </rPh>
    <rPh sb="31" eb="33">
      <t>ヨテイ</t>
    </rPh>
    <rPh sb="35" eb="36">
      <t>スク</t>
    </rPh>
    <rPh sb="42" eb="43">
      <t>トウ</t>
    </rPh>
    <phoneticPr fontId="5"/>
  </si>
  <si>
    <t>⑤防災行政の総合的推進</t>
    <rPh sb="1" eb="3">
      <t>ボウサイ</t>
    </rPh>
    <rPh sb="3" eb="5">
      <t>ギョウセイ</t>
    </rPh>
    <rPh sb="6" eb="9">
      <t>ソウゴウテキ</t>
    </rPh>
    <rPh sb="9" eb="11">
      <t>スイシン</t>
    </rPh>
    <phoneticPr fontId="5"/>
  </si>
  <si>
    <t>　https://www8.cao.go.jp/hyouka/r1hyouka/r1jigo/r1jigo-10.pdf</t>
    <phoneticPr fontId="5"/>
  </si>
  <si>
    <t>　P6、P7</t>
    <phoneticPr fontId="5"/>
  </si>
  <si>
    <t>　-</t>
    <phoneticPr fontId="5"/>
  </si>
  <si>
    <t>災害が発生し、住家への一定規模以上の被害が発生が生じた場合のほか、多数の者が生命又は身体への危害を受け、又は受ける恐れが生じた場合には、都道府県知事等の判断により、災害救助法（昭和22年法律第18号）の適用が可能であり、適用後は、法律による救助を実施する。
また、災害救助法が適用された市町村において、災害弔慰金の支給に関する法律（昭和48年法律第82号）に基づき、災害弔慰金、災害障害見舞金の支給、災害援助貸付金の貸付を行うもの。
※平成25年10月1日、厚生労働省より移管されたもの。</t>
    <rPh sb="0" eb="2">
      <t>サイガイ</t>
    </rPh>
    <rPh sb="3" eb="5">
      <t>ハッセイ</t>
    </rPh>
    <rPh sb="7" eb="9">
      <t>ジュウカ</t>
    </rPh>
    <rPh sb="11" eb="13">
      <t>イッテイ</t>
    </rPh>
    <rPh sb="13" eb="15">
      <t>キボ</t>
    </rPh>
    <rPh sb="15" eb="17">
      <t>イジョウ</t>
    </rPh>
    <rPh sb="18" eb="20">
      <t>ヒガイ</t>
    </rPh>
    <rPh sb="21" eb="23">
      <t>ハッセイ</t>
    </rPh>
    <rPh sb="24" eb="25">
      <t>ショウ</t>
    </rPh>
    <rPh sb="27" eb="29">
      <t>バアイ</t>
    </rPh>
    <rPh sb="33" eb="35">
      <t>タスウ</t>
    </rPh>
    <rPh sb="36" eb="37">
      <t>モノ</t>
    </rPh>
    <rPh sb="38" eb="40">
      <t>セイメイ</t>
    </rPh>
    <rPh sb="40" eb="41">
      <t>マタ</t>
    </rPh>
    <rPh sb="42" eb="44">
      <t>シンタイ</t>
    </rPh>
    <rPh sb="46" eb="48">
      <t>キガイ</t>
    </rPh>
    <rPh sb="49" eb="50">
      <t>ウ</t>
    </rPh>
    <rPh sb="52" eb="53">
      <t>マタ</t>
    </rPh>
    <rPh sb="54" eb="55">
      <t>ウ</t>
    </rPh>
    <rPh sb="57" eb="58">
      <t>オソ</t>
    </rPh>
    <rPh sb="60" eb="61">
      <t>ショウ</t>
    </rPh>
    <rPh sb="63" eb="65">
      <t>バアイ</t>
    </rPh>
    <rPh sb="68" eb="72">
      <t>トドウフケン</t>
    </rPh>
    <rPh sb="72" eb="74">
      <t>チジ</t>
    </rPh>
    <rPh sb="74" eb="75">
      <t>トウ</t>
    </rPh>
    <rPh sb="76" eb="78">
      <t>ハンダン</t>
    </rPh>
    <rPh sb="82" eb="84">
      <t>サイガイ</t>
    </rPh>
    <rPh sb="84" eb="87">
      <t>キュウジョホウ</t>
    </rPh>
    <rPh sb="88" eb="90">
      <t>ショウワ</t>
    </rPh>
    <rPh sb="92" eb="93">
      <t>ネン</t>
    </rPh>
    <rPh sb="93" eb="95">
      <t>ホウリツ</t>
    </rPh>
    <rPh sb="95" eb="96">
      <t>ダイ</t>
    </rPh>
    <rPh sb="98" eb="99">
      <t>ゴウ</t>
    </rPh>
    <rPh sb="101" eb="103">
      <t>テキヨウ</t>
    </rPh>
    <rPh sb="104" eb="106">
      <t>カノウ</t>
    </rPh>
    <rPh sb="110" eb="112">
      <t>テキヨウ</t>
    </rPh>
    <rPh sb="112" eb="113">
      <t>ゴ</t>
    </rPh>
    <rPh sb="115" eb="117">
      <t>ホウリツ</t>
    </rPh>
    <rPh sb="120" eb="122">
      <t>キュウジョ</t>
    </rPh>
    <rPh sb="123" eb="125">
      <t>ジッシ</t>
    </rPh>
    <rPh sb="132" eb="134">
      <t>サイガイ</t>
    </rPh>
    <rPh sb="134" eb="137">
      <t>キュウジョホウ</t>
    </rPh>
    <rPh sb="138" eb="140">
      <t>テキヨウ</t>
    </rPh>
    <rPh sb="143" eb="146">
      <t>シチョウソン</t>
    </rPh>
    <rPh sb="151" eb="153">
      <t>サイガイ</t>
    </rPh>
    <rPh sb="153" eb="156">
      <t>チョウイキン</t>
    </rPh>
    <rPh sb="157" eb="159">
      <t>シキュウ</t>
    </rPh>
    <rPh sb="160" eb="161">
      <t>カン</t>
    </rPh>
    <rPh sb="163" eb="165">
      <t>ホウリツ</t>
    </rPh>
    <rPh sb="166" eb="168">
      <t>ショウワ</t>
    </rPh>
    <rPh sb="170" eb="171">
      <t>ネン</t>
    </rPh>
    <rPh sb="171" eb="173">
      <t>ホウリツ</t>
    </rPh>
    <rPh sb="173" eb="174">
      <t>ダイ</t>
    </rPh>
    <rPh sb="176" eb="177">
      <t>ゴウ</t>
    </rPh>
    <rPh sb="179" eb="180">
      <t>モト</t>
    </rPh>
    <rPh sb="183" eb="185">
      <t>サイガイ</t>
    </rPh>
    <rPh sb="229" eb="231">
      <t>コウセイ</t>
    </rPh>
    <rPh sb="231" eb="234">
      <t>ロウドウショウ</t>
    </rPh>
    <rPh sb="236" eb="238">
      <t>イカン</t>
    </rPh>
    <phoneticPr fontId="5"/>
  </si>
  <si>
    <t>災害弔慰金等負担金</t>
    <rPh sb="0" eb="2">
      <t>サイガイ</t>
    </rPh>
    <rPh sb="2" eb="4">
      <t>チョウイ</t>
    </rPh>
    <rPh sb="4" eb="5">
      <t>キン</t>
    </rPh>
    <rPh sb="5" eb="6">
      <t>トウ</t>
    </rPh>
    <rPh sb="6" eb="9">
      <t>フタンキン</t>
    </rPh>
    <phoneticPr fontId="5"/>
  </si>
  <si>
    <t>10. 防災政策の推進</t>
    <rPh sb="4" eb="6">
      <t>ボウサイ</t>
    </rPh>
    <rPh sb="6" eb="8">
      <t>セイサク</t>
    </rPh>
    <rPh sb="9" eb="11">
      <t>スイシン</t>
    </rPh>
    <phoneticPr fontId="5"/>
  </si>
  <si>
    <t>過去の有識者の所見を踏まえ、引き続き事業の制度内容について適切かつ的確に検証し、予算の効果的かつ効率的な執行に努めること。</t>
    <rPh sb="0" eb="2">
      <t>カコ</t>
    </rPh>
    <phoneticPr fontId="5"/>
  </si>
  <si>
    <t>過去の有識者の所見を踏まえ、救助の実施については、災害の規模、態様によって救助の程度は異なるものの、地域の実情を踏まえ、被災自治体と連携しながら被災者のニーズを把握し、救助の適切な実施を行う中で予算の効果的かつ効率的な執行に努めてまいる。</t>
    <rPh sb="0" eb="2">
      <t>カコ</t>
    </rPh>
    <rPh sb="3" eb="6">
      <t>ユウシキシャ</t>
    </rPh>
    <rPh sb="7" eb="9">
      <t>ショケン</t>
    </rPh>
    <rPh sb="10" eb="11">
      <t>フ</t>
    </rPh>
    <rPh sb="14" eb="16">
      <t>キュウジョ</t>
    </rPh>
    <rPh sb="17" eb="19">
      <t>ジッシ</t>
    </rPh>
    <rPh sb="25" eb="27">
      <t>サイガイ</t>
    </rPh>
    <rPh sb="28" eb="30">
      <t>キボ</t>
    </rPh>
    <rPh sb="31" eb="33">
      <t>タイヨウ</t>
    </rPh>
    <rPh sb="37" eb="39">
      <t>キュウジョ</t>
    </rPh>
    <rPh sb="40" eb="42">
      <t>テイド</t>
    </rPh>
    <rPh sb="43" eb="44">
      <t>コト</t>
    </rPh>
    <rPh sb="50" eb="52">
      <t>チイキ</t>
    </rPh>
    <rPh sb="53" eb="55">
      <t>ジツジョウ</t>
    </rPh>
    <rPh sb="56" eb="57">
      <t>フ</t>
    </rPh>
    <rPh sb="60" eb="62">
      <t>ヒサイ</t>
    </rPh>
    <rPh sb="62" eb="65">
      <t>ジチタイ</t>
    </rPh>
    <rPh sb="66" eb="68">
      <t>レンケイ</t>
    </rPh>
    <rPh sb="72" eb="75">
      <t>ヒサイシャ</t>
    </rPh>
    <rPh sb="80" eb="82">
      <t>ハアク</t>
    </rPh>
    <rPh sb="84" eb="86">
      <t>キュウジョ</t>
    </rPh>
    <rPh sb="87" eb="89">
      <t>テキセツ</t>
    </rPh>
    <rPh sb="90" eb="92">
      <t>ジッシ</t>
    </rPh>
    <rPh sb="93" eb="94">
      <t>オコナ</t>
    </rPh>
    <rPh sb="95" eb="96">
      <t>ナカ</t>
    </rPh>
    <rPh sb="97" eb="99">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</si>
</sst>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49" fontId="20" fillId="0" borderId="78"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13" fillId="6" borderId="113" xfId="0" applyFont="1" applyFill="1" applyBorder="1" applyAlignment="1">
      <alignment horizontal="center" vertical="center" wrapText="1"/>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7" xfId="0" applyFont="1" applyFill="1" applyBorder="1" applyAlignment="1">
      <alignment horizontal="center" vertical="center"/>
    </xf>
    <xf numFmtId="0" fontId="0" fillId="0" borderId="36" xfId="0" applyFont="1" applyBorder="1" applyAlignment="1" applyProtection="1">
      <alignment horizontal="center" vertical="center"/>
      <protection locked="0"/>
    </xf>
    <xf numFmtId="0" fontId="0" fillId="5" borderId="71" xfId="0" applyFont="1" applyFill="1" applyBorder="1" applyAlignment="1" applyProtection="1">
      <alignment vertical="center" wrapText="1"/>
      <protection locked="0"/>
    </xf>
    <xf numFmtId="0" fontId="0" fillId="0" borderId="82" xfId="1" applyFont="1" applyFill="1" applyBorder="1" applyAlignment="1" applyProtection="1">
      <alignment horizontal="left" vertical="top"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2" borderId="32"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115</xdr:row>
      <xdr:rowOff>357186</xdr:rowOff>
    </xdr:from>
    <xdr:to>
      <xdr:col>49</xdr:col>
      <xdr:colOff>254744</xdr:colOff>
      <xdr:row>133</xdr:row>
      <xdr:rowOff>428624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844" y="51292124"/>
          <a:ext cx="8755806"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8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716">
        <v>2022</v>
      </c>
      <c r="AE2" s="716"/>
      <c r="AF2" s="716"/>
      <c r="AG2" s="716"/>
      <c r="AH2" s="716"/>
      <c r="AI2" s="64" t="s">
        <v>256</v>
      </c>
      <c r="AJ2" s="716" t="s">
        <v>574</v>
      </c>
      <c r="AK2" s="716"/>
      <c r="AL2" s="716"/>
      <c r="AM2" s="716"/>
      <c r="AN2" s="64" t="s">
        <v>256</v>
      </c>
      <c r="AO2" s="716">
        <v>21</v>
      </c>
      <c r="AP2" s="716"/>
      <c r="AQ2" s="716"/>
      <c r="AR2" s="65" t="s">
        <v>256</v>
      </c>
      <c r="AS2" s="717">
        <v>63</v>
      </c>
      <c r="AT2" s="717"/>
      <c r="AU2" s="717"/>
      <c r="AV2" s="64" t="str">
        <f>IF(AW2="","","-")</f>
        <v/>
      </c>
      <c r="AW2" s="718"/>
      <c r="AX2" s="718"/>
    </row>
    <row r="3" spans="1:50" ht="21" customHeight="1" thickBot="1" x14ac:dyDescent="0.2">
      <c r="A3" s="719" t="s">
        <v>565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1" t="s">
        <v>59</v>
      </c>
      <c r="AJ3" s="721" t="s">
        <v>141</v>
      </c>
      <c r="AK3" s="721"/>
      <c r="AL3" s="721"/>
      <c r="AM3" s="721"/>
      <c r="AN3" s="721"/>
      <c r="AO3" s="721"/>
      <c r="AP3" s="721"/>
      <c r="AQ3" s="721"/>
      <c r="AR3" s="721"/>
      <c r="AS3" s="721"/>
      <c r="AT3" s="721"/>
      <c r="AU3" s="721"/>
      <c r="AV3" s="721"/>
      <c r="AW3" s="721"/>
      <c r="AX3" s="22" t="s">
        <v>60</v>
      </c>
    </row>
    <row r="4" spans="1:50" ht="24.75" customHeight="1" x14ac:dyDescent="0.15">
      <c r="A4" s="691" t="s">
        <v>23</v>
      </c>
      <c r="B4" s="692"/>
      <c r="C4" s="692"/>
      <c r="D4" s="692"/>
      <c r="E4" s="692"/>
      <c r="F4" s="692"/>
      <c r="G4" s="693" t="s">
        <v>576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62</v>
      </c>
      <c r="B5" s="704"/>
      <c r="C5" s="704"/>
      <c r="D5" s="704"/>
      <c r="E5" s="704"/>
      <c r="F5" s="705"/>
      <c r="G5" s="706" t="s">
        <v>349</v>
      </c>
      <c r="H5" s="707"/>
      <c r="I5" s="707"/>
      <c r="J5" s="707"/>
      <c r="K5" s="707"/>
      <c r="L5" s="707"/>
      <c r="M5" s="708" t="s">
        <v>61</v>
      </c>
      <c r="N5" s="709"/>
      <c r="O5" s="709"/>
      <c r="P5" s="709"/>
      <c r="Q5" s="709"/>
      <c r="R5" s="710"/>
      <c r="S5" s="711" t="s">
        <v>65</v>
      </c>
      <c r="T5" s="707"/>
      <c r="U5" s="707"/>
      <c r="V5" s="707"/>
      <c r="W5" s="707"/>
      <c r="X5" s="712"/>
      <c r="Y5" s="713" t="s">
        <v>3</v>
      </c>
      <c r="Z5" s="714"/>
      <c r="AA5" s="714"/>
      <c r="AB5" s="714"/>
      <c r="AC5" s="714"/>
      <c r="AD5" s="715"/>
      <c r="AE5" s="671" t="s">
        <v>578</v>
      </c>
      <c r="AF5" s="671"/>
      <c r="AG5" s="671"/>
      <c r="AH5" s="671"/>
      <c r="AI5" s="671"/>
      <c r="AJ5" s="671"/>
      <c r="AK5" s="671"/>
      <c r="AL5" s="671"/>
      <c r="AM5" s="671"/>
      <c r="AN5" s="671"/>
      <c r="AO5" s="671"/>
      <c r="AP5" s="672"/>
      <c r="AQ5" s="673" t="s">
        <v>579</v>
      </c>
      <c r="AR5" s="674"/>
      <c r="AS5" s="674"/>
      <c r="AT5" s="674"/>
      <c r="AU5" s="674"/>
      <c r="AV5" s="674"/>
      <c r="AW5" s="674"/>
      <c r="AX5" s="675"/>
    </row>
    <row r="6" spans="1:50" ht="39" customHeight="1" x14ac:dyDescent="0.15">
      <c r="A6" s="676" t="s">
        <v>4</v>
      </c>
      <c r="B6" s="677"/>
      <c r="C6" s="677"/>
      <c r="D6" s="677"/>
      <c r="E6" s="677"/>
      <c r="F6" s="677"/>
      <c r="G6" s="678" t="str">
        <f>入力規則等!F39</f>
        <v>一般会計</v>
      </c>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row>
    <row r="7" spans="1:50" ht="89.25" customHeight="1" x14ac:dyDescent="0.15">
      <c r="A7" s="657" t="s">
        <v>20</v>
      </c>
      <c r="B7" s="658"/>
      <c r="C7" s="658"/>
      <c r="D7" s="658"/>
      <c r="E7" s="658"/>
      <c r="F7" s="659"/>
      <c r="G7" s="681" t="s">
        <v>661</v>
      </c>
      <c r="H7" s="682"/>
      <c r="I7" s="682"/>
      <c r="J7" s="682"/>
      <c r="K7" s="682"/>
      <c r="L7" s="682"/>
      <c r="M7" s="682"/>
      <c r="N7" s="682"/>
      <c r="O7" s="682"/>
      <c r="P7" s="682"/>
      <c r="Q7" s="682"/>
      <c r="R7" s="682"/>
      <c r="S7" s="682"/>
      <c r="T7" s="682"/>
      <c r="U7" s="682"/>
      <c r="V7" s="682"/>
      <c r="W7" s="682"/>
      <c r="X7" s="683"/>
      <c r="Y7" s="684" t="s">
        <v>241</v>
      </c>
      <c r="Z7" s="563"/>
      <c r="AA7" s="563"/>
      <c r="AB7" s="563"/>
      <c r="AC7" s="563"/>
      <c r="AD7" s="685"/>
      <c r="AE7" s="686" t="s">
        <v>581</v>
      </c>
      <c r="AF7" s="687"/>
      <c r="AG7" s="687"/>
      <c r="AH7" s="687"/>
      <c r="AI7" s="687"/>
      <c r="AJ7" s="687"/>
      <c r="AK7" s="687"/>
      <c r="AL7" s="687"/>
      <c r="AM7" s="687"/>
      <c r="AN7" s="687"/>
      <c r="AO7" s="687"/>
      <c r="AP7" s="687"/>
      <c r="AQ7" s="687"/>
      <c r="AR7" s="687"/>
      <c r="AS7" s="687"/>
      <c r="AT7" s="687"/>
      <c r="AU7" s="687"/>
      <c r="AV7" s="687"/>
      <c r="AW7" s="687"/>
      <c r="AX7" s="688"/>
    </row>
    <row r="8" spans="1:50" ht="53.25" customHeight="1" x14ac:dyDescent="0.15">
      <c r="A8" s="657" t="s">
        <v>177</v>
      </c>
      <c r="B8" s="658"/>
      <c r="C8" s="658"/>
      <c r="D8" s="658"/>
      <c r="E8" s="658"/>
      <c r="F8" s="659"/>
      <c r="G8" s="660" t="str">
        <f>入力規則等!A27</f>
        <v>-</v>
      </c>
      <c r="H8" s="661"/>
      <c r="I8" s="661"/>
      <c r="J8" s="661"/>
      <c r="K8" s="661"/>
      <c r="L8" s="661"/>
      <c r="M8" s="661"/>
      <c r="N8" s="661"/>
      <c r="O8" s="661"/>
      <c r="P8" s="661"/>
      <c r="Q8" s="661"/>
      <c r="R8" s="661"/>
      <c r="S8" s="661"/>
      <c r="T8" s="661"/>
      <c r="U8" s="661"/>
      <c r="V8" s="661"/>
      <c r="W8" s="661"/>
      <c r="X8" s="662"/>
      <c r="Y8" s="663" t="s">
        <v>178</v>
      </c>
      <c r="Z8" s="664"/>
      <c r="AA8" s="664"/>
      <c r="AB8" s="664"/>
      <c r="AC8" s="664"/>
      <c r="AD8" s="665"/>
      <c r="AE8" s="666" t="str">
        <f>入力規則等!K13</f>
        <v>その他の事項経費</v>
      </c>
      <c r="AF8" s="661"/>
      <c r="AG8" s="661"/>
      <c r="AH8" s="661"/>
      <c r="AI8" s="661"/>
      <c r="AJ8" s="661"/>
      <c r="AK8" s="661"/>
      <c r="AL8" s="661"/>
      <c r="AM8" s="661"/>
      <c r="AN8" s="661"/>
      <c r="AO8" s="661"/>
      <c r="AP8" s="661"/>
      <c r="AQ8" s="661"/>
      <c r="AR8" s="661"/>
      <c r="AS8" s="661"/>
      <c r="AT8" s="661"/>
      <c r="AU8" s="661"/>
      <c r="AV8" s="661"/>
      <c r="AW8" s="661"/>
      <c r="AX8" s="667"/>
    </row>
    <row r="9" spans="1:50" ht="125.25" customHeight="1" x14ac:dyDescent="0.15">
      <c r="A9" s="652" t="s">
        <v>21</v>
      </c>
      <c r="B9" s="653"/>
      <c r="C9" s="653"/>
      <c r="D9" s="653"/>
      <c r="E9" s="653"/>
      <c r="F9" s="653"/>
      <c r="G9" s="668" t="s">
        <v>664</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70"/>
    </row>
    <row r="10" spans="1:50" ht="102" customHeight="1" x14ac:dyDescent="0.15">
      <c r="A10" s="640" t="s">
        <v>27</v>
      </c>
      <c r="B10" s="641"/>
      <c r="C10" s="641"/>
      <c r="D10" s="641"/>
      <c r="E10" s="641"/>
      <c r="F10" s="641"/>
      <c r="G10" s="642" t="s">
        <v>683</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42" customHeight="1" x14ac:dyDescent="0.15">
      <c r="A11" s="640" t="s">
        <v>5</v>
      </c>
      <c r="B11" s="641"/>
      <c r="C11" s="641"/>
      <c r="D11" s="641"/>
      <c r="E11" s="641"/>
      <c r="F11" s="645"/>
      <c r="G11" s="646" t="str">
        <f>入力規則等!P10</f>
        <v>負担、貸付</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x14ac:dyDescent="0.15">
      <c r="A12" s="649" t="s">
        <v>22</v>
      </c>
      <c r="B12" s="650"/>
      <c r="C12" s="650"/>
      <c r="D12" s="650"/>
      <c r="E12" s="650"/>
      <c r="F12" s="651"/>
      <c r="G12" s="655"/>
      <c r="H12" s="656"/>
      <c r="I12" s="656"/>
      <c r="J12" s="656"/>
      <c r="K12" s="656"/>
      <c r="L12" s="656"/>
      <c r="M12" s="656"/>
      <c r="N12" s="656"/>
      <c r="O12" s="656"/>
      <c r="P12" s="449" t="s">
        <v>388</v>
      </c>
      <c r="Q12" s="450"/>
      <c r="R12" s="450"/>
      <c r="S12" s="450"/>
      <c r="T12" s="450"/>
      <c r="U12" s="450"/>
      <c r="V12" s="451"/>
      <c r="W12" s="449" t="s">
        <v>540</v>
      </c>
      <c r="X12" s="450"/>
      <c r="Y12" s="450"/>
      <c r="Z12" s="450"/>
      <c r="AA12" s="450"/>
      <c r="AB12" s="450"/>
      <c r="AC12" s="451"/>
      <c r="AD12" s="449" t="s">
        <v>542</v>
      </c>
      <c r="AE12" s="450"/>
      <c r="AF12" s="450"/>
      <c r="AG12" s="450"/>
      <c r="AH12" s="450"/>
      <c r="AI12" s="450"/>
      <c r="AJ12" s="451"/>
      <c r="AK12" s="449" t="s">
        <v>556</v>
      </c>
      <c r="AL12" s="450"/>
      <c r="AM12" s="450"/>
      <c r="AN12" s="450"/>
      <c r="AO12" s="450"/>
      <c r="AP12" s="450"/>
      <c r="AQ12" s="451"/>
      <c r="AR12" s="449" t="s">
        <v>557</v>
      </c>
      <c r="AS12" s="450"/>
      <c r="AT12" s="450"/>
      <c r="AU12" s="450"/>
      <c r="AV12" s="450"/>
      <c r="AW12" s="450"/>
      <c r="AX12" s="612"/>
    </row>
    <row r="13" spans="1:50" ht="21" customHeight="1" x14ac:dyDescent="0.15">
      <c r="A13" s="133"/>
      <c r="B13" s="134"/>
      <c r="C13" s="134"/>
      <c r="D13" s="134"/>
      <c r="E13" s="134"/>
      <c r="F13" s="135"/>
      <c r="G13" s="613" t="s">
        <v>6</v>
      </c>
      <c r="H13" s="614"/>
      <c r="I13" s="619" t="s">
        <v>7</v>
      </c>
      <c r="J13" s="620"/>
      <c r="K13" s="620"/>
      <c r="L13" s="620"/>
      <c r="M13" s="620"/>
      <c r="N13" s="620"/>
      <c r="O13" s="621"/>
      <c r="P13" s="573">
        <v>4600</v>
      </c>
      <c r="Q13" s="574"/>
      <c r="R13" s="574"/>
      <c r="S13" s="574"/>
      <c r="T13" s="574"/>
      <c r="U13" s="574"/>
      <c r="V13" s="575"/>
      <c r="W13" s="573">
        <v>4570</v>
      </c>
      <c r="X13" s="574"/>
      <c r="Y13" s="574"/>
      <c r="Z13" s="574"/>
      <c r="AA13" s="574"/>
      <c r="AB13" s="574"/>
      <c r="AC13" s="575"/>
      <c r="AD13" s="573">
        <v>3530</v>
      </c>
      <c r="AE13" s="574"/>
      <c r="AF13" s="574"/>
      <c r="AG13" s="574"/>
      <c r="AH13" s="574"/>
      <c r="AI13" s="574"/>
      <c r="AJ13" s="575"/>
      <c r="AK13" s="573">
        <f>2840+140+150</f>
        <v>3130</v>
      </c>
      <c r="AL13" s="574"/>
      <c r="AM13" s="574"/>
      <c r="AN13" s="574"/>
      <c r="AO13" s="574"/>
      <c r="AP13" s="574"/>
      <c r="AQ13" s="575"/>
      <c r="AR13" s="588">
        <v>3130</v>
      </c>
      <c r="AS13" s="589"/>
      <c r="AT13" s="589"/>
      <c r="AU13" s="589"/>
      <c r="AV13" s="589"/>
      <c r="AW13" s="589"/>
      <c r="AX13" s="622"/>
    </row>
    <row r="14" spans="1:50" ht="21" customHeight="1" x14ac:dyDescent="0.15">
      <c r="A14" s="133"/>
      <c r="B14" s="134"/>
      <c r="C14" s="134"/>
      <c r="D14" s="134"/>
      <c r="E14" s="134"/>
      <c r="F14" s="135"/>
      <c r="G14" s="615"/>
      <c r="H14" s="616"/>
      <c r="I14" s="623" t="s">
        <v>8</v>
      </c>
      <c r="J14" s="624"/>
      <c r="K14" s="624"/>
      <c r="L14" s="624"/>
      <c r="M14" s="624"/>
      <c r="N14" s="624"/>
      <c r="O14" s="625"/>
      <c r="P14" s="573" t="s">
        <v>256</v>
      </c>
      <c r="Q14" s="574"/>
      <c r="R14" s="574"/>
      <c r="S14" s="574"/>
      <c r="T14" s="574"/>
      <c r="U14" s="574"/>
      <c r="V14" s="575"/>
      <c r="W14" s="573">
        <v>6740.2</v>
      </c>
      <c r="X14" s="574"/>
      <c r="Y14" s="574"/>
      <c r="Z14" s="574"/>
      <c r="AA14" s="574"/>
      <c r="AB14" s="574"/>
      <c r="AC14" s="575"/>
      <c r="AD14" s="573">
        <v>761.80499999999995</v>
      </c>
      <c r="AE14" s="574"/>
      <c r="AF14" s="574"/>
      <c r="AG14" s="574"/>
      <c r="AH14" s="574"/>
      <c r="AI14" s="574"/>
      <c r="AJ14" s="575"/>
      <c r="AK14" s="573"/>
      <c r="AL14" s="574"/>
      <c r="AM14" s="574"/>
      <c r="AN14" s="574"/>
      <c r="AO14" s="574"/>
      <c r="AP14" s="574"/>
      <c r="AQ14" s="575"/>
      <c r="AR14" s="689"/>
      <c r="AS14" s="689"/>
      <c r="AT14" s="689"/>
      <c r="AU14" s="689"/>
      <c r="AV14" s="689"/>
      <c r="AW14" s="689"/>
      <c r="AX14" s="690"/>
    </row>
    <row r="15" spans="1:50" ht="21" customHeight="1" x14ac:dyDescent="0.15">
      <c r="A15" s="133"/>
      <c r="B15" s="134"/>
      <c r="C15" s="134"/>
      <c r="D15" s="134"/>
      <c r="E15" s="134"/>
      <c r="F15" s="135"/>
      <c r="G15" s="615"/>
      <c r="H15" s="616"/>
      <c r="I15" s="623" t="s">
        <v>47</v>
      </c>
      <c r="J15" s="635"/>
      <c r="K15" s="635"/>
      <c r="L15" s="635"/>
      <c r="M15" s="635"/>
      <c r="N15" s="635"/>
      <c r="O15" s="636"/>
      <c r="P15" s="573" t="s">
        <v>256</v>
      </c>
      <c r="Q15" s="574"/>
      <c r="R15" s="574"/>
      <c r="S15" s="574"/>
      <c r="T15" s="574"/>
      <c r="U15" s="574"/>
      <c r="V15" s="575"/>
      <c r="W15" s="573" t="s">
        <v>256</v>
      </c>
      <c r="X15" s="574"/>
      <c r="Y15" s="574"/>
      <c r="Z15" s="574"/>
      <c r="AA15" s="574"/>
      <c r="AB15" s="574"/>
      <c r="AC15" s="575"/>
      <c r="AD15" s="573" t="s">
        <v>256</v>
      </c>
      <c r="AE15" s="574"/>
      <c r="AF15" s="574"/>
      <c r="AG15" s="574"/>
      <c r="AH15" s="574"/>
      <c r="AI15" s="574"/>
      <c r="AJ15" s="575"/>
      <c r="AK15" s="573" t="s">
        <v>256</v>
      </c>
      <c r="AL15" s="574"/>
      <c r="AM15" s="574"/>
      <c r="AN15" s="574"/>
      <c r="AO15" s="574"/>
      <c r="AP15" s="574"/>
      <c r="AQ15" s="575"/>
      <c r="AR15" s="573"/>
      <c r="AS15" s="574"/>
      <c r="AT15" s="574"/>
      <c r="AU15" s="574"/>
      <c r="AV15" s="574"/>
      <c r="AW15" s="574"/>
      <c r="AX15" s="611"/>
    </row>
    <row r="16" spans="1:50" ht="21" customHeight="1" x14ac:dyDescent="0.15">
      <c r="A16" s="133"/>
      <c r="B16" s="134"/>
      <c r="C16" s="134"/>
      <c r="D16" s="134"/>
      <c r="E16" s="134"/>
      <c r="F16" s="135"/>
      <c r="G16" s="615"/>
      <c r="H16" s="616"/>
      <c r="I16" s="623" t="s">
        <v>48</v>
      </c>
      <c r="J16" s="635"/>
      <c r="K16" s="635"/>
      <c r="L16" s="635"/>
      <c r="M16" s="635"/>
      <c r="N16" s="635"/>
      <c r="O16" s="636"/>
      <c r="P16" s="573" t="s">
        <v>256</v>
      </c>
      <c r="Q16" s="574"/>
      <c r="R16" s="574"/>
      <c r="S16" s="574"/>
      <c r="T16" s="574"/>
      <c r="U16" s="574"/>
      <c r="V16" s="575"/>
      <c r="W16" s="573" t="s">
        <v>256</v>
      </c>
      <c r="X16" s="574"/>
      <c r="Y16" s="574"/>
      <c r="Z16" s="574"/>
      <c r="AA16" s="574"/>
      <c r="AB16" s="574"/>
      <c r="AC16" s="575"/>
      <c r="AD16" s="573" t="s">
        <v>256</v>
      </c>
      <c r="AE16" s="574"/>
      <c r="AF16" s="574"/>
      <c r="AG16" s="574"/>
      <c r="AH16" s="574"/>
      <c r="AI16" s="574"/>
      <c r="AJ16" s="575"/>
      <c r="AK16" s="573"/>
      <c r="AL16" s="574"/>
      <c r="AM16" s="574"/>
      <c r="AN16" s="574"/>
      <c r="AO16" s="574"/>
      <c r="AP16" s="574"/>
      <c r="AQ16" s="575"/>
      <c r="AR16" s="637"/>
      <c r="AS16" s="638"/>
      <c r="AT16" s="638"/>
      <c r="AU16" s="638"/>
      <c r="AV16" s="638"/>
      <c r="AW16" s="638"/>
      <c r="AX16" s="639"/>
    </row>
    <row r="17" spans="1:50" ht="24.75" customHeight="1" x14ac:dyDescent="0.15">
      <c r="A17" s="133"/>
      <c r="B17" s="134"/>
      <c r="C17" s="134"/>
      <c r="D17" s="134"/>
      <c r="E17" s="134"/>
      <c r="F17" s="135"/>
      <c r="G17" s="615"/>
      <c r="H17" s="616"/>
      <c r="I17" s="623" t="s">
        <v>46</v>
      </c>
      <c r="J17" s="624"/>
      <c r="K17" s="624"/>
      <c r="L17" s="624"/>
      <c r="M17" s="624"/>
      <c r="N17" s="624"/>
      <c r="O17" s="625"/>
      <c r="P17" s="573">
        <v>16771.7</v>
      </c>
      <c r="Q17" s="574"/>
      <c r="R17" s="574"/>
      <c r="S17" s="574"/>
      <c r="T17" s="574"/>
      <c r="U17" s="574"/>
      <c r="V17" s="575"/>
      <c r="W17" s="573">
        <v>11189.4</v>
      </c>
      <c r="X17" s="574"/>
      <c r="Y17" s="574"/>
      <c r="Z17" s="574"/>
      <c r="AA17" s="574"/>
      <c r="AB17" s="574"/>
      <c r="AC17" s="575"/>
      <c r="AD17" s="573" t="s">
        <v>256</v>
      </c>
      <c r="AE17" s="574"/>
      <c r="AF17" s="574"/>
      <c r="AG17" s="574"/>
      <c r="AH17" s="574"/>
      <c r="AI17" s="574"/>
      <c r="AJ17" s="575"/>
      <c r="AK17" s="573"/>
      <c r="AL17" s="574"/>
      <c r="AM17" s="574"/>
      <c r="AN17" s="574"/>
      <c r="AO17" s="574"/>
      <c r="AP17" s="574"/>
      <c r="AQ17" s="575"/>
      <c r="AR17" s="633"/>
      <c r="AS17" s="633"/>
      <c r="AT17" s="633"/>
      <c r="AU17" s="633"/>
      <c r="AV17" s="633"/>
      <c r="AW17" s="633"/>
      <c r="AX17" s="634"/>
    </row>
    <row r="18" spans="1:50" ht="24.75" customHeight="1" x14ac:dyDescent="0.15">
      <c r="A18" s="133"/>
      <c r="B18" s="134"/>
      <c r="C18" s="134"/>
      <c r="D18" s="134"/>
      <c r="E18" s="134"/>
      <c r="F18" s="135"/>
      <c r="G18" s="617"/>
      <c r="H18" s="618"/>
      <c r="I18" s="626" t="s">
        <v>18</v>
      </c>
      <c r="J18" s="627"/>
      <c r="K18" s="627"/>
      <c r="L18" s="627"/>
      <c r="M18" s="627"/>
      <c r="N18" s="627"/>
      <c r="O18" s="628"/>
      <c r="P18" s="629">
        <f>SUM(P13:V17)</f>
        <v>21371.7</v>
      </c>
      <c r="Q18" s="630"/>
      <c r="R18" s="630"/>
      <c r="S18" s="630"/>
      <c r="T18" s="630"/>
      <c r="U18" s="630"/>
      <c r="V18" s="631"/>
      <c r="W18" s="629">
        <f>SUM(W13:AC17)</f>
        <v>22499.599999999999</v>
      </c>
      <c r="X18" s="630"/>
      <c r="Y18" s="630"/>
      <c r="Z18" s="630"/>
      <c r="AA18" s="630"/>
      <c r="AB18" s="630"/>
      <c r="AC18" s="631"/>
      <c r="AD18" s="629">
        <f>SUM(AD13:AJ17)</f>
        <v>4291.8050000000003</v>
      </c>
      <c r="AE18" s="630"/>
      <c r="AF18" s="630"/>
      <c r="AG18" s="630"/>
      <c r="AH18" s="630"/>
      <c r="AI18" s="630"/>
      <c r="AJ18" s="631"/>
      <c r="AK18" s="629">
        <f>SUM(AK13:AQ17)</f>
        <v>3130</v>
      </c>
      <c r="AL18" s="630"/>
      <c r="AM18" s="630"/>
      <c r="AN18" s="630"/>
      <c r="AO18" s="630"/>
      <c r="AP18" s="630"/>
      <c r="AQ18" s="631"/>
      <c r="AR18" s="629">
        <f>SUM(AR13:AX17)</f>
        <v>3130</v>
      </c>
      <c r="AS18" s="630"/>
      <c r="AT18" s="630"/>
      <c r="AU18" s="630"/>
      <c r="AV18" s="630"/>
      <c r="AW18" s="630"/>
      <c r="AX18" s="632"/>
    </row>
    <row r="19" spans="1:50" ht="24.75" customHeight="1" x14ac:dyDescent="0.15">
      <c r="A19" s="133"/>
      <c r="B19" s="134"/>
      <c r="C19" s="134"/>
      <c r="D19" s="134"/>
      <c r="E19" s="134"/>
      <c r="F19" s="135"/>
      <c r="G19" s="603" t="s">
        <v>9</v>
      </c>
      <c r="H19" s="604"/>
      <c r="I19" s="604"/>
      <c r="J19" s="604"/>
      <c r="K19" s="604"/>
      <c r="L19" s="604"/>
      <c r="M19" s="604"/>
      <c r="N19" s="604"/>
      <c r="O19" s="604"/>
      <c r="P19" s="573">
        <v>17949.099999999999</v>
      </c>
      <c r="Q19" s="574"/>
      <c r="R19" s="574"/>
      <c r="S19" s="574"/>
      <c r="T19" s="574"/>
      <c r="U19" s="574"/>
      <c r="V19" s="575"/>
      <c r="W19" s="573">
        <v>17398.8</v>
      </c>
      <c r="X19" s="574"/>
      <c r="Y19" s="574"/>
      <c r="Z19" s="574"/>
      <c r="AA19" s="574"/>
      <c r="AB19" s="574"/>
      <c r="AC19" s="575"/>
      <c r="AD19" s="573">
        <v>3242.8800540000002</v>
      </c>
      <c r="AE19" s="574"/>
      <c r="AF19" s="574"/>
      <c r="AG19" s="574"/>
      <c r="AH19" s="574"/>
      <c r="AI19" s="574"/>
      <c r="AJ19" s="575"/>
      <c r="AK19" s="600"/>
      <c r="AL19" s="600"/>
      <c r="AM19" s="600"/>
      <c r="AN19" s="600"/>
      <c r="AO19" s="600"/>
      <c r="AP19" s="600"/>
      <c r="AQ19" s="600"/>
      <c r="AR19" s="600"/>
      <c r="AS19" s="600"/>
      <c r="AT19" s="600"/>
      <c r="AU19" s="600"/>
      <c r="AV19" s="600"/>
      <c r="AW19" s="600"/>
      <c r="AX19" s="602"/>
    </row>
    <row r="20" spans="1:50" ht="24.75" customHeight="1" x14ac:dyDescent="0.15">
      <c r="A20" s="133"/>
      <c r="B20" s="134"/>
      <c r="C20" s="134"/>
      <c r="D20" s="134"/>
      <c r="E20" s="134"/>
      <c r="F20" s="135"/>
      <c r="G20" s="603" t="s">
        <v>10</v>
      </c>
      <c r="H20" s="604"/>
      <c r="I20" s="604"/>
      <c r="J20" s="604"/>
      <c r="K20" s="604"/>
      <c r="L20" s="604"/>
      <c r="M20" s="604"/>
      <c r="N20" s="604"/>
      <c r="O20" s="604"/>
      <c r="P20" s="599">
        <f>IF(P18=0, "-", SUM(P19)/P18)</f>
        <v>0.83985363822250914</v>
      </c>
      <c r="Q20" s="599"/>
      <c r="R20" s="599"/>
      <c r="S20" s="599"/>
      <c r="T20" s="599"/>
      <c r="U20" s="599"/>
      <c r="V20" s="599"/>
      <c r="W20" s="599">
        <f>IF(W18=0, "-", SUM(W19)/W18)</f>
        <v>0.77329374744439905</v>
      </c>
      <c r="X20" s="599"/>
      <c r="Y20" s="599"/>
      <c r="Z20" s="599"/>
      <c r="AA20" s="599"/>
      <c r="AB20" s="599"/>
      <c r="AC20" s="599"/>
      <c r="AD20" s="599">
        <f>IF(AD18=0, "-", SUM(AD19)/AD18)</f>
        <v>0.75559818165084391</v>
      </c>
      <c r="AE20" s="599"/>
      <c r="AF20" s="599"/>
      <c r="AG20" s="599"/>
      <c r="AH20" s="599"/>
      <c r="AI20" s="599"/>
      <c r="AJ20" s="599"/>
      <c r="AK20" s="600"/>
      <c r="AL20" s="600"/>
      <c r="AM20" s="600"/>
      <c r="AN20" s="600"/>
      <c r="AO20" s="600"/>
      <c r="AP20" s="600"/>
      <c r="AQ20" s="601"/>
      <c r="AR20" s="601"/>
      <c r="AS20" s="601"/>
      <c r="AT20" s="601"/>
      <c r="AU20" s="600"/>
      <c r="AV20" s="600"/>
      <c r="AW20" s="600"/>
      <c r="AX20" s="602"/>
    </row>
    <row r="21" spans="1:50" ht="25.5" customHeight="1" x14ac:dyDescent="0.15">
      <c r="A21" s="652"/>
      <c r="B21" s="653"/>
      <c r="C21" s="653"/>
      <c r="D21" s="653"/>
      <c r="E21" s="653"/>
      <c r="F21" s="654"/>
      <c r="G21" s="597" t="s">
        <v>216</v>
      </c>
      <c r="H21" s="598"/>
      <c r="I21" s="598"/>
      <c r="J21" s="598"/>
      <c r="K21" s="598"/>
      <c r="L21" s="598"/>
      <c r="M21" s="598"/>
      <c r="N21" s="598"/>
      <c r="O21" s="598"/>
      <c r="P21" s="599">
        <f>IF(P19=0, "-", SUM(P19)/SUM(P13,P14))</f>
        <v>3.9019782608695648</v>
      </c>
      <c r="Q21" s="599"/>
      <c r="R21" s="599"/>
      <c r="S21" s="599"/>
      <c r="T21" s="599"/>
      <c r="U21" s="599"/>
      <c r="V21" s="599"/>
      <c r="W21" s="599">
        <f>IF(W19=0, "-", SUM(W19)/SUM(W13,W14))</f>
        <v>1.5383282346908098</v>
      </c>
      <c r="X21" s="599"/>
      <c r="Y21" s="599"/>
      <c r="Z21" s="599"/>
      <c r="AA21" s="599"/>
      <c r="AB21" s="599"/>
      <c r="AC21" s="599"/>
      <c r="AD21" s="599">
        <f>IF(AD19=0, "-", SUM(AD19)/SUM(AD13,AD14))</f>
        <v>0.75559818165084391</v>
      </c>
      <c r="AE21" s="599"/>
      <c r="AF21" s="599"/>
      <c r="AG21" s="599"/>
      <c r="AH21" s="599"/>
      <c r="AI21" s="599"/>
      <c r="AJ21" s="599"/>
      <c r="AK21" s="600"/>
      <c r="AL21" s="600"/>
      <c r="AM21" s="600"/>
      <c r="AN21" s="600"/>
      <c r="AO21" s="600"/>
      <c r="AP21" s="600"/>
      <c r="AQ21" s="601"/>
      <c r="AR21" s="601"/>
      <c r="AS21" s="601"/>
      <c r="AT21" s="601"/>
      <c r="AU21" s="600"/>
      <c r="AV21" s="600"/>
      <c r="AW21" s="600"/>
      <c r="AX21" s="602"/>
    </row>
    <row r="22" spans="1:50" ht="18.75" customHeight="1" x14ac:dyDescent="0.15">
      <c r="A22" s="576" t="s">
        <v>560</v>
      </c>
      <c r="B22" s="577"/>
      <c r="C22" s="577"/>
      <c r="D22" s="577"/>
      <c r="E22" s="577"/>
      <c r="F22" s="578"/>
      <c r="G22" s="582" t="s">
        <v>210</v>
      </c>
      <c r="H22" s="387"/>
      <c r="I22" s="387"/>
      <c r="J22" s="387"/>
      <c r="K22" s="387"/>
      <c r="L22" s="387"/>
      <c r="M22" s="387"/>
      <c r="N22" s="387"/>
      <c r="O22" s="388"/>
      <c r="P22" s="583" t="s">
        <v>558</v>
      </c>
      <c r="Q22" s="387"/>
      <c r="R22" s="387"/>
      <c r="S22" s="387"/>
      <c r="T22" s="387"/>
      <c r="U22" s="387"/>
      <c r="V22" s="388"/>
      <c r="W22" s="583" t="s">
        <v>559</v>
      </c>
      <c r="X22" s="387"/>
      <c r="Y22" s="387"/>
      <c r="Z22" s="387"/>
      <c r="AA22" s="387"/>
      <c r="AB22" s="387"/>
      <c r="AC22" s="388"/>
      <c r="AD22" s="583" t="s">
        <v>209</v>
      </c>
      <c r="AE22" s="387"/>
      <c r="AF22" s="387"/>
      <c r="AG22" s="387"/>
      <c r="AH22" s="387"/>
      <c r="AI22" s="387"/>
      <c r="AJ22" s="387"/>
      <c r="AK22" s="387"/>
      <c r="AL22" s="387"/>
      <c r="AM22" s="387"/>
      <c r="AN22" s="387"/>
      <c r="AO22" s="387"/>
      <c r="AP22" s="387"/>
      <c r="AQ22" s="387"/>
      <c r="AR22" s="387"/>
      <c r="AS22" s="387"/>
      <c r="AT22" s="387"/>
      <c r="AU22" s="387"/>
      <c r="AV22" s="387"/>
      <c r="AW22" s="387"/>
      <c r="AX22" s="584"/>
    </row>
    <row r="23" spans="1:50" ht="25.5" customHeight="1" x14ac:dyDescent="0.15">
      <c r="A23" s="579"/>
      <c r="B23" s="580"/>
      <c r="C23" s="580"/>
      <c r="D23" s="580"/>
      <c r="E23" s="580"/>
      <c r="F23" s="581"/>
      <c r="G23" s="585" t="s">
        <v>582</v>
      </c>
      <c r="H23" s="586"/>
      <c r="I23" s="586"/>
      <c r="J23" s="586"/>
      <c r="K23" s="586"/>
      <c r="L23" s="586"/>
      <c r="M23" s="586"/>
      <c r="N23" s="586"/>
      <c r="O23" s="587"/>
      <c r="P23" s="588">
        <v>2840</v>
      </c>
      <c r="Q23" s="589"/>
      <c r="R23" s="589"/>
      <c r="S23" s="589"/>
      <c r="T23" s="589"/>
      <c r="U23" s="589"/>
      <c r="V23" s="590"/>
      <c r="W23" s="588">
        <v>2840</v>
      </c>
      <c r="X23" s="589"/>
      <c r="Y23" s="589"/>
      <c r="Z23" s="589"/>
      <c r="AA23" s="589"/>
      <c r="AB23" s="589"/>
      <c r="AC23" s="590"/>
      <c r="AD23" s="591"/>
      <c r="AE23" s="592"/>
      <c r="AF23" s="592"/>
      <c r="AG23" s="592"/>
      <c r="AH23" s="592"/>
      <c r="AI23" s="592"/>
      <c r="AJ23" s="592"/>
      <c r="AK23" s="592"/>
      <c r="AL23" s="592"/>
      <c r="AM23" s="592"/>
      <c r="AN23" s="592"/>
      <c r="AO23" s="592"/>
      <c r="AP23" s="592"/>
      <c r="AQ23" s="592"/>
      <c r="AR23" s="592"/>
      <c r="AS23" s="592"/>
      <c r="AT23" s="592"/>
      <c r="AU23" s="592"/>
      <c r="AV23" s="592"/>
      <c r="AW23" s="592"/>
      <c r="AX23" s="593"/>
    </row>
    <row r="24" spans="1:50" ht="25.5" customHeight="1" x14ac:dyDescent="0.15">
      <c r="A24" s="579"/>
      <c r="B24" s="580"/>
      <c r="C24" s="580"/>
      <c r="D24" s="580"/>
      <c r="E24" s="580"/>
      <c r="F24" s="581"/>
      <c r="G24" s="570" t="s">
        <v>584</v>
      </c>
      <c r="H24" s="571"/>
      <c r="I24" s="571"/>
      <c r="J24" s="571"/>
      <c r="K24" s="571"/>
      <c r="L24" s="571"/>
      <c r="M24" s="571"/>
      <c r="N24" s="571"/>
      <c r="O24" s="572"/>
      <c r="P24" s="573">
        <v>150</v>
      </c>
      <c r="Q24" s="574"/>
      <c r="R24" s="574"/>
      <c r="S24" s="574"/>
      <c r="T24" s="574"/>
      <c r="U24" s="574"/>
      <c r="V24" s="575"/>
      <c r="W24" s="573">
        <v>150</v>
      </c>
      <c r="X24" s="574"/>
      <c r="Y24" s="574"/>
      <c r="Z24" s="574"/>
      <c r="AA24" s="574"/>
      <c r="AB24" s="574"/>
      <c r="AC24" s="575"/>
      <c r="AD24" s="594"/>
      <c r="AE24" s="595"/>
      <c r="AF24" s="595"/>
      <c r="AG24" s="595"/>
      <c r="AH24" s="595"/>
      <c r="AI24" s="595"/>
      <c r="AJ24" s="595"/>
      <c r="AK24" s="595"/>
      <c r="AL24" s="595"/>
      <c r="AM24" s="595"/>
      <c r="AN24" s="595"/>
      <c r="AO24" s="595"/>
      <c r="AP24" s="595"/>
      <c r="AQ24" s="595"/>
      <c r="AR24" s="595"/>
      <c r="AS24" s="595"/>
      <c r="AT24" s="595"/>
      <c r="AU24" s="595"/>
      <c r="AV24" s="595"/>
      <c r="AW24" s="595"/>
      <c r="AX24" s="596"/>
    </row>
    <row r="25" spans="1:50" ht="25.5" customHeight="1" x14ac:dyDescent="0.15">
      <c r="A25" s="579"/>
      <c r="B25" s="580"/>
      <c r="C25" s="580"/>
      <c r="D25" s="580"/>
      <c r="E25" s="580"/>
      <c r="F25" s="581"/>
      <c r="G25" s="570" t="s">
        <v>684</v>
      </c>
      <c r="H25" s="571"/>
      <c r="I25" s="571"/>
      <c r="J25" s="571"/>
      <c r="K25" s="571"/>
      <c r="L25" s="571"/>
      <c r="M25" s="571"/>
      <c r="N25" s="571"/>
      <c r="O25" s="572"/>
      <c r="P25" s="573">
        <v>140</v>
      </c>
      <c r="Q25" s="574"/>
      <c r="R25" s="574"/>
      <c r="S25" s="574"/>
      <c r="T25" s="574"/>
      <c r="U25" s="574"/>
      <c r="V25" s="575"/>
      <c r="W25" s="573">
        <v>140</v>
      </c>
      <c r="X25" s="574"/>
      <c r="Y25" s="574"/>
      <c r="Z25" s="574"/>
      <c r="AA25" s="574"/>
      <c r="AB25" s="574"/>
      <c r="AC25" s="575"/>
      <c r="AD25" s="594"/>
      <c r="AE25" s="595"/>
      <c r="AF25" s="595"/>
      <c r="AG25" s="595"/>
      <c r="AH25" s="595"/>
      <c r="AI25" s="595"/>
      <c r="AJ25" s="595"/>
      <c r="AK25" s="595"/>
      <c r="AL25" s="595"/>
      <c r="AM25" s="595"/>
      <c r="AN25" s="595"/>
      <c r="AO25" s="595"/>
      <c r="AP25" s="595"/>
      <c r="AQ25" s="595"/>
      <c r="AR25" s="595"/>
      <c r="AS25" s="595"/>
      <c r="AT25" s="595"/>
      <c r="AU25" s="595"/>
      <c r="AV25" s="595"/>
      <c r="AW25" s="595"/>
      <c r="AX25" s="596"/>
    </row>
    <row r="26" spans="1:50" ht="25.5" customHeight="1" thickBot="1" x14ac:dyDescent="0.2">
      <c r="A26" s="579"/>
      <c r="B26" s="580"/>
      <c r="C26" s="580"/>
      <c r="D26" s="580"/>
      <c r="E26" s="580"/>
      <c r="F26" s="581"/>
      <c r="G26" s="122" t="s">
        <v>18</v>
      </c>
      <c r="H26" s="193"/>
      <c r="I26" s="193"/>
      <c r="J26" s="193"/>
      <c r="K26" s="193"/>
      <c r="L26" s="193"/>
      <c r="M26" s="193"/>
      <c r="N26" s="193"/>
      <c r="O26" s="194"/>
      <c r="P26" s="605">
        <f>AK13</f>
        <v>3130</v>
      </c>
      <c r="Q26" s="606"/>
      <c r="R26" s="606"/>
      <c r="S26" s="606"/>
      <c r="T26" s="606"/>
      <c r="U26" s="606"/>
      <c r="V26" s="607"/>
      <c r="W26" s="608">
        <f>AR13</f>
        <v>3130</v>
      </c>
      <c r="X26" s="609"/>
      <c r="Y26" s="609"/>
      <c r="Z26" s="609"/>
      <c r="AA26" s="609"/>
      <c r="AB26" s="609"/>
      <c r="AC26" s="610"/>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92.25" customHeight="1" x14ac:dyDescent="0.15">
      <c r="A27" s="567" t="s">
        <v>548</v>
      </c>
      <c r="B27" s="568"/>
      <c r="C27" s="568"/>
      <c r="D27" s="568"/>
      <c r="E27" s="568"/>
      <c r="F27" s="569"/>
      <c r="G27" s="555" t="s">
        <v>667</v>
      </c>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31.5" customHeight="1" x14ac:dyDescent="0.15">
      <c r="A28" s="544" t="s">
        <v>549</v>
      </c>
      <c r="B28" s="393"/>
      <c r="C28" s="393"/>
      <c r="D28" s="393"/>
      <c r="E28" s="393"/>
      <c r="F28" s="331"/>
      <c r="G28" s="545" t="s">
        <v>544</v>
      </c>
      <c r="H28" s="546"/>
      <c r="I28" s="546"/>
      <c r="J28" s="546"/>
      <c r="K28" s="546"/>
      <c r="L28" s="546"/>
      <c r="M28" s="546"/>
      <c r="N28" s="546"/>
      <c r="O28" s="546"/>
      <c r="P28" s="547" t="s">
        <v>543</v>
      </c>
      <c r="Q28" s="546"/>
      <c r="R28" s="546"/>
      <c r="S28" s="546"/>
      <c r="T28" s="546"/>
      <c r="U28" s="546"/>
      <c r="V28" s="546"/>
      <c r="W28" s="546"/>
      <c r="X28" s="548"/>
      <c r="Y28" s="549"/>
      <c r="Z28" s="550"/>
      <c r="AA28" s="551"/>
      <c r="AB28" s="552" t="s">
        <v>11</v>
      </c>
      <c r="AC28" s="552"/>
      <c r="AD28" s="552"/>
      <c r="AE28" s="402" t="s">
        <v>388</v>
      </c>
      <c r="AF28" s="565"/>
      <c r="AG28" s="565"/>
      <c r="AH28" s="566"/>
      <c r="AI28" s="402" t="s">
        <v>540</v>
      </c>
      <c r="AJ28" s="565"/>
      <c r="AK28" s="565"/>
      <c r="AL28" s="566"/>
      <c r="AM28" s="402" t="s">
        <v>356</v>
      </c>
      <c r="AN28" s="565"/>
      <c r="AO28" s="565"/>
      <c r="AP28" s="566"/>
      <c r="AQ28" s="535" t="s">
        <v>387</v>
      </c>
      <c r="AR28" s="536"/>
      <c r="AS28" s="536"/>
      <c r="AT28" s="537"/>
      <c r="AU28" s="535" t="s">
        <v>561</v>
      </c>
      <c r="AV28" s="536"/>
      <c r="AW28" s="536"/>
      <c r="AX28" s="538"/>
    </row>
    <row r="29" spans="1:50" ht="23.25" customHeight="1" x14ac:dyDescent="0.15">
      <c r="A29" s="544"/>
      <c r="B29" s="393"/>
      <c r="C29" s="393"/>
      <c r="D29" s="393"/>
      <c r="E29" s="393"/>
      <c r="F29" s="331"/>
      <c r="G29" s="502" t="s">
        <v>636</v>
      </c>
      <c r="H29" s="503"/>
      <c r="I29" s="503"/>
      <c r="J29" s="503"/>
      <c r="K29" s="503"/>
      <c r="L29" s="503"/>
      <c r="M29" s="503"/>
      <c r="N29" s="503"/>
      <c r="O29" s="503"/>
      <c r="P29" s="219" t="s">
        <v>659</v>
      </c>
      <c r="Q29" s="506"/>
      <c r="R29" s="506"/>
      <c r="S29" s="506"/>
      <c r="T29" s="506"/>
      <c r="U29" s="506"/>
      <c r="V29" s="506"/>
      <c r="W29" s="506"/>
      <c r="X29" s="507"/>
      <c r="Y29" s="511" t="s">
        <v>51</v>
      </c>
      <c r="Z29" s="512"/>
      <c r="AA29" s="513"/>
      <c r="AB29" s="415" t="s">
        <v>585</v>
      </c>
      <c r="AC29" s="514"/>
      <c r="AD29" s="514"/>
      <c r="AE29" s="515">
        <v>411</v>
      </c>
      <c r="AF29" s="515"/>
      <c r="AG29" s="515"/>
      <c r="AH29" s="515"/>
      <c r="AI29" s="515">
        <v>143</v>
      </c>
      <c r="AJ29" s="515"/>
      <c r="AK29" s="515"/>
      <c r="AL29" s="515"/>
      <c r="AM29" s="515">
        <v>131</v>
      </c>
      <c r="AN29" s="515"/>
      <c r="AO29" s="515"/>
      <c r="AP29" s="515"/>
      <c r="AQ29" s="529" t="s">
        <v>256</v>
      </c>
      <c r="AR29" s="515"/>
      <c r="AS29" s="515"/>
      <c r="AT29" s="515"/>
      <c r="AU29" s="383" t="s">
        <v>256</v>
      </c>
      <c r="AV29" s="530"/>
      <c r="AW29" s="530"/>
      <c r="AX29" s="531"/>
    </row>
    <row r="30" spans="1:50" ht="23.25" customHeight="1" x14ac:dyDescent="0.15">
      <c r="A30" s="425"/>
      <c r="B30" s="423"/>
      <c r="C30" s="423"/>
      <c r="D30" s="423"/>
      <c r="E30" s="423"/>
      <c r="F30" s="333"/>
      <c r="G30" s="504"/>
      <c r="H30" s="505"/>
      <c r="I30" s="505"/>
      <c r="J30" s="505"/>
      <c r="K30" s="505"/>
      <c r="L30" s="505"/>
      <c r="M30" s="505"/>
      <c r="N30" s="505"/>
      <c r="O30" s="505"/>
      <c r="P30" s="508"/>
      <c r="Q30" s="509"/>
      <c r="R30" s="509"/>
      <c r="S30" s="509"/>
      <c r="T30" s="509"/>
      <c r="U30" s="509"/>
      <c r="V30" s="509"/>
      <c r="W30" s="509"/>
      <c r="X30" s="510"/>
      <c r="Y30" s="532" t="s">
        <v>52</v>
      </c>
      <c r="Z30" s="533"/>
      <c r="AA30" s="534"/>
      <c r="AB30" s="415" t="s">
        <v>256</v>
      </c>
      <c r="AC30" s="514"/>
      <c r="AD30" s="514"/>
      <c r="AE30" s="529" t="s">
        <v>256</v>
      </c>
      <c r="AF30" s="515"/>
      <c r="AG30" s="515"/>
      <c r="AH30" s="515"/>
      <c r="AI30" s="529" t="s">
        <v>256</v>
      </c>
      <c r="AJ30" s="515"/>
      <c r="AK30" s="515"/>
      <c r="AL30" s="515"/>
      <c r="AM30" s="529" t="s">
        <v>256</v>
      </c>
      <c r="AN30" s="515"/>
      <c r="AO30" s="515"/>
      <c r="AP30" s="515"/>
      <c r="AQ30" s="529" t="s">
        <v>256</v>
      </c>
      <c r="AR30" s="515"/>
      <c r="AS30" s="515"/>
      <c r="AT30" s="515"/>
      <c r="AU30" s="383" t="s">
        <v>256</v>
      </c>
      <c r="AV30" s="530"/>
      <c r="AW30" s="530"/>
      <c r="AX30" s="531"/>
    </row>
    <row r="31" spans="1:50" ht="23.25" customHeight="1" x14ac:dyDescent="0.15">
      <c r="A31" s="556" t="s">
        <v>550</v>
      </c>
      <c r="B31" s="557"/>
      <c r="C31" s="557"/>
      <c r="D31" s="557"/>
      <c r="E31" s="557"/>
      <c r="F31" s="558"/>
      <c r="G31" s="450" t="s">
        <v>551</v>
      </c>
      <c r="H31" s="450"/>
      <c r="I31" s="450"/>
      <c r="J31" s="450"/>
      <c r="K31" s="450"/>
      <c r="L31" s="450"/>
      <c r="M31" s="450"/>
      <c r="N31" s="450"/>
      <c r="O31" s="450"/>
      <c r="P31" s="450"/>
      <c r="Q31" s="450"/>
      <c r="R31" s="450"/>
      <c r="S31" s="450"/>
      <c r="T31" s="450"/>
      <c r="U31" s="450"/>
      <c r="V31" s="450"/>
      <c r="W31" s="450"/>
      <c r="X31" s="451"/>
      <c r="Y31" s="457"/>
      <c r="Z31" s="458"/>
      <c r="AA31" s="459"/>
      <c r="AB31" s="449" t="s">
        <v>11</v>
      </c>
      <c r="AC31" s="450"/>
      <c r="AD31" s="451"/>
      <c r="AE31" s="449" t="s">
        <v>388</v>
      </c>
      <c r="AF31" s="450"/>
      <c r="AG31" s="450"/>
      <c r="AH31" s="451"/>
      <c r="AI31" s="449" t="s">
        <v>540</v>
      </c>
      <c r="AJ31" s="450"/>
      <c r="AK31" s="450"/>
      <c r="AL31" s="451"/>
      <c r="AM31" s="449" t="s">
        <v>356</v>
      </c>
      <c r="AN31" s="450"/>
      <c r="AO31" s="450"/>
      <c r="AP31" s="451"/>
      <c r="AQ31" s="460" t="s">
        <v>562</v>
      </c>
      <c r="AR31" s="461"/>
      <c r="AS31" s="461"/>
      <c r="AT31" s="461"/>
      <c r="AU31" s="461"/>
      <c r="AV31" s="461"/>
      <c r="AW31" s="461"/>
      <c r="AX31" s="462"/>
    </row>
    <row r="32" spans="1:50" ht="23.25" customHeight="1" x14ac:dyDescent="0.15">
      <c r="A32" s="559"/>
      <c r="B32" s="560"/>
      <c r="C32" s="560"/>
      <c r="D32" s="560"/>
      <c r="E32" s="560"/>
      <c r="F32" s="561"/>
      <c r="G32" s="463" t="s">
        <v>670</v>
      </c>
      <c r="H32" s="464"/>
      <c r="I32" s="464"/>
      <c r="J32" s="464"/>
      <c r="K32" s="464"/>
      <c r="L32" s="464"/>
      <c r="M32" s="464"/>
      <c r="N32" s="464"/>
      <c r="O32" s="464"/>
      <c r="P32" s="464"/>
      <c r="Q32" s="464"/>
      <c r="R32" s="464"/>
      <c r="S32" s="464"/>
      <c r="T32" s="464"/>
      <c r="U32" s="464"/>
      <c r="V32" s="464"/>
      <c r="W32" s="464"/>
      <c r="X32" s="464"/>
      <c r="Y32" s="523" t="s">
        <v>550</v>
      </c>
      <c r="Z32" s="524"/>
      <c r="AA32" s="525"/>
      <c r="AB32" s="526" t="s">
        <v>586</v>
      </c>
      <c r="AC32" s="527"/>
      <c r="AD32" s="528"/>
      <c r="AE32" s="529">
        <v>614</v>
      </c>
      <c r="AF32" s="529"/>
      <c r="AG32" s="529"/>
      <c r="AH32" s="529"/>
      <c r="AI32" s="529">
        <v>528</v>
      </c>
      <c r="AJ32" s="529"/>
      <c r="AK32" s="529"/>
      <c r="AL32" s="529"/>
      <c r="AM32" s="529">
        <v>92</v>
      </c>
      <c r="AN32" s="529"/>
      <c r="AO32" s="529"/>
      <c r="AP32" s="529"/>
      <c r="AQ32" s="383" t="s">
        <v>669</v>
      </c>
      <c r="AR32" s="378"/>
      <c r="AS32" s="378"/>
      <c r="AT32" s="378"/>
      <c r="AU32" s="378"/>
      <c r="AV32" s="378"/>
      <c r="AW32" s="378"/>
      <c r="AX32" s="379"/>
    </row>
    <row r="33" spans="1:51" ht="46.5" customHeight="1" thickBot="1" x14ac:dyDescent="0.2">
      <c r="A33" s="562"/>
      <c r="B33" s="563"/>
      <c r="C33" s="563"/>
      <c r="D33" s="563"/>
      <c r="E33" s="563"/>
      <c r="F33" s="564"/>
      <c r="G33" s="465"/>
      <c r="H33" s="466"/>
      <c r="I33" s="466"/>
      <c r="J33" s="466"/>
      <c r="K33" s="466"/>
      <c r="L33" s="466"/>
      <c r="M33" s="466"/>
      <c r="N33" s="466"/>
      <c r="O33" s="466"/>
      <c r="P33" s="466"/>
      <c r="Q33" s="466"/>
      <c r="R33" s="466"/>
      <c r="S33" s="466"/>
      <c r="T33" s="466"/>
      <c r="U33" s="466"/>
      <c r="V33" s="466"/>
      <c r="W33" s="466"/>
      <c r="X33" s="466"/>
      <c r="Y33" s="498" t="s">
        <v>552</v>
      </c>
      <c r="Z33" s="516"/>
      <c r="AA33" s="517"/>
      <c r="AB33" s="518" t="s">
        <v>553</v>
      </c>
      <c r="AC33" s="519"/>
      <c r="AD33" s="520"/>
      <c r="AE33" s="521" t="s">
        <v>614</v>
      </c>
      <c r="AF33" s="521"/>
      <c r="AG33" s="521"/>
      <c r="AH33" s="521"/>
      <c r="AI33" s="521" t="s">
        <v>615</v>
      </c>
      <c r="AJ33" s="521"/>
      <c r="AK33" s="521"/>
      <c r="AL33" s="521"/>
      <c r="AM33" s="521" t="s">
        <v>668</v>
      </c>
      <c r="AN33" s="521"/>
      <c r="AO33" s="521"/>
      <c r="AP33" s="521"/>
      <c r="AQ33" s="521" t="s">
        <v>669</v>
      </c>
      <c r="AR33" s="521"/>
      <c r="AS33" s="521"/>
      <c r="AT33" s="521"/>
      <c r="AU33" s="521"/>
      <c r="AV33" s="521"/>
      <c r="AW33" s="521"/>
      <c r="AX33" s="522"/>
    </row>
    <row r="34" spans="1:51" ht="84" customHeight="1" x14ac:dyDescent="0.15">
      <c r="A34" s="567" t="s">
        <v>548</v>
      </c>
      <c r="B34" s="568"/>
      <c r="C34" s="568"/>
      <c r="D34" s="568"/>
      <c r="E34" s="568"/>
      <c r="F34" s="569"/>
      <c r="G34" s="555" t="s">
        <v>671</v>
      </c>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3"/>
      <c r="AY34">
        <f>COUNTA($G$34)</f>
        <v>1</v>
      </c>
    </row>
    <row r="35" spans="1:51" ht="31.5" customHeight="1" x14ac:dyDescent="0.15">
      <c r="A35" s="544" t="s">
        <v>549</v>
      </c>
      <c r="B35" s="393"/>
      <c r="C35" s="393"/>
      <c r="D35" s="393"/>
      <c r="E35" s="393"/>
      <c r="F35" s="331"/>
      <c r="G35" s="545" t="s">
        <v>544</v>
      </c>
      <c r="H35" s="546"/>
      <c r="I35" s="546"/>
      <c r="J35" s="546"/>
      <c r="K35" s="546"/>
      <c r="L35" s="546"/>
      <c r="M35" s="546"/>
      <c r="N35" s="546"/>
      <c r="O35" s="546"/>
      <c r="P35" s="547" t="s">
        <v>543</v>
      </c>
      <c r="Q35" s="546"/>
      <c r="R35" s="546"/>
      <c r="S35" s="546"/>
      <c r="T35" s="546"/>
      <c r="U35" s="546"/>
      <c r="V35" s="546"/>
      <c r="W35" s="546"/>
      <c r="X35" s="548"/>
      <c r="Y35" s="549"/>
      <c r="Z35" s="550"/>
      <c r="AA35" s="551"/>
      <c r="AB35" s="552" t="s">
        <v>11</v>
      </c>
      <c r="AC35" s="552"/>
      <c r="AD35" s="552"/>
      <c r="AE35" s="402" t="s">
        <v>388</v>
      </c>
      <c r="AF35" s="565"/>
      <c r="AG35" s="565"/>
      <c r="AH35" s="566"/>
      <c r="AI35" s="402" t="s">
        <v>540</v>
      </c>
      <c r="AJ35" s="565"/>
      <c r="AK35" s="565"/>
      <c r="AL35" s="566"/>
      <c r="AM35" s="402" t="s">
        <v>356</v>
      </c>
      <c r="AN35" s="565"/>
      <c r="AO35" s="565"/>
      <c r="AP35" s="566"/>
      <c r="AQ35" s="535" t="s">
        <v>387</v>
      </c>
      <c r="AR35" s="536"/>
      <c r="AS35" s="536"/>
      <c r="AT35" s="537"/>
      <c r="AU35" s="535" t="s">
        <v>561</v>
      </c>
      <c r="AV35" s="536"/>
      <c r="AW35" s="536"/>
      <c r="AX35" s="538"/>
      <c r="AY35">
        <f>COUNTA($G$36)</f>
        <v>1</v>
      </c>
    </row>
    <row r="36" spans="1:51" ht="23.25" customHeight="1" x14ac:dyDescent="0.15">
      <c r="A36" s="544"/>
      <c r="B36" s="393"/>
      <c r="C36" s="393"/>
      <c r="D36" s="393"/>
      <c r="E36" s="393"/>
      <c r="F36" s="331"/>
      <c r="G36" s="554" t="s">
        <v>637</v>
      </c>
      <c r="H36" s="503"/>
      <c r="I36" s="503"/>
      <c r="J36" s="503"/>
      <c r="K36" s="503"/>
      <c r="L36" s="503"/>
      <c r="M36" s="503"/>
      <c r="N36" s="503"/>
      <c r="O36" s="503"/>
      <c r="P36" s="219" t="s">
        <v>655</v>
      </c>
      <c r="Q36" s="506"/>
      <c r="R36" s="506"/>
      <c r="S36" s="506"/>
      <c r="T36" s="506"/>
      <c r="U36" s="506"/>
      <c r="V36" s="506"/>
      <c r="W36" s="506"/>
      <c r="X36" s="507"/>
      <c r="Y36" s="511" t="s">
        <v>51</v>
      </c>
      <c r="Z36" s="512"/>
      <c r="AA36" s="513"/>
      <c r="AB36" s="415" t="s">
        <v>585</v>
      </c>
      <c r="AC36" s="514"/>
      <c r="AD36" s="514"/>
      <c r="AE36" s="515">
        <v>125</v>
      </c>
      <c r="AF36" s="515"/>
      <c r="AG36" s="515"/>
      <c r="AH36" s="515"/>
      <c r="AI36" s="515">
        <v>153</v>
      </c>
      <c r="AJ36" s="515"/>
      <c r="AK36" s="515"/>
      <c r="AL36" s="515"/>
      <c r="AM36" s="515">
        <v>126</v>
      </c>
      <c r="AN36" s="515"/>
      <c r="AO36" s="515"/>
      <c r="AP36" s="515"/>
      <c r="AQ36" s="529" t="s">
        <v>256</v>
      </c>
      <c r="AR36" s="515"/>
      <c r="AS36" s="515"/>
      <c r="AT36" s="515"/>
      <c r="AU36" s="383" t="s">
        <v>256</v>
      </c>
      <c r="AV36" s="530"/>
      <c r="AW36" s="530"/>
      <c r="AX36" s="531"/>
      <c r="AY36">
        <f>$AY$35</f>
        <v>1</v>
      </c>
    </row>
    <row r="37" spans="1:51" ht="23.25" customHeight="1" x14ac:dyDescent="0.15">
      <c r="A37" s="425"/>
      <c r="B37" s="423"/>
      <c r="C37" s="423"/>
      <c r="D37" s="423"/>
      <c r="E37" s="423"/>
      <c r="F37" s="333"/>
      <c r="G37" s="504"/>
      <c r="H37" s="505"/>
      <c r="I37" s="505"/>
      <c r="J37" s="505"/>
      <c r="K37" s="505"/>
      <c r="L37" s="505"/>
      <c r="M37" s="505"/>
      <c r="N37" s="505"/>
      <c r="O37" s="505"/>
      <c r="P37" s="508"/>
      <c r="Q37" s="509"/>
      <c r="R37" s="509"/>
      <c r="S37" s="509"/>
      <c r="T37" s="509"/>
      <c r="U37" s="509"/>
      <c r="V37" s="509"/>
      <c r="W37" s="509"/>
      <c r="X37" s="510"/>
      <c r="Y37" s="532" t="s">
        <v>52</v>
      </c>
      <c r="Z37" s="533"/>
      <c r="AA37" s="534"/>
      <c r="AB37" s="415" t="s">
        <v>256</v>
      </c>
      <c r="AC37" s="514"/>
      <c r="AD37" s="514"/>
      <c r="AE37" s="529" t="s">
        <v>256</v>
      </c>
      <c r="AF37" s="515"/>
      <c r="AG37" s="515"/>
      <c r="AH37" s="515"/>
      <c r="AI37" s="529" t="s">
        <v>256</v>
      </c>
      <c r="AJ37" s="515"/>
      <c r="AK37" s="515"/>
      <c r="AL37" s="515"/>
      <c r="AM37" s="529" t="s">
        <v>256</v>
      </c>
      <c r="AN37" s="515"/>
      <c r="AO37" s="515"/>
      <c r="AP37" s="515"/>
      <c r="AQ37" s="529" t="s">
        <v>256</v>
      </c>
      <c r="AR37" s="515"/>
      <c r="AS37" s="515"/>
      <c r="AT37" s="515"/>
      <c r="AU37" s="383" t="s">
        <v>256</v>
      </c>
      <c r="AV37" s="530"/>
      <c r="AW37" s="530"/>
      <c r="AX37" s="531"/>
      <c r="AY37">
        <f>$AY$35</f>
        <v>1</v>
      </c>
    </row>
    <row r="38" spans="1:51" ht="23.25" customHeight="1" x14ac:dyDescent="0.15">
      <c r="A38" s="556" t="s">
        <v>550</v>
      </c>
      <c r="B38" s="557"/>
      <c r="C38" s="557"/>
      <c r="D38" s="557"/>
      <c r="E38" s="557"/>
      <c r="F38" s="558"/>
      <c r="G38" s="450" t="s">
        <v>551</v>
      </c>
      <c r="H38" s="450"/>
      <c r="I38" s="450"/>
      <c r="J38" s="450"/>
      <c r="K38" s="450"/>
      <c r="L38" s="450"/>
      <c r="M38" s="450"/>
      <c r="N38" s="450"/>
      <c r="O38" s="450"/>
      <c r="P38" s="450"/>
      <c r="Q38" s="450"/>
      <c r="R38" s="450"/>
      <c r="S38" s="450"/>
      <c r="T38" s="450"/>
      <c r="U38" s="450"/>
      <c r="V38" s="450"/>
      <c r="W38" s="450"/>
      <c r="X38" s="451"/>
      <c r="Y38" s="457"/>
      <c r="Z38" s="458"/>
      <c r="AA38" s="459"/>
      <c r="AB38" s="449" t="s">
        <v>11</v>
      </c>
      <c r="AC38" s="450"/>
      <c r="AD38" s="451"/>
      <c r="AE38" s="92" t="s">
        <v>388</v>
      </c>
      <c r="AF38" s="92"/>
      <c r="AG38" s="92"/>
      <c r="AH38" s="92"/>
      <c r="AI38" s="92" t="s">
        <v>540</v>
      </c>
      <c r="AJ38" s="92"/>
      <c r="AK38" s="92"/>
      <c r="AL38" s="92"/>
      <c r="AM38" s="92" t="s">
        <v>356</v>
      </c>
      <c r="AN38" s="92"/>
      <c r="AO38" s="92"/>
      <c r="AP38" s="92"/>
      <c r="AQ38" s="460" t="s">
        <v>562</v>
      </c>
      <c r="AR38" s="461"/>
      <c r="AS38" s="461"/>
      <c r="AT38" s="461"/>
      <c r="AU38" s="461"/>
      <c r="AV38" s="461"/>
      <c r="AW38" s="461"/>
      <c r="AX38" s="462"/>
      <c r="AY38">
        <f>IF(SUBSTITUTE(SUBSTITUTE($G$39,"／",""),"　","")="",0,1)</f>
        <v>1</v>
      </c>
    </row>
    <row r="39" spans="1:51" ht="23.25" customHeight="1" x14ac:dyDescent="0.15">
      <c r="A39" s="559"/>
      <c r="B39" s="560"/>
      <c r="C39" s="560"/>
      <c r="D39" s="560"/>
      <c r="E39" s="560"/>
      <c r="F39" s="561"/>
      <c r="G39" s="463" t="s">
        <v>660</v>
      </c>
      <c r="H39" s="464"/>
      <c r="I39" s="464"/>
      <c r="J39" s="464"/>
      <c r="K39" s="464"/>
      <c r="L39" s="464"/>
      <c r="M39" s="464"/>
      <c r="N39" s="464"/>
      <c r="O39" s="464"/>
      <c r="P39" s="464"/>
      <c r="Q39" s="464"/>
      <c r="R39" s="464"/>
      <c r="S39" s="464"/>
      <c r="T39" s="464"/>
      <c r="U39" s="464"/>
      <c r="V39" s="464"/>
      <c r="W39" s="464"/>
      <c r="X39" s="464"/>
      <c r="Y39" s="523" t="s">
        <v>550</v>
      </c>
      <c r="Z39" s="524"/>
      <c r="AA39" s="525"/>
      <c r="AB39" s="526" t="s">
        <v>586</v>
      </c>
      <c r="AC39" s="527"/>
      <c r="AD39" s="528"/>
      <c r="AE39" s="529">
        <v>30</v>
      </c>
      <c r="AF39" s="529"/>
      <c r="AG39" s="529"/>
      <c r="AH39" s="529"/>
      <c r="AI39" s="529">
        <v>18</v>
      </c>
      <c r="AJ39" s="529"/>
      <c r="AK39" s="529"/>
      <c r="AL39" s="529"/>
      <c r="AM39" s="529">
        <v>11</v>
      </c>
      <c r="AN39" s="529"/>
      <c r="AO39" s="529"/>
      <c r="AP39" s="529"/>
      <c r="AQ39" s="383" t="s">
        <v>256</v>
      </c>
      <c r="AR39" s="378"/>
      <c r="AS39" s="378"/>
      <c r="AT39" s="378"/>
      <c r="AU39" s="378"/>
      <c r="AV39" s="378"/>
      <c r="AW39" s="378"/>
      <c r="AX39" s="379"/>
      <c r="AY39">
        <f>$AY$38</f>
        <v>1</v>
      </c>
    </row>
    <row r="40" spans="1:51" ht="46.5" customHeight="1" thickBot="1" x14ac:dyDescent="0.2">
      <c r="A40" s="562"/>
      <c r="B40" s="563"/>
      <c r="C40" s="563"/>
      <c r="D40" s="563"/>
      <c r="E40" s="563"/>
      <c r="F40" s="564"/>
      <c r="G40" s="465"/>
      <c r="H40" s="466"/>
      <c r="I40" s="466"/>
      <c r="J40" s="466"/>
      <c r="K40" s="466"/>
      <c r="L40" s="466"/>
      <c r="M40" s="466"/>
      <c r="N40" s="466"/>
      <c r="O40" s="466"/>
      <c r="P40" s="466"/>
      <c r="Q40" s="466"/>
      <c r="R40" s="466"/>
      <c r="S40" s="466"/>
      <c r="T40" s="466"/>
      <c r="U40" s="466"/>
      <c r="V40" s="466"/>
      <c r="W40" s="466"/>
      <c r="X40" s="466"/>
      <c r="Y40" s="498" t="s">
        <v>552</v>
      </c>
      <c r="Z40" s="516"/>
      <c r="AA40" s="517"/>
      <c r="AB40" s="518" t="s">
        <v>553</v>
      </c>
      <c r="AC40" s="519"/>
      <c r="AD40" s="520"/>
      <c r="AE40" s="521" t="s">
        <v>672</v>
      </c>
      <c r="AF40" s="521"/>
      <c r="AG40" s="521"/>
      <c r="AH40" s="521"/>
      <c r="AI40" s="521" t="s">
        <v>673</v>
      </c>
      <c r="AJ40" s="521"/>
      <c r="AK40" s="521"/>
      <c r="AL40" s="521"/>
      <c r="AM40" s="521" t="s">
        <v>638</v>
      </c>
      <c r="AN40" s="521"/>
      <c r="AO40" s="521"/>
      <c r="AP40" s="521"/>
      <c r="AQ40" s="521" t="s">
        <v>256</v>
      </c>
      <c r="AR40" s="521"/>
      <c r="AS40" s="521"/>
      <c r="AT40" s="521"/>
      <c r="AU40" s="521"/>
      <c r="AV40" s="521"/>
      <c r="AW40" s="521"/>
      <c r="AX40" s="522"/>
      <c r="AY40">
        <f>$AY$38</f>
        <v>1</v>
      </c>
    </row>
    <row r="41" spans="1:51" ht="81" customHeight="1" x14ac:dyDescent="0.15">
      <c r="A41" s="539" t="s">
        <v>548</v>
      </c>
      <c r="B41" s="540"/>
      <c r="C41" s="540"/>
      <c r="D41" s="540"/>
      <c r="E41" s="540"/>
      <c r="F41" s="541"/>
      <c r="G41" s="555" t="s">
        <v>674</v>
      </c>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3"/>
      <c r="AY41">
        <f>COUNTA($G$41)</f>
        <v>1</v>
      </c>
    </row>
    <row r="42" spans="1:51" ht="31.5" customHeight="1" x14ac:dyDescent="0.15">
      <c r="A42" s="544" t="s">
        <v>549</v>
      </c>
      <c r="B42" s="393"/>
      <c r="C42" s="393"/>
      <c r="D42" s="393"/>
      <c r="E42" s="393"/>
      <c r="F42" s="331"/>
      <c r="G42" s="545" t="s">
        <v>544</v>
      </c>
      <c r="H42" s="546"/>
      <c r="I42" s="546"/>
      <c r="J42" s="546"/>
      <c r="K42" s="546"/>
      <c r="L42" s="546"/>
      <c r="M42" s="546"/>
      <c r="N42" s="546"/>
      <c r="O42" s="546"/>
      <c r="P42" s="547" t="s">
        <v>543</v>
      </c>
      <c r="Q42" s="546"/>
      <c r="R42" s="546"/>
      <c r="S42" s="546"/>
      <c r="T42" s="546"/>
      <c r="U42" s="546"/>
      <c r="V42" s="546"/>
      <c r="W42" s="546"/>
      <c r="X42" s="548"/>
      <c r="Y42" s="549"/>
      <c r="Z42" s="550"/>
      <c r="AA42" s="551"/>
      <c r="AB42" s="552" t="s">
        <v>11</v>
      </c>
      <c r="AC42" s="552"/>
      <c r="AD42" s="552"/>
      <c r="AE42" s="92" t="s">
        <v>388</v>
      </c>
      <c r="AF42" s="92"/>
      <c r="AG42" s="92"/>
      <c r="AH42" s="92"/>
      <c r="AI42" s="92" t="s">
        <v>540</v>
      </c>
      <c r="AJ42" s="92"/>
      <c r="AK42" s="92"/>
      <c r="AL42" s="92"/>
      <c r="AM42" s="92" t="s">
        <v>356</v>
      </c>
      <c r="AN42" s="92"/>
      <c r="AO42" s="92"/>
      <c r="AP42" s="92"/>
      <c r="AQ42" s="535" t="s">
        <v>387</v>
      </c>
      <c r="AR42" s="536"/>
      <c r="AS42" s="536"/>
      <c r="AT42" s="537"/>
      <c r="AU42" s="535" t="s">
        <v>561</v>
      </c>
      <c r="AV42" s="536"/>
      <c r="AW42" s="536"/>
      <c r="AX42" s="538"/>
      <c r="AY42">
        <f>COUNTA($G$43)</f>
        <v>1</v>
      </c>
    </row>
    <row r="43" spans="1:51" ht="23.25" customHeight="1" x14ac:dyDescent="0.15">
      <c r="A43" s="544"/>
      <c r="B43" s="393"/>
      <c r="C43" s="393"/>
      <c r="D43" s="393"/>
      <c r="E43" s="393"/>
      <c r="F43" s="331"/>
      <c r="G43" s="554" t="s">
        <v>675</v>
      </c>
      <c r="H43" s="503"/>
      <c r="I43" s="503"/>
      <c r="J43" s="503"/>
      <c r="K43" s="503"/>
      <c r="L43" s="503"/>
      <c r="M43" s="503"/>
      <c r="N43" s="503"/>
      <c r="O43" s="503"/>
      <c r="P43" s="219" t="s">
        <v>676</v>
      </c>
      <c r="Q43" s="506"/>
      <c r="R43" s="506"/>
      <c r="S43" s="506"/>
      <c r="T43" s="506"/>
      <c r="U43" s="506"/>
      <c r="V43" s="506"/>
      <c r="W43" s="506"/>
      <c r="X43" s="507"/>
      <c r="Y43" s="511" t="s">
        <v>51</v>
      </c>
      <c r="Z43" s="512"/>
      <c r="AA43" s="513"/>
      <c r="AB43" s="415" t="s">
        <v>585</v>
      </c>
      <c r="AC43" s="514"/>
      <c r="AD43" s="514"/>
      <c r="AE43" s="515">
        <v>494</v>
      </c>
      <c r="AF43" s="515"/>
      <c r="AG43" s="515"/>
      <c r="AH43" s="515"/>
      <c r="AI43" s="515">
        <v>231</v>
      </c>
      <c r="AJ43" s="515"/>
      <c r="AK43" s="515"/>
      <c r="AL43" s="515"/>
      <c r="AM43" s="529">
        <v>83</v>
      </c>
      <c r="AN43" s="515"/>
      <c r="AO43" s="515"/>
      <c r="AP43" s="515"/>
      <c r="AQ43" s="529" t="s">
        <v>256</v>
      </c>
      <c r="AR43" s="515"/>
      <c r="AS43" s="515"/>
      <c r="AT43" s="515"/>
      <c r="AU43" s="383" t="s">
        <v>256</v>
      </c>
      <c r="AV43" s="530"/>
      <c r="AW43" s="530"/>
      <c r="AX43" s="531"/>
      <c r="AY43">
        <f>$AY$42</f>
        <v>1</v>
      </c>
    </row>
    <row r="44" spans="1:51" ht="23.25" customHeight="1" x14ac:dyDescent="0.15">
      <c r="A44" s="425"/>
      <c r="B44" s="423"/>
      <c r="C44" s="423"/>
      <c r="D44" s="423"/>
      <c r="E44" s="423"/>
      <c r="F44" s="333"/>
      <c r="G44" s="504"/>
      <c r="H44" s="505"/>
      <c r="I44" s="505"/>
      <c r="J44" s="505"/>
      <c r="K44" s="505"/>
      <c r="L44" s="505"/>
      <c r="M44" s="505"/>
      <c r="N44" s="505"/>
      <c r="O44" s="505"/>
      <c r="P44" s="508"/>
      <c r="Q44" s="509"/>
      <c r="R44" s="509"/>
      <c r="S44" s="509"/>
      <c r="T44" s="509"/>
      <c r="U44" s="509"/>
      <c r="V44" s="509"/>
      <c r="W44" s="509"/>
      <c r="X44" s="510"/>
      <c r="Y44" s="532" t="s">
        <v>52</v>
      </c>
      <c r="Z44" s="533"/>
      <c r="AA44" s="534"/>
      <c r="AB44" s="415" t="s">
        <v>256</v>
      </c>
      <c r="AC44" s="514"/>
      <c r="AD44" s="514"/>
      <c r="AE44" s="529" t="s">
        <v>256</v>
      </c>
      <c r="AF44" s="515"/>
      <c r="AG44" s="515"/>
      <c r="AH44" s="515"/>
      <c r="AI44" s="529" t="s">
        <v>256</v>
      </c>
      <c r="AJ44" s="515"/>
      <c r="AK44" s="515"/>
      <c r="AL44" s="515"/>
      <c r="AM44" s="529" t="s">
        <v>256</v>
      </c>
      <c r="AN44" s="515"/>
      <c r="AO44" s="515"/>
      <c r="AP44" s="515"/>
      <c r="AQ44" s="529" t="s">
        <v>256</v>
      </c>
      <c r="AR44" s="515"/>
      <c r="AS44" s="515"/>
      <c r="AT44" s="515"/>
      <c r="AU44" s="383" t="s">
        <v>256</v>
      </c>
      <c r="AV44" s="530"/>
      <c r="AW44" s="530"/>
      <c r="AX44" s="531"/>
      <c r="AY44">
        <f>$AY$42</f>
        <v>1</v>
      </c>
    </row>
    <row r="45" spans="1:51" ht="23.25" customHeight="1" x14ac:dyDescent="0.15">
      <c r="A45" s="424" t="s">
        <v>550</v>
      </c>
      <c r="B45" s="371"/>
      <c r="C45" s="371"/>
      <c r="D45" s="371"/>
      <c r="E45" s="371"/>
      <c r="F45" s="452"/>
      <c r="G45" s="450" t="s">
        <v>551</v>
      </c>
      <c r="H45" s="450"/>
      <c r="I45" s="450"/>
      <c r="J45" s="450"/>
      <c r="K45" s="450"/>
      <c r="L45" s="450"/>
      <c r="M45" s="450"/>
      <c r="N45" s="450"/>
      <c r="O45" s="450"/>
      <c r="P45" s="450"/>
      <c r="Q45" s="450"/>
      <c r="R45" s="450"/>
      <c r="S45" s="450"/>
      <c r="T45" s="450"/>
      <c r="U45" s="450"/>
      <c r="V45" s="450"/>
      <c r="W45" s="450"/>
      <c r="X45" s="451"/>
      <c r="Y45" s="457"/>
      <c r="Z45" s="458"/>
      <c r="AA45" s="459"/>
      <c r="AB45" s="449" t="s">
        <v>11</v>
      </c>
      <c r="AC45" s="450"/>
      <c r="AD45" s="451"/>
      <c r="AE45" s="92" t="s">
        <v>388</v>
      </c>
      <c r="AF45" s="92"/>
      <c r="AG45" s="92"/>
      <c r="AH45" s="92"/>
      <c r="AI45" s="92" t="s">
        <v>540</v>
      </c>
      <c r="AJ45" s="92"/>
      <c r="AK45" s="92"/>
      <c r="AL45" s="92"/>
      <c r="AM45" s="92" t="s">
        <v>356</v>
      </c>
      <c r="AN45" s="92"/>
      <c r="AO45" s="92"/>
      <c r="AP45" s="92"/>
      <c r="AQ45" s="460" t="s">
        <v>562</v>
      </c>
      <c r="AR45" s="461"/>
      <c r="AS45" s="461"/>
      <c r="AT45" s="461"/>
      <c r="AU45" s="461"/>
      <c r="AV45" s="461"/>
      <c r="AW45" s="461"/>
      <c r="AX45" s="462"/>
      <c r="AY45">
        <f>IF(SUBSTITUTE(SUBSTITUTE($G$46,"／",""),"　","")="",0,1)</f>
        <v>1</v>
      </c>
    </row>
    <row r="46" spans="1:51" ht="23.25" customHeight="1" x14ac:dyDescent="0.15">
      <c r="A46" s="453"/>
      <c r="B46" s="433"/>
      <c r="C46" s="433"/>
      <c r="D46" s="433"/>
      <c r="E46" s="433"/>
      <c r="F46" s="454"/>
      <c r="G46" s="463" t="s">
        <v>656</v>
      </c>
      <c r="H46" s="464"/>
      <c r="I46" s="464"/>
      <c r="J46" s="464"/>
      <c r="K46" s="464"/>
      <c r="L46" s="464"/>
      <c r="M46" s="464"/>
      <c r="N46" s="464"/>
      <c r="O46" s="464"/>
      <c r="P46" s="464"/>
      <c r="Q46" s="464"/>
      <c r="R46" s="464"/>
      <c r="S46" s="464"/>
      <c r="T46" s="464"/>
      <c r="U46" s="464"/>
      <c r="V46" s="464"/>
      <c r="W46" s="464"/>
      <c r="X46" s="464"/>
      <c r="Y46" s="523" t="s">
        <v>550</v>
      </c>
      <c r="Z46" s="524"/>
      <c r="AA46" s="525"/>
      <c r="AB46" s="526" t="s">
        <v>586</v>
      </c>
      <c r="AC46" s="527"/>
      <c r="AD46" s="528"/>
      <c r="AE46" s="529">
        <v>30</v>
      </c>
      <c r="AF46" s="529"/>
      <c r="AG46" s="529"/>
      <c r="AH46" s="529"/>
      <c r="AI46" s="529">
        <v>18</v>
      </c>
      <c r="AJ46" s="529"/>
      <c r="AK46" s="529"/>
      <c r="AL46" s="529"/>
      <c r="AM46" s="529">
        <v>7</v>
      </c>
      <c r="AN46" s="529"/>
      <c r="AO46" s="529"/>
      <c r="AP46" s="529"/>
      <c r="AQ46" s="383" t="s">
        <v>256</v>
      </c>
      <c r="AR46" s="378"/>
      <c r="AS46" s="378"/>
      <c r="AT46" s="378"/>
      <c r="AU46" s="378"/>
      <c r="AV46" s="378"/>
      <c r="AW46" s="378"/>
      <c r="AX46" s="379"/>
      <c r="AY46">
        <f>$AY$45</f>
        <v>1</v>
      </c>
    </row>
    <row r="47" spans="1:51" ht="46.5" customHeight="1" x14ac:dyDescent="0.15">
      <c r="A47" s="455"/>
      <c r="B47" s="374"/>
      <c r="C47" s="374"/>
      <c r="D47" s="374"/>
      <c r="E47" s="374"/>
      <c r="F47" s="456"/>
      <c r="G47" s="465"/>
      <c r="H47" s="466"/>
      <c r="I47" s="466"/>
      <c r="J47" s="466"/>
      <c r="K47" s="466"/>
      <c r="L47" s="466"/>
      <c r="M47" s="466"/>
      <c r="N47" s="466"/>
      <c r="O47" s="466"/>
      <c r="P47" s="466"/>
      <c r="Q47" s="466"/>
      <c r="R47" s="466"/>
      <c r="S47" s="466"/>
      <c r="T47" s="466"/>
      <c r="U47" s="466"/>
      <c r="V47" s="466"/>
      <c r="W47" s="466"/>
      <c r="X47" s="466"/>
      <c r="Y47" s="498" t="s">
        <v>552</v>
      </c>
      <c r="Z47" s="516"/>
      <c r="AA47" s="517"/>
      <c r="AB47" s="518" t="s">
        <v>553</v>
      </c>
      <c r="AC47" s="519"/>
      <c r="AD47" s="520"/>
      <c r="AE47" s="521" t="s">
        <v>672</v>
      </c>
      <c r="AF47" s="521"/>
      <c r="AG47" s="521"/>
      <c r="AH47" s="521"/>
      <c r="AI47" s="521" t="s">
        <v>673</v>
      </c>
      <c r="AJ47" s="521"/>
      <c r="AK47" s="521"/>
      <c r="AL47" s="521"/>
      <c r="AM47" s="521" t="s">
        <v>677</v>
      </c>
      <c r="AN47" s="521"/>
      <c r="AO47" s="521"/>
      <c r="AP47" s="521"/>
      <c r="AQ47" s="521" t="s">
        <v>256</v>
      </c>
      <c r="AR47" s="521"/>
      <c r="AS47" s="521"/>
      <c r="AT47" s="521"/>
      <c r="AU47" s="521"/>
      <c r="AV47" s="521"/>
      <c r="AW47" s="521"/>
      <c r="AX47" s="522"/>
      <c r="AY47">
        <f>$AY$45</f>
        <v>1</v>
      </c>
    </row>
    <row r="48" spans="1:51" ht="18.75" customHeight="1" x14ac:dyDescent="0.15">
      <c r="A48" s="377" t="s">
        <v>214</v>
      </c>
      <c r="B48" s="470"/>
      <c r="C48" s="470"/>
      <c r="D48" s="470"/>
      <c r="E48" s="470"/>
      <c r="F48" s="471"/>
      <c r="G48" s="479" t="s">
        <v>139</v>
      </c>
      <c r="H48" s="433"/>
      <c r="I48" s="433"/>
      <c r="J48" s="433"/>
      <c r="K48" s="433"/>
      <c r="L48" s="433"/>
      <c r="M48" s="433"/>
      <c r="N48" s="433"/>
      <c r="O48" s="434"/>
      <c r="P48" s="435" t="s">
        <v>55</v>
      </c>
      <c r="Q48" s="433"/>
      <c r="R48" s="433"/>
      <c r="S48" s="433"/>
      <c r="T48" s="433"/>
      <c r="U48" s="433"/>
      <c r="V48" s="433"/>
      <c r="W48" s="433"/>
      <c r="X48" s="434"/>
      <c r="Y48" s="480"/>
      <c r="Z48" s="481"/>
      <c r="AA48" s="482"/>
      <c r="AB48" s="486" t="s">
        <v>11</v>
      </c>
      <c r="AC48" s="487"/>
      <c r="AD48" s="488"/>
      <c r="AE48" s="92" t="s">
        <v>388</v>
      </c>
      <c r="AF48" s="92"/>
      <c r="AG48" s="92"/>
      <c r="AH48" s="92"/>
      <c r="AI48" s="92" t="s">
        <v>540</v>
      </c>
      <c r="AJ48" s="92"/>
      <c r="AK48" s="92"/>
      <c r="AL48" s="92"/>
      <c r="AM48" s="92" t="s">
        <v>356</v>
      </c>
      <c r="AN48" s="92"/>
      <c r="AO48" s="92"/>
      <c r="AP48" s="92"/>
      <c r="AQ48" s="467" t="s">
        <v>168</v>
      </c>
      <c r="AR48" s="468"/>
      <c r="AS48" s="468"/>
      <c r="AT48" s="469"/>
      <c r="AU48" s="433" t="s">
        <v>128</v>
      </c>
      <c r="AV48" s="433"/>
      <c r="AW48" s="433"/>
      <c r="AX48" s="436"/>
      <c r="AY48">
        <f>COUNTA($G$50)</f>
        <v>1</v>
      </c>
    </row>
    <row r="49" spans="1:60" ht="18.75" customHeight="1" x14ac:dyDescent="0.15">
      <c r="A49" s="472"/>
      <c r="B49" s="473"/>
      <c r="C49" s="473"/>
      <c r="D49" s="473"/>
      <c r="E49" s="473"/>
      <c r="F49" s="474"/>
      <c r="G49" s="395"/>
      <c r="H49" s="374"/>
      <c r="I49" s="374"/>
      <c r="J49" s="374"/>
      <c r="K49" s="374"/>
      <c r="L49" s="374"/>
      <c r="M49" s="374"/>
      <c r="N49" s="374"/>
      <c r="O49" s="375"/>
      <c r="P49" s="373"/>
      <c r="Q49" s="374"/>
      <c r="R49" s="374"/>
      <c r="S49" s="374"/>
      <c r="T49" s="374"/>
      <c r="U49" s="374"/>
      <c r="V49" s="374"/>
      <c r="W49" s="374"/>
      <c r="X49" s="375"/>
      <c r="Y49" s="483"/>
      <c r="Z49" s="484"/>
      <c r="AA49" s="485"/>
      <c r="AB49" s="402"/>
      <c r="AC49" s="403"/>
      <c r="AD49" s="404"/>
      <c r="AE49" s="92"/>
      <c r="AF49" s="92"/>
      <c r="AG49" s="92"/>
      <c r="AH49" s="92"/>
      <c r="AI49" s="92"/>
      <c r="AJ49" s="92"/>
      <c r="AK49" s="92"/>
      <c r="AL49" s="92"/>
      <c r="AM49" s="92"/>
      <c r="AN49" s="92"/>
      <c r="AO49" s="92"/>
      <c r="AP49" s="92"/>
      <c r="AQ49" s="385"/>
      <c r="AR49" s="386"/>
      <c r="AS49" s="367" t="s">
        <v>169</v>
      </c>
      <c r="AT49" s="368"/>
      <c r="AU49" s="391"/>
      <c r="AV49" s="391"/>
      <c r="AW49" s="374" t="s">
        <v>166</v>
      </c>
      <c r="AX49" s="422"/>
      <c r="AY49">
        <f t="shared" ref="AY49:AY54" si="0">$AY$48</f>
        <v>1</v>
      </c>
    </row>
    <row r="50" spans="1:60" ht="23.25" customHeight="1" x14ac:dyDescent="0.15">
      <c r="A50" s="475"/>
      <c r="B50" s="473"/>
      <c r="C50" s="473"/>
      <c r="D50" s="473"/>
      <c r="E50" s="473"/>
      <c r="F50" s="474"/>
      <c r="G50" s="489" t="s">
        <v>256</v>
      </c>
      <c r="H50" s="490"/>
      <c r="I50" s="490"/>
      <c r="J50" s="490"/>
      <c r="K50" s="490"/>
      <c r="L50" s="490"/>
      <c r="M50" s="490"/>
      <c r="N50" s="490"/>
      <c r="O50" s="491"/>
      <c r="P50" s="220" t="s">
        <v>256</v>
      </c>
      <c r="Q50" s="220"/>
      <c r="R50" s="220"/>
      <c r="S50" s="220"/>
      <c r="T50" s="220"/>
      <c r="U50" s="220"/>
      <c r="V50" s="220"/>
      <c r="W50" s="220"/>
      <c r="X50" s="353"/>
      <c r="Y50" s="498" t="s">
        <v>12</v>
      </c>
      <c r="Z50" s="499"/>
      <c r="AA50" s="500"/>
      <c r="AB50" s="415" t="s">
        <v>256</v>
      </c>
      <c r="AC50" s="415"/>
      <c r="AD50" s="415"/>
      <c r="AE50" s="383" t="s">
        <v>256</v>
      </c>
      <c r="AF50" s="378"/>
      <c r="AG50" s="378"/>
      <c r="AH50" s="378"/>
      <c r="AI50" s="383" t="s">
        <v>256</v>
      </c>
      <c r="AJ50" s="378"/>
      <c r="AK50" s="378"/>
      <c r="AL50" s="378"/>
      <c r="AM50" s="383" t="s">
        <v>256</v>
      </c>
      <c r="AN50" s="378"/>
      <c r="AO50" s="378"/>
      <c r="AP50" s="378"/>
      <c r="AQ50" s="383" t="s">
        <v>256</v>
      </c>
      <c r="AR50" s="378"/>
      <c r="AS50" s="378"/>
      <c r="AT50" s="378"/>
      <c r="AU50" s="383" t="s">
        <v>256</v>
      </c>
      <c r="AV50" s="378"/>
      <c r="AW50" s="378"/>
      <c r="AX50" s="378"/>
      <c r="AY50">
        <f t="shared" si="0"/>
        <v>1</v>
      </c>
    </row>
    <row r="51" spans="1:60" ht="23.25" customHeight="1" x14ac:dyDescent="0.15">
      <c r="A51" s="476"/>
      <c r="B51" s="477"/>
      <c r="C51" s="477"/>
      <c r="D51" s="477"/>
      <c r="E51" s="477"/>
      <c r="F51" s="478"/>
      <c r="G51" s="492"/>
      <c r="H51" s="493"/>
      <c r="I51" s="493"/>
      <c r="J51" s="493"/>
      <c r="K51" s="493"/>
      <c r="L51" s="493"/>
      <c r="M51" s="493"/>
      <c r="N51" s="493"/>
      <c r="O51" s="494"/>
      <c r="P51" s="223"/>
      <c r="Q51" s="223"/>
      <c r="R51" s="223"/>
      <c r="S51" s="223"/>
      <c r="T51" s="223"/>
      <c r="U51" s="223"/>
      <c r="V51" s="223"/>
      <c r="W51" s="223"/>
      <c r="X51" s="376"/>
      <c r="Y51" s="449" t="s">
        <v>50</v>
      </c>
      <c r="Z51" s="450"/>
      <c r="AA51" s="451"/>
      <c r="AB51" s="406" t="s">
        <v>256</v>
      </c>
      <c r="AC51" s="406"/>
      <c r="AD51" s="406"/>
      <c r="AE51" s="383" t="s">
        <v>256</v>
      </c>
      <c r="AF51" s="378"/>
      <c r="AG51" s="378"/>
      <c r="AH51" s="378"/>
      <c r="AI51" s="383" t="s">
        <v>256</v>
      </c>
      <c r="AJ51" s="378"/>
      <c r="AK51" s="378"/>
      <c r="AL51" s="378"/>
      <c r="AM51" s="383" t="s">
        <v>256</v>
      </c>
      <c r="AN51" s="378"/>
      <c r="AO51" s="378"/>
      <c r="AP51" s="378"/>
      <c r="AQ51" s="383" t="s">
        <v>256</v>
      </c>
      <c r="AR51" s="378"/>
      <c r="AS51" s="378"/>
      <c r="AT51" s="378"/>
      <c r="AU51" s="383" t="s">
        <v>256</v>
      </c>
      <c r="AV51" s="378"/>
      <c r="AW51" s="378"/>
      <c r="AX51" s="378"/>
      <c r="AY51">
        <f t="shared" si="0"/>
        <v>1</v>
      </c>
    </row>
    <row r="52" spans="1:60" ht="23.25" customHeight="1" x14ac:dyDescent="0.15">
      <c r="A52" s="475"/>
      <c r="B52" s="473"/>
      <c r="C52" s="473"/>
      <c r="D52" s="473"/>
      <c r="E52" s="473"/>
      <c r="F52" s="474"/>
      <c r="G52" s="495"/>
      <c r="H52" s="496"/>
      <c r="I52" s="496"/>
      <c r="J52" s="496"/>
      <c r="K52" s="496"/>
      <c r="L52" s="496"/>
      <c r="M52" s="496"/>
      <c r="N52" s="496"/>
      <c r="O52" s="497"/>
      <c r="P52" s="207"/>
      <c r="Q52" s="207"/>
      <c r="R52" s="207"/>
      <c r="S52" s="207"/>
      <c r="T52" s="207"/>
      <c r="U52" s="207"/>
      <c r="V52" s="207"/>
      <c r="W52" s="207"/>
      <c r="X52" s="355"/>
      <c r="Y52" s="449" t="s">
        <v>13</v>
      </c>
      <c r="Z52" s="450"/>
      <c r="AA52" s="451"/>
      <c r="AB52" s="501" t="s">
        <v>14</v>
      </c>
      <c r="AC52" s="501"/>
      <c r="AD52" s="501"/>
      <c r="AE52" s="383" t="s">
        <v>256</v>
      </c>
      <c r="AF52" s="378"/>
      <c r="AG52" s="378"/>
      <c r="AH52" s="378"/>
      <c r="AI52" s="383" t="s">
        <v>256</v>
      </c>
      <c r="AJ52" s="378"/>
      <c r="AK52" s="378"/>
      <c r="AL52" s="378"/>
      <c r="AM52" s="383" t="s">
        <v>256</v>
      </c>
      <c r="AN52" s="378"/>
      <c r="AO52" s="378"/>
      <c r="AP52" s="378"/>
      <c r="AQ52" s="383" t="s">
        <v>256</v>
      </c>
      <c r="AR52" s="378"/>
      <c r="AS52" s="378"/>
      <c r="AT52" s="378"/>
      <c r="AU52" s="383" t="s">
        <v>256</v>
      </c>
      <c r="AV52" s="378"/>
      <c r="AW52" s="378"/>
      <c r="AX52" s="378"/>
      <c r="AY52">
        <f t="shared" si="0"/>
        <v>1</v>
      </c>
    </row>
    <row r="53" spans="1:60" ht="23.25" customHeight="1" x14ac:dyDescent="0.15">
      <c r="A53" s="424" t="s">
        <v>233</v>
      </c>
      <c r="B53" s="392"/>
      <c r="C53" s="392"/>
      <c r="D53" s="392"/>
      <c r="E53" s="392"/>
      <c r="F53" s="329"/>
      <c r="G53" s="426" t="s">
        <v>256</v>
      </c>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8"/>
      <c r="AY53">
        <f t="shared" si="0"/>
        <v>1</v>
      </c>
    </row>
    <row r="54" spans="1:60" ht="23.25" customHeight="1" x14ac:dyDescent="0.15">
      <c r="A54" s="425"/>
      <c r="B54" s="423"/>
      <c r="C54" s="423"/>
      <c r="D54" s="423"/>
      <c r="E54" s="423"/>
      <c r="F54" s="333"/>
      <c r="G54" s="429"/>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1"/>
      <c r="AY54">
        <f t="shared" si="0"/>
        <v>1</v>
      </c>
    </row>
    <row r="55" spans="1:60" ht="18.75" customHeight="1" x14ac:dyDescent="0.15">
      <c r="A55" s="432" t="s">
        <v>545</v>
      </c>
      <c r="B55" s="330" t="s">
        <v>546</v>
      </c>
      <c r="C55" s="393"/>
      <c r="D55" s="393"/>
      <c r="E55" s="393"/>
      <c r="F55" s="331"/>
      <c r="G55" s="433" t="s">
        <v>547</v>
      </c>
      <c r="H55" s="433"/>
      <c r="I55" s="433"/>
      <c r="J55" s="433"/>
      <c r="K55" s="433"/>
      <c r="L55" s="433"/>
      <c r="M55" s="433"/>
      <c r="N55" s="433"/>
      <c r="O55" s="433"/>
      <c r="P55" s="433"/>
      <c r="Q55" s="433"/>
      <c r="R55" s="433"/>
      <c r="S55" s="433"/>
      <c r="T55" s="433"/>
      <c r="U55" s="433"/>
      <c r="V55" s="433"/>
      <c r="W55" s="433"/>
      <c r="X55" s="433"/>
      <c r="Y55" s="433"/>
      <c r="Z55" s="433"/>
      <c r="AA55" s="434"/>
      <c r="AB55" s="435" t="s">
        <v>563</v>
      </c>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6"/>
      <c r="AY55">
        <f>COUNTA($G$57)</f>
        <v>1</v>
      </c>
    </row>
    <row r="56" spans="1:60" ht="22.5" customHeight="1" x14ac:dyDescent="0.15">
      <c r="A56" s="432"/>
      <c r="B56" s="330"/>
      <c r="C56" s="393"/>
      <c r="D56" s="393"/>
      <c r="E56" s="393"/>
      <c r="F56" s="331"/>
      <c r="G56" s="374"/>
      <c r="H56" s="374"/>
      <c r="I56" s="374"/>
      <c r="J56" s="374"/>
      <c r="K56" s="374"/>
      <c r="L56" s="374"/>
      <c r="M56" s="374"/>
      <c r="N56" s="374"/>
      <c r="O56" s="374"/>
      <c r="P56" s="374"/>
      <c r="Q56" s="374"/>
      <c r="R56" s="374"/>
      <c r="S56" s="374"/>
      <c r="T56" s="374"/>
      <c r="U56" s="374"/>
      <c r="V56" s="374"/>
      <c r="W56" s="374"/>
      <c r="X56" s="374"/>
      <c r="Y56" s="374"/>
      <c r="Z56" s="374"/>
      <c r="AA56" s="375"/>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422"/>
      <c r="AY56">
        <f t="shared" ref="AY56:AY64" si="1">$AY$55</f>
        <v>1</v>
      </c>
    </row>
    <row r="57" spans="1:60" ht="22.5" customHeight="1" x14ac:dyDescent="0.15">
      <c r="A57" s="432"/>
      <c r="B57" s="330"/>
      <c r="C57" s="393"/>
      <c r="D57" s="393"/>
      <c r="E57" s="393"/>
      <c r="F57" s="331"/>
      <c r="G57" s="437" t="s">
        <v>587</v>
      </c>
      <c r="H57" s="437"/>
      <c r="I57" s="437"/>
      <c r="J57" s="437"/>
      <c r="K57" s="437"/>
      <c r="L57" s="437"/>
      <c r="M57" s="437"/>
      <c r="N57" s="437"/>
      <c r="O57" s="437"/>
      <c r="P57" s="437"/>
      <c r="Q57" s="437"/>
      <c r="R57" s="437"/>
      <c r="S57" s="437"/>
      <c r="T57" s="437"/>
      <c r="U57" s="437"/>
      <c r="V57" s="437"/>
      <c r="W57" s="437"/>
      <c r="X57" s="437"/>
      <c r="Y57" s="437"/>
      <c r="Z57" s="437"/>
      <c r="AA57" s="438"/>
      <c r="AB57" s="443" t="s">
        <v>657</v>
      </c>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44"/>
      <c r="AY57">
        <f t="shared" si="1"/>
        <v>1</v>
      </c>
    </row>
    <row r="58" spans="1:60" ht="22.5" customHeight="1" x14ac:dyDescent="0.15">
      <c r="A58" s="432"/>
      <c r="B58" s="330"/>
      <c r="C58" s="393"/>
      <c r="D58" s="393"/>
      <c r="E58" s="393"/>
      <c r="F58" s="331"/>
      <c r="G58" s="439"/>
      <c r="H58" s="439"/>
      <c r="I58" s="439"/>
      <c r="J58" s="439"/>
      <c r="K58" s="439"/>
      <c r="L58" s="439"/>
      <c r="M58" s="439"/>
      <c r="N58" s="439"/>
      <c r="O58" s="439"/>
      <c r="P58" s="439"/>
      <c r="Q58" s="439"/>
      <c r="R58" s="439"/>
      <c r="S58" s="439"/>
      <c r="T58" s="439"/>
      <c r="U58" s="439"/>
      <c r="V58" s="439"/>
      <c r="W58" s="439"/>
      <c r="X58" s="439"/>
      <c r="Y58" s="439"/>
      <c r="Z58" s="439"/>
      <c r="AA58" s="440"/>
      <c r="AB58" s="445"/>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46"/>
      <c r="AY58">
        <f t="shared" si="1"/>
        <v>1</v>
      </c>
    </row>
    <row r="59" spans="1:60" ht="19.5" customHeight="1" x14ac:dyDescent="0.15">
      <c r="A59" s="432"/>
      <c r="B59" s="332"/>
      <c r="C59" s="423"/>
      <c r="D59" s="423"/>
      <c r="E59" s="423"/>
      <c r="F59" s="333"/>
      <c r="G59" s="441"/>
      <c r="H59" s="441"/>
      <c r="I59" s="441"/>
      <c r="J59" s="441"/>
      <c r="K59" s="441"/>
      <c r="L59" s="441"/>
      <c r="M59" s="441"/>
      <c r="N59" s="441"/>
      <c r="O59" s="441"/>
      <c r="P59" s="441"/>
      <c r="Q59" s="441"/>
      <c r="R59" s="441"/>
      <c r="S59" s="441"/>
      <c r="T59" s="441"/>
      <c r="U59" s="441"/>
      <c r="V59" s="441"/>
      <c r="W59" s="441"/>
      <c r="X59" s="441"/>
      <c r="Y59" s="441"/>
      <c r="Z59" s="441"/>
      <c r="AA59" s="442"/>
      <c r="AB59" s="447"/>
      <c r="AC59" s="441"/>
      <c r="AD59" s="441"/>
      <c r="AE59" s="439"/>
      <c r="AF59" s="439"/>
      <c r="AG59" s="439"/>
      <c r="AH59" s="439"/>
      <c r="AI59" s="439"/>
      <c r="AJ59" s="439"/>
      <c r="AK59" s="439"/>
      <c r="AL59" s="439"/>
      <c r="AM59" s="439"/>
      <c r="AN59" s="439"/>
      <c r="AO59" s="439"/>
      <c r="AP59" s="439"/>
      <c r="AQ59" s="439"/>
      <c r="AR59" s="439"/>
      <c r="AS59" s="439"/>
      <c r="AT59" s="439"/>
      <c r="AU59" s="441"/>
      <c r="AV59" s="441"/>
      <c r="AW59" s="441"/>
      <c r="AX59" s="448"/>
      <c r="AY59">
        <f t="shared" si="1"/>
        <v>1</v>
      </c>
    </row>
    <row r="60" spans="1:60" ht="18.75" customHeight="1" x14ac:dyDescent="0.15">
      <c r="A60" s="432"/>
      <c r="B60" s="328" t="s">
        <v>138</v>
      </c>
      <c r="C60" s="392"/>
      <c r="D60" s="392"/>
      <c r="E60" s="392"/>
      <c r="F60" s="329"/>
      <c r="G60" s="394" t="s">
        <v>56</v>
      </c>
      <c r="H60" s="371"/>
      <c r="I60" s="371"/>
      <c r="J60" s="371"/>
      <c r="K60" s="371"/>
      <c r="L60" s="371"/>
      <c r="M60" s="371"/>
      <c r="N60" s="371"/>
      <c r="O60" s="372"/>
      <c r="P60" s="370" t="s">
        <v>58</v>
      </c>
      <c r="Q60" s="371"/>
      <c r="R60" s="371"/>
      <c r="S60" s="371"/>
      <c r="T60" s="371"/>
      <c r="U60" s="371"/>
      <c r="V60" s="371"/>
      <c r="W60" s="371"/>
      <c r="X60" s="372"/>
      <c r="Y60" s="396"/>
      <c r="Z60" s="397"/>
      <c r="AA60" s="398"/>
      <c r="AB60" s="399" t="s">
        <v>11</v>
      </c>
      <c r="AC60" s="400"/>
      <c r="AD60" s="401"/>
      <c r="AE60" s="92" t="s">
        <v>388</v>
      </c>
      <c r="AF60" s="92"/>
      <c r="AG60" s="92"/>
      <c r="AH60" s="92"/>
      <c r="AI60" s="92" t="s">
        <v>540</v>
      </c>
      <c r="AJ60" s="92"/>
      <c r="AK60" s="92"/>
      <c r="AL60" s="92"/>
      <c r="AM60" s="92" t="s">
        <v>356</v>
      </c>
      <c r="AN60" s="92"/>
      <c r="AO60" s="92"/>
      <c r="AP60" s="92"/>
      <c r="AQ60" s="369" t="s">
        <v>168</v>
      </c>
      <c r="AR60" s="365"/>
      <c r="AS60" s="365"/>
      <c r="AT60" s="366"/>
      <c r="AU60" s="419" t="s">
        <v>128</v>
      </c>
      <c r="AV60" s="419"/>
      <c r="AW60" s="419"/>
      <c r="AX60" s="420"/>
      <c r="AY60">
        <f t="shared" si="1"/>
        <v>1</v>
      </c>
      <c r="BA60" s="10"/>
      <c r="BB60" s="10"/>
      <c r="BC60" s="10"/>
    </row>
    <row r="61" spans="1:60" ht="18.75" customHeight="1" x14ac:dyDescent="0.15">
      <c r="A61" s="432"/>
      <c r="B61" s="330"/>
      <c r="C61" s="393"/>
      <c r="D61" s="393"/>
      <c r="E61" s="393"/>
      <c r="F61" s="331"/>
      <c r="G61" s="395"/>
      <c r="H61" s="374"/>
      <c r="I61" s="374"/>
      <c r="J61" s="374"/>
      <c r="K61" s="374"/>
      <c r="L61" s="374"/>
      <c r="M61" s="374"/>
      <c r="N61" s="374"/>
      <c r="O61" s="375"/>
      <c r="P61" s="373"/>
      <c r="Q61" s="374"/>
      <c r="R61" s="374"/>
      <c r="S61" s="374"/>
      <c r="T61" s="374"/>
      <c r="U61" s="374"/>
      <c r="V61" s="374"/>
      <c r="W61" s="374"/>
      <c r="X61" s="375"/>
      <c r="Y61" s="396"/>
      <c r="Z61" s="397"/>
      <c r="AA61" s="398"/>
      <c r="AB61" s="402"/>
      <c r="AC61" s="403"/>
      <c r="AD61" s="404"/>
      <c r="AE61" s="92"/>
      <c r="AF61" s="92"/>
      <c r="AG61" s="92"/>
      <c r="AH61" s="92"/>
      <c r="AI61" s="92"/>
      <c r="AJ61" s="92"/>
      <c r="AK61" s="92"/>
      <c r="AL61" s="92"/>
      <c r="AM61" s="92"/>
      <c r="AN61" s="92"/>
      <c r="AO61" s="92"/>
      <c r="AP61" s="92"/>
      <c r="AQ61" s="421" t="s">
        <v>256</v>
      </c>
      <c r="AR61" s="391"/>
      <c r="AS61" s="367" t="s">
        <v>169</v>
      </c>
      <c r="AT61" s="368"/>
      <c r="AU61" s="391" t="s">
        <v>256</v>
      </c>
      <c r="AV61" s="391"/>
      <c r="AW61" s="374" t="s">
        <v>166</v>
      </c>
      <c r="AX61" s="422"/>
      <c r="AY61">
        <f t="shared" si="1"/>
        <v>1</v>
      </c>
      <c r="BA61" s="10"/>
      <c r="BB61" s="10"/>
      <c r="BC61" s="10"/>
      <c r="BD61" s="10"/>
      <c r="BE61" s="10"/>
      <c r="BF61" s="10"/>
      <c r="BG61" s="10"/>
      <c r="BH61" s="10"/>
    </row>
    <row r="62" spans="1:60" ht="23.25" customHeight="1" x14ac:dyDescent="0.15">
      <c r="A62" s="432"/>
      <c r="B62" s="330"/>
      <c r="C62" s="393"/>
      <c r="D62" s="393"/>
      <c r="E62" s="393"/>
      <c r="F62" s="331"/>
      <c r="G62" s="352" t="s">
        <v>588</v>
      </c>
      <c r="H62" s="220"/>
      <c r="I62" s="220"/>
      <c r="J62" s="220"/>
      <c r="K62" s="220"/>
      <c r="L62" s="220"/>
      <c r="M62" s="220"/>
      <c r="N62" s="220"/>
      <c r="O62" s="353"/>
      <c r="P62" s="220" t="s">
        <v>589</v>
      </c>
      <c r="Q62" s="408"/>
      <c r="R62" s="408"/>
      <c r="S62" s="408"/>
      <c r="T62" s="408"/>
      <c r="U62" s="408"/>
      <c r="V62" s="408"/>
      <c r="W62" s="408"/>
      <c r="X62" s="409"/>
      <c r="Y62" s="412" t="s">
        <v>57</v>
      </c>
      <c r="Z62" s="413"/>
      <c r="AA62" s="414"/>
      <c r="AB62" s="553" t="s">
        <v>14</v>
      </c>
      <c r="AC62" s="553"/>
      <c r="AD62" s="553"/>
      <c r="AE62" s="383">
        <v>100</v>
      </c>
      <c r="AF62" s="378"/>
      <c r="AG62" s="378"/>
      <c r="AH62" s="378"/>
      <c r="AI62" s="383">
        <v>100</v>
      </c>
      <c r="AJ62" s="378"/>
      <c r="AK62" s="378"/>
      <c r="AL62" s="384"/>
      <c r="AM62" s="383">
        <v>100</v>
      </c>
      <c r="AN62" s="378"/>
      <c r="AO62" s="378"/>
      <c r="AP62" s="384"/>
      <c r="AQ62" s="383">
        <v>100</v>
      </c>
      <c r="AR62" s="378"/>
      <c r="AS62" s="378"/>
      <c r="AT62" s="384"/>
      <c r="AU62" s="383">
        <v>100</v>
      </c>
      <c r="AV62" s="378"/>
      <c r="AW62" s="378"/>
      <c r="AX62" s="379"/>
      <c r="AY62">
        <f t="shared" si="1"/>
        <v>1</v>
      </c>
    </row>
    <row r="63" spans="1:60" ht="23.25" customHeight="1" x14ac:dyDescent="0.15">
      <c r="A63" s="432"/>
      <c r="B63" s="330"/>
      <c r="C63" s="393"/>
      <c r="D63" s="393"/>
      <c r="E63" s="393"/>
      <c r="F63" s="331"/>
      <c r="G63" s="407"/>
      <c r="H63" s="223"/>
      <c r="I63" s="223"/>
      <c r="J63" s="223"/>
      <c r="K63" s="223"/>
      <c r="L63" s="223"/>
      <c r="M63" s="223"/>
      <c r="N63" s="223"/>
      <c r="O63" s="376"/>
      <c r="P63" s="410"/>
      <c r="Q63" s="410"/>
      <c r="R63" s="410"/>
      <c r="S63" s="410"/>
      <c r="T63" s="410"/>
      <c r="U63" s="410"/>
      <c r="V63" s="410"/>
      <c r="W63" s="410"/>
      <c r="X63" s="411"/>
      <c r="Y63" s="405" t="s">
        <v>50</v>
      </c>
      <c r="Z63" s="174"/>
      <c r="AA63" s="175"/>
      <c r="AB63" s="553" t="s">
        <v>14</v>
      </c>
      <c r="AC63" s="553"/>
      <c r="AD63" s="553"/>
      <c r="AE63" s="383">
        <v>100</v>
      </c>
      <c r="AF63" s="378"/>
      <c r="AG63" s="378"/>
      <c r="AH63" s="378"/>
      <c r="AI63" s="383">
        <v>100</v>
      </c>
      <c r="AJ63" s="378"/>
      <c r="AK63" s="378"/>
      <c r="AL63" s="384"/>
      <c r="AM63" s="383">
        <v>100</v>
      </c>
      <c r="AN63" s="378"/>
      <c r="AO63" s="378"/>
      <c r="AP63" s="384"/>
      <c r="AQ63" s="380">
        <v>100</v>
      </c>
      <c r="AR63" s="381"/>
      <c r="AS63" s="381"/>
      <c r="AT63" s="382"/>
      <c r="AU63" s="378">
        <v>100</v>
      </c>
      <c r="AV63" s="378"/>
      <c r="AW63" s="378"/>
      <c r="AX63" s="379"/>
      <c r="AY63">
        <f t="shared" si="1"/>
        <v>1</v>
      </c>
      <c r="BA63" s="10"/>
      <c r="BB63" s="10"/>
      <c r="BC63" s="10"/>
    </row>
    <row r="64" spans="1:60" ht="23.25" customHeight="1" thickBot="1" x14ac:dyDescent="0.2">
      <c r="A64" s="432"/>
      <c r="B64" s="330"/>
      <c r="C64" s="393"/>
      <c r="D64" s="393"/>
      <c r="E64" s="393"/>
      <c r="F64" s="331"/>
      <c r="G64" s="354"/>
      <c r="H64" s="207"/>
      <c r="I64" s="207"/>
      <c r="J64" s="207"/>
      <c r="K64" s="207"/>
      <c r="L64" s="207"/>
      <c r="M64" s="207"/>
      <c r="N64" s="207"/>
      <c r="O64" s="355"/>
      <c r="P64" s="416"/>
      <c r="Q64" s="416"/>
      <c r="R64" s="416"/>
      <c r="S64" s="416"/>
      <c r="T64" s="416"/>
      <c r="U64" s="416"/>
      <c r="V64" s="416"/>
      <c r="W64" s="416"/>
      <c r="X64" s="417"/>
      <c r="Y64" s="405" t="s">
        <v>13</v>
      </c>
      <c r="Z64" s="174"/>
      <c r="AA64" s="175"/>
      <c r="AB64" s="418" t="s">
        <v>14</v>
      </c>
      <c r="AC64" s="418"/>
      <c r="AD64" s="418"/>
      <c r="AE64" s="383">
        <v>100</v>
      </c>
      <c r="AF64" s="378"/>
      <c r="AG64" s="378"/>
      <c r="AH64" s="378"/>
      <c r="AI64" s="389">
        <v>100</v>
      </c>
      <c r="AJ64" s="390"/>
      <c r="AK64" s="390"/>
      <c r="AL64" s="390"/>
      <c r="AM64" s="389">
        <v>100</v>
      </c>
      <c r="AN64" s="390"/>
      <c r="AO64" s="390"/>
      <c r="AP64" s="390"/>
      <c r="AQ64" s="380">
        <v>100</v>
      </c>
      <c r="AR64" s="381"/>
      <c r="AS64" s="381"/>
      <c r="AT64" s="382"/>
      <c r="AU64" s="378">
        <v>100</v>
      </c>
      <c r="AV64" s="378"/>
      <c r="AW64" s="378"/>
      <c r="AX64" s="379"/>
      <c r="AY64">
        <f t="shared" si="1"/>
        <v>1</v>
      </c>
      <c r="BA64" s="10"/>
      <c r="BB64" s="10"/>
      <c r="BC64" s="10"/>
      <c r="BD64" s="10"/>
      <c r="BE64" s="10"/>
      <c r="BF64" s="10"/>
      <c r="BG64" s="10"/>
      <c r="BH64" s="10"/>
    </row>
    <row r="65" spans="1:51" ht="45" customHeight="1" x14ac:dyDescent="0.15">
      <c r="A65" s="343" t="s">
        <v>255</v>
      </c>
      <c r="B65" s="344"/>
      <c r="C65" s="346" t="s">
        <v>170</v>
      </c>
      <c r="D65" s="344"/>
      <c r="E65" s="347" t="s">
        <v>183</v>
      </c>
      <c r="F65" s="348"/>
      <c r="G65" s="349" t="s">
        <v>685</v>
      </c>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row>
    <row r="66" spans="1:51" ht="32.25" customHeight="1" x14ac:dyDescent="0.15">
      <c r="A66" s="345"/>
      <c r="B66" s="327"/>
      <c r="C66" s="326"/>
      <c r="D66" s="327"/>
      <c r="E66" s="328" t="s">
        <v>182</v>
      </c>
      <c r="F66" s="329"/>
      <c r="G66" s="352" t="s">
        <v>679</v>
      </c>
      <c r="H66" s="220"/>
      <c r="I66" s="220"/>
      <c r="J66" s="220"/>
      <c r="K66" s="220"/>
      <c r="L66" s="220"/>
      <c r="M66" s="220"/>
      <c r="N66" s="220"/>
      <c r="O66" s="220"/>
      <c r="P66" s="220"/>
      <c r="Q66" s="220"/>
      <c r="R66" s="220"/>
      <c r="S66" s="220"/>
      <c r="T66" s="220"/>
      <c r="U66" s="220"/>
      <c r="V66" s="353"/>
      <c r="W66" s="356" t="s">
        <v>554</v>
      </c>
      <c r="X66" s="357"/>
      <c r="Y66" s="357"/>
      <c r="Z66" s="357"/>
      <c r="AA66" s="358"/>
      <c r="AB66" s="359" t="s">
        <v>680</v>
      </c>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row>
    <row r="67" spans="1:51" ht="21" customHeight="1" x14ac:dyDescent="0.15">
      <c r="A67" s="345"/>
      <c r="B67" s="327"/>
      <c r="C67" s="326"/>
      <c r="D67" s="327"/>
      <c r="E67" s="332"/>
      <c r="F67" s="333"/>
      <c r="G67" s="354"/>
      <c r="H67" s="207"/>
      <c r="I67" s="207"/>
      <c r="J67" s="207"/>
      <c r="K67" s="207"/>
      <c r="L67" s="207"/>
      <c r="M67" s="207"/>
      <c r="N67" s="207"/>
      <c r="O67" s="207"/>
      <c r="P67" s="207"/>
      <c r="Q67" s="207"/>
      <c r="R67" s="207"/>
      <c r="S67" s="207"/>
      <c r="T67" s="207"/>
      <c r="U67" s="207"/>
      <c r="V67" s="355"/>
      <c r="W67" s="362" t="s">
        <v>555</v>
      </c>
      <c r="X67" s="363"/>
      <c r="Y67" s="363"/>
      <c r="Z67" s="363"/>
      <c r="AA67" s="364"/>
      <c r="AB67" s="359" t="s">
        <v>681</v>
      </c>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51" ht="34.5" customHeight="1" x14ac:dyDescent="0.15">
      <c r="A68" s="345"/>
      <c r="B68" s="327"/>
      <c r="C68" s="324" t="s">
        <v>567</v>
      </c>
      <c r="D68" s="325"/>
      <c r="E68" s="328" t="s">
        <v>251</v>
      </c>
      <c r="F68" s="329"/>
      <c r="G68" s="334" t="s">
        <v>173</v>
      </c>
      <c r="H68" s="335"/>
      <c r="I68" s="335"/>
      <c r="J68" s="336" t="s">
        <v>616</v>
      </c>
      <c r="K68" s="337"/>
      <c r="L68" s="337"/>
      <c r="M68" s="337"/>
      <c r="N68" s="337"/>
      <c r="O68" s="337"/>
      <c r="P68" s="337"/>
      <c r="Q68" s="337"/>
      <c r="R68" s="337"/>
      <c r="S68" s="337"/>
      <c r="T68" s="338"/>
      <c r="U68" s="339" t="s">
        <v>682</v>
      </c>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40"/>
      <c r="AY68" s="59"/>
    </row>
    <row r="69" spans="1:51" ht="34.5" customHeight="1" x14ac:dyDescent="0.15">
      <c r="A69" s="345"/>
      <c r="B69" s="327"/>
      <c r="C69" s="326"/>
      <c r="D69" s="327"/>
      <c r="E69" s="330"/>
      <c r="F69" s="331"/>
      <c r="G69" s="334" t="s">
        <v>568</v>
      </c>
      <c r="H69" s="335"/>
      <c r="I69" s="335"/>
      <c r="J69" s="335"/>
      <c r="K69" s="335"/>
      <c r="L69" s="335"/>
      <c r="M69" s="335"/>
      <c r="N69" s="335"/>
      <c r="O69" s="335"/>
      <c r="P69" s="335"/>
      <c r="Q69" s="335"/>
      <c r="R69" s="335"/>
      <c r="S69" s="335"/>
      <c r="T69" s="335"/>
      <c r="U69" s="341" t="s">
        <v>682</v>
      </c>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40"/>
      <c r="AY69" s="59"/>
    </row>
    <row r="70" spans="1:51" ht="34.5" customHeight="1" thickBot="1" x14ac:dyDescent="0.2">
      <c r="A70" s="345"/>
      <c r="B70" s="327"/>
      <c r="C70" s="326"/>
      <c r="D70" s="327"/>
      <c r="E70" s="332"/>
      <c r="F70" s="333"/>
      <c r="G70" s="334" t="s">
        <v>555</v>
      </c>
      <c r="H70" s="335"/>
      <c r="I70" s="335"/>
      <c r="J70" s="335"/>
      <c r="K70" s="335"/>
      <c r="L70" s="335"/>
      <c r="M70" s="335"/>
      <c r="N70" s="335"/>
      <c r="O70" s="335"/>
      <c r="P70" s="335"/>
      <c r="Q70" s="335"/>
      <c r="R70" s="335"/>
      <c r="S70" s="335"/>
      <c r="T70" s="335"/>
      <c r="U70" s="342" t="s">
        <v>682</v>
      </c>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9"/>
      <c r="AY70" s="59"/>
    </row>
    <row r="71" spans="1:51" ht="27" customHeight="1" x14ac:dyDescent="0.15">
      <c r="A71" s="288" t="s">
        <v>44</v>
      </c>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90"/>
    </row>
    <row r="72" spans="1:51" ht="27" customHeight="1" x14ac:dyDescent="0.15">
      <c r="A72" s="5"/>
      <c r="B72" s="6"/>
      <c r="C72" s="291" t="s">
        <v>29</v>
      </c>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3"/>
      <c r="AD72" s="292" t="s">
        <v>33</v>
      </c>
      <c r="AE72" s="292"/>
      <c r="AF72" s="292"/>
      <c r="AG72" s="294" t="s">
        <v>28</v>
      </c>
      <c r="AH72" s="292"/>
      <c r="AI72" s="292"/>
      <c r="AJ72" s="292"/>
      <c r="AK72" s="292"/>
      <c r="AL72" s="292"/>
      <c r="AM72" s="292"/>
      <c r="AN72" s="292"/>
      <c r="AO72" s="292"/>
      <c r="AP72" s="292"/>
      <c r="AQ72" s="292"/>
      <c r="AR72" s="292"/>
      <c r="AS72" s="292"/>
      <c r="AT72" s="292"/>
      <c r="AU72" s="292"/>
      <c r="AV72" s="292"/>
      <c r="AW72" s="292"/>
      <c r="AX72" s="295"/>
    </row>
    <row r="73" spans="1:51" ht="42" customHeight="1" x14ac:dyDescent="0.15">
      <c r="A73" s="296" t="s">
        <v>133</v>
      </c>
      <c r="B73" s="297"/>
      <c r="C73" s="302" t="s">
        <v>134</v>
      </c>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4"/>
      <c r="AD73" s="305" t="s">
        <v>590</v>
      </c>
      <c r="AE73" s="306"/>
      <c r="AF73" s="306"/>
      <c r="AG73" s="307" t="s">
        <v>591</v>
      </c>
      <c r="AH73" s="308"/>
      <c r="AI73" s="308"/>
      <c r="AJ73" s="308"/>
      <c r="AK73" s="308"/>
      <c r="AL73" s="308"/>
      <c r="AM73" s="308"/>
      <c r="AN73" s="308"/>
      <c r="AO73" s="308"/>
      <c r="AP73" s="308"/>
      <c r="AQ73" s="308"/>
      <c r="AR73" s="308"/>
      <c r="AS73" s="308"/>
      <c r="AT73" s="308"/>
      <c r="AU73" s="308"/>
      <c r="AV73" s="308"/>
      <c r="AW73" s="308"/>
      <c r="AX73" s="309"/>
    </row>
    <row r="74" spans="1:51" ht="43.5" customHeight="1" x14ac:dyDescent="0.15">
      <c r="A74" s="298"/>
      <c r="B74" s="299"/>
      <c r="C74" s="310" t="s">
        <v>34</v>
      </c>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203"/>
      <c r="AD74" s="204" t="s">
        <v>580</v>
      </c>
      <c r="AE74" s="205"/>
      <c r="AF74" s="205"/>
      <c r="AG74" s="251" t="s">
        <v>592</v>
      </c>
      <c r="AH74" s="252"/>
      <c r="AI74" s="252"/>
      <c r="AJ74" s="252"/>
      <c r="AK74" s="252"/>
      <c r="AL74" s="252"/>
      <c r="AM74" s="252"/>
      <c r="AN74" s="252"/>
      <c r="AO74" s="252"/>
      <c r="AP74" s="252"/>
      <c r="AQ74" s="252"/>
      <c r="AR74" s="252"/>
      <c r="AS74" s="252"/>
      <c r="AT74" s="252"/>
      <c r="AU74" s="252"/>
      <c r="AV74" s="252"/>
      <c r="AW74" s="252"/>
      <c r="AX74" s="253"/>
    </row>
    <row r="75" spans="1:51" ht="50.25" customHeight="1" x14ac:dyDescent="0.15">
      <c r="A75" s="300"/>
      <c r="B75" s="301"/>
      <c r="C75" s="273" t="s">
        <v>135</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5"/>
      <c r="AD75" s="255" t="s">
        <v>580</v>
      </c>
      <c r="AE75" s="256"/>
      <c r="AF75" s="256"/>
      <c r="AG75" s="222" t="s">
        <v>593</v>
      </c>
      <c r="AH75" s="223"/>
      <c r="AI75" s="223"/>
      <c r="AJ75" s="223"/>
      <c r="AK75" s="223"/>
      <c r="AL75" s="223"/>
      <c r="AM75" s="223"/>
      <c r="AN75" s="223"/>
      <c r="AO75" s="223"/>
      <c r="AP75" s="223"/>
      <c r="AQ75" s="223"/>
      <c r="AR75" s="223"/>
      <c r="AS75" s="223"/>
      <c r="AT75" s="223"/>
      <c r="AU75" s="223"/>
      <c r="AV75" s="223"/>
      <c r="AW75" s="223"/>
      <c r="AX75" s="224"/>
    </row>
    <row r="76" spans="1:51" ht="27" customHeight="1" x14ac:dyDescent="0.15">
      <c r="A76" s="189" t="s">
        <v>36</v>
      </c>
      <c r="B76" s="276"/>
      <c r="C76" s="278" t="s">
        <v>38</v>
      </c>
      <c r="D76" s="215"/>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80"/>
      <c r="AD76" s="216" t="s">
        <v>595</v>
      </c>
      <c r="AE76" s="217"/>
      <c r="AF76" s="217"/>
      <c r="AG76" s="219"/>
      <c r="AH76" s="220"/>
      <c r="AI76" s="220"/>
      <c r="AJ76" s="220"/>
      <c r="AK76" s="220"/>
      <c r="AL76" s="220"/>
      <c r="AM76" s="220"/>
      <c r="AN76" s="220"/>
      <c r="AO76" s="220"/>
      <c r="AP76" s="220"/>
      <c r="AQ76" s="220"/>
      <c r="AR76" s="220"/>
      <c r="AS76" s="220"/>
      <c r="AT76" s="220"/>
      <c r="AU76" s="220"/>
      <c r="AV76" s="220"/>
      <c r="AW76" s="220"/>
      <c r="AX76" s="221"/>
    </row>
    <row r="77" spans="1:51" ht="35.25" customHeight="1" x14ac:dyDescent="0.15">
      <c r="A77" s="233"/>
      <c r="B77" s="277"/>
      <c r="C77" s="281"/>
      <c r="D77" s="282"/>
      <c r="E77" s="285" t="s">
        <v>234</v>
      </c>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7"/>
      <c r="AD77" s="204" t="s">
        <v>596</v>
      </c>
      <c r="AE77" s="205"/>
      <c r="AF77" s="265"/>
      <c r="AG77" s="222"/>
      <c r="AH77" s="223"/>
      <c r="AI77" s="223"/>
      <c r="AJ77" s="223"/>
      <c r="AK77" s="223"/>
      <c r="AL77" s="223"/>
      <c r="AM77" s="223"/>
      <c r="AN77" s="223"/>
      <c r="AO77" s="223"/>
      <c r="AP77" s="223"/>
      <c r="AQ77" s="223"/>
      <c r="AR77" s="223"/>
      <c r="AS77" s="223"/>
      <c r="AT77" s="223"/>
      <c r="AU77" s="223"/>
      <c r="AV77" s="223"/>
      <c r="AW77" s="223"/>
      <c r="AX77" s="224"/>
    </row>
    <row r="78" spans="1:51" ht="26.25" customHeight="1" x14ac:dyDescent="0.15">
      <c r="A78" s="233"/>
      <c r="B78" s="277"/>
      <c r="C78" s="283"/>
      <c r="D78" s="284"/>
      <c r="E78" s="266" t="s">
        <v>202</v>
      </c>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8"/>
      <c r="AD78" s="269" t="s">
        <v>596</v>
      </c>
      <c r="AE78" s="270"/>
      <c r="AF78" s="270"/>
      <c r="AG78" s="222"/>
      <c r="AH78" s="223"/>
      <c r="AI78" s="223"/>
      <c r="AJ78" s="223"/>
      <c r="AK78" s="223"/>
      <c r="AL78" s="223"/>
      <c r="AM78" s="223"/>
      <c r="AN78" s="223"/>
      <c r="AO78" s="223"/>
      <c r="AP78" s="223"/>
      <c r="AQ78" s="223"/>
      <c r="AR78" s="223"/>
      <c r="AS78" s="223"/>
      <c r="AT78" s="223"/>
      <c r="AU78" s="223"/>
      <c r="AV78" s="223"/>
      <c r="AW78" s="223"/>
      <c r="AX78" s="224"/>
    </row>
    <row r="79" spans="1:51" ht="35.25" customHeight="1" x14ac:dyDescent="0.15">
      <c r="A79" s="233"/>
      <c r="B79" s="234"/>
      <c r="C79" s="271" t="s">
        <v>39</v>
      </c>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40" t="s">
        <v>580</v>
      </c>
      <c r="AE79" s="241"/>
      <c r="AF79" s="241"/>
      <c r="AG79" s="243" t="s">
        <v>594</v>
      </c>
      <c r="AH79" s="244"/>
      <c r="AI79" s="244"/>
      <c r="AJ79" s="244"/>
      <c r="AK79" s="244"/>
      <c r="AL79" s="244"/>
      <c r="AM79" s="244"/>
      <c r="AN79" s="244"/>
      <c r="AO79" s="244"/>
      <c r="AP79" s="244"/>
      <c r="AQ79" s="244"/>
      <c r="AR79" s="244"/>
      <c r="AS79" s="244"/>
      <c r="AT79" s="244"/>
      <c r="AU79" s="244"/>
      <c r="AV79" s="244"/>
      <c r="AW79" s="244"/>
      <c r="AX79" s="245"/>
    </row>
    <row r="80" spans="1:51" ht="26.25" customHeight="1" x14ac:dyDescent="0.15">
      <c r="A80" s="233"/>
      <c r="B80" s="234"/>
      <c r="C80" s="202" t="s">
        <v>136</v>
      </c>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4" t="s">
        <v>595</v>
      </c>
      <c r="AE80" s="205"/>
      <c r="AF80" s="205"/>
      <c r="AG80" s="251"/>
      <c r="AH80" s="252"/>
      <c r="AI80" s="252"/>
      <c r="AJ80" s="252"/>
      <c r="AK80" s="252"/>
      <c r="AL80" s="252"/>
      <c r="AM80" s="252"/>
      <c r="AN80" s="252"/>
      <c r="AO80" s="252"/>
      <c r="AP80" s="252"/>
      <c r="AQ80" s="252"/>
      <c r="AR80" s="252"/>
      <c r="AS80" s="252"/>
      <c r="AT80" s="252"/>
      <c r="AU80" s="252"/>
      <c r="AV80" s="252"/>
      <c r="AW80" s="252"/>
      <c r="AX80" s="253"/>
    </row>
    <row r="81" spans="1:50" ht="26.25" customHeight="1" x14ac:dyDescent="0.15">
      <c r="A81" s="233"/>
      <c r="B81" s="234"/>
      <c r="C81" s="202" t="s">
        <v>35</v>
      </c>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4" t="s">
        <v>595</v>
      </c>
      <c r="AE81" s="205"/>
      <c r="AF81" s="205"/>
      <c r="AG81" s="251"/>
      <c r="AH81" s="252"/>
      <c r="AI81" s="252"/>
      <c r="AJ81" s="252"/>
      <c r="AK81" s="252"/>
      <c r="AL81" s="252"/>
      <c r="AM81" s="252"/>
      <c r="AN81" s="252"/>
      <c r="AO81" s="252"/>
      <c r="AP81" s="252"/>
      <c r="AQ81" s="252"/>
      <c r="AR81" s="252"/>
      <c r="AS81" s="252"/>
      <c r="AT81" s="252"/>
      <c r="AU81" s="252"/>
      <c r="AV81" s="252"/>
      <c r="AW81" s="252"/>
      <c r="AX81" s="253"/>
    </row>
    <row r="82" spans="1:50" ht="34.5" customHeight="1" x14ac:dyDescent="0.15">
      <c r="A82" s="233"/>
      <c r="B82" s="234"/>
      <c r="C82" s="202" t="s">
        <v>40</v>
      </c>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54"/>
      <c r="AD82" s="204" t="s">
        <v>580</v>
      </c>
      <c r="AE82" s="205"/>
      <c r="AF82" s="205"/>
      <c r="AG82" s="251" t="s">
        <v>594</v>
      </c>
      <c r="AH82" s="252"/>
      <c r="AI82" s="252"/>
      <c r="AJ82" s="252"/>
      <c r="AK82" s="252"/>
      <c r="AL82" s="252"/>
      <c r="AM82" s="252"/>
      <c r="AN82" s="252"/>
      <c r="AO82" s="252"/>
      <c r="AP82" s="252"/>
      <c r="AQ82" s="252"/>
      <c r="AR82" s="252"/>
      <c r="AS82" s="252"/>
      <c r="AT82" s="252"/>
      <c r="AU82" s="252"/>
      <c r="AV82" s="252"/>
      <c r="AW82" s="252"/>
      <c r="AX82" s="253"/>
    </row>
    <row r="83" spans="1:50" ht="34.5" customHeight="1" x14ac:dyDescent="0.15">
      <c r="A83" s="233"/>
      <c r="B83" s="234"/>
      <c r="C83" s="202" t="s">
        <v>212</v>
      </c>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54"/>
      <c r="AD83" s="255" t="s">
        <v>580</v>
      </c>
      <c r="AE83" s="256"/>
      <c r="AF83" s="256"/>
      <c r="AG83" s="257" t="s">
        <v>678</v>
      </c>
      <c r="AH83" s="258"/>
      <c r="AI83" s="258"/>
      <c r="AJ83" s="258"/>
      <c r="AK83" s="258"/>
      <c r="AL83" s="258"/>
      <c r="AM83" s="258"/>
      <c r="AN83" s="258"/>
      <c r="AO83" s="258"/>
      <c r="AP83" s="258"/>
      <c r="AQ83" s="258"/>
      <c r="AR83" s="258"/>
      <c r="AS83" s="258"/>
      <c r="AT83" s="258"/>
      <c r="AU83" s="258"/>
      <c r="AV83" s="258"/>
      <c r="AW83" s="258"/>
      <c r="AX83" s="259"/>
    </row>
    <row r="84" spans="1:50" ht="26.25" customHeight="1" x14ac:dyDescent="0.15">
      <c r="A84" s="233"/>
      <c r="B84" s="234"/>
      <c r="C84" s="312" t="s">
        <v>213</v>
      </c>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4"/>
      <c r="AD84" s="204" t="s">
        <v>595</v>
      </c>
      <c r="AE84" s="205"/>
      <c r="AF84" s="265"/>
      <c r="AG84" s="251"/>
      <c r="AH84" s="252"/>
      <c r="AI84" s="252"/>
      <c r="AJ84" s="252"/>
      <c r="AK84" s="252"/>
      <c r="AL84" s="252"/>
      <c r="AM84" s="252"/>
      <c r="AN84" s="252"/>
      <c r="AO84" s="252"/>
      <c r="AP84" s="252"/>
      <c r="AQ84" s="252"/>
      <c r="AR84" s="252"/>
      <c r="AS84" s="252"/>
      <c r="AT84" s="252"/>
      <c r="AU84" s="252"/>
      <c r="AV84" s="252"/>
      <c r="AW84" s="252"/>
      <c r="AX84" s="253"/>
    </row>
    <row r="85" spans="1:50" ht="26.25" customHeight="1" x14ac:dyDescent="0.15">
      <c r="A85" s="235"/>
      <c r="B85" s="236"/>
      <c r="C85" s="315" t="s">
        <v>205</v>
      </c>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7"/>
      <c r="AD85" s="318" t="s">
        <v>590</v>
      </c>
      <c r="AE85" s="319"/>
      <c r="AF85" s="320"/>
      <c r="AG85" s="321" t="s">
        <v>597</v>
      </c>
      <c r="AH85" s="322"/>
      <c r="AI85" s="322"/>
      <c r="AJ85" s="322"/>
      <c r="AK85" s="322"/>
      <c r="AL85" s="322"/>
      <c r="AM85" s="322"/>
      <c r="AN85" s="322"/>
      <c r="AO85" s="322"/>
      <c r="AP85" s="322"/>
      <c r="AQ85" s="322"/>
      <c r="AR85" s="322"/>
      <c r="AS85" s="322"/>
      <c r="AT85" s="322"/>
      <c r="AU85" s="322"/>
      <c r="AV85" s="322"/>
      <c r="AW85" s="322"/>
      <c r="AX85" s="323"/>
    </row>
    <row r="86" spans="1:50" ht="42.75" customHeight="1" x14ac:dyDescent="0.15">
      <c r="A86" s="189" t="s">
        <v>37</v>
      </c>
      <c r="B86" s="232"/>
      <c r="C86" s="237" t="s">
        <v>206</v>
      </c>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9"/>
      <c r="AD86" s="240" t="s">
        <v>580</v>
      </c>
      <c r="AE86" s="241"/>
      <c r="AF86" s="242"/>
      <c r="AG86" s="243" t="s">
        <v>598</v>
      </c>
      <c r="AH86" s="244"/>
      <c r="AI86" s="244"/>
      <c r="AJ86" s="244"/>
      <c r="AK86" s="244"/>
      <c r="AL86" s="244"/>
      <c r="AM86" s="244"/>
      <c r="AN86" s="244"/>
      <c r="AO86" s="244"/>
      <c r="AP86" s="244"/>
      <c r="AQ86" s="244"/>
      <c r="AR86" s="244"/>
      <c r="AS86" s="244"/>
      <c r="AT86" s="244"/>
      <c r="AU86" s="244"/>
      <c r="AV86" s="244"/>
      <c r="AW86" s="244"/>
      <c r="AX86" s="245"/>
    </row>
    <row r="87" spans="1:50" ht="35.25" customHeight="1" x14ac:dyDescent="0.15">
      <c r="A87" s="233"/>
      <c r="B87" s="234"/>
      <c r="C87" s="246" t="s">
        <v>42</v>
      </c>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8"/>
      <c r="AD87" s="249" t="s">
        <v>595</v>
      </c>
      <c r="AE87" s="250"/>
      <c r="AF87" s="250"/>
      <c r="AG87" s="251"/>
      <c r="AH87" s="252"/>
      <c r="AI87" s="252"/>
      <c r="AJ87" s="252"/>
      <c r="AK87" s="252"/>
      <c r="AL87" s="252"/>
      <c r="AM87" s="252"/>
      <c r="AN87" s="252"/>
      <c r="AO87" s="252"/>
      <c r="AP87" s="252"/>
      <c r="AQ87" s="252"/>
      <c r="AR87" s="252"/>
      <c r="AS87" s="252"/>
      <c r="AT87" s="252"/>
      <c r="AU87" s="252"/>
      <c r="AV87" s="252"/>
      <c r="AW87" s="252"/>
      <c r="AX87" s="253"/>
    </row>
    <row r="88" spans="1:50" ht="34.5" customHeight="1" x14ac:dyDescent="0.15">
      <c r="A88" s="233"/>
      <c r="B88" s="234"/>
      <c r="C88" s="202" t="s">
        <v>171</v>
      </c>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4" t="s">
        <v>580</v>
      </c>
      <c r="AE88" s="205"/>
      <c r="AF88" s="205"/>
      <c r="AG88" s="251" t="s">
        <v>599</v>
      </c>
      <c r="AH88" s="252"/>
      <c r="AI88" s="252"/>
      <c r="AJ88" s="252"/>
      <c r="AK88" s="252"/>
      <c r="AL88" s="252"/>
      <c r="AM88" s="252"/>
      <c r="AN88" s="252"/>
      <c r="AO88" s="252"/>
      <c r="AP88" s="252"/>
      <c r="AQ88" s="252"/>
      <c r="AR88" s="252"/>
      <c r="AS88" s="252"/>
      <c r="AT88" s="252"/>
      <c r="AU88" s="252"/>
      <c r="AV88" s="252"/>
      <c r="AW88" s="252"/>
      <c r="AX88" s="253"/>
    </row>
    <row r="89" spans="1:50" ht="34.5" customHeight="1" x14ac:dyDescent="0.15">
      <c r="A89" s="235"/>
      <c r="B89" s="236"/>
      <c r="C89" s="202" t="s">
        <v>41</v>
      </c>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4" t="s">
        <v>580</v>
      </c>
      <c r="AE89" s="205"/>
      <c r="AF89" s="205"/>
      <c r="AG89" s="206" t="s">
        <v>600</v>
      </c>
      <c r="AH89" s="207"/>
      <c r="AI89" s="207"/>
      <c r="AJ89" s="207"/>
      <c r="AK89" s="207"/>
      <c r="AL89" s="207"/>
      <c r="AM89" s="207"/>
      <c r="AN89" s="207"/>
      <c r="AO89" s="207"/>
      <c r="AP89" s="207"/>
      <c r="AQ89" s="207"/>
      <c r="AR89" s="207"/>
      <c r="AS89" s="207"/>
      <c r="AT89" s="207"/>
      <c r="AU89" s="207"/>
      <c r="AV89" s="207"/>
      <c r="AW89" s="207"/>
      <c r="AX89" s="208"/>
    </row>
    <row r="90" spans="1:50" ht="41.25" customHeight="1" x14ac:dyDescent="0.15">
      <c r="A90" s="209" t="s">
        <v>54</v>
      </c>
      <c r="B90" s="210"/>
      <c r="C90" s="213" t="s">
        <v>137</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5"/>
      <c r="AD90" s="216" t="s">
        <v>580</v>
      </c>
      <c r="AE90" s="217"/>
      <c r="AF90" s="218"/>
      <c r="AG90" s="219" t="s">
        <v>658</v>
      </c>
      <c r="AH90" s="220"/>
      <c r="AI90" s="220"/>
      <c r="AJ90" s="220"/>
      <c r="AK90" s="220"/>
      <c r="AL90" s="220"/>
      <c r="AM90" s="220"/>
      <c r="AN90" s="220"/>
      <c r="AO90" s="220"/>
      <c r="AP90" s="220"/>
      <c r="AQ90" s="220"/>
      <c r="AR90" s="220"/>
      <c r="AS90" s="220"/>
      <c r="AT90" s="220"/>
      <c r="AU90" s="220"/>
      <c r="AV90" s="220"/>
      <c r="AW90" s="220"/>
      <c r="AX90" s="221"/>
    </row>
    <row r="91" spans="1:50" ht="19.7" customHeight="1" x14ac:dyDescent="0.15">
      <c r="A91" s="211"/>
      <c r="B91" s="212"/>
      <c r="C91" s="225" t="s">
        <v>0</v>
      </c>
      <c r="D91" s="226"/>
      <c r="E91" s="226"/>
      <c r="F91" s="226"/>
      <c r="G91" s="226"/>
      <c r="H91" s="226"/>
      <c r="I91" s="226"/>
      <c r="J91" s="226"/>
      <c r="K91" s="226"/>
      <c r="L91" s="226"/>
      <c r="M91" s="226"/>
      <c r="N91" s="226"/>
      <c r="O91" s="227" t="s">
        <v>23</v>
      </c>
      <c r="P91" s="228"/>
      <c r="Q91" s="228"/>
      <c r="R91" s="228"/>
      <c r="S91" s="228"/>
      <c r="T91" s="228"/>
      <c r="U91" s="228"/>
      <c r="V91" s="228"/>
      <c r="W91" s="228"/>
      <c r="X91" s="228"/>
      <c r="Y91" s="228"/>
      <c r="Z91" s="228"/>
      <c r="AA91" s="228"/>
      <c r="AB91" s="228"/>
      <c r="AC91" s="228"/>
      <c r="AD91" s="228"/>
      <c r="AE91" s="228"/>
      <c r="AF91" s="229"/>
      <c r="AG91" s="222"/>
      <c r="AH91" s="223"/>
      <c r="AI91" s="223"/>
      <c r="AJ91" s="223"/>
      <c r="AK91" s="223"/>
      <c r="AL91" s="223"/>
      <c r="AM91" s="223"/>
      <c r="AN91" s="223"/>
      <c r="AO91" s="223"/>
      <c r="AP91" s="223"/>
      <c r="AQ91" s="223"/>
      <c r="AR91" s="223"/>
      <c r="AS91" s="223"/>
      <c r="AT91" s="223"/>
      <c r="AU91" s="223"/>
      <c r="AV91" s="223"/>
      <c r="AW91" s="223"/>
      <c r="AX91" s="224"/>
    </row>
    <row r="92" spans="1:50" ht="24.75" customHeight="1" x14ac:dyDescent="0.15">
      <c r="A92" s="211"/>
      <c r="B92" s="212"/>
      <c r="C92" s="230">
        <v>2022</v>
      </c>
      <c r="D92" s="231"/>
      <c r="E92" s="154" t="s">
        <v>665</v>
      </c>
      <c r="F92" s="154"/>
      <c r="G92" s="154"/>
      <c r="H92" s="155">
        <v>21</v>
      </c>
      <c r="I92" s="155"/>
      <c r="J92" s="260">
        <v>9</v>
      </c>
      <c r="K92" s="260"/>
      <c r="L92" s="260"/>
      <c r="M92" s="155"/>
      <c r="N92" s="261"/>
      <c r="O92" s="262" t="s">
        <v>601</v>
      </c>
      <c r="P92" s="263"/>
      <c r="Q92" s="263"/>
      <c r="R92" s="263"/>
      <c r="S92" s="263"/>
      <c r="T92" s="263"/>
      <c r="U92" s="263"/>
      <c r="V92" s="263"/>
      <c r="W92" s="263"/>
      <c r="X92" s="263"/>
      <c r="Y92" s="263"/>
      <c r="Z92" s="263"/>
      <c r="AA92" s="263"/>
      <c r="AB92" s="263"/>
      <c r="AC92" s="263"/>
      <c r="AD92" s="263"/>
      <c r="AE92" s="263"/>
      <c r="AF92" s="264"/>
      <c r="AG92" s="222"/>
      <c r="AH92" s="223"/>
      <c r="AI92" s="223"/>
      <c r="AJ92" s="223"/>
      <c r="AK92" s="223"/>
      <c r="AL92" s="223"/>
      <c r="AM92" s="223"/>
      <c r="AN92" s="223"/>
      <c r="AO92" s="223"/>
      <c r="AP92" s="223"/>
      <c r="AQ92" s="223"/>
      <c r="AR92" s="223"/>
      <c r="AS92" s="223"/>
      <c r="AT92" s="223"/>
      <c r="AU92" s="223"/>
      <c r="AV92" s="223"/>
      <c r="AW92" s="223"/>
      <c r="AX92" s="224"/>
    </row>
    <row r="93" spans="1:50" ht="24.75" customHeight="1" x14ac:dyDescent="0.15">
      <c r="A93" s="211"/>
      <c r="B93" s="212"/>
      <c r="C93" s="162"/>
      <c r="D93" s="163"/>
      <c r="E93" s="154"/>
      <c r="F93" s="154"/>
      <c r="G93" s="154"/>
      <c r="H93" s="155"/>
      <c r="I93" s="155"/>
      <c r="J93" s="156"/>
      <c r="K93" s="156"/>
      <c r="L93" s="156"/>
      <c r="M93" s="157"/>
      <c r="N93" s="158"/>
      <c r="O93" s="159"/>
      <c r="P93" s="160"/>
      <c r="Q93" s="160"/>
      <c r="R93" s="160"/>
      <c r="S93" s="160"/>
      <c r="T93" s="160"/>
      <c r="U93" s="160"/>
      <c r="V93" s="160"/>
      <c r="W93" s="160"/>
      <c r="X93" s="160"/>
      <c r="Y93" s="160"/>
      <c r="Z93" s="160"/>
      <c r="AA93" s="160"/>
      <c r="AB93" s="160"/>
      <c r="AC93" s="160"/>
      <c r="AD93" s="160"/>
      <c r="AE93" s="160"/>
      <c r="AF93" s="161"/>
      <c r="AG93" s="222"/>
      <c r="AH93" s="223"/>
      <c r="AI93" s="223"/>
      <c r="AJ93" s="223"/>
      <c r="AK93" s="223"/>
      <c r="AL93" s="223"/>
      <c r="AM93" s="223"/>
      <c r="AN93" s="223"/>
      <c r="AO93" s="223"/>
      <c r="AP93" s="223"/>
      <c r="AQ93" s="223"/>
      <c r="AR93" s="223"/>
      <c r="AS93" s="223"/>
      <c r="AT93" s="223"/>
      <c r="AU93" s="223"/>
      <c r="AV93" s="223"/>
      <c r="AW93" s="223"/>
      <c r="AX93" s="224"/>
    </row>
    <row r="94" spans="1:50" ht="182.25" customHeight="1" x14ac:dyDescent="0.15">
      <c r="A94" s="189" t="s">
        <v>45</v>
      </c>
      <c r="B94" s="190"/>
      <c r="C94" s="122" t="s">
        <v>49</v>
      </c>
      <c r="D94" s="193"/>
      <c r="E94" s="193"/>
      <c r="F94" s="194"/>
      <c r="G94" s="195" t="s">
        <v>663</v>
      </c>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6"/>
    </row>
    <row r="95" spans="1:50" ht="67.5" customHeight="1" thickBot="1" x14ac:dyDescent="0.2">
      <c r="A95" s="191"/>
      <c r="B95" s="192"/>
      <c r="C95" s="197" t="s">
        <v>53</v>
      </c>
      <c r="D95" s="198"/>
      <c r="E95" s="198"/>
      <c r="F95" s="199"/>
      <c r="G95" s="200" t="s">
        <v>602</v>
      </c>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1"/>
    </row>
    <row r="96" spans="1:50" ht="24" customHeight="1" x14ac:dyDescent="0.15">
      <c r="A96" s="151" t="s">
        <v>30</v>
      </c>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3"/>
    </row>
    <row r="97" spans="1:51" ht="67.5" customHeight="1" thickBot="1" x14ac:dyDescent="0.2">
      <c r="A97" s="176"/>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8"/>
    </row>
    <row r="98" spans="1:51" ht="24.75" customHeight="1" x14ac:dyDescent="0.15">
      <c r="A98" s="179" t="s">
        <v>31</v>
      </c>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1"/>
    </row>
    <row r="99" spans="1:51" ht="67.5" customHeight="1" thickBot="1" x14ac:dyDescent="0.2">
      <c r="A99" s="182" t="s">
        <v>132</v>
      </c>
      <c r="B99" s="183"/>
      <c r="C99" s="183"/>
      <c r="D99" s="183"/>
      <c r="E99" s="184"/>
      <c r="F99" s="185" t="s">
        <v>686</v>
      </c>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8"/>
    </row>
    <row r="100" spans="1:51" ht="24.75" customHeight="1" x14ac:dyDescent="0.15">
      <c r="A100" s="179" t="s">
        <v>43</v>
      </c>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1"/>
    </row>
    <row r="101" spans="1:51" ht="66" customHeight="1" thickBot="1" x14ac:dyDescent="0.2">
      <c r="A101" s="182" t="s">
        <v>132</v>
      </c>
      <c r="B101" s="183"/>
      <c r="C101" s="183"/>
      <c r="D101" s="183"/>
      <c r="E101" s="184"/>
      <c r="F101" s="186" t="s">
        <v>687</v>
      </c>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8"/>
    </row>
    <row r="102" spans="1:51" ht="24.75" customHeight="1" x14ac:dyDescent="0.15">
      <c r="A102" s="164" t="s">
        <v>32</v>
      </c>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6"/>
    </row>
    <row r="103" spans="1:51" ht="51" customHeight="1" thickBot="1" x14ac:dyDescent="0.2">
      <c r="A103" s="167"/>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9"/>
    </row>
    <row r="104" spans="1:51" ht="24.75" customHeight="1" x14ac:dyDescent="0.15">
      <c r="A104" s="170" t="s">
        <v>215</v>
      </c>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2"/>
    </row>
    <row r="105" spans="1:51" ht="24.75" customHeight="1" x14ac:dyDescent="0.15">
      <c r="A105" s="173" t="s">
        <v>249</v>
      </c>
      <c r="B105" s="174"/>
      <c r="C105" s="174"/>
      <c r="D105" s="175"/>
      <c r="E105" s="147" t="s">
        <v>256</v>
      </c>
      <c r="F105" s="148"/>
      <c r="G105" s="148"/>
      <c r="H105" s="148"/>
      <c r="I105" s="148"/>
      <c r="J105" s="148"/>
      <c r="K105" s="148"/>
      <c r="L105" s="148"/>
      <c r="M105" s="148"/>
      <c r="N105" s="148"/>
      <c r="O105" s="148"/>
      <c r="P105" s="149"/>
      <c r="Q105" s="147"/>
      <c r="R105" s="148"/>
      <c r="S105" s="148"/>
      <c r="T105" s="148"/>
      <c r="U105" s="148"/>
      <c r="V105" s="148"/>
      <c r="W105" s="148"/>
      <c r="X105" s="148"/>
      <c r="Y105" s="148"/>
      <c r="Z105" s="148"/>
      <c r="AA105" s="148"/>
      <c r="AB105" s="149"/>
      <c r="AC105" s="147"/>
      <c r="AD105" s="148"/>
      <c r="AE105" s="148"/>
      <c r="AF105" s="148"/>
      <c r="AG105" s="148"/>
      <c r="AH105" s="148"/>
      <c r="AI105" s="148"/>
      <c r="AJ105" s="148"/>
      <c r="AK105" s="148"/>
      <c r="AL105" s="148"/>
      <c r="AM105" s="148"/>
      <c r="AN105" s="149"/>
      <c r="AO105" s="147"/>
      <c r="AP105" s="148"/>
      <c r="AQ105" s="148"/>
      <c r="AR105" s="148"/>
      <c r="AS105" s="148"/>
      <c r="AT105" s="148"/>
      <c r="AU105" s="148"/>
      <c r="AV105" s="148"/>
      <c r="AW105" s="148"/>
      <c r="AX105" s="150"/>
      <c r="AY105" s="63"/>
    </row>
    <row r="106" spans="1:51" ht="24.75" customHeight="1" x14ac:dyDescent="0.15">
      <c r="A106" s="91" t="s">
        <v>248</v>
      </c>
      <c r="B106" s="91"/>
      <c r="C106" s="91"/>
      <c r="D106" s="91"/>
      <c r="E106" s="147" t="s">
        <v>256</v>
      </c>
      <c r="F106" s="148"/>
      <c r="G106" s="148"/>
      <c r="H106" s="148"/>
      <c r="I106" s="148"/>
      <c r="J106" s="148"/>
      <c r="K106" s="148"/>
      <c r="L106" s="148"/>
      <c r="M106" s="148"/>
      <c r="N106" s="148"/>
      <c r="O106" s="148"/>
      <c r="P106" s="149"/>
      <c r="Q106" s="147"/>
      <c r="R106" s="148"/>
      <c r="S106" s="148"/>
      <c r="T106" s="148"/>
      <c r="U106" s="148"/>
      <c r="V106" s="148"/>
      <c r="W106" s="148"/>
      <c r="X106" s="148"/>
      <c r="Y106" s="148"/>
      <c r="Z106" s="148"/>
      <c r="AA106" s="148"/>
      <c r="AB106" s="149"/>
      <c r="AC106" s="147"/>
      <c r="AD106" s="148"/>
      <c r="AE106" s="148"/>
      <c r="AF106" s="148"/>
      <c r="AG106" s="148"/>
      <c r="AH106" s="148"/>
      <c r="AI106" s="148"/>
      <c r="AJ106" s="148"/>
      <c r="AK106" s="148"/>
      <c r="AL106" s="148"/>
      <c r="AM106" s="148"/>
      <c r="AN106" s="149"/>
      <c r="AO106" s="147"/>
      <c r="AP106" s="148"/>
      <c r="AQ106" s="148"/>
      <c r="AR106" s="148"/>
      <c r="AS106" s="148"/>
      <c r="AT106" s="148"/>
      <c r="AU106" s="148"/>
      <c r="AV106" s="148"/>
      <c r="AW106" s="148"/>
      <c r="AX106" s="150"/>
    </row>
    <row r="107" spans="1:51" ht="24.75" customHeight="1" x14ac:dyDescent="0.15">
      <c r="A107" s="91" t="s">
        <v>247</v>
      </c>
      <c r="B107" s="91"/>
      <c r="C107" s="91"/>
      <c r="D107" s="91"/>
      <c r="E107" s="147" t="s">
        <v>666</v>
      </c>
      <c r="F107" s="148"/>
      <c r="G107" s="148"/>
      <c r="H107" s="148"/>
      <c r="I107" s="148"/>
      <c r="J107" s="148"/>
      <c r="K107" s="148"/>
      <c r="L107" s="148"/>
      <c r="M107" s="148"/>
      <c r="N107" s="148"/>
      <c r="O107" s="148"/>
      <c r="P107" s="149"/>
      <c r="Q107" s="147"/>
      <c r="R107" s="148"/>
      <c r="S107" s="148"/>
      <c r="T107" s="148"/>
      <c r="U107" s="148"/>
      <c r="V107" s="148"/>
      <c r="W107" s="148"/>
      <c r="X107" s="148"/>
      <c r="Y107" s="148"/>
      <c r="Z107" s="148"/>
      <c r="AA107" s="148"/>
      <c r="AB107" s="149"/>
      <c r="AC107" s="147"/>
      <c r="AD107" s="148"/>
      <c r="AE107" s="148"/>
      <c r="AF107" s="148"/>
      <c r="AG107" s="148"/>
      <c r="AH107" s="148"/>
      <c r="AI107" s="148"/>
      <c r="AJ107" s="148"/>
      <c r="AK107" s="148"/>
      <c r="AL107" s="148"/>
      <c r="AM107" s="148"/>
      <c r="AN107" s="149"/>
      <c r="AO107" s="147"/>
      <c r="AP107" s="148"/>
      <c r="AQ107" s="148"/>
      <c r="AR107" s="148"/>
      <c r="AS107" s="148"/>
      <c r="AT107" s="148"/>
      <c r="AU107" s="148"/>
      <c r="AV107" s="148"/>
      <c r="AW107" s="148"/>
      <c r="AX107" s="150"/>
    </row>
    <row r="108" spans="1:51" ht="24.75" customHeight="1" x14ac:dyDescent="0.15">
      <c r="A108" s="91" t="s">
        <v>246</v>
      </c>
      <c r="B108" s="91"/>
      <c r="C108" s="91"/>
      <c r="D108" s="91"/>
      <c r="E108" s="147" t="s">
        <v>603</v>
      </c>
      <c r="F108" s="148"/>
      <c r="G108" s="148"/>
      <c r="H108" s="148"/>
      <c r="I108" s="148"/>
      <c r="J108" s="148"/>
      <c r="K108" s="148"/>
      <c r="L108" s="148"/>
      <c r="M108" s="148"/>
      <c r="N108" s="148"/>
      <c r="O108" s="148"/>
      <c r="P108" s="149"/>
      <c r="Q108" s="147"/>
      <c r="R108" s="148"/>
      <c r="S108" s="148"/>
      <c r="T108" s="148"/>
      <c r="U108" s="148"/>
      <c r="V108" s="148"/>
      <c r="W108" s="148"/>
      <c r="X108" s="148"/>
      <c r="Y108" s="148"/>
      <c r="Z108" s="148"/>
      <c r="AA108" s="148"/>
      <c r="AB108" s="149"/>
      <c r="AC108" s="147"/>
      <c r="AD108" s="148"/>
      <c r="AE108" s="148"/>
      <c r="AF108" s="148"/>
      <c r="AG108" s="148"/>
      <c r="AH108" s="148"/>
      <c r="AI108" s="148"/>
      <c r="AJ108" s="148"/>
      <c r="AK108" s="148"/>
      <c r="AL108" s="148"/>
      <c r="AM108" s="148"/>
      <c r="AN108" s="149"/>
      <c r="AO108" s="147"/>
      <c r="AP108" s="148"/>
      <c r="AQ108" s="148"/>
      <c r="AR108" s="148"/>
      <c r="AS108" s="148"/>
      <c r="AT108" s="148"/>
      <c r="AU108" s="148"/>
      <c r="AV108" s="148"/>
      <c r="AW108" s="148"/>
      <c r="AX108" s="150"/>
    </row>
    <row r="109" spans="1:51" ht="24.75" customHeight="1" x14ac:dyDescent="0.15">
      <c r="A109" s="91" t="s">
        <v>245</v>
      </c>
      <c r="B109" s="91"/>
      <c r="C109" s="91"/>
      <c r="D109" s="91"/>
      <c r="E109" s="147" t="s">
        <v>604</v>
      </c>
      <c r="F109" s="148"/>
      <c r="G109" s="148"/>
      <c r="H109" s="148"/>
      <c r="I109" s="148"/>
      <c r="J109" s="148"/>
      <c r="K109" s="148"/>
      <c r="L109" s="148"/>
      <c r="M109" s="148"/>
      <c r="N109" s="148"/>
      <c r="O109" s="148"/>
      <c r="P109" s="149"/>
      <c r="Q109" s="147"/>
      <c r="R109" s="148"/>
      <c r="S109" s="148"/>
      <c r="T109" s="148"/>
      <c r="U109" s="148"/>
      <c r="V109" s="148"/>
      <c r="W109" s="148"/>
      <c r="X109" s="148"/>
      <c r="Y109" s="148"/>
      <c r="Z109" s="148"/>
      <c r="AA109" s="148"/>
      <c r="AB109" s="149"/>
      <c r="AC109" s="147"/>
      <c r="AD109" s="148"/>
      <c r="AE109" s="148"/>
      <c r="AF109" s="148"/>
      <c r="AG109" s="148"/>
      <c r="AH109" s="148"/>
      <c r="AI109" s="148"/>
      <c r="AJ109" s="148"/>
      <c r="AK109" s="148"/>
      <c r="AL109" s="148"/>
      <c r="AM109" s="148"/>
      <c r="AN109" s="149"/>
      <c r="AO109" s="147"/>
      <c r="AP109" s="148"/>
      <c r="AQ109" s="148"/>
      <c r="AR109" s="148"/>
      <c r="AS109" s="148"/>
      <c r="AT109" s="148"/>
      <c r="AU109" s="148"/>
      <c r="AV109" s="148"/>
      <c r="AW109" s="148"/>
      <c r="AX109" s="150"/>
    </row>
    <row r="110" spans="1:51" ht="24.75" customHeight="1" x14ac:dyDescent="0.15">
      <c r="A110" s="91" t="s">
        <v>244</v>
      </c>
      <c r="B110" s="91"/>
      <c r="C110" s="91"/>
      <c r="D110" s="91"/>
      <c r="E110" s="147" t="s">
        <v>603</v>
      </c>
      <c r="F110" s="148"/>
      <c r="G110" s="148"/>
      <c r="H110" s="148"/>
      <c r="I110" s="148"/>
      <c r="J110" s="148"/>
      <c r="K110" s="148"/>
      <c r="L110" s="148"/>
      <c r="M110" s="148"/>
      <c r="N110" s="148"/>
      <c r="O110" s="148"/>
      <c r="P110" s="149"/>
      <c r="Q110" s="147"/>
      <c r="R110" s="148"/>
      <c r="S110" s="148"/>
      <c r="T110" s="148"/>
      <c r="U110" s="148"/>
      <c r="V110" s="148"/>
      <c r="W110" s="148"/>
      <c r="X110" s="148"/>
      <c r="Y110" s="148"/>
      <c r="Z110" s="148"/>
      <c r="AA110" s="148"/>
      <c r="AB110" s="149"/>
      <c r="AC110" s="147"/>
      <c r="AD110" s="148"/>
      <c r="AE110" s="148"/>
      <c r="AF110" s="148"/>
      <c r="AG110" s="148"/>
      <c r="AH110" s="148"/>
      <c r="AI110" s="148"/>
      <c r="AJ110" s="148"/>
      <c r="AK110" s="148"/>
      <c r="AL110" s="148"/>
      <c r="AM110" s="148"/>
      <c r="AN110" s="149"/>
      <c r="AO110" s="147"/>
      <c r="AP110" s="148"/>
      <c r="AQ110" s="148"/>
      <c r="AR110" s="148"/>
      <c r="AS110" s="148"/>
      <c r="AT110" s="148"/>
      <c r="AU110" s="148"/>
      <c r="AV110" s="148"/>
      <c r="AW110" s="148"/>
      <c r="AX110" s="150"/>
    </row>
    <row r="111" spans="1:51" ht="24.75" customHeight="1" x14ac:dyDescent="0.15">
      <c r="A111" s="91" t="s">
        <v>243</v>
      </c>
      <c r="B111" s="91"/>
      <c r="C111" s="91"/>
      <c r="D111" s="91"/>
      <c r="E111" s="147" t="s">
        <v>603</v>
      </c>
      <c r="F111" s="148"/>
      <c r="G111" s="148"/>
      <c r="H111" s="148"/>
      <c r="I111" s="148"/>
      <c r="J111" s="148"/>
      <c r="K111" s="148"/>
      <c r="L111" s="148"/>
      <c r="M111" s="148"/>
      <c r="N111" s="148"/>
      <c r="O111" s="148"/>
      <c r="P111" s="149"/>
      <c r="Q111" s="147"/>
      <c r="R111" s="148"/>
      <c r="S111" s="148"/>
      <c r="T111" s="148"/>
      <c r="U111" s="148"/>
      <c r="V111" s="148"/>
      <c r="W111" s="148"/>
      <c r="X111" s="148"/>
      <c r="Y111" s="148"/>
      <c r="Z111" s="148"/>
      <c r="AA111" s="148"/>
      <c r="AB111" s="149"/>
      <c r="AC111" s="147"/>
      <c r="AD111" s="148"/>
      <c r="AE111" s="148"/>
      <c r="AF111" s="148"/>
      <c r="AG111" s="148"/>
      <c r="AH111" s="148"/>
      <c r="AI111" s="148"/>
      <c r="AJ111" s="148"/>
      <c r="AK111" s="148"/>
      <c r="AL111" s="148"/>
      <c r="AM111" s="148"/>
      <c r="AN111" s="149"/>
      <c r="AO111" s="147"/>
      <c r="AP111" s="148"/>
      <c r="AQ111" s="148"/>
      <c r="AR111" s="148"/>
      <c r="AS111" s="148"/>
      <c r="AT111" s="148"/>
      <c r="AU111" s="148"/>
      <c r="AV111" s="148"/>
      <c r="AW111" s="148"/>
      <c r="AX111" s="150"/>
    </row>
    <row r="112" spans="1:51" ht="24.75" customHeight="1" x14ac:dyDescent="0.15">
      <c r="A112" s="91" t="s">
        <v>242</v>
      </c>
      <c r="B112" s="91"/>
      <c r="C112" s="91"/>
      <c r="D112" s="91"/>
      <c r="E112" s="147" t="s">
        <v>605</v>
      </c>
      <c r="F112" s="148"/>
      <c r="G112" s="148"/>
      <c r="H112" s="148"/>
      <c r="I112" s="148"/>
      <c r="J112" s="148"/>
      <c r="K112" s="148"/>
      <c r="L112" s="148"/>
      <c r="M112" s="148"/>
      <c r="N112" s="148"/>
      <c r="O112" s="148"/>
      <c r="P112" s="149"/>
      <c r="Q112" s="147"/>
      <c r="R112" s="148"/>
      <c r="S112" s="148"/>
      <c r="T112" s="148"/>
      <c r="U112" s="148"/>
      <c r="V112" s="148"/>
      <c r="W112" s="148"/>
      <c r="X112" s="148"/>
      <c r="Y112" s="148"/>
      <c r="Z112" s="148"/>
      <c r="AA112" s="148"/>
      <c r="AB112" s="149"/>
      <c r="AC112" s="147"/>
      <c r="AD112" s="148"/>
      <c r="AE112" s="148"/>
      <c r="AF112" s="148"/>
      <c r="AG112" s="148"/>
      <c r="AH112" s="148"/>
      <c r="AI112" s="148"/>
      <c r="AJ112" s="148"/>
      <c r="AK112" s="148"/>
      <c r="AL112" s="148"/>
      <c r="AM112" s="148"/>
      <c r="AN112" s="149"/>
      <c r="AO112" s="147"/>
      <c r="AP112" s="148"/>
      <c r="AQ112" s="148"/>
      <c r="AR112" s="148"/>
      <c r="AS112" s="148"/>
      <c r="AT112" s="148"/>
      <c r="AU112" s="148"/>
      <c r="AV112" s="148"/>
      <c r="AW112" s="148"/>
      <c r="AX112" s="150"/>
    </row>
    <row r="113" spans="1:50" ht="24.75" customHeight="1" x14ac:dyDescent="0.15">
      <c r="A113" s="91" t="s">
        <v>388</v>
      </c>
      <c r="B113" s="91"/>
      <c r="C113" s="91"/>
      <c r="D113" s="91"/>
      <c r="E113" s="146" t="s">
        <v>575</v>
      </c>
      <c r="F113" s="130"/>
      <c r="G113" s="130"/>
      <c r="H113" s="66" t="str">
        <f>IF(E113="","","-")</f>
        <v>-</v>
      </c>
      <c r="I113" s="130"/>
      <c r="J113" s="130"/>
      <c r="K113" s="66" t="str">
        <f>IF(I113="","","-")</f>
        <v/>
      </c>
      <c r="L113" s="132">
        <v>56</v>
      </c>
      <c r="M113" s="132"/>
      <c r="N113" s="66" t="str">
        <f>IF(O113="","","-")</f>
        <v/>
      </c>
      <c r="O113" s="144"/>
      <c r="P113" s="145"/>
      <c r="Q113" s="146"/>
      <c r="R113" s="130"/>
      <c r="S113" s="130"/>
      <c r="T113" s="66" t="str">
        <f>IF(Q113="","","-")</f>
        <v/>
      </c>
      <c r="U113" s="130"/>
      <c r="V113" s="130"/>
      <c r="W113" s="66" t="str">
        <f>IF(U113="","","-")</f>
        <v/>
      </c>
      <c r="X113" s="132"/>
      <c r="Y113" s="132"/>
      <c r="Z113" s="66" t="str">
        <f>IF(AA113="","","-")</f>
        <v/>
      </c>
      <c r="AA113" s="144"/>
      <c r="AB113" s="145"/>
      <c r="AC113" s="146"/>
      <c r="AD113" s="130"/>
      <c r="AE113" s="130"/>
      <c r="AF113" s="66" t="str">
        <f>IF(AC113="","","-")</f>
        <v/>
      </c>
      <c r="AG113" s="130"/>
      <c r="AH113" s="130"/>
      <c r="AI113" s="66" t="str">
        <f>IF(AG113="","","-")</f>
        <v/>
      </c>
      <c r="AJ113" s="132"/>
      <c r="AK113" s="132"/>
      <c r="AL113" s="66" t="str">
        <f>IF(AM113="","","-")</f>
        <v/>
      </c>
      <c r="AM113" s="144"/>
      <c r="AN113" s="145"/>
      <c r="AO113" s="146"/>
      <c r="AP113" s="130"/>
      <c r="AQ113" s="66" t="str">
        <f>IF(AO113="","","-")</f>
        <v/>
      </c>
      <c r="AR113" s="130"/>
      <c r="AS113" s="130"/>
      <c r="AT113" s="66" t="str">
        <f>IF(AR113="","","-")</f>
        <v/>
      </c>
      <c r="AU113" s="132"/>
      <c r="AV113" s="132"/>
      <c r="AW113" s="66" t="str">
        <f>IF(AX113="","","-")</f>
        <v/>
      </c>
      <c r="AX113" s="68"/>
    </row>
    <row r="114" spans="1:50" ht="24.75" customHeight="1" x14ac:dyDescent="0.15">
      <c r="A114" s="91" t="s">
        <v>564</v>
      </c>
      <c r="B114" s="91"/>
      <c r="C114" s="91"/>
      <c r="D114" s="91"/>
      <c r="E114" s="146" t="s">
        <v>575</v>
      </c>
      <c r="F114" s="130"/>
      <c r="G114" s="130"/>
      <c r="H114" s="66"/>
      <c r="I114" s="130"/>
      <c r="J114" s="130"/>
      <c r="K114" s="66"/>
      <c r="L114" s="132">
        <v>55</v>
      </c>
      <c r="M114" s="132"/>
      <c r="N114" s="66" t="str">
        <f>IF(O114="","","-")</f>
        <v/>
      </c>
      <c r="O114" s="144"/>
      <c r="P114" s="145"/>
      <c r="Q114" s="146"/>
      <c r="R114" s="130"/>
      <c r="S114" s="130"/>
      <c r="T114" s="66" t="str">
        <f>IF(Q114="","","-")</f>
        <v/>
      </c>
      <c r="U114" s="130"/>
      <c r="V114" s="130"/>
      <c r="W114" s="66" t="str">
        <f>IF(U114="","","-")</f>
        <v/>
      </c>
      <c r="X114" s="132"/>
      <c r="Y114" s="132"/>
      <c r="Z114" s="66" t="str">
        <f>IF(AA114="","","-")</f>
        <v/>
      </c>
      <c r="AA114" s="144"/>
      <c r="AB114" s="145"/>
      <c r="AC114" s="146"/>
      <c r="AD114" s="130"/>
      <c r="AE114" s="130"/>
      <c r="AF114" s="66" t="str">
        <f>IF(AC114="","","-")</f>
        <v/>
      </c>
      <c r="AG114" s="130"/>
      <c r="AH114" s="130"/>
      <c r="AI114" s="66" t="str">
        <f>IF(AG114="","","-")</f>
        <v/>
      </c>
      <c r="AJ114" s="132"/>
      <c r="AK114" s="132"/>
      <c r="AL114" s="66" t="str">
        <f>IF(AM114="","","-")</f>
        <v/>
      </c>
      <c r="AM114" s="144"/>
      <c r="AN114" s="145"/>
      <c r="AO114" s="146"/>
      <c r="AP114" s="130"/>
      <c r="AQ114" s="66" t="str">
        <f>IF(AO114="","","-")</f>
        <v/>
      </c>
      <c r="AR114" s="130"/>
      <c r="AS114" s="130"/>
      <c r="AT114" s="66" t="str">
        <f>IF(AR114="","","-")</f>
        <v/>
      </c>
      <c r="AU114" s="132"/>
      <c r="AV114" s="132"/>
      <c r="AW114" s="66" t="str">
        <f>IF(AX114="","","-")</f>
        <v/>
      </c>
      <c r="AX114" s="68"/>
    </row>
    <row r="115" spans="1:50" ht="24.75" customHeight="1" x14ac:dyDescent="0.15">
      <c r="A115" s="91" t="s">
        <v>356</v>
      </c>
      <c r="B115" s="91"/>
      <c r="C115" s="91"/>
      <c r="D115" s="91"/>
      <c r="E115" s="142">
        <v>2021</v>
      </c>
      <c r="F115" s="131"/>
      <c r="G115" s="130" t="s">
        <v>574</v>
      </c>
      <c r="H115" s="130"/>
      <c r="I115" s="130"/>
      <c r="J115" s="131">
        <v>20</v>
      </c>
      <c r="K115" s="131"/>
      <c r="L115" s="132">
        <v>67</v>
      </c>
      <c r="M115" s="132"/>
      <c r="N115" s="132"/>
      <c r="O115" s="131"/>
      <c r="P115" s="131"/>
      <c r="Q115" s="142"/>
      <c r="R115" s="131"/>
      <c r="S115" s="130"/>
      <c r="T115" s="130"/>
      <c r="U115" s="130"/>
      <c r="V115" s="131"/>
      <c r="W115" s="131"/>
      <c r="X115" s="132"/>
      <c r="Y115" s="132"/>
      <c r="Z115" s="132"/>
      <c r="AA115" s="131"/>
      <c r="AB115" s="143"/>
      <c r="AC115" s="142"/>
      <c r="AD115" s="131"/>
      <c r="AE115" s="130"/>
      <c r="AF115" s="130"/>
      <c r="AG115" s="130"/>
      <c r="AH115" s="131"/>
      <c r="AI115" s="131"/>
      <c r="AJ115" s="132"/>
      <c r="AK115" s="132"/>
      <c r="AL115" s="132"/>
      <c r="AM115" s="131"/>
      <c r="AN115" s="143"/>
      <c r="AO115" s="142"/>
      <c r="AP115" s="131"/>
      <c r="AQ115" s="130"/>
      <c r="AR115" s="130"/>
      <c r="AS115" s="130"/>
      <c r="AT115" s="131"/>
      <c r="AU115" s="131"/>
      <c r="AV115" s="132"/>
      <c r="AW115" s="132"/>
      <c r="AX115" s="68"/>
    </row>
    <row r="116" spans="1:50" ht="28.35" customHeight="1" x14ac:dyDescent="0.15">
      <c r="A116" s="133" t="s">
        <v>236</v>
      </c>
      <c r="B116" s="134"/>
      <c r="C116" s="134"/>
      <c r="D116" s="134"/>
      <c r="E116" s="134"/>
      <c r="F116" s="135"/>
      <c r="G116" s="53" t="s">
        <v>566</v>
      </c>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133"/>
      <c r="B117" s="134"/>
      <c r="C117" s="134"/>
      <c r="D117" s="134"/>
      <c r="E117" s="134"/>
      <c r="F117" s="135"/>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133"/>
      <c r="B118" s="134"/>
      <c r="C118" s="134"/>
      <c r="D118" s="134"/>
      <c r="E118" s="134"/>
      <c r="F118" s="135"/>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133"/>
      <c r="B119" s="134"/>
      <c r="C119" s="134"/>
      <c r="D119" s="134"/>
      <c r="E119" s="134"/>
      <c r="F119" s="135"/>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133"/>
      <c r="B120" s="134"/>
      <c r="C120" s="134"/>
      <c r="D120" s="134"/>
      <c r="E120" s="134"/>
      <c r="F120" s="135"/>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33"/>
      <c r="B121" s="134"/>
      <c r="C121" s="134"/>
      <c r="D121" s="134"/>
      <c r="E121" s="134"/>
      <c r="F121" s="135"/>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33"/>
      <c r="B122" s="134"/>
      <c r="C122" s="134"/>
      <c r="D122" s="134"/>
      <c r="E122" s="134"/>
      <c r="F122" s="135"/>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133"/>
      <c r="B123" s="134"/>
      <c r="C123" s="134"/>
      <c r="D123" s="134"/>
      <c r="E123" s="134"/>
      <c r="F123" s="135"/>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33"/>
      <c r="B124" s="134"/>
      <c r="C124" s="134"/>
      <c r="D124" s="134"/>
      <c r="E124" s="134"/>
      <c r="F124" s="135"/>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133"/>
      <c r="B125" s="134"/>
      <c r="C125" s="134"/>
      <c r="D125" s="134"/>
      <c r="E125" s="134"/>
      <c r="F125" s="135"/>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133"/>
      <c r="B126" s="134"/>
      <c r="C126" s="134"/>
      <c r="D126" s="134"/>
      <c r="E126" s="134"/>
      <c r="F126" s="135"/>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133"/>
      <c r="B127" s="134"/>
      <c r="C127" s="134"/>
      <c r="D127" s="134"/>
      <c r="E127" s="134"/>
      <c r="F127" s="135"/>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133"/>
      <c r="B128" s="134"/>
      <c r="C128" s="134"/>
      <c r="D128" s="134"/>
      <c r="E128" s="134"/>
      <c r="F128" s="135"/>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7.75" customHeight="1" x14ac:dyDescent="0.15">
      <c r="A129" s="133"/>
      <c r="B129" s="134"/>
      <c r="C129" s="134"/>
      <c r="D129" s="134"/>
      <c r="E129" s="134"/>
      <c r="F129" s="135"/>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28.35" customHeight="1" x14ac:dyDescent="0.15">
      <c r="A130" s="133"/>
      <c r="B130" s="134"/>
      <c r="C130" s="134"/>
      <c r="D130" s="134"/>
      <c r="E130" s="134"/>
      <c r="F130" s="135"/>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8.35" customHeight="1" x14ac:dyDescent="0.15">
      <c r="A131" s="133"/>
      <c r="B131" s="134"/>
      <c r="C131" s="134"/>
      <c r="D131" s="134"/>
      <c r="E131" s="134"/>
      <c r="F131" s="135"/>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1" ht="28.35" customHeight="1" x14ac:dyDescent="0.15">
      <c r="A132" s="133"/>
      <c r="B132" s="134"/>
      <c r="C132" s="134"/>
      <c r="D132" s="134"/>
      <c r="E132" s="134"/>
      <c r="F132" s="135"/>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1" ht="52.5" customHeight="1" x14ac:dyDescent="0.15">
      <c r="A133" s="133"/>
      <c r="B133" s="134"/>
      <c r="C133" s="134"/>
      <c r="D133" s="134"/>
      <c r="E133" s="134"/>
      <c r="F133" s="135"/>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1" ht="52.5" customHeight="1" thickBot="1" x14ac:dyDescent="0.2">
      <c r="A134" s="133"/>
      <c r="B134" s="134"/>
      <c r="C134" s="134"/>
      <c r="D134" s="134"/>
      <c r="E134" s="134"/>
      <c r="F134" s="135"/>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1" ht="24.75" customHeight="1" x14ac:dyDescent="0.15">
      <c r="A135" s="136" t="s">
        <v>238</v>
      </c>
      <c r="B135" s="137"/>
      <c r="C135" s="137"/>
      <c r="D135" s="137"/>
      <c r="E135" s="137"/>
      <c r="F135" s="138"/>
      <c r="G135" s="118" t="s">
        <v>634</v>
      </c>
      <c r="H135" s="119"/>
      <c r="I135" s="119"/>
      <c r="J135" s="119"/>
      <c r="K135" s="119"/>
      <c r="L135" s="119"/>
      <c r="M135" s="119"/>
      <c r="N135" s="119"/>
      <c r="O135" s="119"/>
      <c r="P135" s="119"/>
      <c r="Q135" s="119"/>
      <c r="R135" s="119"/>
      <c r="S135" s="119"/>
      <c r="T135" s="119"/>
      <c r="U135" s="119"/>
      <c r="V135" s="119"/>
      <c r="W135" s="119"/>
      <c r="X135" s="119"/>
      <c r="Y135" s="119"/>
      <c r="Z135" s="119"/>
      <c r="AA135" s="119"/>
      <c r="AB135" s="120"/>
      <c r="AC135" s="118" t="s">
        <v>639</v>
      </c>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1"/>
    </row>
    <row r="136" spans="1:51" ht="24.75" customHeight="1" x14ac:dyDescent="0.15">
      <c r="A136" s="139"/>
      <c r="B136" s="140"/>
      <c r="C136" s="140"/>
      <c r="D136" s="140"/>
      <c r="E136" s="140"/>
      <c r="F136" s="141"/>
      <c r="G136" s="122" t="s">
        <v>15</v>
      </c>
      <c r="H136" s="123"/>
      <c r="I136" s="123"/>
      <c r="J136" s="123"/>
      <c r="K136" s="123"/>
      <c r="L136" s="124" t="s">
        <v>16</v>
      </c>
      <c r="M136" s="123"/>
      <c r="N136" s="123"/>
      <c r="O136" s="123"/>
      <c r="P136" s="123"/>
      <c r="Q136" s="123"/>
      <c r="R136" s="123"/>
      <c r="S136" s="123"/>
      <c r="T136" s="123"/>
      <c r="U136" s="123"/>
      <c r="V136" s="123"/>
      <c r="W136" s="123"/>
      <c r="X136" s="125"/>
      <c r="Y136" s="126" t="s">
        <v>17</v>
      </c>
      <c r="Z136" s="127"/>
      <c r="AA136" s="127"/>
      <c r="AB136" s="128"/>
      <c r="AC136" s="122" t="s">
        <v>15</v>
      </c>
      <c r="AD136" s="123"/>
      <c r="AE136" s="123"/>
      <c r="AF136" s="123"/>
      <c r="AG136" s="123"/>
      <c r="AH136" s="124" t="s">
        <v>16</v>
      </c>
      <c r="AI136" s="123"/>
      <c r="AJ136" s="123"/>
      <c r="AK136" s="123"/>
      <c r="AL136" s="123"/>
      <c r="AM136" s="123"/>
      <c r="AN136" s="123"/>
      <c r="AO136" s="123"/>
      <c r="AP136" s="123"/>
      <c r="AQ136" s="123"/>
      <c r="AR136" s="123"/>
      <c r="AS136" s="123"/>
      <c r="AT136" s="125"/>
      <c r="AU136" s="126" t="s">
        <v>17</v>
      </c>
      <c r="AV136" s="127"/>
      <c r="AW136" s="127"/>
      <c r="AX136" s="129"/>
    </row>
    <row r="137" spans="1:51" ht="24.75" customHeight="1" x14ac:dyDescent="0.15">
      <c r="A137" s="139"/>
      <c r="B137" s="140"/>
      <c r="C137" s="140"/>
      <c r="D137" s="140"/>
      <c r="E137" s="140"/>
      <c r="F137" s="141"/>
      <c r="G137" s="108" t="s">
        <v>606</v>
      </c>
      <c r="H137" s="109"/>
      <c r="I137" s="109"/>
      <c r="J137" s="109"/>
      <c r="K137" s="110"/>
      <c r="L137" s="111" t="s">
        <v>607</v>
      </c>
      <c r="M137" s="112"/>
      <c r="N137" s="112"/>
      <c r="O137" s="112"/>
      <c r="P137" s="112"/>
      <c r="Q137" s="112"/>
      <c r="R137" s="112"/>
      <c r="S137" s="112"/>
      <c r="T137" s="112"/>
      <c r="U137" s="112"/>
      <c r="V137" s="112"/>
      <c r="W137" s="112"/>
      <c r="X137" s="113"/>
      <c r="Y137" s="114">
        <v>983</v>
      </c>
      <c r="Z137" s="115"/>
      <c r="AA137" s="115"/>
      <c r="AB137" s="116"/>
      <c r="AC137" s="108" t="s">
        <v>608</v>
      </c>
      <c r="AD137" s="109"/>
      <c r="AE137" s="109"/>
      <c r="AF137" s="109"/>
      <c r="AG137" s="110"/>
      <c r="AH137" s="111" t="s">
        <v>583</v>
      </c>
      <c r="AI137" s="112"/>
      <c r="AJ137" s="112"/>
      <c r="AK137" s="112"/>
      <c r="AL137" s="112"/>
      <c r="AM137" s="112"/>
      <c r="AN137" s="112"/>
      <c r="AO137" s="112"/>
      <c r="AP137" s="112"/>
      <c r="AQ137" s="112"/>
      <c r="AR137" s="112"/>
      <c r="AS137" s="112"/>
      <c r="AT137" s="113"/>
      <c r="AU137" s="114">
        <v>36</v>
      </c>
      <c r="AV137" s="115"/>
      <c r="AW137" s="115"/>
      <c r="AX137" s="117"/>
    </row>
    <row r="138" spans="1:51" ht="24.75" customHeight="1" thickBot="1" x14ac:dyDescent="0.2">
      <c r="A138" s="139"/>
      <c r="B138" s="140"/>
      <c r="C138" s="140"/>
      <c r="D138" s="140"/>
      <c r="E138" s="140"/>
      <c r="F138" s="141"/>
      <c r="G138" s="99" t="s">
        <v>18</v>
      </c>
      <c r="H138" s="100"/>
      <c r="I138" s="100"/>
      <c r="J138" s="100"/>
      <c r="K138" s="100"/>
      <c r="L138" s="101"/>
      <c r="M138" s="102"/>
      <c r="N138" s="102"/>
      <c r="O138" s="102"/>
      <c r="P138" s="102"/>
      <c r="Q138" s="102"/>
      <c r="R138" s="102"/>
      <c r="S138" s="102"/>
      <c r="T138" s="102"/>
      <c r="U138" s="102"/>
      <c r="V138" s="102"/>
      <c r="W138" s="102"/>
      <c r="X138" s="103"/>
      <c r="Y138" s="104">
        <f>SUM(Y137:AB137)</f>
        <v>983</v>
      </c>
      <c r="Z138" s="105"/>
      <c r="AA138" s="105"/>
      <c r="AB138" s="106"/>
      <c r="AC138" s="99" t="s">
        <v>18</v>
      </c>
      <c r="AD138" s="100"/>
      <c r="AE138" s="100"/>
      <c r="AF138" s="100"/>
      <c r="AG138" s="100"/>
      <c r="AH138" s="101"/>
      <c r="AI138" s="102"/>
      <c r="AJ138" s="102"/>
      <c r="AK138" s="102"/>
      <c r="AL138" s="102"/>
      <c r="AM138" s="102"/>
      <c r="AN138" s="102"/>
      <c r="AO138" s="102"/>
      <c r="AP138" s="102"/>
      <c r="AQ138" s="102"/>
      <c r="AR138" s="102"/>
      <c r="AS138" s="102"/>
      <c r="AT138" s="103"/>
      <c r="AU138" s="104">
        <f>SUM(AU137:AX137)</f>
        <v>36</v>
      </c>
      <c r="AV138" s="105"/>
      <c r="AW138" s="105"/>
      <c r="AX138" s="107"/>
    </row>
    <row r="139" spans="1:51" ht="24.75" customHeight="1" x14ac:dyDescent="0.15">
      <c r="A139" s="139"/>
      <c r="B139" s="140"/>
      <c r="C139" s="140"/>
      <c r="D139" s="140"/>
      <c r="E139" s="140"/>
      <c r="F139" s="141"/>
      <c r="G139" s="118" t="s">
        <v>640</v>
      </c>
      <c r="H139" s="119"/>
      <c r="I139" s="119"/>
      <c r="J139" s="119"/>
      <c r="K139" s="119"/>
      <c r="L139" s="119"/>
      <c r="M139" s="119"/>
      <c r="N139" s="119"/>
      <c r="O139" s="119"/>
      <c r="P139" s="119"/>
      <c r="Q139" s="119"/>
      <c r="R139" s="119"/>
      <c r="S139" s="119"/>
      <c r="T139" s="119"/>
      <c r="U139" s="119"/>
      <c r="V139" s="119"/>
      <c r="W139" s="119"/>
      <c r="X139" s="119"/>
      <c r="Y139" s="119"/>
      <c r="Z139" s="119"/>
      <c r="AA139" s="119"/>
      <c r="AB139" s="120"/>
      <c r="AC139" s="118" t="s">
        <v>203</v>
      </c>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1"/>
      <c r="AY139">
        <f>COUNTA($G$141,$AC$141)</f>
        <v>1</v>
      </c>
    </row>
    <row r="140" spans="1:51" ht="24.75" customHeight="1" x14ac:dyDescent="0.15">
      <c r="A140" s="139"/>
      <c r="B140" s="140"/>
      <c r="C140" s="140"/>
      <c r="D140" s="140"/>
      <c r="E140" s="140"/>
      <c r="F140" s="141"/>
      <c r="G140" s="122" t="s">
        <v>15</v>
      </c>
      <c r="H140" s="123"/>
      <c r="I140" s="123"/>
      <c r="J140" s="123"/>
      <c r="K140" s="123"/>
      <c r="L140" s="124" t="s">
        <v>16</v>
      </c>
      <c r="M140" s="123"/>
      <c r="N140" s="123"/>
      <c r="O140" s="123"/>
      <c r="P140" s="123"/>
      <c r="Q140" s="123"/>
      <c r="R140" s="123"/>
      <c r="S140" s="123"/>
      <c r="T140" s="123"/>
      <c r="U140" s="123"/>
      <c r="V140" s="123"/>
      <c r="W140" s="123"/>
      <c r="X140" s="125"/>
      <c r="Y140" s="126" t="s">
        <v>17</v>
      </c>
      <c r="Z140" s="127"/>
      <c r="AA140" s="127"/>
      <c r="AB140" s="128"/>
      <c r="AC140" s="122" t="s">
        <v>15</v>
      </c>
      <c r="AD140" s="123"/>
      <c r="AE140" s="123"/>
      <c r="AF140" s="123"/>
      <c r="AG140" s="123"/>
      <c r="AH140" s="124" t="s">
        <v>16</v>
      </c>
      <c r="AI140" s="123"/>
      <c r="AJ140" s="123"/>
      <c r="AK140" s="123"/>
      <c r="AL140" s="123"/>
      <c r="AM140" s="123"/>
      <c r="AN140" s="123"/>
      <c r="AO140" s="123"/>
      <c r="AP140" s="123"/>
      <c r="AQ140" s="123"/>
      <c r="AR140" s="123"/>
      <c r="AS140" s="123"/>
      <c r="AT140" s="125"/>
      <c r="AU140" s="126" t="s">
        <v>17</v>
      </c>
      <c r="AV140" s="127"/>
      <c r="AW140" s="127"/>
      <c r="AX140" s="129"/>
      <c r="AY140">
        <f>$AY$139</f>
        <v>1</v>
      </c>
    </row>
    <row r="141" spans="1:51" ht="24.75" customHeight="1" x14ac:dyDescent="0.15">
      <c r="A141" s="139"/>
      <c r="B141" s="140"/>
      <c r="C141" s="140"/>
      <c r="D141" s="140"/>
      <c r="E141" s="140"/>
      <c r="F141" s="141"/>
      <c r="G141" s="108" t="s">
        <v>609</v>
      </c>
      <c r="H141" s="109"/>
      <c r="I141" s="109"/>
      <c r="J141" s="109"/>
      <c r="K141" s="110"/>
      <c r="L141" s="111" t="s">
        <v>610</v>
      </c>
      <c r="M141" s="112"/>
      <c r="N141" s="112"/>
      <c r="O141" s="112"/>
      <c r="P141" s="112"/>
      <c r="Q141" s="112"/>
      <c r="R141" s="112"/>
      <c r="S141" s="112"/>
      <c r="T141" s="112"/>
      <c r="U141" s="112"/>
      <c r="V141" s="112"/>
      <c r="W141" s="112"/>
      <c r="X141" s="113"/>
      <c r="Y141" s="114">
        <v>46</v>
      </c>
      <c r="Z141" s="115"/>
      <c r="AA141" s="115"/>
      <c r="AB141" s="116"/>
      <c r="AC141" s="108"/>
      <c r="AD141" s="109"/>
      <c r="AE141" s="109"/>
      <c r="AF141" s="109"/>
      <c r="AG141" s="110"/>
      <c r="AH141" s="111"/>
      <c r="AI141" s="112"/>
      <c r="AJ141" s="112"/>
      <c r="AK141" s="112"/>
      <c r="AL141" s="112"/>
      <c r="AM141" s="112"/>
      <c r="AN141" s="112"/>
      <c r="AO141" s="112"/>
      <c r="AP141" s="112"/>
      <c r="AQ141" s="112"/>
      <c r="AR141" s="112"/>
      <c r="AS141" s="112"/>
      <c r="AT141" s="113"/>
      <c r="AU141" s="114"/>
      <c r="AV141" s="115"/>
      <c r="AW141" s="115"/>
      <c r="AX141" s="117"/>
      <c r="AY141">
        <f>$AY$139</f>
        <v>1</v>
      </c>
    </row>
    <row r="142" spans="1:51" ht="24.75" customHeight="1" x14ac:dyDescent="0.15">
      <c r="A142" s="139"/>
      <c r="B142" s="140"/>
      <c r="C142" s="140"/>
      <c r="D142" s="140"/>
      <c r="E142" s="140"/>
      <c r="F142" s="141"/>
      <c r="G142" s="99" t="s">
        <v>18</v>
      </c>
      <c r="H142" s="100"/>
      <c r="I142" s="100"/>
      <c r="J142" s="100"/>
      <c r="K142" s="100"/>
      <c r="L142" s="101"/>
      <c r="M142" s="102"/>
      <c r="N142" s="102"/>
      <c r="O142" s="102"/>
      <c r="P142" s="102"/>
      <c r="Q142" s="102"/>
      <c r="R142" s="102"/>
      <c r="S142" s="102"/>
      <c r="T142" s="102"/>
      <c r="U142" s="102"/>
      <c r="V142" s="102"/>
      <c r="W142" s="102"/>
      <c r="X142" s="103"/>
      <c r="Y142" s="104">
        <f>SUM(Y141:AB141)</f>
        <v>46</v>
      </c>
      <c r="Z142" s="105"/>
      <c r="AA142" s="105"/>
      <c r="AB142" s="106"/>
      <c r="AC142" s="99" t="s">
        <v>18</v>
      </c>
      <c r="AD142" s="100"/>
      <c r="AE142" s="100"/>
      <c r="AF142" s="100"/>
      <c r="AG142" s="100"/>
      <c r="AH142" s="101"/>
      <c r="AI142" s="102"/>
      <c r="AJ142" s="102"/>
      <c r="AK142" s="102"/>
      <c r="AL142" s="102"/>
      <c r="AM142" s="102"/>
      <c r="AN142" s="102"/>
      <c r="AO142" s="102"/>
      <c r="AP142" s="102"/>
      <c r="AQ142" s="102"/>
      <c r="AR142" s="102"/>
      <c r="AS142" s="102"/>
      <c r="AT142" s="103"/>
      <c r="AU142" s="104">
        <f>SUM(AU141:AX141)</f>
        <v>0</v>
      </c>
      <c r="AV142" s="105"/>
      <c r="AW142" s="105"/>
      <c r="AX142" s="107"/>
      <c r="AY142">
        <f>$AY$139</f>
        <v>1</v>
      </c>
    </row>
    <row r="143" spans="1:51" ht="24.75" customHeight="1" x14ac:dyDescent="0.15">
      <c r="A143" s="4"/>
      <c r="B143" s="4"/>
      <c r="C143" s="4"/>
      <c r="D143" s="4"/>
      <c r="E143" s="4"/>
      <c r="F143" s="4"/>
      <c r="G143" s="7"/>
      <c r="H143" s="7"/>
      <c r="I143" s="7"/>
      <c r="J143" s="7"/>
      <c r="K143" s="7"/>
      <c r="L143" s="3"/>
      <c r="M143" s="7"/>
      <c r="N143" s="7"/>
      <c r="O143" s="7"/>
      <c r="P143" s="7"/>
      <c r="Q143" s="7"/>
      <c r="R143" s="7"/>
      <c r="S143" s="7"/>
      <c r="T143" s="7"/>
      <c r="U143" s="7"/>
      <c r="V143" s="7"/>
      <c r="W143" s="7"/>
      <c r="X143" s="7"/>
      <c r="Y143" s="8"/>
      <c r="Z143" s="8"/>
      <c r="AA143" s="8"/>
      <c r="AB143" s="8"/>
      <c r="AC143" s="7"/>
      <c r="AD143" s="7"/>
      <c r="AE143" s="7"/>
      <c r="AF143" s="7"/>
      <c r="AG143" s="7"/>
      <c r="AH143" s="3"/>
      <c r="AI143" s="7"/>
      <c r="AJ143" s="7"/>
      <c r="AK143" s="7"/>
      <c r="AL143" s="7"/>
      <c r="AM143" s="7"/>
      <c r="AN143" s="7"/>
      <c r="AO143" s="7"/>
      <c r="AP143" s="7"/>
      <c r="AQ143" s="7"/>
      <c r="AR143" s="7"/>
      <c r="AS143" s="7"/>
      <c r="AT143" s="7"/>
      <c r="AU143" s="8"/>
      <c r="AV143" s="8"/>
      <c r="AW143" s="8"/>
      <c r="AX143" s="8"/>
    </row>
    <row r="144" spans="1:51" ht="24.75" customHeight="1" x14ac:dyDescent="0.15">
      <c r="A144" s="9"/>
      <c r="B144" s="1" t="s">
        <v>26</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24.75" customHeight="1" x14ac:dyDescent="0.15">
      <c r="A145" s="9"/>
      <c r="B145" s="36" t="s">
        <v>219</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59.25" customHeight="1" x14ac:dyDescent="0.15">
      <c r="A146" s="90"/>
      <c r="B146" s="90"/>
      <c r="C146" s="90" t="s">
        <v>24</v>
      </c>
      <c r="D146" s="90"/>
      <c r="E146" s="90"/>
      <c r="F146" s="90"/>
      <c r="G146" s="90"/>
      <c r="H146" s="90"/>
      <c r="I146" s="90"/>
      <c r="J146" s="83" t="s">
        <v>185</v>
      </c>
      <c r="K146" s="91"/>
      <c r="L146" s="91"/>
      <c r="M146" s="91"/>
      <c r="N146" s="91"/>
      <c r="O146" s="91"/>
      <c r="P146" s="92" t="s">
        <v>25</v>
      </c>
      <c r="Q146" s="92"/>
      <c r="R146" s="92"/>
      <c r="S146" s="92"/>
      <c r="T146" s="92"/>
      <c r="U146" s="92"/>
      <c r="V146" s="92"/>
      <c r="W146" s="92"/>
      <c r="X146" s="92"/>
      <c r="Y146" s="93" t="s">
        <v>184</v>
      </c>
      <c r="Z146" s="94"/>
      <c r="AA146" s="94"/>
      <c r="AB146" s="94"/>
      <c r="AC146" s="83" t="s">
        <v>211</v>
      </c>
      <c r="AD146" s="83"/>
      <c r="AE146" s="83"/>
      <c r="AF146" s="83"/>
      <c r="AG146" s="83"/>
      <c r="AH146" s="93" t="s">
        <v>224</v>
      </c>
      <c r="AI146" s="90"/>
      <c r="AJ146" s="90"/>
      <c r="AK146" s="90"/>
      <c r="AL146" s="90" t="s">
        <v>19</v>
      </c>
      <c r="AM146" s="90"/>
      <c r="AN146" s="90"/>
      <c r="AO146" s="95"/>
      <c r="AP146" s="84" t="s">
        <v>186</v>
      </c>
      <c r="AQ146" s="84"/>
      <c r="AR146" s="84"/>
      <c r="AS146" s="84"/>
      <c r="AT146" s="84"/>
      <c r="AU146" s="84"/>
      <c r="AV146" s="84"/>
      <c r="AW146" s="84"/>
      <c r="AX146" s="84"/>
    </row>
    <row r="147" spans="1:51" ht="30" customHeight="1" x14ac:dyDescent="0.15">
      <c r="A147" s="76">
        <v>1</v>
      </c>
      <c r="B147" s="76">
        <v>1</v>
      </c>
      <c r="C147" s="86" t="s">
        <v>617</v>
      </c>
      <c r="D147" s="85"/>
      <c r="E147" s="85"/>
      <c r="F147" s="85"/>
      <c r="G147" s="85"/>
      <c r="H147" s="85"/>
      <c r="I147" s="85"/>
      <c r="J147" s="77">
        <v>7000020070009</v>
      </c>
      <c r="K147" s="78"/>
      <c r="L147" s="78"/>
      <c r="M147" s="78"/>
      <c r="N147" s="78"/>
      <c r="O147" s="78"/>
      <c r="P147" s="87" t="s">
        <v>627</v>
      </c>
      <c r="Q147" s="79"/>
      <c r="R147" s="79"/>
      <c r="S147" s="79"/>
      <c r="T147" s="79"/>
      <c r="U147" s="79"/>
      <c r="V147" s="79"/>
      <c r="W147" s="79"/>
      <c r="X147" s="79"/>
      <c r="Y147" s="80">
        <v>983</v>
      </c>
      <c r="Z147" s="81"/>
      <c r="AA147" s="81"/>
      <c r="AB147" s="82"/>
      <c r="AC147" s="70" t="s">
        <v>75</v>
      </c>
      <c r="AD147" s="71"/>
      <c r="AE147" s="71"/>
      <c r="AF147" s="71"/>
      <c r="AG147" s="71"/>
      <c r="AH147" s="88" t="s">
        <v>256</v>
      </c>
      <c r="AI147" s="89"/>
      <c r="AJ147" s="89"/>
      <c r="AK147" s="89"/>
      <c r="AL147" s="72" t="s">
        <v>256</v>
      </c>
      <c r="AM147" s="73"/>
      <c r="AN147" s="73"/>
      <c r="AO147" s="74"/>
      <c r="AP147" s="75" t="s">
        <v>611</v>
      </c>
      <c r="AQ147" s="75"/>
      <c r="AR147" s="75"/>
      <c r="AS147" s="75"/>
      <c r="AT147" s="75"/>
      <c r="AU147" s="75"/>
      <c r="AV147" s="75"/>
      <c r="AW147" s="75"/>
      <c r="AX147" s="75"/>
    </row>
    <row r="148" spans="1:51" ht="30" customHeight="1" x14ac:dyDescent="0.15">
      <c r="A148" s="76">
        <v>2</v>
      </c>
      <c r="B148" s="76">
        <v>1</v>
      </c>
      <c r="C148" s="86" t="s">
        <v>618</v>
      </c>
      <c r="D148" s="85"/>
      <c r="E148" s="85"/>
      <c r="F148" s="85"/>
      <c r="G148" s="85"/>
      <c r="H148" s="85"/>
      <c r="I148" s="85"/>
      <c r="J148" s="77">
        <v>7000020430005</v>
      </c>
      <c r="K148" s="78"/>
      <c r="L148" s="78"/>
      <c r="M148" s="78"/>
      <c r="N148" s="78"/>
      <c r="O148" s="78"/>
      <c r="P148" s="87" t="s">
        <v>626</v>
      </c>
      <c r="Q148" s="79"/>
      <c r="R148" s="79"/>
      <c r="S148" s="79"/>
      <c r="T148" s="79"/>
      <c r="U148" s="79"/>
      <c r="V148" s="79"/>
      <c r="W148" s="79"/>
      <c r="X148" s="79"/>
      <c r="Y148" s="80">
        <v>664</v>
      </c>
      <c r="Z148" s="81"/>
      <c r="AA148" s="81"/>
      <c r="AB148" s="82"/>
      <c r="AC148" s="70" t="s">
        <v>75</v>
      </c>
      <c r="AD148" s="71"/>
      <c r="AE148" s="71"/>
      <c r="AF148" s="71"/>
      <c r="AG148" s="71"/>
      <c r="AH148" s="88" t="s">
        <v>256</v>
      </c>
      <c r="AI148" s="89"/>
      <c r="AJ148" s="89"/>
      <c r="AK148" s="89"/>
      <c r="AL148" s="72" t="s">
        <v>256</v>
      </c>
      <c r="AM148" s="73"/>
      <c r="AN148" s="73"/>
      <c r="AO148" s="74"/>
      <c r="AP148" s="75" t="s">
        <v>611</v>
      </c>
      <c r="AQ148" s="75"/>
      <c r="AR148" s="75"/>
      <c r="AS148" s="75"/>
      <c r="AT148" s="75"/>
      <c r="AU148" s="75"/>
      <c r="AV148" s="75"/>
      <c r="AW148" s="75"/>
      <c r="AX148" s="75"/>
      <c r="AY148">
        <f>COUNTA($C$148)</f>
        <v>1</v>
      </c>
    </row>
    <row r="149" spans="1:51" ht="30" customHeight="1" x14ac:dyDescent="0.15">
      <c r="A149" s="76">
        <v>3</v>
      </c>
      <c r="B149" s="76">
        <v>1</v>
      </c>
      <c r="C149" s="86" t="s">
        <v>613</v>
      </c>
      <c r="D149" s="85"/>
      <c r="E149" s="85"/>
      <c r="F149" s="85"/>
      <c r="G149" s="85"/>
      <c r="H149" s="85"/>
      <c r="I149" s="85"/>
      <c r="J149" s="77">
        <v>1000020410004</v>
      </c>
      <c r="K149" s="78"/>
      <c r="L149" s="78"/>
      <c r="M149" s="78"/>
      <c r="N149" s="78"/>
      <c r="O149" s="78"/>
      <c r="P149" s="87" t="s">
        <v>635</v>
      </c>
      <c r="Q149" s="79"/>
      <c r="R149" s="79"/>
      <c r="S149" s="79"/>
      <c r="T149" s="79"/>
      <c r="U149" s="79"/>
      <c r="V149" s="79"/>
      <c r="W149" s="79"/>
      <c r="X149" s="79"/>
      <c r="Y149" s="80">
        <v>284</v>
      </c>
      <c r="Z149" s="81"/>
      <c r="AA149" s="81"/>
      <c r="AB149" s="82"/>
      <c r="AC149" s="70" t="s">
        <v>75</v>
      </c>
      <c r="AD149" s="71"/>
      <c r="AE149" s="71"/>
      <c r="AF149" s="71"/>
      <c r="AG149" s="71"/>
      <c r="AH149" s="88" t="s">
        <v>256</v>
      </c>
      <c r="AI149" s="89"/>
      <c r="AJ149" s="89"/>
      <c r="AK149" s="89"/>
      <c r="AL149" s="72" t="s">
        <v>256</v>
      </c>
      <c r="AM149" s="73"/>
      <c r="AN149" s="73"/>
      <c r="AO149" s="74"/>
      <c r="AP149" s="75" t="s">
        <v>611</v>
      </c>
      <c r="AQ149" s="75"/>
      <c r="AR149" s="75"/>
      <c r="AS149" s="75"/>
      <c r="AT149" s="75"/>
      <c r="AU149" s="75"/>
      <c r="AV149" s="75"/>
      <c r="AW149" s="75"/>
      <c r="AX149" s="75"/>
      <c r="AY149">
        <f>COUNTA($C$149)</f>
        <v>1</v>
      </c>
    </row>
    <row r="150" spans="1:51" ht="30" customHeight="1" x14ac:dyDescent="0.15">
      <c r="A150" s="76">
        <v>4</v>
      </c>
      <c r="B150" s="76">
        <v>1</v>
      </c>
      <c r="C150" s="86" t="s">
        <v>619</v>
      </c>
      <c r="D150" s="85"/>
      <c r="E150" s="85"/>
      <c r="F150" s="85"/>
      <c r="G150" s="85"/>
      <c r="H150" s="85"/>
      <c r="I150" s="85"/>
      <c r="J150" s="77">
        <v>4000020120006</v>
      </c>
      <c r="K150" s="78"/>
      <c r="L150" s="78"/>
      <c r="M150" s="78"/>
      <c r="N150" s="78"/>
      <c r="O150" s="78"/>
      <c r="P150" s="87" t="s">
        <v>628</v>
      </c>
      <c r="Q150" s="79"/>
      <c r="R150" s="79"/>
      <c r="S150" s="79"/>
      <c r="T150" s="79"/>
      <c r="U150" s="79"/>
      <c r="V150" s="79"/>
      <c r="W150" s="79"/>
      <c r="X150" s="79"/>
      <c r="Y150" s="80">
        <v>196</v>
      </c>
      <c r="Z150" s="81"/>
      <c r="AA150" s="81"/>
      <c r="AB150" s="82"/>
      <c r="AC150" s="70" t="s">
        <v>75</v>
      </c>
      <c r="AD150" s="71"/>
      <c r="AE150" s="71"/>
      <c r="AF150" s="71"/>
      <c r="AG150" s="71"/>
      <c r="AH150" s="88" t="s">
        <v>256</v>
      </c>
      <c r="AI150" s="89"/>
      <c r="AJ150" s="89"/>
      <c r="AK150" s="89"/>
      <c r="AL150" s="72" t="s">
        <v>256</v>
      </c>
      <c r="AM150" s="73"/>
      <c r="AN150" s="73"/>
      <c r="AO150" s="74"/>
      <c r="AP150" s="75" t="s">
        <v>611</v>
      </c>
      <c r="AQ150" s="75"/>
      <c r="AR150" s="75"/>
      <c r="AS150" s="75"/>
      <c r="AT150" s="75"/>
      <c r="AU150" s="75"/>
      <c r="AV150" s="75"/>
      <c r="AW150" s="75"/>
      <c r="AX150" s="75"/>
      <c r="AY150">
        <f>COUNTA($C$150)</f>
        <v>1</v>
      </c>
    </row>
    <row r="151" spans="1:51" ht="45.75" customHeight="1" x14ac:dyDescent="0.15">
      <c r="A151" s="76">
        <v>5</v>
      </c>
      <c r="B151" s="76">
        <v>1</v>
      </c>
      <c r="C151" s="86" t="s">
        <v>620</v>
      </c>
      <c r="D151" s="85"/>
      <c r="E151" s="85"/>
      <c r="F151" s="85"/>
      <c r="G151" s="85"/>
      <c r="H151" s="85"/>
      <c r="I151" s="85"/>
      <c r="J151" s="77">
        <v>5000020150002</v>
      </c>
      <c r="K151" s="78"/>
      <c r="L151" s="78"/>
      <c r="M151" s="78"/>
      <c r="N151" s="78"/>
      <c r="O151" s="78"/>
      <c r="P151" s="87" t="s">
        <v>629</v>
      </c>
      <c r="Q151" s="79"/>
      <c r="R151" s="79"/>
      <c r="S151" s="79"/>
      <c r="T151" s="79"/>
      <c r="U151" s="79"/>
      <c r="V151" s="79"/>
      <c r="W151" s="79"/>
      <c r="X151" s="79"/>
      <c r="Y151" s="80">
        <v>173</v>
      </c>
      <c r="Z151" s="81"/>
      <c r="AA151" s="81"/>
      <c r="AB151" s="82"/>
      <c r="AC151" s="70" t="s">
        <v>75</v>
      </c>
      <c r="AD151" s="71"/>
      <c r="AE151" s="71"/>
      <c r="AF151" s="71"/>
      <c r="AG151" s="71"/>
      <c r="AH151" s="88" t="s">
        <v>256</v>
      </c>
      <c r="AI151" s="89"/>
      <c r="AJ151" s="89"/>
      <c r="AK151" s="89"/>
      <c r="AL151" s="72" t="s">
        <v>256</v>
      </c>
      <c r="AM151" s="73"/>
      <c r="AN151" s="73"/>
      <c r="AO151" s="74"/>
      <c r="AP151" s="75" t="s">
        <v>611</v>
      </c>
      <c r="AQ151" s="75"/>
      <c r="AR151" s="75"/>
      <c r="AS151" s="75"/>
      <c r="AT151" s="75"/>
      <c r="AU151" s="75"/>
      <c r="AV151" s="75"/>
      <c r="AW151" s="75"/>
      <c r="AX151" s="75"/>
      <c r="AY151">
        <f>COUNTA($C$151)</f>
        <v>1</v>
      </c>
    </row>
    <row r="152" spans="1:51" ht="30" customHeight="1" x14ac:dyDescent="0.15">
      <c r="A152" s="76">
        <v>6</v>
      </c>
      <c r="B152" s="76">
        <v>1</v>
      </c>
      <c r="C152" s="86" t="s">
        <v>621</v>
      </c>
      <c r="D152" s="85"/>
      <c r="E152" s="85"/>
      <c r="F152" s="85"/>
      <c r="G152" s="85"/>
      <c r="H152" s="85"/>
      <c r="I152" s="85"/>
      <c r="J152" s="77">
        <v>7000020220001</v>
      </c>
      <c r="K152" s="78"/>
      <c r="L152" s="78"/>
      <c r="M152" s="78"/>
      <c r="N152" s="78"/>
      <c r="O152" s="78"/>
      <c r="P152" s="87" t="s">
        <v>630</v>
      </c>
      <c r="Q152" s="79"/>
      <c r="R152" s="79"/>
      <c r="S152" s="79"/>
      <c r="T152" s="79"/>
      <c r="U152" s="79"/>
      <c r="V152" s="79"/>
      <c r="W152" s="79"/>
      <c r="X152" s="79"/>
      <c r="Y152" s="80">
        <v>126</v>
      </c>
      <c r="Z152" s="81"/>
      <c r="AA152" s="81"/>
      <c r="AB152" s="82"/>
      <c r="AC152" s="70" t="s">
        <v>75</v>
      </c>
      <c r="AD152" s="71"/>
      <c r="AE152" s="71"/>
      <c r="AF152" s="71"/>
      <c r="AG152" s="71"/>
      <c r="AH152" s="88" t="s">
        <v>256</v>
      </c>
      <c r="AI152" s="89"/>
      <c r="AJ152" s="89"/>
      <c r="AK152" s="89"/>
      <c r="AL152" s="72" t="s">
        <v>256</v>
      </c>
      <c r="AM152" s="73"/>
      <c r="AN152" s="73"/>
      <c r="AO152" s="74"/>
      <c r="AP152" s="75" t="s">
        <v>611</v>
      </c>
      <c r="AQ152" s="75"/>
      <c r="AR152" s="75"/>
      <c r="AS152" s="75"/>
      <c r="AT152" s="75"/>
      <c r="AU152" s="75"/>
      <c r="AV152" s="75"/>
      <c r="AW152" s="75"/>
      <c r="AX152" s="75"/>
      <c r="AY152">
        <f>COUNTA($C$152)</f>
        <v>1</v>
      </c>
    </row>
    <row r="153" spans="1:51" ht="44.25" customHeight="1" x14ac:dyDescent="0.15">
      <c r="A153" s="76">
        <v>7</v>
      </c>
      <c r="B153" s="76">
        <v>1</v>
      </c>
      <c r="C153" s="86" t="s">
        <v>622</v>
      </c>
      <c r="D153" s="85"/>
      <c r="E153" s="85"/>
      <c r="F153" s="85"/>
      <c r="G153" s="85"/>
      <c r="H153" s="85"/>
      <c r="I153" s="85"/>
      <c r="J153" s="77">
        <v>1000020200000</v>
      </c>
      <c r="K153" s="78"/>
      <c r="L153" s="78"/>
      <c r="M153" s="78"/>
      <c r="N153" s="78"/>
      <c r="O153" s="78"/>
      <c r="P153" s="87" t="s">
        <v>631</v>
      </c>
      <c r="Q153" s="79"/>
      <c r="R153" s="79"/>
      <c r="S153" s="79"/>
      <c r="T153" s="79"/>
      <c r="U153" s="79"/>
      <c r="V153" s="79"/>
      <c r="W153" s="79"/>
      <c r="X153" s="79"/>
      <c r="Y153" s="80">
        <v>113</v>
      </c>
      <c r="Z153" s="81"/>
      <c r="AA153" s="81"/>
      <c r="AB153" s="82"/>
      <c r="AC153" s="70" t="s">
        <v>75</v>
      </c>
      <c r="AD153" s="71"/>
      <c r="AE153" s="71"/>
      <c r="AF153" s="71"/>
      <c r="AG153" s="71"/>
      <c r="AH153" s="88" t="s">
        <v>256</v>
      </c>
      <c r="AI153" s="89"/>
      <c r="AJ153" s="89"/>
      <c r="AK153" s="89"/>
      <c r="AL153" s="72" t="s">
        <v>256</v>
      </c>
      <c r="AM153" s="73"/>
      <c r="AN153" s="73"/>
      <c r="AO153" s="74"/>
      <c r="AP153" s="75" t="s">
        <v>611</v>
      </c>
      <c r="AQ153" s="75"/>
      <c r="AR153" s="75"/>
      <c r="AS153" s="75"/>
      <c r="AT153" s="75"/>
      <c r="AU153" s="75"/>
      <c r="AV153" s="75"/>
      <c r="AW153" s="75"/>
      <c r="AX153" s="75"/>
      <c r="AY153">
        <f>COUNTA($C$153)</f>
        <v>1</v>
      </c>
    </row>
    <row r="154" spans="1:51" ht="30" customHeight="1" x14ac:dyDescent="0.15">
      <c r="A154" s="76">
        <v>8</v>
      </c>
      <c r="B154" s="76">
        <v>1</v>
      </c>
      <c r="C154" s="86" t="s">
        <v>623</v>
      </c>
      <c r="D154" s="85"/>
      <c r="E154" s="85"/>
      <c r="F154" s="85"/>
      <c r="G154" s="85"/>
      <c r="H154" s="85"/>
      <c r="I154" s="85"/>
      <c r="J154" s="77">
        <v>4000020330001</v>
      </c>
      <c r="K154" s="78"/>
      <c r="L154" s="78"/>
      <c r="M154" s="78"/>
      <c r="N154" s="78"/>
      <c r="O154" s="78"/>
      <c r="P154" s="87" t="s">
        <v>632</v>
      </c>
      <c r="Q154" s="79"/>
      <c r="R154" s="79"/>
      <c r="S154" s="79"/>
      <c r="T154" s="79"/>
      <c r="U154" s="79"/>
      <c r="V154" s="79"/>
      <c r="W154" s="79"/>
      <c r="X154" s="79"/>
      <c r="Y154" s="80">
        <v>97</v>
      </c>
      <c r="Z154" s="81"/>
      <c r="AA154" s="81"/>
      <c r="AB154" s="82"/>
      <c r="AC154" s="70" t="s">
        <v>75</v>
      </c>
      <c r="AD154" s="71"/>
      <c r="AE154" s="71"/>
      <c r="AF154" s="71"/>
      <c r="AG154" s="71"/>
      <c r="AH154" s="88" t="s">
        <v>256</v>
      </c>
      <c r="AI154" s="89"/>
      <c r="AJ154" s="89"/>
      <c r="AK154" s="89"/>
      <c r="AL154" s="72" t="s">
        <v>256</v>
      </c>
      <c r="AM154" s="73"/>
      <c r="AN154" s="73"/>
      <c r="AO154" s="74"/>
      <c r="AP154" s="75" t="s">
        <v>611</v>
      </c>
      <c r="AQ154" s="75"/>
      <c r="AR154" s="75"/>
      <c r="AS154" s="75"/>
      <c r="AT154" s="75"/>
      <c r="AU154" s="75"/>
      <c r="AV154" s="75"/>
      <c r="AW154" s="75"/>
      <c r="AX154" s="75"/>
      <c r="AY154">
        <f>COUNTA($C$154)</f>
        <v>1</v>
      </c>
    </row>
    <row r="155" spans="1:51" ht="30" customHeight="1" x14ac:dyDescent="0.15">
      <c r="A155" s="76">
        <v>9</v>
      </c>
      <c r="B155" s="76">
        <v>1</v>
      </c>
      <c r="C155" s="86" t="s">
        <v>624</v>
      </c>
      <c r="D155" s="85"/>
      <c r="E155" s="85"/>
      <c r="F155" s="85"/>
      <c r="G155" s="85"/>
      <c r="H155" s="85"/>
      <c r="I155" s="85"/>
      <c r="J155" s="77">
        <v>8000020040002</v>
      </c>
      <c r="K155" s="78"/>
      <c r="L155" s="78"/>
      <c r="M155" s="78"/>
      <c r="N155" s="78"/>
      <c r="O155" s="78"/>
      <c r="P155" s="87" t="s">
        <v>628</v>
      </c>
      <c r="Q155" s="79"/>
      <c r="R155" s="79"/>
      <c r="S155" s="79"/>
      <c r="T155" s="79"/>
      <c r="U155" s="79"/>
      <c r="V155" s="79"/>
      <c r="W155" s="79"/>
      <c r="X155" s="79"/>
      <c r="Y155" s="80">
        <v>82</v>
      </c>
      <c r="Z155" s="81"/>
      <c r="AA155" s="81"/>
      <c r="AB155" s="82"/>
      <c r="AC155" s="70" t="s">
        <v>75</v>
      </c>
      <c r="AD155" s="71"/>
      <c r="AE155" s="71"/>
      <c r="AF155" s="71"/>
      <c r="AG155" s="71"/>
      <c r="AH155" s="88" t="s">
        <v>256</v>
      </c>
      <c r="AI155" s="89"/>
      <c r="AJ155" s="89"/>
      <c r="AK155" s="89"/>
      <c r="AL155" s="72" t="s">
        <v>256</v>
      </c>
      <c r="AM155" s="73"/>
      <c r="AN155" s="73"/>
      <c r="AO155" s="74"/>
      <c r="AP155" s="75" t="s">
        <v>611</v>
      </c>
      <c r="AQ155" s="75"/>
      <c r="AR155" s="75"/>
      <c r="AS155" s="75"/>
      <c r="AT155" s="75"/>
      <c r="AU155" s="75"/>
      <c r="AV155" s="75"/>
      <c r="AW155" s="75"/>
      <c r="AX155" s="75"/>
      <c r="AY155">
        <f>COUNTA($C$155)</f>
        <v>1</v>
      </c>
    </row>
    <row r="156" spans="1:51" ht="30" customHeight="1" x14ac:dyDescent="0.15">
      <c r="A156" s="76">
        <v>10</v>
      </c>
      <c r="B156" s="76">
        <v>1</v>
      </c>
      <c r="C156" s="86" t="s">
        <v>625</v>
      </c>
      <c r="D156" s="85"/>
      <c r="E156" s="85"/>
      <c r="F156" s="85"/>
      <c r="G156" s="85"/>
      <c r="H156" s="85"/>
      <c r="I156" s="85"/>
      <c r="J156" s="77">
        <v>7000020340006</v>
      </c>
      <c r="K156" s="78"/>
      <c r="L156" s="78"/>
      <c r="M156" s="78"/>
      <c r="N156" s="78"/>
      <c r="O156" s="78"/>
      <c r="P156" s="87" t="s">
        <v>633</v>
      </c>
      <c r="Q156" s="79"/>
      <c r="R156" s="79"/>
      <c r="S156" s="79"/>
      <c r="T156" s="79"/>
      <c r="U156" s="79"/>
      <c r="V156" s="79"/>
      <c r="W156" s="79"/>
      <c r="X156" s="79"/>
      <c r="Y156" s="80">
        <v>43</v>
      </c>
      <c r="Z156" s="81"/>
      <c r="AA156" s="81"/>
      <c r="AB156" s="82"/>
      <c r="AC156" s="70" t="s">
        <v>75</v>
      </c>
      <c r="AD156" s="71"/>
      <c r="AE156" s="71"/>
      <c r="AF156" s="71"/>
      <c r="AG156" s="71"/>
      <c r="AH156" s="88" t="s">
        <v>256</v>
      </c>
      <c r="AI156" s="89"/>
      <c r="AJ156" s="89"/>
      <c r="AK156" s="89"/>
      <c r="AL156" s="72" t="s">
        <v>256</v>
      </c>
      <c r="AM156" s="73"/>
      <c r="AN156" s="73"/>
      <c r="AO156" s="74"/>
      <c r="AP156" s="75" t="s">
        <v>611</v>
      </c>
      <c r="AQ156" s="75"/>
      <c r="AR156" s="75"/>
      <c r="AS156" s="75"/>
      <c r="AT156" s="75"/>
      <c r="AU156" s="75"/>
      <c r="AV156" s="75"/>
      <c r="AW156" s="75"/>
      <c r="AX156" s="75"/>
      <c r="AY156">
        <f>COUNTA($C$156)</f>
        <v>1</v>
      </c>
    </row>
    <row r="157" spans="1:51" ht="15.75" customHeight="1" x14ac:dyDescent="0.15">
      <c r="A157" s="40"/>
      <c r="B157" s="40"/>
      <c r="C157" s="40"/>
      <c r="D157" s="40"/>
      <c r="E157" s="40"/>
      <c r="F157" s="40"/>
      <c r="G157" s="40"/>
      <c r="H157" s="40"/>
      <c r="I157" s="40"/>
      <c r="J157" s="41"/>
      <c r="K157" s="41"/>
      <c r="L157" s="41"/>
      <c r="M157" s="41"/>
      <c r="N157" s="41"/>
      <c r="O157" s="41"/>
      <c r="P157" s="42"/>
      <c r="Q157" s="42"/>
      <c r="R157" s="42"/>
      <c r="S157" s="42"/>
      <c r="T157" s="42"/>
      <c r="U157" s="42"/>
      <c r="V157" s="42"/>
      <c r="W157" s="42"/>
      <c r="X157" s="42"/>
      <c r="Y157" s="43"/>
      <c r="Z157" s="43"/>
      <c r="AA157" s="43"/>
      <c r="AB157" s="43"/>
      <c r="AC157" s="43"/>
      <c r="AD157" s="43"/>
      <c r="AE157" s="43"/>
      <c r="AF157" s="43"/>
      <c r="AG157" s="43"/>
      <c r="AH157" s="43"/>
      <c r="AI157" s="43"/>
      <c r="AJ157" s="43"/>
      <c r="AK157" s="43"/>
      <c r="AL157" s="43"/>
      <c r="AM157" s="43"/>
      <c r="AN157" s="43"/>
      <c r="AO157" s="43"/>
      <c r="AP157" s="42"/>
      <c r="AQ157" s="42"/>
      <c r="AR157" s="42"/>
      <c r="AS157" s="42"/>
      <c r="AT157" s="42"/>
      <c r="AU157" s="42"/>
      <c r="AV157" s="42"/>
      <c r="AW157" s="42"/>
      <c r="AX157" s="42"/>
      <c r="AY157">
        <f>COUNTA($C$160)</f>
        <v>1</v>
      </c>
    </row>
    <row r="158" spans="1:51" ht="24.75" customHeight="1" x14ac:dyDescent="0.15">
      <c r="A158" s="40"/>
      <c r="B158" s="44" t="s">
        <v>167</v>
      </c>
      <c r="C158" s="40"/>
      <c r="D158" s="40"/>
      <c r="E158" s="40"/>
      <c r="F158" s="40"/>
      <c r="G158" s="40"/>
      <c r="H158" s="40"/>
      <c r="I158" s="40"/>
      <c r="J158" s="40"/>
      <c r="K158" s="40"/>
      <c r="L158" s="40"/>
      <c r="M158" s="40"/>
      <c r="N158" s="40"/>
      <c r="O158" s="40"/>
      <c r="P158" s="45"/>
      <c r="Q158" s="45"/>
      <c r="R158" s="45"/>
      <c r="S158" s="45"/>
      <c r="T158" s="45"/>
      <c r="U158" s="45"/>
      <c r="V158" s="45"/>
      <c r="W158" s="45"/>
      <c r="X158" s="45"/>
      <c r="Y158" s="46"/>
      <c r="Z158" s="46"/>
      <c r="AA158" s="46"/>
      <c r="AB158" s="46"/>
      <c r="AC158" s="46"/>
      <c r="AD158" s="46"/>
      <c r="AE158" s="46"/>
      <c r="AF158" s="46"/>
      <c r="AG158" s="46"/>
      <c r="AH158" s="46"/>
      <c r="AI158" s="46"/>
      <c r="AJ158" s="46"/>
      <c r="AK158" s="46"/>
      <c r="AL158" s="46"/>
      <c r="AM158" s="46"/>
      <c r="AN158" s="46"/>
      <c r="AO158" s="46"/>
      <c r="AP158" s="45"/>
      <c r="AQ158" s="45"/>
      <c r="AR158" s="45"/>
      <c r="AS158" s="45"/>
      <c r="AT158" s="45"/>
      <c r="AU158" s="45"/>
      <c r="AV158" s="45"/>
      <c r="AW158" s="45"/>
      <c r="AX158" s="45"/>
      <c r="AY158">
        <f>$AY$157</f>
        <v>1</v>
      </c>
    </row>
    <row r="159" spans="1:51" ht="59.25" customHeight="1" x14ac:dyDescent="0.15">
      <c r="A159" s="90"/>
      <c r="B159" s="90"/>
      <c r="C159" s="90" t="s">
        <v>24</v>
      </c>
      <c r="D159" s="90"/>
      <c r="E159" s="90"/>
      <c r="F159" s="90"/>
      <c r="G159" s="90"/>
      <c r="H159" s="90"/>
      <c r="I159" s="90"/>
      <c r="J159" s="83" t="s">
        <v>185</v>
      </c>
      <c r="K159" s="91"/>
      <c r="L159" s="91"/>
      <c r="M159" s="91"/>
      <c r="N159" s="91"/>
      <c r="O159" s="91"/>
      <c r="P159" s="92" t="s">
        <v>25</v>
      </c>
      <c r="Q159" s="92"/>
      <c r="R159" s="92"/>
      <c r="S159" s="92"/>
      <c r="T159" s="92"/>
      <c r="U159" s="92"/>
      <c r="V159" s="92"/>
      <c r="W159" s="92"/>
      <c r="X159" s="92"/>
      <c r="Y159" s="93" t="s">
        <v>184</v>
      </c>
      <c r="Z159" s="94"/>
      <c r="AA159" s="94"/>
      <c r="AB159" s="94"/>
      <c r="AC159" s="83" t="s">
        <v>211</v>
      </c>
      <c r="AD159" s="83"/>
      <c r="AE159" s="83"/>
      <c r="AF159" s="83"/>
      <c r="AG159" s="83"/>
      <c r="AH159" s="93" t="s">
        <v>224</v>
      </c>
      <c r="AI159" s="90"/>
      <c r="AJ159" s="90"/>
      <c r="AK159" s="90"/>
      <c r="AL159" s="90" t="s">
        <v>19</v>
      </c>
      <c r="AM159" s="90"/>
      <c r="AN159" s="90"/>
      <c r="AO159" s="95"/>
      <c r="AP159" s="84" t="s">
        <v>186</v>
      </c>
      <c r="AQ159" s="84"/>
      <c r="AR159" s="84"/>
      <c r="AS159" s="84"/>
      <c r="AT159" s="84"/>
      <c r="AU159" s="84"/>
      <c r="AV159" s="84"/>
      <c r="AW159" s="84"/>
      <c r="AX159" s="84"/>
      <c r="AY159">
        <f>$AY$157</f>
        <v>1</v>
      </c>
    </row>
    <row r="160" spans="1:51" ht="30" customHeight="1" x14ac:dyDescent="0.15">
      <c r="A160" s="76">
        <v>1</v>
      </c>
      <c r="B160" s="76">
        <v>1</v>
      </c>
      <c r="C160" s="86" t="s">
        <v>620</v>
      </c>
      <c r="D160" s="85"/>
      <c r="E160" s="85"/>
      <c r="F160" s="85"/>
      <c r="G160" s="85"/>
      <c r="H160" s="85"/>
      <c r="I160" s="85"/>
      <c r="J160" s="77">
        <v>5000020150002</v>
      </c>
      <c r="K160" s="78"/>
      <c r="L160" s="78"/>
      <c r="M160" s="78"/>
      <c r="N160" s="78"/>
      <c r="O160" s="78"/>
      <c r="P160" s="87" t="s">
        <v>641</v>
      </c>
      <c r="Q160" s="79"/>
      <c r="R160" s="79"/>
      <c r="S160" s="79"/>
      <c r="T160" s="79"/>
      <c r="U160" s="79"/>
      <c r="V160" s="79"/>
      <c r="W160" s="79"/>
      <c r="X160" s="79"/>
      <c r="Y160" s="80">
        <v>36</v>
      </c>
      <c r="Z160" s="81"/>
      <c r="AA160" s="81"/>
      <c r="AB160" s="82"/>
      <c r="AC160" s="70" t="s">
        <v>75</v>
      </c>
      <c r="AD160" s="71"/>
      <c r="AE160" s="71"/>
      <c r="AF160" s="71"/>
      <c r="AG160" s="71"/>
      <c r="AH160" s="88" t="s">
        <v>256</v>
      </c>
      <c r="AI160" s="89"/>
      <c r="AJ160" s="89"/>
      <c r="AK160" s="89"/>
      <c r="AL160" s="72" t="s">
        <v>256</v>
      </c>
      <c r="AM160" s="73"/>
      <c r="AN160" s="73"/>
      <c r="AO160" s="74"/>
      <c r="AP160" s="75" t="s">
        <v>612</v>
      </c>
      <c r="AQ160" s="75"/>
      <c r="AR160" s="75"/>
      <c r="AS160" s="75"/>
      <c r="AT160" s="75"/>
      <c r="AU160" s="75"/>
      <c r="AV160" s="75"/>
      <c r="AW160" s="75"/>
      <c r="AX160" s="75"/>
      <c r="AY160">
        <f>$AY$157</f>
        <v>1</v>
      </c>
    </row>
    <row r="161" spans="1:51" ht="30" customHeight="1" x14ac:dyDescent="0.15">
      <c r="A161" s="76">
        <v>2</v>
      </c>
      <c r="B161" s="76">
        <v>1</v>
      </c>
      <c r="C161" s="86" t="s">
        <v>621</v>
      </c>
      <c r="D161" s="85"/>
      <c r="E161" s="85"/>
      <c r="F161" s="85"/>
      <c r="G161" s="85"/>
      <c r="H161" s="85"/>
      <c r="I161" s="85"/>
      <c r="J161" s="77">
        <v>7000020220001</v>
      </c>
      <c r="K161" s="78"/>
      <c r="L161" s="78"/>
      <c r="M161" s="78"/>
      <c r="N161" s="78"/>
      <c r="O161" s="78"/>
      <c r="P161" s="87" t="s">
        <v>642</v>
      </c>
      <c r="Q161" s="79"/>
      <c r="R161" s="79"/>
      <c r="S161" s="79"/>
      <c r="T161" s="79"/>
      <c r="U161" s="79"/>
      <c r="V161" s="79"/>
      <c r="W161" s="79"/>
      <c r="X161" s="79"/>
      <c r="Y161" s="80">
        <v>34</v>
      </c>
      <c r="Z161" s="81"/>
      <c r="AA161" s="81"/>
      <c r="AB161" s="82"/>
      <c r="AC161" s="70" t="s">
        <v>75</v>
      </c>
      <c r="AD161" s="71"/>
      <c r="AE161" s="71"/>
      <c r="AF161" s="71"/>
      <c r="AG161" s="71"/>
      <c r="AH161" s="88" t="s">
        <v>256</v>
      </c>
      <c r="AI161" s="89"/>
      <c r="AJ161" s="89"/>
      <c r="AK161" s="89"/>
      <c r="AL161" s="72" t="s">
        <v>256</v>
      </c>
      <c r="AM161" s="73"/>
      <c r="AN161" s="73"/>
      <c r="AO161" s="74"/>
      <c r="AP161" s="75" t="s">
        <v>612</v>
      </c>
      <c r="AQ161" s="75"/>
      <c r="AR161" s="75"/>
      <c r="AS161" s="75"/>
      <c r="AT161" s="75"/>
      <c r="AU161" s="75"/>
      <c r="AV161" s="75"/>
      <c r="AW161" s="75"/>
      <c r="AX161" s="75"/>
      <c r="AY161">
        <f>COUNTA($C$161)</f>
        <v>1</v>
      </c>
    </row>
    <row r="162" spans="1:51" ht="30" customHeight="1" x14ac:dyDescent="0.15">
      <c r="A162" s="76">
        <v>3</v>
      </c>
      <c r="B162" s="76">
        <v>1</v>
      </c>
      <c r="C162" s="86" t="s">
        <v>643</v>
      </c>
      <c r="D162" s="85"/>
      <c r="E162" s="85"/>
      <c r="F162" s="85"/>
      <c r="G162" s="85"/>
      <c r="H162" s="85"/>
      <c r="I162" s="85"/>
      <c r="J162" s="77">
        <v>1000020050008</v>
      </c>
      <c r="K162" s="78"/>
      <c r="L162" s="78"/>
      <c r="M162" s="78"/>
      <c r="N162" s="78"/>
      <c r="O162" s="78"/>
      <c r="P162" s="87" t="s">
        <v>641</v>
      </c>
      <c r="Q162" s="79"/>
      <c r="R162" s="79"/>
      <c r="S162" s="79"/>
      <c r="T162" s="79"/>
      <c r="U162" s="79"/>
      <c r="V162" s="79"/>
      <c r="W162" s="79"/>
      <c r="X162" s="79"/>
      <c r="Y162" s="80">
        <v>40</v>
      </c>
      <c r="Z162" s="81"/>
      <c r="AA162" s="81"/>
      <c r="AB162" s="82"/>
      <c r="AC162" s="70" t="s">
        <v>75</v>
      </c>
      <c r="AD162" s="71"/>
      <c r="AE162" s="71"/>
      <c r="AF162" s="71"/>
      <c r="AG162" s="71"/>
      <c r="AH162" s="88" t="s">
        <v>256</v>
      </c>
      <c r="AI162" s="89"/>
      <c r="AJ162" s="89"/>
      <c r="AK162" s="89"/>
      <c r="AL162" s="72" t="s">
        <v>256</v>
      </c>
      <c r="AM162" s="73"/>
      <c r="AN162" s="73"/>
      <c r="AO162" s="74"/>
      <c r="AP162" s="75" t="s">
        <v>612</v>
      </c>
      <c r="AQ162" s="75"/>
      <c r="AR162" s="75"/>
      <c r="AS162" s="75"/>
      <c r="AT162" s="75"/>
      <c r="AU162" s="75"/>
      <c r="AV162" s="75"/>
      <c r="AW162" s="75"/>
      <c r="AX162" s="75"/>
      <c r="AY162">
        <f>COUNTA($C$162)</f>
        <v>1</v>
      </c>
    </row>
    <row r="163" spans="1:51" ht="30" customHeight="1" x14ac:dyDescent="0.15">
      <c r="A163" s="76">
        <v>4</v>
      </c>
      <c r="B163" s="76">
        <v>1</v>
      </c>
      <c r="C163" s="86" t="s">
        <v>644</v>
      </c>
      <c r="D163" s="85"/>
      <c r="E163" s="85"/>
      <c r="F163" s="85"/>
      <c r="G163" s="85"/>
      <c r="H163" s="85"/>
      <c r="I163" s="85"/>
      <c r="J163" s="77">
        <v>5000020060003</v>
      </c>
      <c r="K163" s="78"/>
      <c r="L163" s="78"/>
      <c r="M163" s="78"/>
      <c r="N163" s="78"/>
      <c r="O163" s="78"/>
      <c r="P163" s="87" t="s">
        <v>641</v>
      </c>
      <c r="Q163" s="79"/>
      <c r="R163" s="79"/>
      <c r="S163" s="79"/>
      <c r="T163" s="79"/>
      <c r="U163" s="79"/>
      <c r="V163" s="79"/>
      <c r="W163" s="79"/>
      <c r="X163" s="79"/>
      <c r="Y163" s="80">
        <v>23</v>
      </c>
      <c r="Z163" s="81"/>
      <c r="AA163" s="81"/>
      <c r="AB163" s="82"/>
      <c r="AC163" s="70" t="s">
        <v>75</v>
      </c>
      <c r="AD163" s="71"/>
      <c r="AE163" s="71"/>
      <c r="AF163" s="71"/>
      <c r="AG163" s="71"/>
      <c r="AH163" s="88" t="s">
        <v>256</v>
      </c>
      <c r="AI163" s="89"/>
      <c r="AJ163" s="89"/>
      <c r="AK163" s="89"/>
      <c r="AL163" s="72" t="s">
        <v>256</v>
      </c>
      <c r="AM163" s="73"/>
      <c r="AN163" s="73"/>
      <c r="AO163" s="74"/>
      <c r="AP163" s="75" t="s">
        <v>612</v>
      </c>
      <c r="AQ163" s="75"/>
      <c r="AR163" s="75"/>
      <c r="AS163" s="75"/>
      <c r="AT163" s="75"/>
      <c r="AU163" s="75"/>
      <c r="AV163" s="75"/>
      <c r="AW163" s="75"/>
      <c r="AX163" s="75"/>
      <c r="AY163">
        <f>COUNTA($C$163)</f>
        <v>1</v>
      </c>
    </row>
    <row r="164" spans="1:51" ht="30" customHeight="1" x14ac:dyDescent="0.15">
      <c r="A164" s="76">
        <v>5</v>
      </c>
      <c r="B164" s="76">
        <v>1</v>
      </c>
      <c r="C164" s="86" t="s">
        <v>645</v>
      </c>
      <c r="D164" s="85"/>
      <c r="E164" s="85"/>
      <c r="F164" s="85"/>
      <c r="G164" s="85"/>
      <c r="H164" s="85"/>
      <c r="I164" s="85"/>
      <c r="J164" s="77">
        <v>2000020020001</v>
      </c>
      <c r="K164" s="78"/>
      <c r="L164" s="78"/>
      <c r="M164" s="78"/>
      <c r="N164" s="78"/>
      <c r="O164" s="78"/>
      <c r="P164" s="87" t="s">
        <v>641</v>
      </c>
      <c r="Q164" s="79"/>
      <c r="R164" s="79"/>
      <c r="S164" s="79"/>
      <c r="T164" s="79"/>
      <c r="U164" s="79"/>
      <c r="V164" s="79"/>
      <c r="W164" s="79"/>
      <c r="X164" s="79"/>
      <c r="Y164" s="80">
        <v>13</v>
      </c>
      <c r="Z164" s="81"/>
      <c r="AA164" s="81"/>
      <c r="AB164" s="82"/>
      <c r="AC164" s="70" t="s">
        <v>75</v>
      </c>
      <c r="AD164" s="71"/>
      <c r="AE164" s="71"/>
      <c r="AF164" s="71"/>
      <c r="AG164" s="71"/>
      <c r="AH164" s="88" t="s">
        <v>256</v>
      </c>
      <c r="AI164" s="89"/>
      <c r="AJ164" s="89"/>
      <c r="AK164" s="89"/>
      <c r="AL164" s="72" t="s">
        <v>256</v>
      </c>
      <c r="AM164" s="73"/>
      <c r="AN164" s="73"/>
      <c r="AO164" s="74"/>
      <c r="AP164" s="75" t="s">
        <v>612</v>
      </c>
      <c r="AQ164" s="75"/>
      <c r="AR164" s="75"/>
      <c r="AS164" s="75"/>
      <c r="AT164" s="75"/>
      <c r="AU164" s="75"/>
      <c r="AV164" s="75"/>
      <c r="AW164" s="75"/>
      <c r="AX164" s="75"/>
      <c r="AY164">
        <f>COUNTA($C$164)</f>
        <v>1</v>
      </c>
    </row>
    <row r="165" spans="1:51" ht="30" customHeight="1" x14ac:dyDescent="0.15">
      <c r="A165" s="76">
        <v>6</v>
      </c>
      <c r="B165" s="76">
        <v>1</v>
      </c>
      <c r="C165" s="86" t="s">
        <v>646</v>
      </c>
      <c r="D165" s="85"/>
      <c r="E165" s="85"/>
      <c r="F165" s="85"/>
      <c r="G165" s="85"/>
      <c r="H165" s="85"/>
      <c r="I165" s="85"/>
      <c r="J165" s="77">
        <v>4000020030007</v>
      </c>
      <c r="K165" s="78"/>
      <c r="L165" s="78"/>
      <c r="M165" s="78"/>
      <c r="N165" s="78"/>
      <c r="O165" s="78"/>
      <c r="P165" s="87" t="s">
        <v>647</v>
      </c>
      <c r="Q165" s="79"/>
      <c r="R165" s="79"/>
      <c r="S165" s="79"/>
      <c r="T165" s="79"/>
      <c r="U165" s="79"/>
      <c r="V165" s="79"/>
      <c r="W165" s="79"/>
      <c r="X165" s="79"/>
      <c r="Y165" s="80">
        <v>10</v>
      </c>
      <c r="Z165" s="81"/>
      <c r="AA165" s="81"/>
      <c r="AB165" s="82"/>
      <c r="AC165" s="70" t="s">
        <v>75</v>
      </c>
      <c r="AD165" s="71"/>
      <c r="AE165" s="71"/>
      <c r="AF165" s="71"/>
      <c r="AG165" s="71"/>
      <c r="AH165" s="88" t="s">
        <v>256</v>
      </c>
      <c r="AI165" s="89"/>
      <c r="AJ165" s="89"/>
      <c r="AK165" s="89"/>
      <c r="AL165" s="72" t="s">
        <v>256</v>
      </c>
      <c r="AM165" s="73"/>
      <c r="AN165" s="73"/>
      <c r="AO165" s="74"/>
      <c r="AP165" s="75" t="s">
        <v>612</v>
      </c>
      <c r="AQ165" s="75"/>
      <c r="AR165" s="75"/>
      <c r="AS165" s="75"/>
      <c r="AT165" s="75"/>
      <c r="AU165" s="75"/>
      <c r="AV165" s="75"/>
      <c r="AW165" s="75"/>
      <c r="AX165" s="75"/>
      <c r="AY165">
        <f>COUNTA($C$165)</f>
        <v>1</v>
      </c>
    </row>
    <row r="166" spans="1:51" ht="30" customHeight="1" x14ac:dyDescent="0.15">
      <c r="A166" s="76">
        <v>7</v>
      </c>
      <c r="B166" s="76">
        <v>1</v>
      </c>
      <c r="C166" s="86" t="s">
        <v>618</v>
      </c>
      <c r="D166" s="85"/>
      <c r="E166" s="85"/>
      <c r="F166" s="85"/>
      <c r="G166" s="85"/>
      <c r="H166" s="85"/>
      <c r="I166" s="85"/>
      <c r="J166" s="77">
        <v>7000020430005</v>
      </c>
      <c r="K166" s="78"/>
      <c r="L166" s="78"/>
      <c r="M166" s="78"/>
      <c r="N166" s="78"/>
      <c r="O166" s="78"/>
      <c r="P166" s="87" t="s">
        <v>626</v>
      </c>
      <c r="Q166" s="79"/>
      <c r="R166" s="79"/>
      <c r="S166" s="79"/>
      <c r="T166" s="79"/>
      <c r="U166" s="79"/>
      <c r="V166" s="79"/>
      <c r="W166" s="79"/>
      <c r="X166" s="79"/>
      <c r="Y166" s="80">
        <v>9</v>
      </c>
      <c r="Z166" s="81"/>
      <c r="AA166" s="81"/>
      <c r="AB166" s="82"/>
      <c r="AC166" s="70" t="s">
        <v>75</v>
      </c>
      <c r="AD166" s="71"/>
      <c r="AE166" s="71"/>
      <c r="AF166" s="71"/>
      <c r="AG166" s="71"/>
      <c r="AH166" s="88" t="s">
        <v>256</v>
      </c>
      <c r="AI166" s="89"/>
      <c r="AJ166" s="89"/>
      <c r="AK166" s="89"/>
      <c r="AL166" s="72" t="s">
        <v>256</v>
      </c>
      <c r="AM166" s="73"/>
      <c r="AN166" s="73"/>
      <c r="AO166" s="74"/>
      <c r="AP166" s="75" t="s">
        <v>612</v>
      </c>
      <c r="AQ166" s="75"/>
      <c r="AR166" s="75"/>
      <c r="AS166" s="75"/>
      <c r="AT166" s="75"/>
      <c r="AU166" s="75"/>
      <c r="AV166" s="75"/>
      <c r="AW166" s="75"/>
      <c r="AX166" s="75"/>
      <c r="AY166">
        <f>COUNTA($C$166)</f>
        <v>1</v>
      </c>
    </row>
    <row r="167" spans="1:51" ht="30" customHeight="1" x14ac:dyDescent="0.15">
      <c r="A167" s="76">
        <v>8</v>
      </c>
      <c r="B167" s="76">
        <v>1</v>
      </c>
      <c r="C167" s="86" t="s">
        <v>648</v>
      </c>
      <c r="D167" s="85"/>
      <c r="E167" s="85"/>
      <c r="F167" s="85"/>
      <c r="G167" s="85"/>
      <c r="H167" s="85"/>
      <c r="I167" s="85"/>
      <c r="J167" s="77">
        <v>7000020160008</v>
      </c>
      <c r="K167" s="78"/>
      <c r="L167" s="78"/>
      <c r="M167" s="78"/>
      <c r="N167" s="78"/>
      <c r="O167" s="78"/>
      <c r="P167" s="87" t="s">
        <v>641</v>
      </c>
      <c r="Q167" s="79"/>
      <c r="R167" s="79"/>
      <c r="S167" s="79"/>
      <c r="T167" s="79"/>
      <c r="U167" s="79"/>
      <c r="V167" s="79"/>
      <c r="W167" s="79"/>
      <c r="X167" s="79"/>
      <c r="Y167" s="80">
        <v>8</v>
      </c>
      <c r="Z167" s="81"/>
      <c r="AA167" s="81"/>
      <c r="AB167" s="82"/>
      <c r="AC167" s="70" t="s">
        <v>75</v>
      </c>
      <c r="AD167" s="71"/>
      <c r="AE167" s="71"/>
      <c r="AF167" s="71"/>
      <c r="AG167" s="71"/>
      <c r="AH167" s="88" t="s">
        <v>256</v>
      </c>
      <c r="AI167" s="89"/>
      <c r="AJ167" s="89"/>
      <c r="AK167" s="89"/>
      <c r="AL167" s="72" t="s">
        <v>256</v>
      </c>
      <c r="AM167" s="73"/>
      <c r="AN167" s="73"/>
      <c r="AO167" s="74"/>
      <c r="AP167" s="75" t="s">
        <v>612</v>
      </c>
      <c r="AQ167" s="75"/>
      <c r="AR167" s="75"/>
      <c r="AS167" s="75"/>
      <c r="AT167" s="75"/>
      <c r="AU167" s="75"/>
      <c r="AV167" s="75"/>
      <c r="AW167" s="75"/>
      <c r="AX167" s="75"/>
      <c r="AY167">
        <f>COUNTA($C$167)</f>
        <v>1</v>
      </c>
    </row>
    <row r="168" spans="1:51" ht="30" customHeight="1" x14ac:dyDescent="0.15">
      <c r="A168" s="76">
        <v>9</v>
      </c>
      <c r="B168" s="76">
        <v>1</v>
      </c>
      <c r="C168" s="86" t="s">
        <v>649</v>
      </c>
      <c r="D168" s="85"/>
      <c r="E168" s="85"/>
      <c r="F168" s="85"/>
      <c r="G168" s="85"/>
      <c r="H168" s="85"/>
      <c r="I168" s="85"/>
      <c r="J168" s="77">
        <v>7000020340006</v>
      </c>
      <c r="K168" s="78"/>
      <c r="L168" s="78"/>
      <c r="M168" s="78"/>
      <c r="N168" s="78"/>
      <c r="O168" s="78"/>
      <c r="P168" s="87" t="s">
        <v>650</v>
      </c>
      <c r="Q168" s="79"/>
      <c r="R168" s="79"/>
      <c r="S168" s="79"/>
      <c r="T168" s="79"/>
      <c r="U168" s="79"/>
      <c r="V168" s="79"/>
      <c r="W168" s="79"/>
      <c r="X168" s="79"/>
      <c r="Y168" s="80">
        <v>8</v>
      </c>
      <c r="Z168" s="81"/>
      <c r="AA168" s="81"/>
      <c r="AB168" s="82"/>
      <c r="AC168" s="70" t="s">
        <v>75</v>
      </c>
      <c r="AD168" s="71"/>
      <c r="AE168" s="71"/>
      <c r="AF168" s="71"/>
      <c r="AG168" s="71"/>
      <c r="AH168" s="88" t="s">
        <v>256</v>
      </c>
      <c r="AI168" s="89"/>
      <c r="AJ168" s="89"/>
      <c r="AK168" s="89"/>
      <c r="AL168" s="72" t="s">
        <v>256</v>
      </c>
      <c r="AM168" s="73"/>
      <c r="AN168" s="73"/>
      <c r="AO168" s="74"/>
      <c r="AP168" s="75" t="s">
        <v>612</v>
      </c>
      <c r="AQ168" s="75"/>
      <c r="AR168" s="75"/>
      <c r="AS168" s="75"/>
      <c r="AT168" s="75"/>
      <c r="AU168" s="75"/>
      <c r="AV168" s="75"/>
      <c r="AW168" s="75"/>
      <c r="AX168" s="75"/>
      <c r="AY168">
        <f>COUNTA($C$168)</f>
        <v>1</v>
      </c>
    </row>
    <row r="169" spans="1:51" ht="30" customHeight="1" x14ac:dyDescent="0.15">
      <c r="A169" s="76">
        <v>10</v>
      </c>
      <c r="B169" s="76">
        <v>1</v>
      </c>
      <c r="C169" s="86" t="s">
        <v>651</v>
      </c>
      <c r="D169" s="85"/>
      <c r="E169" s="85"/>
      <c r="F169" s="85"/>
      <c r="G169" s="85"/>
      <c r="H169" s="85"/>
      <c r="I169" s="85"/>
      <c r="J169" s="77">
        <v>4000020420000</v>
      </c>
      <c r="K169" s="78"/>
      <c r="L169" s="78"/>
      <c r="M169" s="78"/>
      <c r="N169" s="78"/>
      <c r="O169" s="78"/>
      <c r="P169" s="87" t="s">
        <v>652</v>
      </c>
      <c r="Q169" s="79"/>
      <c r="R169" s="79"/>
      <c r="S169" s="79"/>
      <c r="T169" s="79"/>
      <c r="U169" s="79"/>
      <c r="V169" s="79"/>
      <c r="W169" s="79"/>
      <c r="X169" s="79"/>
      <c r="Y169" s="80">
        <v>8</v>
      </c>
      <c r="Z169" s="81"/>
      <c r="AA169" s="81"/>
      <c r="AB169" s="82"/>
      <c r="AC169" s="70" t="s">
        <v>75</v>
      </c>
      <c r="AD169" s="71"/>
      <c r="AE169" s="71"/>
      <c r="AF169" s="71"/>
      <c r="AG169" s="71"/>
      <c r="AH169" s="88" t="s">
        <v>256</v>
      </c>
      <c r="AI169" s="89"/>
      <c r="AJ169" s="89"/>
      <c r="AK169" s="89"/>
      <c r="AL169" s="72" t="s">
        <v>256</v>
      </c>
      <c r="AM169" s="73"/>
      <c r="AN169" s="73"/>
      <c r="AO169" s="74"/>
      <c r="AP169" s="75" t="s">
        <v>612</v>
      </c>
      <c r="AQ169" s="75"/>
      <c r="AR169" s="75"/>
      <c r="AS169" s="75"/>
      <c r="AT169" s="75"/>
      <c r="AU169" s="75"/>
      <c r="AV169" s="75"/>
      <c r="AW169" s="75"/>
      <c r="AX169" s="75"/>
      <c r="AY169">
        <f>COUNTA($C$169)</f>
        <v>1</v>
      </c>
    </row>
    <row r="170" spans="1:51" ht="15.75" customHeight="1" x14ac:dyDescent="0.15">
      <c r="A170" s="47"/>
      <c r="B170" s="47"/>
      <c r="C170" s="47"/>
      <c r="D170" s="47"/>
      <c r="E170" s="47"/>
      <c r="F170" s="47"/>
      <c r="G170" s="47"/>
      <c r="H170" s="47"/>
      <c r="I170" s="47"/>
      <c r="J170" s="47"/>
      <c r="K170" s="47"/>
      <c r="L170" s="47"/>
      <c r="M170" s="47"/>
      <c r="N170" s="47"/>
      <c r="O170" s="47"/>
      <c r="P170" s="48"/>
      <c r="Q170" s="48"/>
      <c r="R170" s="48"/>
      <c r="S170" s="48"/>
      <c r="T170" s="48"/>
      <c r="U170" s="48"/>
      <c r="V170" s="48"/>
      <c r="W170" s="48"/>
      <c r="X170" s="48"/>
      <c r="Y170" s="49"/>
      <c r="Z170" s="49"/>
      <c r="AA170" s="49"/>
      <c r="AB170" s="49"/>
      <c r="AC170" s="49"/>
      <c r="AD170" s="49"/>
      <c r="AE170" s="49"/>
      <c r="AF170" s="49"/>
      <c r="AG170" s="49"/>
      <c r="AH170" s="49"/>
      <c r="AI170" s="49"/>
      <c r="AJ170" s="49"/>
      <c r="AK170" s="49"/>
      <c r="AL170" s="49"/>
      <c r="AM170" s="49"/>
      <c r="AN170" s="49"/>
      <c r="AO170" s="49"/>
      <c r="AP170" s="48"/>
      <c r="AQ170" s="48"/>
      <c r="AR170" s="48"/>
      <c r="AS170" s="48"/>
      <c r="AT170" s="48"/>
      <c r="AU170" s="48"/>
      <c r="AV170" s="48"/>
      <c r="AW170" s="48"/>
      <c r="AX170" s="48"/>
      <c r="AY170">
        <f>COUNTA($C$173)</f>
        <v>1</v>
      </c>
    </row>
    <row r="171" spans="1:51" ht="24.75" customHeight="1" x14ac:dyDescent="0.15">
      <c r="A171" s="40"/>
      <c r="B171" s="44" t="s">
        <v>204</v>
      </c>
      <c r="C171" s="40"/>
      <c r="D171" s="40"/>
      <c r="E171" s="40"/>
      <c r="F171" s="40"/>
      <c r="G171" s="40"/>
      <c r="H171" s="40"/>
      <c r="I171" s="40"/>
      <c r="J171" s="40"/>
      <c r="K171" s="40"/>
      <c r="L171" s="40"/>
      <c r="M171" s="40"/>
      <c r="N171" s="40"/>
      <c r="O171" s="40"/>
      <c r="P171" s="45"/>
      <c r="Q171" s="45"/>
      <c r="R171" s="45"/>
      <c r="S171" s="45"/>
      <c r="T171" s="45"/>
      <c r="U171" s="45"/>
      <c r="V171" s="45"/>
      <c r="W171" s="45"/>
      <c r="X171" s="45"/>
      <c r="Y171" s="46"/>
      <c r="Z171" s="46"/>
      <c r="AA171" s="46"/>
      <c r="AB171" s="46"/>
      <c r="AC171" s="46"/>
      <c r="AD171" s="46"/>
      <c r="AE171" s="46"/>
      <c r="AF171" s="46"/>
      <c r="AG171" s="46"/>
      <c r="AH171" s="46"/>
      <c r="AI171" s="46"/>
      <c r="AJ171" s="46"/>
      <c r="AK171" s="46"/>
      <c r="AL171" s="46"/>
      <c r="AM171" s="46"/>
      <c r="AN171" s="46"/>
      <c r="AO171" s="46"/>
      <c r="AP171" s="45"/>
      <c r="AQ171" s="45"/>
      <c r="AR171" s="45"/>
      <c r="AS171" s="45"/>
      <c r="AT171" s="45"/>
      <c r="AU171" s="45"/>
      <c r="AV171" s="45"/>
      <c r="AW171" s="45"/>
      <c r="AX171" s="45"/>
      <c r="AY171">
        <f>$AY$170</f>
        <v>1</v>
      </c>
    </row>
    <row r="172" spans="1:51" ht="59.25" customHeight="1" x14ac:dyDescent="0.15">
      <c r="A172" s="90"/>
      <c r="B172" s="90"/>
      <c r="C172" s="90" t="s">
        <v>24</v>
      </c>
      <c r="D172" s="90"/>
      <c r="E172" s="90"/>
      <c r="F172" s="90"/>
      <c r="G172" s="90"/>
      <c r="H172" s="90"/>
      <c r="I172" s="90"/>
      <c r="J172" s="83" t="s">
        <v>185</v>
      </c>
      <c r="K172" s="91"/>
      <c r="L172" s="91"/>
      <c r="M172" s="91"/>
      <c r="N172" s="91"/>
      <c r="O172" s="91"/>
      <c r="P172" s="92" t="s">
        <v>25</v>
      </c>
      <c r="Q172" s="92"/>
      <c r="R172" s="92"/>
      <c r="S172" s="92"/>
      <c r="T172" s="92"/>
      <c r="U172" s="92"/>
      <c r="V172" s="92"/>
      <c r="W172" s="92"/>
      <c r="X172" s="92"/>
      <c r="Y172" s="93" t="s">
        <v>184</v>
      </c>
      <c r="Z172" s="94"/>
      <c r="AA172" s="94"/>
      <c r="AB172" s="94"/>
      <c r="AC172" s="83" t="s">
        <v>211</v>
      </c>
      <c r="AD172" s="83"/>
      <c r="AE172" s="83"/>
      <c r="AF172" s="83"/>
      <c r="AG172" s="83"/>
      <c r="AH172" s="93" t="s">
        <v>224</v>
      </c>
      <c r="AI172" s="90"/>
      <c r="AJ172" s="90"/>
      <c r="AK172" s="90"/>
      <c r="AL172" s="90" t="s">
        <v>19</v>
      </c>
      <c r="AM172" s="90"/>
      <c r="AN172" s="90"/>
      <c r="AO172" s="95"/>
      <c r="AP172" s="84" t="s">
        <v>186</v>
      </c>
      <c r="AQ172" s="84"/>
      <c r="AR172" s="84"/>
      <c r="AS172" s="84"/>
      <c r="AT172" s="84"/>
      <c r="AU172" s="84"/>
      <c r="AV172" s="84"/>
      <c r="AW172" s="84"/>
      <c r="AX172" s="84"/>
      <c r="AY172">
        <f>$AY$170</f>
        <v>1</v>
      </c>
    </row>
    <row r="173" spans="1:51" ht="30" customHeight="1" x14ac:dyDescent="0.15">
      <c r="A173" s="76">
        <v>1</v>
      </c>
      <c r="B173" s="76">
        <v>1</v>
      </c>
      <c r="C173" s="86" t="s">
        <v>617</v>
      </c>
      <c r="D173" s="85"/>
      <c r="E173" s="85"/>
      <c r="F173" s="85"/>
      <c r="G173" s="85"/>
      <c r="H173" s="85"/>
      <c r="I173" s="85"/>
      <c r="J173" s="77">
        <v>7000020070009</v>
      </c>
      <c r="K173" s="78"/>
      <c r="L173" s="78"/>
      <c r="M173" s="78"/>
      <c r="N173" s="78"/>
      <c r="O173" s="78"/>
      <c r="P173" s="87" t="s">
        <v>662</v>
      </c>
      <c r="Q173" s="79"/>
      <c r="R173" s="79"/>
      <c r="S173" s="79"/>
      <c r="T173" s="79"/>
      <c r="U173" s="79"/>
      <c r="V173" s="79"/>
      <c r="W173" s="79"/>
      <c r="X173" s="79"/>
      <c r="Y173" s="80">
        <v>46</v>
      </c>
      <c r="Z173" s="81"/>
      <c r="AA173" s="81"/>
      <c r="AB173" s="82"/>
      <c r="AC173" s="70" t="s">
        <v>75</v>
      </c>
      <c r="AD173" s="71"/>
      <c r="AE173" s="71"/>
      <c r="AF173" s="71"/>
      <c r="AG173" s="71"/>
      <c r="AH173" s="88" t="s">
        <v>256</v>
      </c>
      <c r="AI173" s="89"/>
      <c r="AJ173" s="89"/>
      <c r="AK173" s="89"/>
      <c r="AL173" s="72" t="s">
        <v>256</v>
      </c>
      <c r="AM173" s="73"/>
      <c r="AN173" s="73"/>
      <c r="AO173" s="74"/>
      <c r="AP173" s="75" t="s">
        <v>584</v>
      </c>
      <c r="AQ173" s="75"/>
      <c r="AR173" s="75"/>
      <c r="AS173" s="75"/>
      <c r="AT173" s="75"/>
      <c r="AU173" s="75"/>
      <c r="AV173" s="75"/>
      <c r="AW173" s="75"/>
      <c r="AX173" s="75"/>
      <c r="AY173">
        <f>$AY$170</f>
        <v>1</v>
      </c>
    </row>
    <row r="174" spans="1:51" ht="30" customHeight="1" x14ac:dyDescent="0.15">
      <c r="A174" s="76">
        <v>2</v>
      </c>
      <c r="B174" s="76">
        <v>1</v>
      </c>
      <c r="C174" s="86" t="s">
        <v>613</v>
      </c>
      <c r="D174" s="85"/>
      <c r="E174" s="85"/>
      <c r="F174" s="85"/>
      <c r="G174" s="85"/>
      <c r="H174" s="85"/>
      <c r="I174" s="85"/>
      <c r="J174" s="77">
        <v>1000020410004</v>
      </c>
      <c r="K174" s="78"/>
      <c r="L174" s="78"/>
      <c r="M174" s="78"/>
      <c r="N174" s="78"/>
      <c r="O174" s="78"/>
      <c r="P174" s="87" t="s">
        <v>662</v>
      </c>
      <c r="Q174" s="79"/>
      <c r="R174" s="79"/>
      <c r="S174" s="79"/>
      <c r="T174" s="79"/>
      <c r="U174" s="79"/>
      <c r="V174" s="79"/>
      <c r="W174" s="79"/>
      <c r="X174" s="79"/>
      <c r="Y174" s="80">
        <v>13</v>
      </c>
      <c r="Z174" s="81"/>
      <c r="AA174" s="81"/>
      <c r="AB174" s="82"/>
      <c r="AC174" s="70" t="s">
        <v>75</v>
      </c>
      <c r="AD174" s="71"/>
      <c r="AE174" s="71"/>
      <c r="AF174" s="71"/>
      <c r="AG174" s="71"/>
      <c r="AH174" s="88" t="s">
        <v>256</v>
      </c>
      <c r="AI174" s="89"/>
      <c r="AJ174" s="89"/>
      <c r="AK174" s="89"/>
      <c r="AL174" s="72" t="s">
        <v>256</v>
      </c>
      <c r="AM174" s="73"/>
      <c r="AN174" s="73"/>
      <c r="AO174" s="74"/>
      <c r="AP174" s="75" t="s">
        <v>584</v>
      </c>
      <c r="AQ174" s="75"/>
      <c r="AR174" s="75"/>
      <c r="AS174" s="75"/>
      <c r="AT174" s="75"/>
      <c r="AU174" s="75"/>
      <c r="AV174" s="75"/>
      <c r="AW174" s="75"/>
      <c r="AX174" s="75"/>
      <c r="AY174">
        <f>COUNTA($C$174)</f>
        <v>1</v>
      </c>
    </row>
    <row r="175" spans="1:51" ht="30" customHeight="1" x14ac:dyDescent="0.15">
      <c r="A175" s="76">
        <v>3</v>
      </c>
      <c r="B175" s="76">
        <v>1</v>
      </c>
      <c r="C175" s="96" t="s">
        <v>618</v>
      </c>
      <c r="D175" s="97"/>
      <c r="E175" s="97"/>
      <c r="F175" s="97"/>
      <c r="G175" s="97"/>
      <c r="H175" s="97"/>
      <c r="I175" s="98"/>
      <c r="J175" s="77">
        <v>7000020430005</v>
      </c>
      <c r="K175" s="78"/>
      <c r="L175" s="78"/>
      <c r="M175" s="78"/>
      <c r="N175" s="78"/>
      <c r="O175" s="78"/>
      <c r="P175" s="87" t="s">
        <v>662</v>
      </c>
      <c r="Q175" s="79"/>
      <c r="R175" s="79"/>
      <c r="S175" s="79"/>
      <c r="T175" s="79"/>
      <c r="U175" s="79"/>
      <c r="V175" s="79"/>
      <c r="W175" s="79"/>
      <c r="X175" s="79"/>
      <c r="Y175" s="80">
        <v>10</v>
      </c>
      <c r="Z175" s="81"/>
      <c r="AA175" s="81"/>
      <c r="AB175" s="82"/>
      <c r="AC175" s="70" t="s">
        <v>75</v>
      </c>
      <c r="AD175" s="71"/>
      <c r="AE175" s="71"/>
      <c r="AF175" s="71"/>
      <c r="AG175" s="71"/>
      <c r="AH175" s="88" t="s">
        <v>256</v>
      </c>
      <c r="AI175" s="89"/>
      <c r="AJ175" s="89"/>
      <c r="AK175" s="89"/>
      <c r="AL175" s="72" t="s">
        <v>256</v>
      </c>
      <c r="AM175" s="73"/>
      <c r="AN175" s="73"/>
      <c r="AO175" s="74"/>
      <c r="AP175" s="75" t="s">
        <v>584</v>
      </c>
      <c r="AQ175" s="75"/>
      <c r="AR175" s="75"/>
      <c r="AS175" s="75"/>
      <c r="AT175" s="75"/>
      <c r="AU175" s="75"/>
      <c r="AV175" s="75"/>
      <c r="AW175" s="75"/>
      <c r="AX175" s="75"/>
      <c r="AY175">
        <f>COUNTA($C$175)</f>
        <v>1</v>
      </c>
    </row>
    <row r="176" spans="1:51" ht="30" customHeight="1" x14ac:dyDescent="0.15">
      <c r="A176" s="76">
        <v>4</v>
      </c>
      <c r="B176" s="76">
        <v>1</v>
      </c>
      <c r="C176" s="96" t="s">
        <v>625</v>
      </c>
      <c r="D176" s="97"/>
      <c r="E176" s="97"/>
      <c r="F176" s="97"/>
      <c r="G176" s="97"/>
      <c r="H176" s="97"/>
      <c r="I176" s="98"/>
      <c r="J176" s="77">
        <v>7000020340006</v>
      </c>
      <c r="K176" s="78"/>
      <c r="L176" s="78"/>
      <c r="M176" s="78"/>
      <c r="N176" s="78"/>
      <c r="O176" s="78"/>
      <c r="P176" s="87" t="s">
        <v>662</v>
      </c>
      <c r="Q176" s="79"/>
      <c r="R176" s="79"/>
      <c r="S176" s="79"/>
      <c r="T176" s="79"/>
      <c r="U176" s="79"/>
      <c r="V176" s="79"/>
      <c r="W176" s="79"/>
      <c r="X176" s="79"/>
      <c r="Y176" s="80">
        <v>6</v>
      </c>
      <c r="Z176" s="81"/>
      <c r="AA176" s="81"/>
      <c r="AB176" s="82"/>
      <c r="AC176" s="70" t="s">
        <v>75</v>
      </c>
      <c r="AD176" s="71"/>
      <c r="AE176" s="71"/>
      <c r="AF176" s="71"/>
      <c r="AG176" s="71"/>
      <c r="AH176" s="88" t="s">
        <v>256</v>
      </c>
      <c r="AI176" s="89"/>
      <c r="AJ176" s="89"/>
      <c r="AK176" s="89"/>
      <c r="AL176" s="72" t="s">
        <v>256</v>
      </c>
      <c r="AM176" s="73"/>
      <c r="AN176" s="73"/>
      <c r="AO176" s="74"/>
      <c r="AP176" s="75" t="s">
        <v>584</v>
      </c>
      <c r="AQ176" s="75"/>
      <c r="AR176" s="75"/>
      <c r="AS176" s="75"/>
      <c r="AT176" s="75"/>
      <c r="AU176" s="75"/>
      <c r="AV176" s="75"/>
      <c r="AW176" s="75"/>
      <c r="AX176" s="75"/>
      <c r="AY176">
        <f>COUNTA($C$176)</f>
        <v>1</v>
      </c>
    </row>
    <row r="177" spans="1:51" ht="30" customHeight="1" x14ac:dyDescent="0.15">
      <c r="A177" s="76">
        <v>5</v>
      </c>
      <c r="B177" s="76">
        <v>1</v>
      </c>
      <c r="C177" s="86" t="s">
        <v>643</v>
      </c>
      <c r="D177" s="85"/>
      <c r="E177" s="85"/>
      <c r="F177" s="85"/>
      <c r="G177" s="85"/>
      <c r="H177" s="85"/>
      <c r="I177" s="85"/>
      <c r="J177" s="77">
        <v>1000020050008</v>
      </c>
      <c r="K177" s="78"/>
      <c r="L177" s="78"/>
      <c r="M177" s="78"/>
      <c r="N177" s="78"/>
      <c r="O177" s="78"/>
      <c r="P177" s="87" t="s">
        <v>662</v>
      </c>
      <c r="Q177" s="79"/>
      <c r="R177" s="79"/>
      <c r="S177" s="79"/>
      <c r="T177" s="79"/>
      <c r="U177" s="79"/>
      <c r="V177" s="79"/>
      <c r="W177" s="79"/>
      <c r="X177" s="79"/>
      <c r="Y177" s="80">
        <v>4</v>
      </c>
      <c r="Z177" s="81"/>
      <c r="AA177" s="81"/>
      <c r="AB177" s="82"/>
      <c r="AC177" s="70" t="s">
        <v>75</v>
      </c>
      <c r="AD177" s="71"/>
      <c r="AE177" s="71"/>
      <c r="AF177" s="71"/>
      <c r="AG177" s="71"/>
      <c r="AH177" s="88" t="s">
        <v>256</v>
      </c>
      <c r="AI177" s="89"/>
      <c r="AJ177" s="89"/>
      <c r="AK177" s="89"/>
      <c r="AL177" s="72" t="s">
        <v>256</v>
      </c>
      <c r="AM177" s="73"/>
      <c r="AN177" s="73"/>
      <c r="AO177" s="74"/>
      <c r="AP177" s="75" t="s">
        <v>584</v>
      </c>
      <c r="AQ177" s="75"/>
      <c r="AR177" s="75"/>
      <c r="AS177" s="75"/>
      <c r="AT177" s="75"/>
      <c r="AU177" s="75"/>
      <c r="AV177" s="75"/>
      <c r="AW177" s="75"/>
      <c r="AX177" s="75"/>
      <c r="AY177">
        <f>COUNTA($C$177)</f>
        <v>1</v>
      </c>
    </row>
    <row r="178" spans="1:51" ht="30" customHeight="1" x14ac:dyDescent="0.15">
      <c r="A178" s="76">
        <v>6</v>
      </c>
      <c r="B178" s="76">
        <v>1</v>
      </c>
      <c r="C178" s="86" t="s">
        <v>651</v>
      </c>
      <c r="D178" s="85"/>
      <c r="E178" s="85"/>
      <c r="F178" s="85"/>
      <c r="G178" s="85"/>
      <c r="H178" s="85"/>
      <c r="I178" s="85"/>
      <c r="J178" s="77">
        <v>4000020420000</v>
      </c>
      <c r="K178" s="78"/>
      <c r="L178" s="78"/>
      <c r="M178" s="78"/>
      <c r="N178" s="78"/>
      <c r="O178" s="78"/>
      <c r="P178" s="87" t="s">
        <v>662</v>
      </c>
      <c r="Q178" s="79"/>
      <c r="R178" s="79"/>
      <c r="S178" s="79"/>
      <c r="T178" s="79"/>
      <c r="U178" s="79"/>
      <c r="V178" s="79"/>
      <c r="W178" s="79"/>
      <c r="X178" s="79"/>
      <c r="Y178" s="80">
        <v>3</v>
      </c>
      <c r="Z178" s="81"/>
      <c r="AA178" s="81"/>
      <c r="AB178" s="82"/>
      <c r="AC178" s="70" t="s">
        <v>75</v>
      </c>
      <c r="AD178" s="71"/>
      <c r="AE178" s="71"/>
      <c r="AF178" s="71"/>
      <c r="AG178" s="71"/>
      <c r="AH178" s="88" t="s">
        <v>256</v>
      </c>
      <c r="AI178" s="89"/>
      <c r="AJ178" s="89"/>
      <c r="AK178" s="89"/>
      <c r="AL178" s="72" t="s">
        <v>256</v>
      </c>
      <c r="AM178" s="73"/>
      <c r="AN178" s="73"/>
      <c r="AO178" s="74"/>
      <c r="AP178" s="75" t="s">
        <v>584</v>
      </c>
      <c r="AQ178" s="75"/>
      <c r="AR178" s="75"/>
      <c r="AS178" s="75"/>
      <c r="AT178" s="75"/>
      <c r="AU178" s="75"/>
      <c r="AV178" s="75"/>
      <c r="AW178" s="75"/>
      <c r="AX178" s="75"/>
      <c r="AY178">
        <f>COUNTA($C$178)</f>
        <v>1</v>
      </c>
    </row>
    <row r="179" spans="1:51" ht="30" customHeight="1" x14ac:dyDescent="0.15">
      <c r="A179" s="76">
        <v>7</v>
      </c>
      <c r="B179" s="76">
        <v>1</v>
      </c>
      <c r="C179" s="86" t="s">
        <v>648</v>
      </c>
      <c r="D179" s="85"/>
      <c r="E179" s="85"/>
      <c r="F179" s="85"/>
      <c r="G179" s="85"/>
      <c r="H179" s="85"/>
      <c r="I179" s="85"/>
      <c r="J179" s="77">
        <v>7000020160008</v>
      </c>
      <c r="K179" s="78"/>
      <c r="L179" s="78"/>
      <c r="M179" s="78"/>
      <c r="N179" s="78"/>
      <c r="O179" s="78"/>
      <c r="P179" s="87" t="s">
        <v>662</v>
      </c>
      <c r="Q179" s="79"/>
      <c r="R179" s="79"/>
      <c r="S179" s="79"/>
      <c r="T179" s="79"/>
      <c r="U179" s="79"/>
      <c r="V179" s="79"/>
      <c r="W179" s="79"/>
      <c r="X179" s="79"/>
      <c r="Y179" s="80">
        <v>3</v>
      </c>
      <c r="Z179" s="81"/>
      <c r="AA179" s="81"/>
      <c r="AB179" s="82"/>
      <c r="AC179" s="70" t="s">
        <v>75</v>
      </c>
      <c r="AD179" s="71"/>
      <c r="AE179" s="71"/>
      <c r="AF179" s="71"/>
      <c r="AG179" s="71"/>
      <c r="AH179" s="88" t="s">
        <v>256</v>
      </c>
      <c r="AI179" s="89"/>
      <c r="AJ179" s="89"/>
      <c r="AK179" s="89"/>
      <c r="AL179" s="72" t="s">
        <v>256</v>
      </c>
      <c r="AM179" s="73"/>
      <c r="AN179" s="73"/>
      <c r="AO179" s="74"/>
      <c r="AP179" s="75" t="s">
        <v>584</v>
      </c>
      <c r="AQ179" s="75"/>
      <c r="AR179" s="75"/>
      <c r="AS179" s="75"/>
      <c r="AT179" s="75"/>
      <c r="AU179" s="75"/>
      <c r="AV179" s="75"/>
      <c r="AW179" s="75"/>
      <c r="AX179" s="75"/>
      <c r="AY179">
        <f>COUNTA($C$179)</f>
        <v>1</v>
      </c>
    </row>
    <row r="180" spans="1:51" ht="30" customHeight="1" x14ac:dyDescent="0.15">
      <c r="A180" s="76">
        <v>8</v>
      </c>
      <c r="B180" s="76">
        <v>1</v>
      </c>
      <c r="C180" s="86" t="s">
        <v>653</v>
      </c>
      <c r="D180" s="85"/>
      <c r="E180" s="85"/>
      <c r="F180" s="85"/>
      <c r="G180" s="85"/>
      <c r="H180" s="85"/>
      <c r="I180" s="85"/>
      <c r="J180" s="77">
        <v>9000020341002</v>
      </c>
      <c r="K180" s="78"/>
      <c r="L180" s="78"/>
      <c r="M180" s="78"/>
      <c r="N180" s="78"/>
      <c r="O180" s="78"/>
      <c r="P180" s="87" t="s">
        <v>662</v>
      </c>
      <c r="Q180" s="79"/>
      <c r="R180" s="79"/>
      <c r="S180" s="79"/>
      <c r="T180" s="79"/>
      <c r="U180" s="79"/>
      <c r="V180" s="79"/>
      <c r="W180" s="79"/>
      <c r="X180" s="79"/>
      <c r="Y180" s="80">
        <v>2</v>
      </c>
      <c r="Z180" s="81"/>
      <c r="AA180" s="81"/>
      <c r="AB180" s="82"/>
      <c r="AC180" s="70" t="s">
        <v>75</v>
      </c>
      <c r="AD180" s="71"/>
      <c r="AE180" s="71"/>
      <c r="AF180" s="71"/>
      <c r="AG180" s="71"/>
      <c r="AH180" s="88" t="s">
        <v>256</v>
      </c>
      <c r="AI180" s="89"/>
      <c r="AJ180" s="89"/>
      <c r="AK180" s="89"/>
      <c r="AL180" s="72" t="s">
        <v>256</v>
      </c>
      <c r="AM180" s="73"/>
      <c r="AN180" s="73"/>
      <c r="AO180" s="74"/>
      <c r="AP180" s="75" t="s">
        <v>584</v>
      </c>
      <c r="AQ180" s="75"/>
      <c r="AR180" s="75"/>
      <c r="AS180" s="75"/>
      <c r="AT180" s="75"/>
      <c r="AU180" s="75"/>
      <c r="AV180" s="75"/>
      <c r="AW180" s="75"/>
      <c r="AX180" s="75"/>
      <c r="AY180">
        <f>COUNTA($C$180)</f>
        <v>1</v>
      </c>
    </row>
    <row r="181" spans="1:51" ht="30" customHeight="1" x14ac:dyDescent="0.15">
      <c r="A181" s="76">
        <v>9</v>
      </c>
      <c r="B181" s="76">
        <v>1</v>
      </c>
      <c r="C181" s="86" t="s">
        <v>622</v>
      </c>
      <c r="D181" s="85"/>
      <c r="E181" s="85"/>
      <c r="F181" s="85"/>
      <c r="G181" s="85"/>
      <c r="H181" s="85"/>
      <c r="I181" s="85"/>
      <c r="J181" s="77">
        <v>1000020200000</v>
      </c>
      <c r="K181" s="78"/>
      <c r="L181" s="78"/>
      <c r="M181" s="78"/>
      <c r="N181" s="78"/>
      <c r="O181" s="78"/>
      <c r="P181" s="87" t="s">
        <v>662</v>
      </c>
      <c r="Q181" s="79"/>
      <c r="R181" s="79"/>
      <c r="S181" s="79"/>
      <c r="T181" s="79"/>
      <c r="U181" s="79"/>
      <c r="V181" s="79"/>
      <c r="W181" s="79"/>
      <c r="X181" s="79"/>
      <c r="Y181" s="80">
        <v>2</v>
      </c>
      <c r="Z181" s="81"/>
      <c r="AA181" s="81"/>
      <c r="AB181" s="82"/>
      <c r="AC181" s="70" t="s">
        <v>75</v>
      </c>
      <c r="AD181" s="71"/>
      <c r="AE181" s="71"/>
      <c r="AF181" s="71"/>
      <c r="AG181" s="71"/>
      <c r="AH181" s="88" t="s">
        <v>256</v>
      </c>
      <c r="AI181" s="89"/>
      <c r="AJ181" s="89"/>
      <c r="AK181" s="89"/>
      <c r="AL181" s="72" t="s">
        <v>256</v>
      </c>
      <c r="AM181" s="73"/>
      <c r="AN181" s="73"/>
      <c r="AO181" s="74"/>
      <c r="AP181" s="75" t="s">
        <v>584</v>
      </c>
      <c r="AQ181" s="75"/>
      <c r="AR181" s="75"/>
      <c r="AS181" s="75"/>
      <c r="AT181" s="75"/>
      <c r="AU181" s="75"/>
      <c r="AV181" s="75"/>
      <c r="AW181" s="75"/>
      <c r="AX181" s="75"/>
      <c r="AY181">
        <f>COUNTA($C$181)</f>
        <v>1</v>
      </c>
    </row>
    <row r="182" spans="1:51" ht="30.75" customHeight="1" x14ac:dyDescent="0.15">
      <c r="A182" s="76">
        <v>10</v>
      </c>
      <c r="B182" s="76">
        <v>1</v>
      </c>
      <c r="C182" s="86" t="s">
        <v>654</v>
      </c>
      <c r="D182" s="85"/>
      <c r="E182" s="85"/>
      <c r="F182" s="85"/>
      <c r="G182" s="85"/>
      <c r="H182" s="85"/>
      <c r="I182" s="85"/>
      <c r="J182" s="77">
        <v>1000020320005</v>
      </c>
      <c r="K182" s="78"/>
      <c r="L182" s="78"/>
      <c r="M182" s="78"/>
      <c r="N182" s="78"/>
      <c r="O182" s="78"/>
      <c r="P182" s="87" t="s">
        <v>662</v>
      </c>
      <c r="Q182" s="79"/>
      <c r="R182" s="79"/>
      <c r="S182" s="79"/>
      <c r="T182" s="79"/>
      <c r="U182" s="79"/>
      <c r="V182" s="79"/>
      <c r="W182" s="79"/>
      <c r="X182" s="79"/>
      <c r="Y182" s="80">
        <v>1</v>
      </c>
      <c r="Z182" s="81"/>
      <c r="AA182" s="81"/>
      <c r="AB182" s="82"/>
      <c r="AC182" s="70" t="s">
        <v>75</v>
      </c>
      <c r="AD182" s="71"/>
      <c r="AE182" s="71"/>
      <c r="AF182" s="71"/>
      <c r="AG182" s="71"/>
      <c r="AH182" s="88" t="s">
        <v>256</v>
      </c>
      <c r="AI182" s="89"/>
      <c r="AJ182" s="89"/>
      <c r="AK182" s="89"/>
      <c r="AL182" s="72" t="s">
        <v>256</v>
      </c>
      <c r="AM182" s="73"/>
      <c r="AN182" s="73"/>
      <c r="AO182" s="74"/>
      <c r="AP182" s="75" t="s">
        <v>584</v>
      </c>
      <c r="AQ182" s="75"/>
      <c r="AR182" s="75"/>
      <c r="AS182" s="75"/>
      <c r="AT182" s="75"/>
      <c r="AU182" s="75"/>
      <c r="AV182" s="75"/>
      <c r="AW182" s="75"/>
      <c r="AX182" s="75"/>
      <c r="AY182">
        <f>COUNTA($C$182)</f>
        <v>1</v>
      </c>
    </row>
  </sheetData>
  <sheetProtection formatRows="0"/>
  <dataConsolidate link="1"/>
  <mergeCells count="88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6:O26"/>
    <mergeCell ref="P26:V26"/>
    <mergeCell ref="W26:AC26"/>
    <mergeCell ref="A27:F27"/>
    <mergeCell ref="G27:AX27"/>
    <mergeCell ref="A28:F30"/>
    <mergeCell ref="G28:O28"/>
    <mergeCell ref="P28:X28"/>
    <mergeCell ref="Y28:AA28"/>
    <mergeCell ref="AB28:AD28"/>
    <mergeCell ref="P24:V24"/>
    <mergeCell ref="W24:AC24"/>
    <mergeCell ref="G25:O25"/>
    <mergeCell ref="P25:V25"/>
    <mergeCell ref="W25:AC25"/>
    <mergeCell ref="A22:F26"/>
    <mergeCell ref="G22:O22"/>
    <mergeCell ref="P22:V22"/>
    <mergeCell ref="W22:AC22"/>
    <mergeCell ref="AD22:AX22"/>
    <mergeCell ref="G23:O23"/>
    <mergeCell ref="P23:V23"/>
    <mergeCell ref="W23:AC23"/>
    <mergeCell ref="AI29:AL29"/>
    <mergeCell ref="AM29:AP29"/>
    <mergeCell ref="AQ29:AT29"/>
    <mergeCell ref="AU29:AX29"/>
    <mergeCell ref="Y30:AA30"/>
    <mergeCell ref="AB30:AD30"/>
    <mergeCell ref="AE30:AH30"/>
    <mergeCell ref="AI30:AL30"/>
    <mergeCell ref="AM30:AP30"/>
    <mergeCell ref="AQ30:AT30"/>
    <mergeCell ref="AE28:AH2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31:F33"/>
    <mergeCell ref="G31:X31"/>
    <mergeCell ref="Y31:AA31"/>
    <mergeCell ref="AB31:AD31"/>
    <mergeCell ref="AE31:AH31"/>
    <mergeCell ref="AI31:AL31"/>
    <mergeCell ref="AM31:AP31"/>
    <mergeCell ref="AQ31:AX31"/>
    <mergeCell ref="G32:X33"/>
    <mergeCell ref="A34:F34"/>
    <mergeCell ref="G34:AX34"/>
    <mergeCell ref="A35:F37"/>
    <mergeCell ref="G35:O35"/>
    <mergeCell ref="P35:X35"/>
    <mergeCell ref="Y35:AA35"/>
    <mergeCell ref="AB35:AD35"/>
    <mergeCell ref="AI36:AL36"/>
    <mergeCell ref="AM36:AP36"/>
    <mergeCell ref="AQ36:AT36"/>
    <mergeCell ref="AU36:AX36"/>
    <mergeCell ref="Y37:AA37"/>
    <mergeCell ref="AB37:AD37"/>
    <mergeCell ref="AE37:AH37"/>
    <mergeCell ref="AI37:AL37"/>
    <mergeCell ref="AM37:AP37"/>
    <mergeCell ref="AQ37:AT37"/>
    <mergeCell ref="AE35:AH35"/>
    <mergeCell ref="AI35:AL35"/>
    <mergeCell ref="AM35:AP35"/>
    <mergeCell ref="AQ35:AT35"/>
    <mergeCell ref="AU35:AX35"/>
    <mergeCell ref="G36:O37"/>
    <mergeCell ref="P36:X37"/>
    <mergeCell ref="Y36:AA36"/>
    <mergeCell ref="AB36:AD36"/>
    <mergeCell ref="AE36:AH36"/>
    <mergeCell ref="Y40:AA40"/>
    <mergeCell ref="AB40:AD40"/>
    <mergeCell ref="AE40:AH40"/>
    <mergeCell ref="AI40:AL40"/>
    <mergeCell ref="AM40:AP40"/>
    <mergeCell ref="AQ40:AX40"/>
    <mergeCell ref="Y39:AA39"/>
    <mergeCell ref="AB39:AD39"/>
    <mergeCell ref="AE39:AH39"/>
    <mergeCell ref="AI39:AL39"/>
    <mergeCell ref="AM39:AP39"/>
    <mergeCell ref="AQ39:AX39"/>
    <mergeCell ref="AU37:AX37"/>
    <mergeCell ref="A38:F40"/>
    <mergeCell ref="G38:X38"/>
    <mergeCell ref="Y38:AA38"/>
    <mergeCell ref="AB38:AD38"/>
    <mergeCell ref="AE38:AH38"/>
    <mergeCell ref="AI38:AL38"/>
    <mergeCell ref="AM38:AP38"/>
    <mergeCell ref="AQ38:AX38"/>
    <mergeCell ref="G39:X40"/>
    <mergeCell ref="A41:F41"/>
    <mergeCell ref="G41:AX41"/>
    <mergeCell ref="A42:F44"/>
    <mergeCell ref="G42:O42"/>
    <mergeCell ref="P42:X42"/>
    <mergeCell ref="Y42:AA42"/>
    <mergeCell ref="AB42:AD42"/>
    <mergeCell ref="AI43:AL43"/>
    <mergeCell ref="AM43:AP43"/>
    <mergeCell ref="AQ43:AT43"/>
    <mergeCell ref="AU43:AX43"/>
    <mergeCell ref="Y44:AA44"/>
    <mergeCell ref="AB44:AD44"/>
    <mergeCell ref="AE44:AH44"/>
    <mergeCell ref="AI44:AL44"/>
    <mergeCell ref="AM44:AP44"/>
    <mergeCell ref="AQ44:AT44"/>
    <mergeCell ref="AE42:AH42"/>
    <mergeCell ref="AI42:AL42"/>
    <mergeCell ref="AM42:AP42"/>
    <mergeCell ref="AQ42:AT42"/>
    <mergeCell ref="AU42:AX42"/>
    <mergeCell ref="G43:O44"/>
    <mergeCell ref="P43:X44"/>
    <mergeCell ref="Y43:AA43"/>
    <mergeCell ref="AB43:AD43"/>
    <mergeCell ref="AE43:AH43"/>
    <mergeCell ref="Y47:AA47"/>
    <mergeCell ref="AB47:AD47"/>
    <mergeCell ref="AE47:AH47"/>
    <mergeCell ref="AI47:AL47"/>
    <mergeCell ref="AM47:AP47"/>
    <mergeCell ref="AQ47:AX47"/>
    <mergeCell ref="Y46:AA46"/>
    <mergeCell ref="AB46:AD46"/>
    <mergeCell ref="AE46:AH46"/>
    <mergeCell ref="AI46:AL46"/>
    <mergeCell ref="AM46:AP46"/>
    <mergeCell ref="AQ46:AX46"/>
    <mergeCell ref="AU44:AX44"/>
    <mergeCell ref="A45:F47"/>
    <mergeCell ref="G45:X45"/>
    <mergeCell ref="Y45:AA45"/>
    <mergeCell ref="AB45:AD45"/>
    <mergeCell ref="AE45:AH45"/>
    <mergeCell ref="AI45:AL45"/>
    <mergeCell ref="AM45:AP45"/>
    <mergeCell ref="AQ45:AX45"/>
    <mergeCell ref="G46:X47"/>
    <mergeCell ref="AI48:AL49"/>
    <mergeCell ref="AM48:AP49"/>
    <mergeCell ref="AQ48:AT48"/>
    <mergeCell ref="AU48:AX48"/>
    <mergeCell ref="AQ49:AR49"/>
    <mergeCell ref="AS49:AT49"/>
    <mergeCell ref="AU49:AV49"/>
    <mergeCell ref="AW49:AX49"/>
    <mergeCell ref="A48:F52"/>
    <mergeCell ref="G48:O49"/>
    <mergeCell ref="P48:X49"/>
    <mergeCell ref="Y48:AA49"/>
    <mergeCell ref="AB48:AD49"/>
    <mergeCell ref="AE48:AH49"/>
    <mergeCell ref="G50:O52"/>
    <mergeCell ref="P50:X52"/>
    <mergeCell ref="Y50:AA50"/>
    <mergeCell ref="AB50:AD50"/>
    <mergeCell ref="AQ51:AT51"/>
    <mergeCell ref="AU51:AX51"/>
    <mergeCell ref="Y52:AA52"/>
    <mergeCell ref="AB52:AD52"/>
    <mergeCell ref="AE52:AH52"/>
    <mergeCell ref="AI52:AL52"/>
    <mergeCell ref="AM52:AP52"/>
    <mergeCell ref="AQ52:AT52"/>
    <mergeCell ref="AU52:AX52"/>
    <mergeCell ref="AE50:AH50"/>
    <mergeCell ref="AI50:AL50"/>
    <mergeCell ref="AM50:AP50"/>
    <mergeCell ref="AQ50:AT50"/>
    <mergeCell ref="AU50:AX50"/>
    <mergeCell ref="Y51:AA51"/>
    <mergeCell ref="AB51:AD51"/>
    <mergeCell ref="AE51:AH51"/>
    <mergeCell ref="AI51:AL51"/>
    <mergeCell ref="AM51:AP51"/>
    <mergeCell ref="AQ60:AT60"/>
    <mergeCell ref="AU60:AX60"/>
    <mergeCell ref="AQ61:AR61"/>
    <mergeCell ref="AS61:AT61"/>
    <mergeCell ref="AU61:AV61"/>
    <mergeCell ref="AW61:AX61"/>
    <mergeCell ref="P60:X61"/>
    <mergeCell ref="Y60:AA61"/>
    <mergeCell ref="AB60:AD61"/>
    <mergeCell ref="AE60:AH61"/>
    <mergeCell ref="AI60:AL61"/>
    <mergeCell ref="AM60:AP61"/>
    <mergeCell ref="A53:F54"/>
    <mergeCell ref="G53:AX54"/>
    <mergeCell ref="A55:A64"/>
    <mergeCell ref="B55:F59"/>
    <mergeCell ref="G55:AA56"/>
    <mergeCell ref="AB55:AX56"/>
    <mergeCell ref="G57:AA59"/>
    <mergeCell ref="AB57:AX59"/>
    <mergeCell ref="B60:F64"/>
    <mergeCell ref="G60:O61"/>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M64:AP64"/>
    <mergeCell ref="AQ64:AT64"/>
    <mergeCell ref="AU64:AX64"/>
    <mergeCell ref="C68:D70"/>
    <mergeCell ref="E68:F70"/>
    <mergeCell ref="G68:I68"/>
    <mergeCell ref="J68:T68"/>
    <mergeCell ref="U68:AX68"/>
    <mergeCell ref="G69:T69"/>
    <mergeCell ref="U69:AX69"/>
    <mergeCell ref="G70:T70"/>
    <mergeCell ref="U70:AX70"/>
    <mergeCell ref="A65:B70"/>
    <mergeCell ref="C65:D67"/>
    <mergeCell ref="E65:F65"/>
    <mergeCell ref="G65:AX65"/>
    <mergeCell ref="E66:F67"/>
    <mergeCell ref="G66:V67"/>
    <mergeCell ref="W66:AA66"/>
    <mergeCell ref="AB66:AX66"/>
    <mergeCell ref="W67:AA67"/>
    <mergeCell ref="AB67:AX67"/>
    <mergeCell ref="AD77:AF77"/>
    <mergeCell ref="E78:AC78"/>
    <mergeCell ref="AD78:AF78"/>
    <mergeCell ref="C79:AC79"/>
    <mergeCell ref="AD79:AF79"/>
    <mergeCell ref="AG79:AX79"/>
    <mergeCell ref="AG74:AX74"/>
    <mergeCell ref="C75:AC75"/>
    <mergeCell ref="AD75:AF75"/>
    <mergeCell ref="AG75:AX75"/>
    <mergeCell ref="A76:B85"/>
    <mergeCell ref="C76:AC76"/>
    <mergeCell ref="AD76:AF76"/>
    <mergeCell ref="AG76:AX78"/>
    <mergeCell ref="C77:D78"/>
    <mergeCell ref="E77:AC77"/>
    <mergeCell ref="A71:AX71"/>
    <mergeCell ref="C72:AC72"/>
    <mergeCell ref="AD72:AF72"/>
    <mergeCell ref="AG72:AX72"/>
    <mergeCell ref="A73:B75"/>
    <mergeCell ref="C73:AC73"/>
    <mergeCell ref="AD73:AF73"/>
    <mergeCell ref="AG73:AX73"/>
    <mergeCell ref="C74:AC74"/>
    <mergeCell ref="AD74:AF74"/>
    <mergeCell ref="C84:AC84"/>
    <mergeCell ref="AD84:AF84"/>
    <mergeCell ref="AG84:AX84"/>
    <mergeCell ref="C85:AC85"/>
    <mergeCell ref="AD85:AF85"/>
    <mergeCell ref="AG85:AX85"/>
    <mergeCell ref="C82:AC82"/>
    <mergeCell ref="AD82:AF82"/>
    <mergeCell ref="AG82:AX82"/>
    <mergeCell ref="C83:AC83"/>
    <mergeCell ref="AD83:AF83"/>
    <mergeCell ref="AG83:AX83"/>
    <mergeCell ref="C80:AC80"/>
    <mergeCell ref="AD80:AF80"/>
    <mergeCell ref="AG80:AX80"/>
    <mergeCell ref="C81:AC81"/>
    <mergeCell ref="AD81:AF81"/>
    <mergeCell ref="AG81:AX81"/>
    <mergeCell ref="E92:G92"/>
    <mergeCell ref="H92:I92"/>
    <mergeCell ref="J92:L92"/>
    <mergeCell ref="M92:N92"/>
    <mergeCell ref="O92:AF92"/>
    <mergeCell ref="C93:D93"/>
    <mergeCell ref="E93:G93"/>
    <mergeCell ref="H93:I93"/>
    <mergeCell ref="J93:L93"/>
    <mergeCell ref="M93:N93"/>
    <mergeCell ref="C89:AC89"/>
    <mergeCell ref="AD89:AF89"/>
    <mergeCell ref="AG89:AX89"/>
    <mergeCell ref="A90:B93"/>
    <mergeCell ref="C90:AC90"/>
    <mergeCell ref="AD90:AF90"/>
    <mergeCell ref="AG90:AX93"/>
    <mergeCell ref="C91:N91"/>
    <mergeCell ref="O91:AF91"/>
    <mergeCell ref="C92:D92"/>
    <mergeCell ref="A86:B89"/>
    <mergeCell ref="C86:AC86"/>
    <mergeCell ref="AD86:AF86"/>
    <mergeCell ref="AG86:AX86"/>
    <mergeCell ref="C87:AC87"/>
    <mergeCell ref="AD87:AF87"/>
    <mergeCell ref="AG87:AX87"/>
    <mergeCell ref="C88:AC88"/>
    <mergeCell ref="AD88:AF88"/>
    <mergeCell ref="AG88:AX88"/>
    <mergeCell ref="O93:AF93"/>
    <mergeCell ref="A102:AX102"/>
    <mergeCell ref="A103:AX103"/>
    <mergeCell ref="A104:AX104"/>
    <mergeCell ref="A105:D105"/>
    <mergeCell ref="E105:P105"/>
    <mergeCell ref="Q105:AB105"/>
    <mergeCell ref="AC105:AN105"/>
    <mergeCell ref="AO105:AX105"/>
    <mergeCell ref="A97:AX97"/>
    <mergeCell ref="A98:AX98"/>
    <mergeCell ref="A99:E99"/>
    <mergeCell ref="F99:AX99"/>
    <mergeCell ref="A100:AX100"/>
    <mergeCell ref="A101:E101"/>
    <mergeCell ref="F101:AX101"/>
    <mergeCell ref="A94:B95"/>
    <mergeCell ref="C94:F94"/>
    <mergeCell ref="G94:AX94"/>
    <mergeCell ref="C95:F95"/>
    <mergeCell ref="G95:AX95"/>
    <mergeCell ref="A96:AX96"/>
    <mergeCell ref="A108:D108"/>
    <mergeCell ref="E108:P108"/>
    <mergeCell ref="Q108:AB108"/>
    <mergeCell ref="AC108:AN108"/>
    <mergeCell ref="AO108:AX108"/>
    <mergeCell ref="A109:D109"/>
    <mergeCell ref="E109:P109"/>
    <mergeCell ref="Q109:AB109"/>
    <mergeCell ref="AC109:AN109"/>
    <mergeCell ref="AO109:AX109"/>
    <mergeCell ref="A106:D106"/>
    <mergeCell ref="E106:P106"/>
    <mergeCell ref="Q106:AB106"/>
    <mergeCell ref="AC106:AN106"/>
    <mergeCell ref="AO106:AX106"/>
    <mergeCell ref="A107:D107"/>
    <mergeCell ref="E107:P107"/>
    <mergeCell ref="Q107:AB107"/>
    <mergeCell ref="AC107:AN107"/>
    <mergeCell ref="AO107:AX107"/>
    <mergeCell ref="A112:D112"/>
    <mergeCell ref="E112:P112"/>
    <mergeCell ref="Q112:AB112"/>
    <mergeCell ref="AC112:AN112"/>
    <mergeCell ref="AO112:AX112"/>
    <mergeCell ref="A113:D113"/>
    <mergeCell ref="E113:G113"/>
    <mergeCell ref="I113:J113"/>
    <mergeCell ref="L113:M113"/>
    <mergeCell ref="O113:P113"/>
    <mergeCell ref="A110:D110"/>
    <mergeCell ref="E110:P110"/>
    <mergeCell ref="Q110:AB110"/>
    <mergeCell ref="AC110:AN110"/>
    <mergeCell ref="AO110:AX110"/>
    <mergeCell ref="A111:D111"/>
    <mergeCell ref="E111:P111"/>
    <mergeCell ref="Q111:AB111"/>
    <mergeCell ref="AC111:AN111"/>
    <mergeCell ref="AO111:AX111"/>
    <mergeCell ref="AJ114:AK114"/>
    <mergeCell ref="AM114:AN114"/>
    <mergeCell ref="AO114:AP114"/>
    <mergeCell ref="AR114:AS114"/>
    <mergeCell ref="AU114:AV114"/>
    <mergeCell ref="A115:D115"/>
    <mergeCell ref="E115:F115"/>
    <mergeCell ref="G115:I115"/>
    <mergeCell ref="J115:K115"/>
    <mergeCell ref="L115:N115"/>
    <mergeCell ref="Q114:S114"/>
    <mergeCell ref="U114:V114"/>
    <mergeCell ref="X114:Y114"/>
    <mergeCell ref="AA114:AB114"/>
    <mergeCell ref="AC114:AE114"/>
    <mergeCell ref="AG114:AH114"/>
    <mergeCell ref="AJ113:AK113"/>
    <mergeCell ref="AM113:AN113"/>
    <mergeCell ref="AO113:AP113"/>
    <mergeCell ref="AR113:AS113"/>
    <mergeCell ref="AU113:AV113"/>
    <mergeCell ref="A114:D114"/>
    <mergeCell ref="E114:G114"/>
    <mergeCell ref="I114:J114"/>
    <mergeCell ref="L114:M114"/>
    <mergeCell ref="O114:P114"/>
    <mergeCell ref="Q113:S113"/>
    <mergeCell ref="U113:V113"/>
    <mergeCell ref="X113:Y113"/>
    <mergeCell ref="AA113:AB113"/>
    <mergeCell ref="AC113:AE113"/>
    <mergeCell ref="AG113:AH113"/>
    <mergeCell ref="AQ115:AS115"/>
    <mergeCell ref="AT115:AU115"/>
    <mergeCell ref="AV115:AW115"/>
    <mergeCell ref="A116:F134"/>
    <mergeCell ref="A135:F142"/>
    <mergeCell ref="G135:AB135"/>
    <mergeCell ref="AC135:AX135"/>
    <mergeCell ref="G136:K136"/>
    <mergeCell ref="L136:X136"/>
    <mergeCell ref="Y136:AB136"/>
    <mergeCell ref="AC115:AD115"/>
    <mergeCell ref="AE115:AG115"/>
    <mergeCell ref="AH115:AI115"/>
    <mergeCell ref="AJ115:AL115"/>
    <mergeCell ref="AM115:AN115"/>
    <mergeCell ref="AO115:AP115"/>
    <mergeCell ref="O115:P115"/>
    <mergeCell ref="Q115:R115"/>
    <mergeCell ref="S115:U115"/>
    <mergeCell ref="V115:W115"/>
    <mergeCell ref="X115:Z115"/>
    <mergeCell ref="AA115:AB115"/>
    <mergeCell ref="AC136:AG136"/>
    <mergeCell ref="AH136:AT136"/>
    <mergeCell ref="AU136:AX136"/>
    <mergeCell ref="G137:K137"/>
    <mergeCell ref="L137:X137"/>
    <mergeCell ref="Y137:AB137"/>
    <mergeCell ref="AC137:AG137"/>
    <mergeCell ref="AH137:AT137"/>
    <mergeCell ref="AU137:AX137"/>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A146:B146"/>
    <mergeCell ref="C146:I146"/>
    <mergeCell ref="J146:O146"/>
    <mergeCell ref="P146:X146"/>
    <mergeCell ref="Y146:AB146"/>
    <mergeCell ref="AC146:AG146"/>
    <mergeCell ref="AH146:AK146"/>
    <mergeCell ref="AL146:AO146"/>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P146:AX146"/>
    <mergeCell ref="A147:B147"/>
    <mergeCell ref="C147:I147"/>
    <mergeCell ref="J147:O147"/>
    <mergeCell ref="P147:X147"/>
    <mergeCell ref="Y147:AB147"/>
    <mergeCell ref="AC147:AG147"/>
    <mergeCell ref="AH147:AK147"/>
    <mergeCell ref="AL147:AO147"/>
    <mergeCell ref="AP147:AX147"/>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L153:AO153"/>
    <mergeCell ref="AP153:AX153"/>
    <mergeCell ref="A154:B154"/>
    <mergeCell ref="C154:I154"/>
    <mergeCell ref="J154:O154"/>
    <mergeCell ref="P154:X154"/>
    <mergeCell ref="Y154:AB154"/>
    <mergeCell ref="AC154:AG154"/>
    <mergeCell ref="AH154:AK154"/>
    <mergeCell ref="AL154:AO154"/>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H156:AK156"/>
    <mergeCell ref="AL156:AO156"/>
    <mergeCell ref="AP156:AX156"/>
    <mergeCell ref="A156:B156"/>
    <mergeCell ref="C156:I156"/>
    <mergeCell ref="J156:O156"/>
    <mergeCell ref="P156:X156"/>
    <mergeCell ref="Y156:AB156"/>
    <mergeCell ref="AC156:AG156"/>
    <mergeCell ref="AP154:AX154"/>
    <mergeCell ref="A155:B155"/>
    <mergeCell ref="C155:I155"/>
    <mergeCell ref="J155:O155"/>
    <mergeCell ref="P155:X155"/>
    <mergeCell ref="Y155:AB155"/>
    <mergeCell ref="AC155:AG155"/>
    <mergeCell ref="AH155:AK155"/>
    <mergeCell ref="AL155:AO155"/>
    <mergeCell ref="AP155:AX155"/>
    <mergeCell ref="AL159:AO159"/>
    <mergeCell ref="AP159:AX159"/>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P160:AX160"/>
    <mergeCell ref="A161:B161"/>
    <mergeCell ref="C161:I161"/>
    <mergeCell ref="J161:O161"/>
    <mergeCell ref="P161:X161"/>
    <mergeCell ref="Y161:AB161"/>
    <mergeCell ref="AC161:AG161"/>
    <mergeCell ref="AH161:AK161"/>
    <mergeCell ref="AL161:AO161"/>
    <mergeCell ref="AP161:AX161"/>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C164:AG164"/>
    <mergeCell ref="AH164:AK164"/>
    <mergeCell ref="AL164:AO164"/>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8:AX168"/>
    <mergeCell ref="A169:B169"/>
    <mergeCell ref="C169:I169"/>
    <mergeCell ref="J169:O169"/>
    <mergeCell ref="P169:X169"/>
    <mergeCell ref="Y169:AB169"/>
    <mergeCell ref="AC169:AG169"/>
    <mergeCell ref="AH169:AK169"/>
    <mergeCell ref="AL169:AO169"/>
    <mergeCell ref="AP169:AX169"/>
    <mergeCell ref="AL173:AO173"/>
    <mergeCell ref="AP173:AX173"/>
    <mergeCell ref="A174:B174"/>
    <mergeCell ref="C174:I174"/>
    <mergeCell ref="J174:O174"/>
    <mergeCell ref="P174:X174"/>
    <mergeCell ref="Y174:AB174"/>
    <mergeCell ref="AC174:AG174"/>
    <mergeCell ref="AH174:AK174"/>
    <mergeCell ref="AL174:AO174"/>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82:AX182"/>
  </mergeCells>
  <phoneticPr fontId="5"/>
  <conditionalFormatting sqref="P14:AQ14">
    <cfRule type="expression" dxfId="167" priority="759">
      <formula>IF(RIGHT(TEXT(P14,"0.#"),1)=".",FALSE,TRUE)</formula>
    </cfRule>
    <cfRule type="expression" dxfId="166" priority="760">
      <formula>IF(RIGHT(TEXT(P14,"0.#"),1)=".",TRUE,FALSE)</formula>
    </cfRule>
  </conditionalFormatting>
  <conditionalFormatting sqref="P18:AX18">
    <cfRule type="expression" dxfId="165" priority="757">
      <formula>IF(RIGHT(TEXT(P18,"0.#"),1)=".",FALSE,TRUE)</formula>
    </cfRule>
    <cfRule type="expression" dxfId="164" priority="758">
      <formula>IF(RIGHT(TEXT(P18,"0.#"),1)=".",TRUE,FALSE)</formula>
    </cfRule>
  </conditionalFormatting>
  <conditionalFormatting sqref="Y138">
    <cfRule type="expression" dxfId="163" priority="753">
      <formula>IF(RIGHT(TEXT(Y138,"0.#"),1)=".",FALSE,TRUE)</formula>
    </cfRule>
    <cfRule type="expression" dxfId="162" priority="754">
      <formula>IF(RIGHT(TEXT(Y138,"0.#"),1)=".",TRUE,FALSE)</formula>
    </cfRule>
  </conditionalFormatting>
  <conditionalFormatting sqref="P16:AQ17 P15:AX15 P13:AX13">
    <cfRule type="expression" dxfId="161" priority="751">
      <formula>IF(RIGHT(TEXT(P13,"0.#"),1)=".",FALSE,TRUE)</formula>
    </cfRule>
    <cfRule type="expression" dxfId="160" priority="752">
      <formula>IF(RIGHT(TEXT(P13,"0.#"),1)=".",TRUE,FALSE)</formula>
    </cfRule>
  </conditionalFormatting>
  <conditionalFormatting sqref="P19:AJ19">
    <cfRule type="expression" dxfId="159" priority="749">
      <formula>IF(RIGHT(TEXT(P19,"0.#"),1)=".",FALSE,TRUE)</formula>
    </cfRule>
    <cfRule type="expression" dxfId="158" priority="750">
      <formula>IF(RIGHT(TEXT(P19,"0.#"),1)=".",TRUE,FALSE)</formula>
    </cfRule>
  </conditionalFormatting>
  <conditionalFormatting sqref="AE29 AQ29">
    <cfRule type="expression" dxfId="157" priority="747">
      <formula>IF(RIGHT(TEXT(AE29,"0.#"),1)=".",FALSE,TRUE)</formula>
    </cfRule>
    <cfRule type="expression" dxfId="156" priority="748">
      <formula>IF(RIGHT(TEXT(AE29,"0.#"),1)=".",TRUE,FALSE)</formula>
    </cfRule>
  </conditionalFormatting>
  <conditionalFormatting sqref="Y137">
    <cfRule type="expression" dxfId="155" priority="745">
      <formula>IF(RIGHT(TEXT(Y137,"0.#"),1)=".",FALSE,TRUE)</formula>
    </cfRule>
    <cfRule type="expression" dxfId="154" priority="746">
      <formula>IF(RIGHT(TEXT(Y137,"0.#"),1)=".",TRUE,FALSE)</formula>
    </cfRule>
  </conditionalFormatting>
  <conditionalFormatting sqref="AU138">
    <cfRule type="expression" dxfId="153" priority="741">
      <formula>IF(RIGHT(TEXT(AU138,"0.#"),1)=".",FALSE,TRUE)</formula>
    </cfRule>
    <cfRule type="expression" dxfId="152" priority="742">
      <formula>IF(RIGHT(TEXT(AU138,"0.#"),1)=".",TRUE,FALSE)</formula>
    </cfRule>
  </conditionalFormatting>
  <conditionalFormatting sqref="Y142">
    <cfRule type="expression" dxfId="151" priority="735">
      <formula>IF(RIGHT(TEXT(Y142,"0.#"),1)=".",FALSE,TRUE)</formula>
    </cfRule>
    <cfRule type="expression" dxfId="150" priority="736">
      <formula>IF(RIGHT(TEXT(Y142,"0.#"),1)=".",TRUE,FALSE)</formula>
    </cfRule>
  </conditionalFormatting>
  <conditionalFormatting sqref="AU142">
    <cfRule type="expression" dxfId="149" priority="729">
      <formula>IF(RIGHT(TEXT(AU142,"0.#"),1)=".",FALSE,TRUE)</formula>
    </cfRule>
    <cfRule type="expression" dxfId="148" priority="730">
      <formula>IF(RIGHT(TEXT(AU142,"0.#"),1)=".",TRUE,FALSE)</formula>
    </cfRule>
  </conditionalFormatting>
  <conditionalFormatting sqref="AU141">
    <cfRule type="expression" dxfId="147" priority="727">
      <formula>IF(RIGHT(TEXT(AU141,"0.#"),1)=".",FALSE,TRUE)</formula>
    </cfRule>
    <cfRule type="expression" dxfId="146" priority="728">
      <formula>IF(RIGHT(TEXT(AU141,"0.#"),1)=".",TRUE,FALSE)</formula>
    </cfRule>
  </conditionalFormatting>
  <conditionalFormatting sqref="AI29">
    <cfRule type="expression" dxfId="145" priority="725">
      <formula>IF(RIGHT(TEXT(AI29,"0.#"),1)=".",FALSE,TRUE)</formula>
    </cfRule>
    <cfRule type="expression" dxfId="144" priority="726">
      <formula>IF(RIGHT(TEXT(AI29,"0.#"),1)=".",TRUE,FALSE)</formula>
    </cfRule>
  </conditionalFormatting>
  <conditionalFormatting sqref="AM29">
    <cfRule type="expression" dxfId="143" priority="723">
      <formula>IF(RIGHT(TEXT(AM29,"0.#"),1)=".",FALSE,TRUE)</formula>
    </cfRule>
    <cfRule type="expression" dxfId="142" priority="724">
      <formula>IF(RIGHT(TEXT(AM29,"0.#"),1)=".",TRUE,FALSE)</formula>
    </cfRule>
  </conditionalFormatting>
  <conditionalFormatting sqref="AE30">
    <cfRule type="expression" dxfId="141" priority="721">
      <formula>IF(RIGHT(TEXT(AE30,"0.#"),1)=".",FALSE,TRUE)</formula>
    </cfRule>
    <cfRule type="expression" dxfId="140" priority="722">
      <formula>IF(RIGHT(TEXT(AE30,"0.#"),1)=".",TRUE,FALSE)</formula>
    </cfRule>
  </conditionalFormatting>
  <conditionalFormatting sqref="AI30">
    <cfRule type="expression" dxfId="139" priority="719">
      <formula>IF(RIGHT(TEXT(AI30,"0.#"),1)=".",FALSE,TRUE)</formula>
    </cfRule>
    <cfRule type="expression" dxfId="138" priority="720">
      <formula>IF(RIGHT(TEXT(AI30,"0.#"),1)=".",TRUE,FALSE)</formula>
    </cfRule>
  </conditionalFormatting>
  <conditionalFormatting sqref="AM30">
    <cfRule type="expression" dxfId="137" priority="717">
      <formula>IF(RIGHT(TEXT(AM30,"0.#"),1)=".",FALSE,TRUE)</formula>
    </cfRule>
    <cfRule type="expression" dxfId="136" priority="718">
      <formula>IF(RIGHT(TEXT(AM30,"0.#"),1)=".",TRUE,FALSE)</formula>
    </cfRule>
  </conditionalFormatting>
  <conditionalFormatting sqref="AQ30">
    <cfRule type="expression" dxfId="135" priority="715">
      <formula>IF(RIGHT(TEXT(AQ30,"0.#"),1)=".",FALSE,TRUE)</formula>
    </cfRule>
    <cfRule type="expression" dxfId="134" priority="716">
      <formula>IF(RIGHT(TEXT(AQ30,"0.#"),1)=".",TRUE,FALSE)</formula>
    </cfRule>
  </conditionalFormatting>
  <conditionalFormatting sqref="Y149:Y156">
    <cfRule type="expression" dxfId="133" priority="687">
      <formula>IF(RIGHT(TEXT(Y149,"0.#"),1)=".",FALSE,TRUE)</formula>
    </cfRule>
    <cfRule type="expression" dxfId="132" priority="688">
      <formula>IF(RIGHT(TEXT(Y149,"0.#"),1)=".",TRUE,FALSE)</formula>
    </cfRule>
  </conditionalFormatting>
  <conditionalFormatting sqref="AL147:AO156">
    <cfRule type="expression" dxfId="131" priority="677">
      <formula>IF(AND(AL147&gt;=0, RIGHT(TEXT(AL147,"0.#"),1)&lt;&gt;"."),TRUE,FALSE)</formula>
    </cfRule>
    <cfRule type="expression" dxfId="130" priority="678">
      <formula>IF(AND(AL147&gt;=0, RIGHT(TEXT(AL147,"0.#"),1)="."),TRUE,FALSE)</formula>
    </cfRule>
    <cfRule type="expression" dxfId="129" priority="679">
      <formula>IF(AND(AL147&lt;0, RIGHT(TEXT(AL147,"0.#"),1)&lt;&gt;"."),TRUE,FALSE)</formula>
    </cfRule>
    <cfRule type="expression" dxfId="128" priority="680">
      <formula>IF(AND(AL147&lt;0, RIGHT(TEXT(AL147,"0.#"),1)="."),TRUE,FALSE)</formula>
    </cfRule>
  </conditionalFormatting>
  <conditionalFormatting sqref="Y147:Y148">
    <cfRule type="expression" dxfId="127" priority="675">
      <formula>IF(RIGHT(TEXT(Y147,"0.#"),1)=".",FALSE,TRUE)</formula>
    </cfRule>
    <cfRule type="expression" dxfId="126" priority="676">
      <formula>IF(RIGHT(TEXT(Y147,"0.#"),1)=".",TRUE,FALSE)</formula>
    </cfRule>
  </conditionalFormatting>
  <conditionalFormatting sqref="W23">
    <cfRule type="expression" dxfId="125" priority="673">
      <formula>IF(RIGHT(TEXT(W23,"0.#"),1)=".",FALSE,TRUE)</formula>
    </cfRule>
    <cfRule type="expression" dxfId="124" priority="674">
      <formula>IF(RIGHT(TEXT(W23,"0.#"),1)=".",TRUE,FALSE)</formula>
    </cfRule>
  </conditionalFormatting>
  <conditionalFormatting sqref="W24:W25">
    <cfRule type="expression" dxfId="123" priority="671">
      <formula>IF(RIGHT(TEXT(W24,"0.#"),1)=".",FALSE,TRUE)</formula>
    </cfRule>
    <cfRule type="expression" dxfId="122" priority="672">
      <formula>IF(RIGHT(TEXT(W24,"0.#"),1)=".",TRUE,FALSE)</formula>
    </cfRule>
  </conditionalFormatting>
  <conditionalFormatting sqref="P23">
    <cfRule type="expression" dxfId="121" priority="667">
      <formula>IF(RIGHT(TEXT(P23,"0.#"),1)=".",FALSE,TRUE)</formula>
    </cfRule>
    <cfRule type="expression" dxfId="120" priority="668">
      <formula>IF(RIGHT(TEXT(P23,"0.#"),1)=".",TRUE,FALSE)</formula>
    </cfRule>
  </conditionalFormatting>
  <conditionalFormatting sqref="P24:P25">
    <cfRule type="expression" dxfId="119" priority="665">
      <formula>IF(RIGHT(TEXT(P24,"0.#"),1)=".",FALSE,TRUE)</formula>
    </cfRule>
    <cfRule type="expression" dxfId="118" priority="666">
      <formula>IF(RIGHT(TEXT(P24,"0.#"),1)=".",TRUE,FALSE)</formula>
    </cfRule>
  </conditionalFormatting>
  <conditionalFormatting sqref="AU30">
    <cfRule type="expression" dxfId="117" priority="543">
      <formula>IF(RIGHT(TEXT(AU30,"0.#"),1)=".",FALSE,TRUE)</formula>
    </cfRule>
    <cfRule type="expression" dxfId="116" priority="544">
      <formula>IF(RIGHT(TEXT(AU30,"0.#"),1)=".",TRUE,FALSE)</formula>
    </cfRule>
  </conditionalFormatting>
  <conditionalFormatting sqref="AU29">
    <cfRule type="expression" dxfId="115" priority="545">
      <formula>IF(RIGHT(TEXT(AU29,"0.#"),1)=".",FALSE,TRUE)</formula>
    </cfRule>
    <cfRule type="expression" dxfId="114" priority="546">
      <formula>IF(RIGHT(TEXT(AU29,"0.#"),1)=".",TRUE,FALSE)</formula>
    </cfRule>
  </conditionalFormatting>
  <conditionalFormatting sqref="P26:AC26">
    <cfRule type="expression" dxfId="113" priority="541">
      <formula>IF(RIGHT(TEXT(P26,"0.#"),1)=".",FALSE,TRUE)</formula>
    </cfRule>
    <cfRule type="expression" dxfId="112" priority="542">
      <formula>IF(RIGHT(TEXT(P26,"0.#"),1)=".",TRUE,FALSE)</formula>
    </cfRule>
  </conditionalFormatting>
  <conditionalFormatting sqref="AM39">
    <cfRule type="expression" dxfId="111" priority="513">
      <formula>IF(RIGHT(TEXT(AM39,"0.#"),1)=".",FALSE,TRUE)</formula>
    </cfRule>
    <cfRule type="expression" dxfId="110" priority="514">
      <formula>IF(RIGHT(TEXT(AM39,"0.#"),1)=".",TRUE,FALSE)</formula>
    </cfRule>
  </conditionalFormatting>
  <conditionalFormatting sqref="AE40 AM40">
    <cfRule type="expression" dxfId="109" priority="511">
      <formula>IF(RIGHT(TEXT(AE40,"0.#"),1)=".",FALSE,TRUE)</formula>
    </cfRule>
    <cfRule type="expression" dxfId="108" priority="512">
      <formula>IF(RIGHT(TEXT(AE40,"0.#"),1)=".",TRUE,FALSE)</formula>
    </cfRule>
  </conditionalFormatting>
  <conditionalFormatting sqref="AI40">
    <cfRule type="expression" dxfId="107" priority="509">
      <formula>IF(RIGHT(TEXT(AI40,"0.#"),1)=".",FALSE,TRUE)</formula>
    </cfRule>
    <cfRule type="expression" dxfId="106" priority="510">
      <formula>IF(RIGHT(TEXT(AI40,"0.#"),1)=".",TRUE,FALSE)</formula>
    </cfRule>
  </conditionalFormatting>
  <conditionalFormatting sqref="AQ40">
    <cfRule type="expression" dxfId="105" priority="507">
      <formula>IF(RIGHT(TEXT(AQ40,"0.#"),1)=".",FALSE,TRUE)</formula>
    </cfRule>
    <cfRule type="expression" dxfId="104" priority="508">
      <formula>IF(RIGHT(TEXT(AQ40,"0.#"),1)=".",TRUE,FALSE)</formula>
    </cfRule>
  </conditionalFormatting>
  <conditionalFormatting sqref="AE39 AQ39">
    <cfRule type="expression" dxfId="103" priority="517">
      <formula>IF(RIGHT(TEXT(AE39,"0.#"),1)=".",FALSE,TRUE)</formula>
    </cfRule>
    <cfRule type="expression" dxfId="102" priority="518">
      <formula>IF(RIGHT(TEXT(AE39,"0.#"),1)=".",TRUE,FALSE)</formula>
    </cfRule>
  </conditionalFormatting>
  <conditionalFormatting sqref="AI39">
    <cfRule type="expression" dxfId="101" priority="515">
      <formula>IF(RIGHT(TEXT(AI39,"0.#"),1)=".",FALSE,TRUE)</formula>
    </cfRule>
    <cfRule type="expression" dxfId="100" priority="516">
      <formula>IF(RIGHT(TEXT(AI39,"0.#"),1)=".",TRUE,FALSE)</formula>
    </cfRule>
  </conditionalFormatting>
  <conditionalFormatting sqref="AE36 AQ36">
    <cfRule type="expression" dxfId="99" priority="505">
      <formula>IF(RIGHT(TEXT(AE36,"0.#"),1)=".",FALSE,TRUE)</formula>
    </cfRule>
    <cfRule type="expression" dxfId="98" priority="506">
      <formula>IF(RIGHT(TEXT(AE36,"0.#"),1)=".",TRUE,FALSE)</formula>
    </cfRule>
  </conditionalFormatting>
  <conditionalFormatting sqref="AI36">
    <cfRule type="expression" dxfId="97" priority="503">
      <formula>IF(RIGHT(TEXT(AI36,"0.#"),1)=".",FALSE,TRUE)</formula>
    </cfRule>
    <cfRule type="expression" dxfId="96" priority="504">
      <formula>IF(RIGHT(TEXT(AI36,"0.#"),1)=".",TRUE,FALSE)</formula>
    </cfRule>
  </conditionalFormatting>
  <conditionalFormatting sqref="AM36">
    <cfRule type="expression" dxfId="95" priority="501">
      <formula>IF(RIGHT(TEXT(AM36,"0.#"),1)=".",FALSE,TRUE)</formula>
    </cfRule>
    <cfRule type="expression" dxfId="94" priority="502">
      <formula>IF(RIGHT(TEXT(AM36,"0.#"),1)=".",TRUE,FALSE)</formula>
    </cfRule>
  </conditionalFormatting>
  <conditionalFormatting sqref="AE37">
    <cfRule type="expression" dxfId="93" priority="499">
      <formula>IF(RIGHT(TEXT(AE37,"0.#"),1)=".",FALSE,TRUE)</formula>
    </cfRule>
    <cfRule type="expression" dxfId="92" priority="500">
      <formula>IF(RIGHT(TEXT(AE37,"0.#"),1)=".",TRUE,FALSE)</formula>
    </cfRule>
  </conditionalFormatting>
  <conditionalFormatting sqref="AI37">
    <cfRule type="expression" dxfId="91" priority="497">
      <formula>IF(RIGHT(TEXT(AI37,"0.#"),1)=".",FALSE,TRUE)</formula>
    </cfRule>
    <cfRule type="expression" dxfId="90" priority="498">
      <formula>IF(RIGHT(TEXT(AI37,"0.#"),1)=".",TRUE,FALSE)</formula>
    </cfRule>
  </conditionalFormatting>
  <conditionalFormatting sqref="AM37">
    <cfRule type="expression" dxfId="89" priority="495">
      <formula>IF(RIGHT(TEXT(AM37,"0.#"),1)=".",FALSE,TRUE)</formula>
    </cfRule>
    <cfRule type="expression" dxfId="88" priority="496">
      <formula>IF(RIGHT(TEXT(AM37,"0.#"),1)=".",TRUE,FALSE)</formula>
    </cfRule>
  </conditionalFormatting>
  <conditionalFormatting sqref="AQ37">
    <cfRule type="expression" dxfId="87" priority="493">
      <formula>IF(RIGHT(TEXT(AQ37,"0.#"),1)=".",FALSE,TRUE)</formula>
    </cfRule>
    <cfRule type="expression" dxfId="86" priority="494">
      <formula>IF(RIGHT(TEXT(AQ37,"0.#"),1)=".",TRUE,FALSE)</formula>
    </cfRule>
  </conditionalFormatting>
  <conditionalFormatting sqref="AU36">
    <cfRule type="expression" dxfId="85" priority="491">
      <formula>IF(RIGHT(TEXT(AU36,"0.#"),1)=".",FALSE,TRUE)</formula>
    </cfRule>
    <cfRule type="expression" dxfId="84" priority="492">
      <formula>IF(RIGHT(TEXT(AU36,"0.#"),1)=".",TRUE,FALSE)</formula>
    </cfRule>
  </conditionalFormatting>
  <conditionalFormatting sqref="AU37">
    <cfRule type="expression" dxfId="83" priority="489">
      <formula>IF(RIGHT(TEXT(AU37,"0.#"),1)=".",FALSE,TRUE)</formula>
    </cfRule>
    <cfRule type="expression" dxfId="82" priority="490">
      <formula>IF(RIGHT(TEXT(AU37,"0.#"),1)=".",TRUE,FALSE)</formula>
    </cfRule>
  </conditionalFormatting>
  <conditionalFormatting sqref="AE43 AQ43">
    <cfRule type="expression" dxfId="81" priority="487">
      <formula>IF(RIGHT(TEXT(AE43,"0.#"),1)=".",FALSE,TRUE)</formula>
    </cfRule>
    <cfRule type="expression" dxfId="80" priority="488">
      <formula>IF(RIGHT(TEXT(AE43,"0.#"),1)=".",TRUE,FALSE)</formula>
    </cfRule>
  </conditionalFormatting>
  <conditionalFormatting sqref="AI43">
    <cfRule type="expression" dxfId="79" priority="485">
      <formula>IF(RIGHT(TEXT(AI43,"0.#"),1)=".",FALSE,TRUE)</formula>
    </cfRule>
    <cfRule type="expression" dxfId="78" priority="486">
      <formula>IF(RIGHT(TEXT(AI43,"0.#"),1)=".",TRUE,FALSE)</formula>
    </cfRule>
  </conditionalFormatting>
  <conditionalFormatting sqref="AM43">
    <cfRule type="expression" dxfId="77" priority="483">
      <formula>IF(RIGHT(TEXT(AM43,"0.#"),1)=".",FALSE,TRUE)</formula>
    </cfRule>
    <cfRule type="expression" dxfId="76" priority="484">
      <formula>IF(RIGHT(TEXT(AM43,"0.#"),1)=".",TRUE,FALSE)</formula>
    </cfRule>
  </conditionalFormatting>
  <conditionalFormatting sqref="AE44">
    <cfRule type="expression" dxfId="75" priority="481">
      <formula>IF(RIGHT(TEXT(AE44,"0.#"),1)=".",FALSE,TRUE)</formula>
    </cfRule>
    <cfRule type="expression" dxfId="74" priority="482">
      <formula>IF(RIGHT(TEXT(AE44,"0.#"),1)=".",TRUE,FALSE)</formula>
    </cfRule>
  </conditionalFormatting>
  <conditionalFormatting sqref="AI44">
    <cfRule type="expression" dxfId="73" priority="479">
      <formula>IF(RIGHT(TEXT(AI44,"0.#"),1)=".",FALSE,TRUE)</formula>
    </cfRule>
    <cfRule type="expression" dxfId="72" priority="480">
      <formula>IF(RIGHT(TEXT(AI44,"0.#"),1)=".",TRUE,FALSE)</formula>
    </cfRule>
  </conditionalFormatting>
  <conditionalFormatting sqref="AM44">
    <cfRule type="expression" dxfId="71" priority="477">
      <formula>IF(RIGHT(TEXT(AM44,"0.#"),1)=".",FALSE,TRUE)</formula>
    </cfRule>
    <cfRule type="expression" dxfId="70" priority="478">
      <formula>IF(RIGHT(TEXT(AM44,"0.#"),1)=".",TRUE,FALSE)</formula>
    </cfRule>
  </conditionalFormatting>
  <conditionalFormatting sqref="AQ44">
    <cfRule type="expression" dxfId="69" priority="475">
      <formula>IF(RIGHT(TEXT(AQ44,"0.#"),1)=".",FALSE,TRUE)</formula>
    </cfRule>
    <cfRule type="expression" dxfId="68" priority="476">
      <formula>IF(RIGHT(TEXT(AQ44,"0.#"),1)=".",TRUE,FALSE)</formula>
    </cfRule>
  </conditionalFormatting>
  <conditionalFormatting sqref="AU43">
    <cfRule type="expression" dxfId="67" priority="473">
      <formula>IF(RIGHT(TEXT(AU43,"0.#"),1)=".",FALSE,TRUE)</formula>
    </cfRule>
    <cfRule type="expression" dxfId="66" priority="474">
      <formula>IF(RIGHT(TEXT(AU43,"0.#"),1)=".",TRUE,FALSE)</formula>
    </cfRule>
  </conditionalFormatting>
  <conditionalFormatting sqref="AU44">
    <cfRule type="expression" dxfId="65" priority="471">
      <formula>IF(RIGHT(TEXT(AU44,"0.#"),1)=".",FALSE,TRUE)</formula>
    </cfRule>
    <cfRule type="expression" dxfId="64" priority="472">
      <formula>IF(RIGHT(TEXT(AU44,"0.#"),1)=".",TRUE,FALSE)</formula>
    </cfRule>
  </conditionalFormatting>
  <conditionalFormatting sqref="AM32">
    <cfRule type="expression" dxfId="63" priority="465">
      <formula>IF(RIGHT(TEXT(AM32,"0.#"),1)=".",FALSE,TRUE)</formula>
    </cfRule>
    <cfRule type="expression" dxfId="62" priority="466">
      <formula>IF(RIGHT(TEXT(AM32,"0.#"),1)=".",TRUE,FALSE)</formula>
    </cfRule>
  </conditionalFormatting>
  <conditionalFormatting sqref="AE33 AM33">
    <cfRule type="expression" dxfId="61" priority="463">
      <formula>IF(RIGHT(TEXT(AE33,"0.#"),1)=".",FALSE,TRUE)</formula>
    </cfRule>
    <cfRule type="expression" dxfId="60" priority="464">
      <formula>IF(RIGHT(TEXT(AE33,"0.#"),1)=".",TRUE,FALSE)</formula>
    </cfRule>
  </conditionalFormatting>
  <conditionalFormatting sqref="AI33">
    <cfRule type="expression" dxfId="59" priority="461">
      <formula>IF(RIGHT(TEXT(AI33,"0.#"),1)=".",FALSE,TRUE)</formula>
    </cfRule>
    <cfRule type="expression" dxfId="58" priority="462">
      <formula>IF(RIGHT(TEXT(AI33,"0.#"),1)=".",TRUE,FALSE)</formula>
    </cfRule>
  </conditionalFormatting>
  <conditionalFormatting sqref="AQ33">
    <cfRule type="expression" dxfId="57" priority="459">
      <formula>IF(RIGHT(TEXT(AQ33,"0.#"),1)=".",FALSE,TRUE)</formula>
    </cfRule>
    <cfRule type="expression" dxfId="56" priority="460">
      <formula>IF(RIGHT(TEXT(AQ33,"0.#"),1)=".",TRUE,FALSE)</formula>
    </cfRule>
  </conditionalFormatting>
  <conditionalFormatting sqref="AE32 AQ32">
    <cfRule type="expression" dxfId="55" priority="469">
      <formula>IF(RIGHT(TEXT(AE32,"0.#"),1)=".",FALSE,TRUE)</formula>
    </cfRule>
    <cfRule type="expression" dxfId="54" priority="470">
      <formula>IF(RIGHT(TEXT(AE32,"0.#"),1)=".",TRUE,FALSE)</formula>
    </cfRule>
  </conditionalFormatting>
  <conditionalFormatting sqref="AI32">
    <cfRule type="expression" dxfId="53" priority="467">
      <formula>IF(RIGHT(TEXT(AI32,"0.#"),1)=".",FALSE,TRUE)</formula>
    </cfRule>
    <cfRule type="expression" dxfId="52" priority="468">
      <formula>IF(RIGHT(TEXT(AI32,"0.#"),1)=".",TRUE,FALSE)</formula>
    </cfRule>
  </conditionalFormatting>
  <conditionalFormatting sqref="AM46">
    <cfRule type="expression" dxfId="51" priority="453">
      <formula>IF(RIGHT(TEXT(AM46,"0.#"),1)=".",FALSE,TRUE)</formula>
    </cfRule>
    <cfRule type="expression" dxfId="50" priority="454">
      <formula>IF(RIGHT(TEXT(AM46,"0.#"),1)=".",TRUE,FALSE)</formula>
    </cfRule>
  </conditionalFormatting>
  <conditionalFormatting sqref="AE47 AM47">
    <cfRule type="expression" dxfId="49" priority="451">
      <formula>IF(RIGHT(TEXT(AE47,"0.#"),1)=".",FALSE,TRUE)</formula>
    </cfRule>
    <cfRule type="expression" dxfId="48" priority="452">
      <formula>IF(RIGHT(TEXT(AE47,"0.#"),1)=".",TRUE,FALSE)</formula>
    </cfRule>
  </conditionalFormatting>
  <conditionalFormatting sqref="AI47">
    <cfRule type="expression" dxfId="47" priority="449">
      <formula>IF(RIGHT(TEXT(AI47,"0.#"),1)=".",FALSE,TRUE)</formula>
    </cfRule>
    <cfRule type="expression" dxfId="46" priority="450">
      <formula>IF(RIGHT(TEXT(AI47,"0.#"),1)=".",TRUE,FALSE)</formula>
    </cfRule>
  </conditionalFormatting>
  <conditionalFormatting sqref="AQ47">
    <cfRule type="expression" dxfId="45" priority="447">
      <formula>IF(RIGHT(TEXT(AQ47,"0.#"),1)=".",FALSE,TRUE)</formula>
    </cfRule>
    <cfRule type="expression" dxfId="44" priority="448">
      <formula>IF(RIGHT(TEXT(AQ47,"0.#"),1)=".",TRUE,FALSE)</formula>
    </cfRule>
  </conditionalFormatting>
  <conditionalFormatting sqref="AE46 AQ46">
    <cfRule type="expression" dxfId="43" priority="457">
      <formula>IF(RIGHT(TEXT(AE46,"0.#"),1)=".",FALSE,TRUE)</formula>
    </cfRule>
    <cfRule type="expression" dxfId="42" priority="458">
      <formula>IF(RIGHT(TEXT(AE46,"0.#"),1)=".",TRUE,FALSE)</formula>
    </cfRule>
  </conditionalFormatting>
  <conditionalFormatting sqref="AI46">
    <cfRule type="expression" dxfId="41" priority="455">
      <formula>IF(RIGHT(TEXT(AI46,"0.#"),1)=".",FALSE,TRUE)</formula>
    </cfRule>
    <cfRule type="expression" dxfId="40" priority="456">
      <formula>IF(RIGHT(TEXT(AI46,"0.#"),1)=".",TRUE,FALSE)</formula>
    </cfRule>
  </conditionalFormatting>
  <conditionalFormatting sqref="AE50 AI50 AM50 AQ50 AU50">
    <cfRule type="expression" dxfId="39" priority="395">
      <formula>IF(RIGHT(TEXT(AE50,"0.#"),1)=".",FALSE,TRUE)</formula>
    </cfRule>
    <cfRule type="expression" dxfId="38" priority="396">
      <formula>IF(RIGHT(TEXT(AE50,"0.#"),1)=".",TRUE,FALSE)</formula>
    </cfRule>
  </conditionalFormatting>
  <conditionalFormatting sqref="AE51 AI51 AM51 AQ51 AU51">
    <cfRule type="expression" dxfId="37" priority="393">
      <formula>IF(RIGHT(TEXT(AE51,"0.#"),1)=".",FALSE,TRUE)</formula>
    </cfRule>
    <cfRule type="expression" dxfId="36" priority="394">
      <formula>IF(RIGHT(TEXT(AE51,"0.#"),1)=".",TRUE,FALSE)</formula>
    </cfRule>
  </conditionalFormatting>
  <conditionalFormatting sqref="AE52 AI52 AM52 AQ52 AU52">
    <cfRule type="expression" dxfId="35" priority="391">
      <formula>IF(RIGHT(TEXT(AE52,"0.#"),1)=".",FALSE,TRUE)</formula>
    </cfRule>
    <cfRule type="expression" dxfId="34" priority="392">
      <formula>IF(RIGHT(TEXT(AE52,"0.#"),1)=".",TRUE,FALSE)</formula>
    </cfRule>
  </conditionalFormatting>
  <conditionalFormatting sqref="AE62:AE64 AI62 AM62 AQ62">
    <cfRule type="expression" dxfId="33" priority="115">
      <formula>IF(RIGHT(TEXT(AE62,"0.#"),1)=".",FALSE,TRUE)</formula>
    </cfRule>
    <cfRule type="expression" dxfId="32" priority="116">
      <formula>IF(RIGHT(TEXT(AE62,"0.#"),1)=".",TRUE,FALSE)</formula>
    </cfRule>
  </conditionalFormatting>
  <conditionalFormatting sqref="AI64">
    <cfRule type="expression" dxfId="31" priority="113">
      <formula>IF(RIGHT(TEXT(AI64,"0.#"),1)=".",FALSE,TRUE)</formula>
    </cfRule>
    <cfRule type="expression" dxfId="30" priority="114">
      <formula>IF(RIGHT(TEXT(AI64,"0.#"),1)=".",TRUE,FALSE)</formula>
    </cfRule>
  </conditionalFormatting>
  <conditionalFormatting sqref="AI63">
    <cfRule type="expression" dxfId="29" priority="111">
      <formula>IF(RIGHT(TEXT(AI63,"0.#"),1)=".",FALSE,TRUE)</formula>
    </cfRule>
    <cfRule type="expression" dxfId="28" priority="112">
      <formula>IF(RIGHT(TEXT(AI63,"0.#"),1)=".",TRUE,FALSE)</formula>
    </cfRule>
  </conditionalFormatting>
  <conditionalFormatting sqref="AM63">
    <cfRule type="expression" dxfId="27" priority="109">
      <formula>IF(RIGHT(TEXT(AM63,"0.#"),1)=".",FALSE,TRUE)</formula>
    </cfRule>
    <cfRule type="expression" dxfId="26" priority="110">
      <formula>IF(RIGHT(TEXT(AM63,"0.#"),1)=".",TRUE,FALSE)</formula>
    </cfRule>
  </conditionalFormatting>
  <conditionalFormatting sqref="AM64">
    <cfRule type="expression" dxfId="25" priority="107">
      <formula>IF(RIGHT(TEXT(AM64,"0.#"),1)=".",FALSE,TRUE)</formula>
    </cfRule>
    <cfRule type="expression" dxfId="24" priority="108">
      <formula>IF(RIGHT(TEXT(AM64,"0.#"),1)=".",TRUE,FALSE)</formula>
    </cfRule>
  </conditionalFormatting>
  <conditionalFormatting sqref="AQ63:AQ64">
    <cfRule type="expression" dxfId="23" priority="105">
      <formula>IF(RIGHT(TEXT(AQ63,"0.#"),1)=".",FALSE,TRUE)</formula>
    </cfRule>
    <cfRule type="expression" dxfId="22" priority="106">
      <formula>IF(RIGHT(TEXT(AQ63,"0.#"),1)=".",TRUE,FALSE)</formula>
    </cfRule>
  </conditionalFormatting>
  <conditionalFormatting sqref="AU62:AU64">
    <cfRule type="expression" dxfId="21" priority="103">
      <formula>IF(RIGHT(TEXT(AU62,"0.#"),1)=".",FALSE,TRUE)</formula>
    </cfRule>
    <cfRule type="expression" dxfId="20" priority="104">
      <formula>IF(RIGHT(TEXT(AU62,"0.#"),1)=".",TRUE,FALSE)</formula>
    </cfRule>
  </conditionalFormatting>
  <conditionalFormatting sqref="AU137">
    <cfRule type="expression" dxfId="19" priority="19">
      <formula>IF(RIGHT(TEXT(AU137,"0.#"),1)=".",FALSE,TRUE)</formula>
    </cfRule>
    <cfRule type="expression" dxfId="18" priority="20">
      <formula>IF(RIGHT(TEXT(AU137,"0.#"),1)=".",TRUE,FALSE)</formula>
    </cfRule>
  </conditionalFormatting>
  <conditionalFormatting sqref="Y141">
    <cfRule type="expression" dxfId="17" priority="17">
      <formula>IF(RIGHT(TEXT(Y141,"0.#"),1)=".",FALSE,TRUE)</formula>
    </cfRule>
    <cfRule type="expression" dxfId="16" priority="18">
      <formula>IF(RIGHT(TEXT(Y141,"0.#"),1)=".",TRUE,FALSE)</formula>
    </cfRule>
  </conditionalFormatting>
  <conditionalFormatting sqref="Y162:Y169">
    <cfRule type="expression" dxfId="15" priority="15">
      <formula>IF(RIGHT(TEXT(Y162,"0.#"),1)=".",FALSE,TRUE)</formula>
    </cfRule>
    <cfRule type="expression" dxfId="14" priority="16">
      <formula>IF(RIGHT(TEXT(Y162,"0.#"),1)=".",TRUE,FALSE)</formula>
    </cfRule>
  </conditionalFormatting>
  <conditionalFormatting sqref="Y160:Y161">
    <cfRule type="expression" dxfId="13" priority="9">
      <formula>IF(RIGHT(TEXT(Y160,"0.#"),1)=".",FALSE,TRUE)</formula>
    </cfRule>
    <cfRule type="expression" dxfId="12" priority="10">
      <formula>IF(RIGHT(TEXT(Y160,"0.#"),1)=".",TRUE,FALSE)</formula>
    </cfRule>
  </conditionalFormatting>
  <conditionalFormatting sqref="AL160:AO169">
    <cfRule type="expression" dxfId="11" priority="11">
      <formula>IF(AND(AL160&gt;=0, RIGHT(TEXT(AL160,"0.#"),1)&lt;&gt;"."),TRUE,FALSE)</formula>
    </cfRule>
    <cfRule type="expression" dxfId="10" priority="12">
      <formula>IF(AND(AL160&gt;=0, RIGHT(TEXT(AL160,"0.#"),1)="."),TRUE,FALSE)</formula>
    </cfRule>
    <cfRule type="expression" dxfId="9" priority="13">
      <formula>IF(AND(AL160&lt;0, RIGHT(TEXT(AL160,"0.#"),1)&lt;&gt;"."),TRUE,FALSE)</formula>
    </cfRule>
    <cfRule type="expression" dxfId="8" priority="14">
      <formula>IF(AND(AL160&lt;0, RIGHT(TEXT(AL160,"0.#"),1)="."),TRUE,FALSE)</formula>
    </cfRule>
  </conditionalFormatting>
  <conditionalFormatting sqref="Y175:Y182">
    <cfRule type="expression" dxfId="7" priority="7">
      <formula>IF(RIGHT(TEXT(Y175,"0.#"),1)=".",FALSE,TRUE)</formula>
    </cfRule>
    <cfRule type="expression" dxfId="6" priority="8">
      <formula>IF(RIGHT(TEXT(Y175,"0.#"),1)=".",TRUE,FALSE)</formula>
    </cfRule>
  </conditionalFormatting>
  <conditionalFormatting sqref="Y173:Y174">
    <cfRule type="expression" dxfId="5" priority="1">
      <formula>IF(RIGHT(TEXT(Y173,"0.#"),1)=".",FALSE,TRUE)</formula>
    </cfRule>
    <cfRule type="expression" dxfId="4" priority="2">
      <formula>IF(RIGHT(TEXT(Y173,"0.#"),1)=".",TRUE,FALSE)</formula>
    </cfRule>
  </conditionalFormatting>
  <conditionalFormatting sqref="AL173:AO182">
    <cfRule type="expression" dxfId="3" priority="3">
      <formula>IF(AND(AL173&gt;=0, RIGHT(TEXT(AL173,"0.#"),1)&lt;&gt;"."),TRUE,FALSE)</formula>
    </cfRule>
    <cfRule type="expression" dxfId="2" priority="4">
      <formula>IF(AND(AL173&gt;=0, RIGHT(TEXT(AL173,"0.#"),1)="."),TRUE,FALSE)</formula>
    </cfRule>
    <cfRule type="expression" dxfId="1" priority="5">
      <formula>IF(AND(AL173&lt;0, RIGHT(TEXT(AL173,"0.#"),1)&lt;&gt;"."),TRUE,FALSE)</formula>
    </cfRule>
    <cfRule type="expression" dxfId="0" priority="6">
      <formula>IF(AND(AL173&lt;0, RIGHT(TEXT(AL173,"0.#"),1)="."),TRUE,FALSE)</formula>
    </cfRule>
  </conditionalFormatting>
  <dataValidations count="16">
    <dataValidation type="custom" allowBlank="1" showInputMessage="1" showErrorMessage="1" errorTitle="法人番号チェック" error="法人番号は13桁の数字で入力してください。" sqref="J173:O182 J160:O169 J147:O156">
      <formula1>OR(J147="-",AND(LEN(J147)=13,IFERROR(SEARCH("-",J147),"")="",IFERROR(SEARCH(".",J147),"")="",ISNUMBER(J147)))</formula1>
    </dataValidation>
    <dataValidation type="list" allowBlank="1" showInputMessage="1" showErrorMessage="1" sqref="Q115:R115 AC115:AD115 AO115:AP115">
      <formula1>#REF!</formula1>
    </dataValidation>
    <dataValidation type="custom" imeMode="disabled" allowBlank="1" showInputMessage="1" showErrorMessage="1" sqref="AY23 P13:AX13 AR15:AX15 P14:AQ18 AR18:AX18 P19:AJ19 Y137:AB137 AU137:AX137 Y141:AB141 AU141:AX141 Y147:AB156 AL147:AO156 Y160:AB169 AL160:AO169 Y173:AB182 AL173:AO182 AE39:AX39 AE29:AX30 AE43:AX44 AE32:AX32 AE46:AX46 AQ49:AR49 AU49:AX49 AE50:AX52 AE36:AX37 AU61:AX61 AE62:AX64 AQ61:AR61 P23:AC26">
      <formula1>OR(ISNUMBER(P13), P13="-")</formula1>
    </dataValidation>
    <dataValidation type="list" allowBlank="1" showInputMessage="1" showErrorMessage="1" sqref="H92:I9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1:E101">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147:AK156 AH160:AK169 AH173:AK182">
      <formula1>OR(AND(MOD(IF(ISNUMBER(AH147), AH147, 0.5),1)=0, 0&lt;=AH147), AH147="-")</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13:AK114 X113:Y114 AJ115 L113:L115 M113:M114 X115 AU113:AV114 J92:J93">
      <formula1>0</formula1>
      <formula2>9999</formula2>
    </dataValidation>
    <dataValidation type="whole" allowBlank="1" showInputMessage="1" showErrorMessage="1" sqref="O113:P114 AX113:AX115 AA113:AB114 AM113:AN11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6" max="49" man="1"/>
    <brk id="64" max="49" man="1"/>
    <brk id="95" max="49" man="1"/>
    <brk id="115" max="49" man="1"/>
    <brk id="142" max="49" man="1"/>
    <brk id="17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S115:U115 AJ2:AM2 E92:G93 AE115:AG115 G115:I115 AQ115:AS115</xm:sqref>
        </x14:dataValidation>
        <x14:dataValidation type="list" allowBlank="1" showInputMessage="1" showErrorMessage="1">
          <x14:formula1>
            <xm:f>入力規則等!$U$49</xm:f>
          </x14:formula1>
          <xm:sqref>C92:D93</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J68:T68</xm:sqref>
        </x14:dataValidation>
        <x14:dataValidation type="list" allowBlank="1" showInputMessage="1" showErrorMessage="1">
          <x14:formula1>
            <xm:f>入力規則等!$AG$2:$AG$13</xm:f>
          </x14:formula1>
          <xm:sqref>AC147:AG156 AC160:AG169 AC173:AG182</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入力規則等!$U$7:$U$9</xm:f>
          </x14:formula1>
          <xm:sqref>U114:V114 I114:J114 AG114:AH114 AR114:AS114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389</v>
      </c>
      <c r="AA1" s="27" t="s">
        <v>77</v>
      </c>
      <c r="AB1" s="27" t="s">
        <v>390</v>
      </c>
      <c r="AC1" s="27" t="s">
        <v>31</v>
      </c>
      <c r="AD1" s="26"/>
      <c r="AE1" s="27" t="s">
        <v>43</v>
      </c>
      <c r="AF1" s="28"/>
      <c r="AG1" s="37" t="s">
        <v>172</v>
      </c>
      <c r="AI1" s="37" t="s">
        <v>175</v>
      </c>
      <c r="AK1" s="37" t="s">
        <v>179</v>
      </c>
      <c r="AM1" s="52"/>
      <c r="AN1" s="52"/>
      <c r="AP1" s="26" t="s">
        <v>217</v>
      </c>
    </row>
    <row r="2" spans="1:42" ht="13.5" customHeight="1" x14ac:dyDescent="0.15">
      <c r="A2" s="14" t="s">
        <v>80</v>
      </c>
      <c r="B2" s="15"/>
      <c r="C2" s="13" t="str">
        <f>IF(B2="","",A2)</f>
        <v/>
      </c>
      <c r="D2" s="13" t="str">
        <f>IF(C2="","",IF(D1&lt;&gt;"",CONCATENATE(D1,"、",C2),C2))</f>
        <v/>
      </c>
      <c r="F2" s="12" t="s">
        <v>67</v>
      </c>
      <c r="G2" s="17" t="s">
        <v>580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7">
        <v>21</v>
      </c>
      <c r="W2" s="30" t="s">
        <v>165</v>
      </c>
      <c r="Y2" s="30" t="s">
        <v>63</v>
      </c>
      <c r="Z2" s="30" t="s">
        <v>63</v>
      </c>
      <c r="AA2" s="60" t="s">
        <v>259</v>
      </c>
      <c r="AB2" s="60" t="s">
        <v>484</v>
      </c>
      <c r="AC2" s="61" t="s">
        <v>129</v>
      </c>
      <c r="AD2" s="26"/>
      <c r="AE2" s="32" t="s">
        <v>161</v>
      </c>
      <c r="AF2" s="28"/>
      <c r="AG2" s="38" t="s">
        <v>225</v>
      </c>
      <c r="AI2" s="37" t="s">
        <v>256</v>
      </c>
      <c r="AK2" s="37" t="s">
        <v>180</v>
      </c>
      <c r="AM2" s="52"/>
      <c r="AN2" s="52"/>
      <c r="AP2" s="38"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0" t="s">
        <v>515</v>
      </c>
      <c r="W3" s="30" t="s">
        <v>140</v>
      </c>
      <c r="Y3" s="30" t="s">
        <v>64</v>
      </c>
      <c r="Z3" s="30" t="s">
        <v>391</v>
      </c>
      <c r="AA3" s="60" t="s">
        <v>357</v>
      </c>
      <c r="AB3" s="60" t="s">
        <v>485</v>
      </c>
      <c r="AC3" s="61" t="s">
        <v>130</v>
      </c>
      <c r="AD3" s="26"/>
      <c r="AE3" s="32" t="s">
        <v>162</v>
      </c>
      <c r="AF3" s="28"/>
      <c r="AG3" s="38" t="s">
        <v>226</v>
      </c>
      <c r="AI3" s="37" t="s">
        <v>174</v>
      </c>
      <c r="AK3" s="37" t="str">
        <f>CHAR(CODE(AK2)+1)</f>
        <v>B</v>
      </c>
      <c r="AM3" s="52"/>
      <c r="AN3" s="52"/>
      <c r="AP3" s="38"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0" t="s">
        <v>572</v>
      </c>
      <c r="W4" s="30" t="s">
        <v>141</v>
      </c>
      <c r="Y4" s="30" t="s">
        <v>264</v>
      </c>
      <c r="Z4" s="30" t="s">
        <v>392</v>
      </c>
      <c r="AA4" s="60" t="s">
        <v>358</v>
      </c>
      <c r="AB4" s="60" t="s">
        <v>486</v>
      </c>
      <c r="AC4" s="60" t="s">
        <v>131</v>
      </c>
      <c r="AD4" s="26"/>
      <c r="AE4" s="32" t="s">
        <v>163</v>
      </c>
      <c r="AF4" s="28"/>
      <c r="AG4" s="38" t="s">
        <v>227</v>
      </c>
      <c r="AI4" s="37" t="s">
        <v>176</v>
      </c>
      <c r="AK4" s="37" t="str">
        <f t="shared" ref="AK4:AK49" si="7">CHAR(CODE(AK3)+1)</f>
        <v>C</v>
      </c>
      <c r="AM4" s="52"/>
      <c r="AN4" s="52"/>
      <c r="AP4" s="38"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t="s">
        <v>580</v>
      </c>
      <c r="R5" s="13" t="str">
        <f t="shared" si="3"/>
        <v>負担</v>
      </c>
      <c r="S5" s="13" t="str">
        <f t="shared" si="4"/>
        <v>負担</v>
      </c>
      <c r="T5" s="13"/>
      <c r="W5" s="30" t="s">
        <v>539</v>
      </c>
      <c r="Y5" s="30" t="s">
        <v>265</v>
      </c>
      <c r="Z5" s="30" t="s">
        <v>393</v>
      </c>
      <c r="AA5" s="60" t="s">
        <v>359</v>
      </c>
      <c r="AB5" s="60" t="s">
        <v>487</v>
      </c>
      <c r="AC5" s="60" t="s">
        <v>164</v>
      </c>
      <c r="AD5" s="29"/>
      <c r="AE5" s="32" t="s">
        <v>237</v>
      </c>
      <c r="AF5" s="28"/>
      <c r="AG5" s="38" t="s">
        <v>228</v>
      </c>
      <c r="AI5" s="37" t="s">
        <v>262</v>
      </c>
      <c r="AK5" s="37" t="str">
        <f t="shared" si="7"/>
        <v>D</v>
      </c>
      <c r="AP5" s="38"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負担</v>
      </c>
      <c r="T6" s="13"/>
      <c r="U6" s="30" t="s">
        <v>239</v>
      </c>
      <c r="W6" s="30" t="s">
        <v>541</v>
      </c>
      <c r="Y6" s="30" t="s">
        <v>266</v>
      </c>
      <c r="Z6" s="30" t="s">
        <v>394</v>
      </c>
      <c r="AA6" s="60" t="s">
        <v>360</v>
      </c>
      <c r="AB6" s="60" t="s">
        <v>488</v>
      </c>
      <c r="AC6" s="60" t="s">
        <v>132</v>
      </c>
      <c r="AD6" s="29"/>
      <c r="AE6" s="32" t="s">
        <v>235</v>
      </c>
      <c r="AF6" s="28"/>
      <c r="AG6" s="38" t="s">
        <v>229</v>
      </c>
      <c r="AI6" s="37" t="s">
        <v>263</v>
      </c>
      <c r="AK6" s="37" t="str">
        <f>CHAR(CODE(AK5)+1)</f>
        <v>E</v>
      </c>
      <c r="AP6" s="38" t="s">
        <v>229</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t="s">
        <v>580</v>
      </c>
      <c r="R7" s="13" t="str">
        <f t="shared" si="3"/>
        <v>貸付</v>
      </c>
      <c r="S7" s="13" t="str">
        <f t="shared" si="4"/>
        <v>負担、貸付</v>
      </c>
      <c r="T7" s="13"/>
      <c r="U7" s="30"/>
      <c r="W7" s="30" t="s">
        <v>142</v>
      </c>
      <c r="Y7" s="30" t="s">
        <v>267</v>
      </c>
      <c r="Z7" s="30" t="s">
        <v>395</v>
      </c>
      <c r="AA7" s="60" t="s">
        <v>361</v>
      </c>
      <c r="AB7" s="60" t="s">
        <v>489</v>
      </c>
      <c r="AC7" s="29"/>
      <c r="AD7" s="29"/>
      <c r="AE7" s="30" t="s">
        <v>132</v>
      </c>
      <c r="AF7" s="28"/>
      <c r="AG7" s="38" t="s">
        <v>230</v>
      </c>
      <c r="AH7" s="55"/>
      <c r="AI7" s="38" t="s">
        <v>252</v>
      </c>
      <c r="AK7" s="37" t="str">
        <f>CHAR(CODE(AK6)+1)</f>
        <v>F</v>
      </c>
      <c r="AP7" s="38"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負担、貸付</v>
      </c>
      <c r="T8" s="13"/>
      <c r="U8" s="30" t="s">
        <v>260</v>
      </c>
      <c r="W8" s="30" t="s">
        <v>143</v>
      </c>
      <c r="Y8" s="30" t="s">
        <v>268</v>
      </c>
      <c r="Z8" s="30" t="s">
        <v>396</v>
      </c>
      <c r="AA8" s="60" t="s">
        <v>362</v>
      </c>
      <c r="AB8" s="60" t="s">
        <v>490</v>
      </c>
      <c r="AC8" s="29"/>
      <c r="AD8" s="29"/>
      <c r="AE8" s="29"/>
      <c r="AF8" s="28"/>
      <c r="AG8" s="38" t="s">
        <v>231</v>
      </c>
      <c r="AI8" s="37" t="s">
        <v>253</v>
      </c>
      <c r="AK8" s="37" t="str">
        <f t="shared" si="7"/>
        <v>G</v>
      </c>
      <c r="AP8" s="38" t="s">
        <v>231</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0" t="s">
        <v>261</v>
      </c>
      <c r="W9" s="30" t="s">
        <v>144</v>
      </c>
      <c r="Y9" s="30" t="s">
        <v>269</v>
      </c>
      <c r="Z9" s="30" t="s">
        <v>397</v>
      </c>
      <c r="AA9" s="60" t="s">
        <v>363</v>
      </c>
      <c r="AB9" s="60" t="s">
        <v>491</v>
      </c>
      <c r="AC9" s="29"/>
      <c r="AD9" s="29"/>
      <c r="AE9" s="29"/>
      <c r="AF9" s="28"/>
      <c r="AG9" s="38" t="s">
        <v>232</v>
      </c>
      <c r="AI9" s="51"/>
      <c r="AK9" s="37" t="str">
        <f t="shared" si="7"/>
        <v>H</v>
      </c>
      <c r="AP9" s="38" t="s">
        <v>232</v>
      </c>
    </row>
    <row r="10" spans="1:42" ht="13.5" customHeight="1" x14ac:dyDescent="0.15">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
      </c>
      <c r="O10" s="13"/>
      <c r="P10" s="13" t="str">
        <f>S8</f>
        <v>負担、貸付</v>
      </c>
      <c r="Q10" s="19"/>
      <c r="T10" s="13"/>
      <c r="W10" s="30" t="s">
        <v>145</v>
      </c>
      <c r="Y10" s="30" t="s">
        <v>270</v>
      </c>
      <c r="Z10" s="30" t="s">
        <v>398</v>
      </c>
      <c r="AA10" s="60" t="s">
        <v>364</v>
      </c>
      <c r="AB10" s="60" t="s">
        <v>492</v>
      </c>
      <c r="AC10" s="29"/>
      <c r="AD10" s="29"/>
      <c r="AE10" s="29"/>
      <c r="AF10" s="28"/>
      <c r="AG10" s="38" t="s">
        <v>220</v>
      </c>
      <c r="AK10" s="37" t="str">
        <f t="shared" si="7"/>
        <v>I</v>
      </c>
      <c r="AP10" s="37" t="s">
        <v>218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580</v>
      </c>
      <c r="M11" s="13" t="str">
        <f t="shared" si="2"/>
        <v>その他の事項経費</v>
      </c>
      <c r="N11" s="13" t="str">
        <f t="shared" si="6"/>
        <v>その他の事項経費</v>
      </c>
      <c r="O11" s="13"/>
      <c r="P11" s="13"/>
      <c r="Q11" s="19"/>
      <c r="T11" s="13"/>
      <c r="W11" s="30" t="s">
        <v>569</v>
      </c>
      <c r="Y11" s="30" t="s">
        <v>271</v>
      </c>
      <c r="Z11" s="30" t="s">
        <v>399</v>
      </c>
      <c r="AA11" s="60" t="s">
        <v>365</v>
      </c>
      <c r="AB11" s="60" t="s">
        <v>493</v>
      </c>
      <c r="AC11" s="29"/>
      <c r="AD11" s="29"/>
      <c r="AE11" s="29"/>
      <c r="AF11" s="28"/>
      <c r="AG11" s="37" t="s">
        <v>223</v>
      </c>
      <c r="AK11" s="37"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516</v>
      </c>
      <c r="W12" s="30" t="s">
        <v>146</v>
      </c>
      <c r="Y12" s="30" t="s">
        <v>272</v>
      </c>
      <c r="Z12" s="30" t="s">
        <v>400</v>
      </c>
      <c r="AA12" s="60" t="s">
        <v>366</v>
      </c>
      <c r="AB12" s="60" t="s">
        <v>494</v>
      </c>
      <c r="AC12" s="29"/>
      <c r="AD12" s="29"/>
      <c r="AE12" s="29"/>
      <c r="AF12" s="28"/>
      <c r="AG12" s="37" t="s">
        <v>221</v>
      </c>
      <c r="AK12" s="37"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273</v>
      </c>
      <c r="Z13" s="30" t="s">
        <v>401</v>
      </c>
      <c r="AA13" s="60" t="s">
        <v>367</v>
      </c>
      <c r="AB13" s="60" t="s">
        <v>495</v>
      </c>
      <c r="AC13" s="29"/>
      <c r="AD13" s="29"/>
      <c r="AE13" s="29"/>
      <c r="AF13" s="28"/>
      <c r="AG13" s="37" t="s">
        <v>222</v>
      </c>
      <c r="AK13" s="37"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517</v>
      </c>
      <c r="W14" s="30" t="s">
        <v>148</v>
      </c>
      <c r="Y14" s="30" t="s">
        <v>274</v>
      </c>
      <c r="Z14" s="30" t="s">
        <v>402</v>
      </c>
      <c r="AA14" s="60" t="s">
        <v>368</v>
      </c>
      <c r="AB14" s="60" t="s">
        <v>496</v>
      </c>
      <c r="AC14" s="29"/>
      <c r="AD14" s="29"/>
      <c r="AE14" s="29"/>
      <c r="AF14" s="28"/>
      <c r="AG14" s="51"/>
      <c r="AK14" s="37"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518</v>
      </c>
      <c r="W15" s="30" t="s">
        <v>149</v>
      </c>
      <c r="Y15" s="30" t="s">
        <v>275</v>
      </c>
      <c r="Z15" s="30" t="s">
        <v>403</v>
      </c>
      <c r="AA15" s="60" t="s">
        <v>369</v>
      </c>
      <c r="AB15" s="60" t="s">
        <v>497</v>
      </c>
      <c r="AC15" s="29"/>
      <c r="AD15" s="29"/>
      <c r="AE15" s="29"/>
      <c r="AF15" s="28"/>
      <c r="AG15" s="52"/>
      <c r="AK15" s="37"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519</v>
      </c>
      <c r="W16" s="30" t="s">
        <v>150</v>
      </c>
      <c r="Y16" s="30" t="s">
        <v>276</v>
      </c>
      <c r="Z16" s="30" t="s">
        <v>404</v>
      </c>
      <c r="AA16" s="60" t="s">
        <v>370</v>
      </c>
      <c r="AB16" s="60" t="s">
        <v>498</v>
      </c>
      <c r="AC16" s="29"/>
      <c r="AD16" s="29"/>
      <c r="AE16" s="29"/>
      <c r="AF16" s="28"/>
      <c r="AG16" s="52"/>
      <c r="AK16" s="37"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537</v>
      </c>
      <c r="W17" s="30" t="s">
        <v>151</v>
      </c>
      <c r="Y17" s="30" t="s">
        <v>277</v>
      </c>
      <c r="Z17" s="30" t="s">
        <v>405</v>
      </c>
      <c r="AA17" s="60" t="s">
        <v>371</v>
      </c>
      <c r="AB17" s="60" t="s">
        <v>499</v>
      </c>
      <c r="AC17" s="29"/>
      <c r="AD17" s="29"/>
      <c r="AE17" s="29"/>
      <c r="AF17" s="28"/>
      <c r="AG17" s="52"/>
      <c r="AK17" s="37"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520</v>
      </c>
      <c r="W18" s="30" t="s">
        <v>152</v>
      </c>
      <c r="Y18" s="30" t="s">
        <v>278</v>
      </c>
      <c r="Z18" s="30" t="s">
        <v>406</v>
      </c>
      <c r="AA18" s="60" t="s">
        <v>372</v>
      </c>
      <c r="AB18" s="60" t="s">
        <v>500</v>
      </c>
      <c r="AC18" s="29"/>
      <c r="AD18" s="29"/>
      <c r="AE18" s="29"/>
      <c r="AF18" s="28"/>
      <c r="AK18" s="37"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0" t="s">
        <v>521</v>
      </c>
      <c r="W19" s="30" t="s">
        <v>153</v>
      </c>
      <c r="Y19" s="30" t="s">
        <v>279</v>
      </c>
      <c r="Z19" s="30" t="s">
        <v>407</v>
      </c>
      <c r="AA19" s="60" t="s">
        <v>373</v>
      </c>
      <c r="AB19" s="60" t="s">
        <v>501</v>
      </c>
      <c r="AC19" s="29"/>
      <c r="AD19" s="29"/>
      <c r="AE19" s="29"/>
      <c r="AF19" s="28"/>
      <c r="AK19" s="37" t="str">
        <f t="shared" si="7"/>
        <v>R</v>
      </c>
    </row>
    <row r="20" spans="1:37" ht="13.5" customHeight="1" x14ac:dyDescent="0.15">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0" t="s">
        <v>522</v>
      </c>
      <c r="W20" s="30" t="s">
        <v>154</v>
      </c>
      <c r="Y20" s="30" t="s">
        <v>280</v>
      </c>
      <c r="Z20" s="30" t="s">
        <v>408</v>
      </c>
      <c r="AA20" s="60" t="s">
        <v>374</v>
      </c>
      <c r="AB20" s="60" t="s">
        <v>502</v>
      </c>
      <c r="AC20" s="29"/>
      <c r="AD20" s="29"/>
      <c r="AE20" s="29"/>
      <c r="AF20" s="28"/>
      <c r="AK20" s="37" t="str">
        <f t="shared" si="7"/>
        <v>S</v>
      </c>
    </row>
    <row r="21" spans="1:37" ht="13.5" customHeight="1" x14ac:dyDescent="0.15">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0" t="s">
        <v>523</v>
      </c>
      <c r="W21" s="30" t="s">
        <v>155</v>
      </c>
      <c r="Y21" s="30" t="s">
        <v>281</v>
      </c>
      <c r="Z21" s="30" t="s">
        <v>409</v>
      </c>
      <c r="AA21" s="60" t="s">
        <v>375</v>
      </c>
      <c r="AB21" s="60" t="s">
        <v>503</v>
      </c>
      <c r="AC21" s="29"/>
      <c r="AD21" s="29"/>
      <c r="AE21" s="29"/>
      <c r="AF21" s="28"/>
      <c r="AK21" s="37" t="str">
        <f t="shared" si="7"/>
        <v>T</v>
      </c>
    </row>
    <row r="22" spans="1:37" ht="13.5" customHeight="1" x14ac:dyDescent="0.15">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0" t="s">
        <v>571</v>
      </c>
      <c r="W22" s="30" t="s">
        <v>156</v>
      </c>
      <c r="Y22" s="30" t="s">
        <v>282</v>
      </c>
      <c r="Z22" s="30" t="s">
        <v>410</v>
      </c>
      <c r="AA22" s="60" t="s">
        <v>376</v>
      </c>
      <c r="AB22" s="60" t="s">
        <v>504</v>
      </c>
      <c r="AC22" s="29"/>
      <c r="AD22" s="29"/>
      <c r="AE22" s="29"/>
      <c r="AF22" s="28"/>
      <c r="AK22" s="37" t="str">
        <f t="shared" si="7"/>
        <v>U</v>
      </c>
    </row>
    <row r="23" spans="1:37" ht="13.5" customHeight="1" x14ac:dyDescent="0.15">
      <c r="A23" s="58" t="s">
        <v>254</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0" t="s">
        <v>524</v>
      </c>
      <c r="W23" s="30" t="s">
        <v>157</v>
      </c>
      <c r="Y23" s="30" t="s">
        <v>283</v>
      </c>
      <c r="Z23" s="30" t="s">
        <v>411</v>
      </c>
      <c r="AA23" s="60" t="s">
        <v>377</v>
      </c>
      <c r="AB23" s="60" t="s">
        <v>505</v>
      </c>
      <c r="AC23" s="29"/>
      <c r="AD23" s="29"/>
      <c r="AE23" s="29"/>
      <c r="AF23" s="28"/>
      <c r="AK23" s="37" t="str">
        <f t="shared" si="7"/>
        <v>V</v>
      </c>
    </row>
    <row r="24" spans="1:37" ht="13.5" customHeight="1" x14ac:dyDescent="0.15">
      <c r="A24" s="69"/>
      <c r="B24" s="56"/>
      <c r="F24" s="18" t="s">
        <v>257</v>
      </c>
      <c r="G24" s="17"/>
      <c r="H24" s="13" t="str">
        <f t="shared" si="1"/>
        <v/>
      </c>
      <c r="I24" s="13" t="str">
        <f t="shared" si="5"/>
        <v>一般会計</v>
      </c>
      <c r="K24" s="13"/>
      <c r="L24" s="13"/>
      <c r="O24" s="13"/>
      <c r="P24" s="13"/>
      <c r="Q24" s="19"/>
      <c r="T24" s="13"/>
      <c r="U24" s="30" t="s">
        <v>525</v>
      </c>
      <c r="W24" s="30" t="s">
        <v>158</v>
      </c>
      <c r="Y24" s="30" t="s">
        <v>284</v>
      </c>
      <c r="Z24" s="30" t="s">
        <v>412</v>
      </c>
      <c r="AA24" s="60" t="s">
        <v>378</v>
      </c>
      <c r="AB24" s="60" t="s">
        <v>506</v>
      </c>
      <c r="AC24" s="29"/>
      <c r="AD24" s="29"/>
      <c r="AE24" s="29"/>
      <c r="AF24" s="28"/>
      <c r="AK24" s="37" t="str">
        <f>CHAR(CODE(AK23)+1)</f>
        <v>W</v>
      </c>
    </row>
    <row r="25" spans="1:37" ht="13.5" customHeight="1" x14ac:dyDescent="0.15">
      <c r="A25" s="57"/>
      <c r="B25" s="56"/>
      <c r="F25" s="18" t="s">
        <v>124</v>
      </c>
      <c r="G25" s="17"/>
      <c r="H25" s="13" t="str">
        <f t="shared" si="1"/>
        <v/>
      </c>
      <c r="I25" s="13" t="str">
        <f t="shared" si="5"/>
        <v>一般会計</v>
      </c>
      <c r="K25" s="13"/>
      <c r="L25" s="13"/>
      <c r="O25" s="13"/>
      <c r="P25" s="13"/>
      <c r="Q25" s="19"/>
      <c r="T25" s="13"/>
      <c r="U25" s="30" t="s">
        <v>526</v>
      </c>
      <c r="W25" s="50"/>
      <c r="Y25" s="30" t="s">
        <v>285</v>
      </c>
      <c r="Z25" s="30" t="s">
        <v>413</v>
      </c>
      <c r="AA25" s="60" t="s">
        <v>379</v>
      </c>
      <c r="AB25" s="60" t="s">
        <v>507</v>
      </c>
      <c r="AC25" s="29"/>
      <c r="AD25" s="29"/>
      <c r="AE25" s="29"/>
      <c r="AF25" s="28"/>
      <c r="AK25" s="37" t="str">
        <f t="shared" si="7"/>
        <v>X</v>
      </c>
    </row>
    <row r="26" spans="1:37" ht="13.5" customHeight="1" x14ac:dyDescent="0.15">
      <c r="A26" s="57"/>
      <c r="B26" s="56"/>
      <c r="F26" s="18" t="s">
        <v>125</v>
      </c>
      <c r="G26" s="17"/>
      <c r="H26" s="13" t="str">
        <f t="shared" si="1"/>
        <v/>
      </c>
      <c r="I26" s="13" t="str">
        <f t="shared" si="5"/>
        <v>一般会計</v>
      </c>
      <c r="K26" s="13"/>
      <c r="L26" s="13"/>
      <c r="O26" s="13"/>
      <c r="P26" s="13"/>
      <c r="Q26" s="19"/>
      <c r="T26" s="13"/>
      <c r="U26" s="30" t="s">
        <v>527</v>
      </c>
      <c r="Y26" s="30" t="s">
        <v>286</v>
      </c>
      <c r="Z26" s="30" t="s">
        <v>414</v>
      </c>
      <c r="AA26" s="60" t="s">
        <v>380</v>
      </c>
      <c r="AB26" s="60" t="s">
        <v>508</v>
      </c>
      <c r="AC26" s="29"/>
      <c r="AD26" s="29"/>
      <c r="AE26" s="29"/>
      <c r="AF26" s="28"/>
      <c r="AK26" s="37"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0" t="s">
        <v>528</v>
      </c>
      <c r="Y27" s="30" t="s">
        <v>287</v>
      </c>
      <c r="Z27" s="30" t="s">
        <v>415</v>
      </c>
      <c r="AA27" s="60" t="s">
        <v>381</v>
      </c>
      <c r="AB27" s="60" t="s">
        <v>509</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529</v>
      </c>
      <c r="Y28" s="30" t="s">
        <v>288</v>
      </c>
      <c r="Z28" s="30" t="s">
        <v>416</v>
      </c>
      <c r="AA28" s="60" t="s">
        <v>382</v>
      </c>
      <c r="AB28" s="60" t="s">
        <v>510</v>
      </c>
      <c r="AC28" s="29"/>
      <c r="AD28" s="29"/>
      <c r="AE28" s="29"/>
      <c r="AF28" s="28"/>
      <c r="AK28" s="37"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530</v>
      </c>
      <c r="Y29" s="30" t="s">
        <v>289</v>
      </c>
      <c r="Z29" s="30" t="s">
        <v>417</v>
      </c>
      <c r="AA29" s="60" t="s">
        <v>383</v>
      </c>
      <c r="AB29" s="60" t="s">
        <v>511</v>
      </c>
      <c r="AC29" s="29"/>
      <c r="AD29" s="29"/>
      <c r="AE29" s="29"/>
      <c r="AF29" s="28"/>
      <c r="AK29" s="37"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531</v>
      </c>
      <c r="Y30" s="30" t="s">
        <v>290</v>
      </c>
      <c r="Z30" s="30" t="s">
        <v>418</v>
      </c>
      <c r="AA30" s="60" t="s">
        <v>384</v>
      </c>
      <c r="AB30" s="60" t="s">
        <v>512</v>
      </c>
      <c r="AC30" s="29"/>
      <c r="AD30" s="29"/>
      <c r="AE30" s="29"/>
      <c r="AF30" s="28"/>
      <c r="AK30" s="37"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532</v>
      </c>
      <c r="Y31" s="30" t="s">
        <v>291</v>
      </c>
      <c r="Z31" s="30" t="s">
        <v>419</v>
      </c>
      <c r="AA31" s="60" t="s">
        <v>385</v>
      </c>
      <c r="AB31" s="60" t="s">
        <v>513</v>
      </c>
      <c r="AC31" s="29"/>
      <c r="AD31" s="29"/>
      <c r="AE31" s="29"/>
      <c r="AF31" s="28"/>
      <c r="AK31" s="37"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533</v>
      </c>
      <c r="Y32" s="30" t="s">
        <v>292</v>
      </c>
      <c r="Z32" s="30" t="s">
        <v>420</v>
      </c>
      <c r="AA32" s="60" t="s">
        <v>65</v>
      </c>
      <c r="AB32" s="60" t="s">
        <v>65</v>
      </c>
      <c r="AC32" s="29"/>
      <c r="AD32" s="29"/>
      <c r="AE32" s="29"/>
      <c r="AF32" s="28"/>
      <c r="AK32" s="37"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534</v>
      </c>
      <c r="Y33" s="30" t="s">
        <v>293</v>
      </c>
      <c r="Z33" s="30" t="s">
        <v>421</v>
      </c>
      <c r="AA33" s="50"/>
      <c r="AB33" s="29"/>
      <c r="AC33" s="29"/>
      <c r="AD33" s="29"/>
      <c r="AE33" s="29"/>
      <c r="AF33" s="28"/>
      <c r="AK33" s="37"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535</v>
      </c>
      <c r="Y34" s="30" t="s">
        <v>294</v>
      </c>
      <c r="Z34" s="30" t="s">
        <v>422</v>
      </c>
      <c r="AB34" s="29"/>
      <c r="AC34" s="29"/>
      <c r="AD34" s="29"/>
      <c r="AE34" s="29"/>
      <c r="AF34" s="28"/>
      <c r="AK34" s="37"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536</v>
      </c>
      <c r="Y35" s="30" t="s">
        <v>295</v>
      </c>
      <c r="Z35" s="30" t="s">
        <v>423</v>
      </c>
      <c r="AC35" s="29"/>
      <c r="AF35" s="28"/>
      <c r="AK35" s="37"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296</v>
      </c>
      <c r="Z36" s="30" t="s">
        <v>424</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297</v>
      </c>
      <c r="Z37" s="30" t="s">
        <v>425</v>
      </c>
      <c r="AF37" s="28"/>
      <c r="AK37" s="37" t="str">
        <f t="shared" si="7"/>
        <v>j</v>
      </c>
    </row>
    <row r="38" spans="1:37" x14ac:dyDescent="0.15">
      <c r="A38" s="13"/>
      <c r="B38" s="13"/>
      <c r="F38" s="13"/>
      <c r="G38" s="19"/>
      <c r="K38" s="13"/>
      <c r="L38" s="13"/>
      <c r="O38" s="13"/>
      <c r="P38" s="13"/>
      <c r="Q38" s="19"/>
      <c r="T38" s="13"/>
      <c r="Y38" s="30" t="s">
        <v>298</v>
      </c>
      <c r="Z38" s="30" t="s">
        <v>426</v>
      </c>
      <c r="AF38" s="28"/>
      <c r="AK38" s="37" t="str">
        <f t="shared" si="7"/>
        <v>k</v>
      </c>
    </row>
    <row r="39" spans="1:37" x14ac:dyDescent="0.15">
      <c r="A39" s="13"/>
      <c r="B39" s="13"/>
      <c r="F39" s="13" t="str">
        <f>I37</f>
        <v>一般会計</v>
      </c>
      <c r="G39" s="19"/>
      <c r="K39" s="13"/>
      <c r="L39" s="13"/>
      <c r="O39" s="13"/>
      <c r="P39" s="13"/>
      <c r="Q39" s="19"/>
      <c r="T39" s="13"/>
      <c r="U39" s="30" t="s">
        <v>538</v>
      </c>
      <c r="Y39" s="30" t="s">
        <v>299</v>
      </c>
      <c r="Z39" s="30" t="s">
        <v>427</v>
      </c>
      <c r="AF39" s="28"/>
      <c r="AK39" s="37" t="str">
        <f t="shared" si="7"/>
        <v>l</v>
      </c>
    </row>
    <row r="40" spans="1:37" x14ac:dyDescent="0.15">
      <c r="A40" s="13"/>
      <c r="B40" s="13"/>
      <c r="F40" s="13"/>
      <c r="G40" s="19"/>
      <c r="K40" s="13"/>
      <c r="L40" s="13"/>
      <c r="O40" s="13"/>
      <c r="P40" s="13"/>
      <c r="Q40" s="19"/>
      <c r="T40" s="13"/>
      <c r="U40" s="30"/>
      <c r="Y40" s="30" t="s">
        <v>300</v>
      </c>
      <c r="Z40" s="30" t="s">
        <v>428</v>
      </c>
      <c r="AF40" s="28"/>
      <c r="AK40" s="37" t="str">
        <f t="shared" si="7"/>
        <v>m</v>
      </c>
    </row>
    <row r="41" spans="1:37" x14ac:dyDescent="0.15">
      <c r="A41" s="13"/>
      <c r="B41" s="13"/>
      <c r="F41" s="13"/>
      <c r="G41" s="19"/>
      <c r="K41" s="13"/>
      <c r="L41" s="13"/>
      <c r="O41" s="13"/>
      <c r="P41" s="13"/>
      <c r="Q41" s="19"/>
      <c r="T41" s="13"/>
      <c r="U41" s="30" t="s">
        <v>240</v>
      </c>
      <c r="Y41" s="30" t="s">
        <v>301</v>
      </c>
      <c r="Z41" s="30" t="s">
        <v>429</v>
      </c>
      <c r="AF41" s="28"/>
      <c r="AK41" s="37" t="str">
        <f t="shared" si="7"/>
        <v>n</v>
      </c>
    </row>
    <row r="42" spans="1:37" x14ac:dyDescent="0.15">
      <c r="A42" s="13"/>
      <c r="B42" s="13"/>
      <c r="F42" s="13"/>
      <c r="G42" s="19"/>
      <c r="K42" s="13"/>
      <c r="L42" s="13"/>
      <c r="O42" s="13"/>
      <c r="P42" s="13"/>
      <c r="Q42" s="19"/>
      <c r="T42" s="13"/>
      <c r="U42" s="30" t="s">
        <v>250</v>
      </c>
      <c r="Y42" s="30" t="s">
        <v>302</v>
      </c>
      <c r="Z42" s="30" t="s">
        <v>430</v>
      </c>
      <c r="AF42" s="28"/>
      <c r="AK42" s="37" t="str">
        <f t="shared" si="7"/>
        <v>o</v>
      </c>
    </row>
    <row r="43" spans="1:37" x14ac:dyDescent="0.15">
      <c r="A43" s="13"/>
      <c r="B43" s="13"/>
      <c r="F43" s="13"/>
      <c r="G43" s="19"/>
      <c r="K43" s="13"/>
      <c r="L43" s="13"/>
      <c r="O43" s="13"/>
      <c r="P43" s="13"/>
      <c r="Q43" s="19"/>
      <c r="T43" s="13"/>
      <c r="Y43" s="30" t="s">
        <v>303</v>
      </c>
      <c r="Z43" s="30" t="s">
        <v>431</v>
      </c>
      <c r="AF43" s="28"/>
      <c r="AK43" s="37" t="str">
        <f t="shared" si="7"/>
        <v>p</v>
      </c>
    </row>
    <row r="44" spans="1:37" x14ac:dyDescent="0.15">
      <c r="A44" s="13"/>
      <c r="B44" s="13"/>
      <c r="F44" s="13"/>
      <c r="G44" s="19"/>
      <c r="K44" s="13"/>
      <c r="L44" s="13"/>
      <c r="O44" s="13"/>
      <c r="P44" s="13"/>
      <c r="Q44" s="19"/>
      <c r="T44" s="13"/>
      <c r="Y44" s="30" t="s">
        <v>304</v>
      </c>
      <c r="Z44" s="30" t="s">
        <v>432</v>
      </c>
      <c r="AF44" s="28"/>
      <c r="AK44" s="37" t="str">
        <f t="shared" si="7"/>
        <v>q</v>
      </c>
    </row>
    <row r="45" spans="1:37" x14ac:dyDescent="0.15">
      <c r="A45" s="13"/>
      <c r="B45" s="13"/>
      <c r="F45" s="13"/>
      <c r="G45" s="19"/>
      <c r="K45" s="13"/>
      <c r="L45" s="13"/>
      <c r="O45" s="13"/>
      <c r="P45" s="13"/>
      <c r="Q45" s="19"/>
      <c r="T45" s="13"/>
      <c r="U45" s="27" t="s">
        <v>160</v>
      </c>
      <c r="Y45" s="30" t="s">
        <v>305</v>
      </c>
      <c r="Z45" s="30" t="s">
        <v>433</v>
      </c>
      <c r="AF45" s="28"/>
      <c r="AK45" s="37" t="str">
        <f t="shared" si="7"/>
        <v>r</v>
      </c>
    </row>
    <row r="46" spans="1:37" x14ac:dyDescent="0.15">
      <c r="A46" s="13"/>
      <c r="B46" s="13"/>
      <c r="F46" s="13"/>
      <c r="G46" s="19"/>
      <c r="K46" s="13"/>
      <c r="L46" s="13"/>
      <c r="O46" s="13"/>
      <c r="P46" s="13"/>
      <c r="Q46" s="19"/>
      <c r="T46" s="13"/>
      <c r="U46" s="67" t="s">
        <v>570</v>
      </c>
      <c r="Y46" s="30" t="s">
        <v>306</v>
      </c>
      <c r="Z46" s="30" t="s">
        <v>434</v>
      </c>
      <c r="AF46" s="28"/>
      <c r="AK46" s="37" t="str">
        <f t="shared" si="7"/>
        <v>s</v>
      </c>
    </row>
    <row r="47" spans="1:37" x14ac:dyDescent="0.15">
      <c r="A47" s="13"/>
      <c r="B47" s="13"/>
      <c r="F47" s="13"/>
      <c r="G47" s="19"/>
      <c r="K47" s="13"/>
      <c r="L47" s="13"/>
      <c r="O47" s="13"/>
      <c r="P47" s="13"/>
      <c r="Q47" s="19"/>
      <c r="T47" s="13"/>
      <c r="Y47" s="30" t="s">
        <v>307</v>
      </c>
      <c r="Z47" s="30" t="s">
        <v>435</v>
      </c>
      <c r="AF47" s="28"/>
      <c r="AK47" s="37" t="str">
        <f t="shared" si="7"/>
        <v>t</v>
      </c>
    </row>
    <row r="48" spans="1:37" x14ac:dyDescent="0.15">
      <c r="A48" s="13"/>
      <c r="B48" s="13"/>
      <c r="F48" s="13"/>
      <c r="G48" s="19"/>
      <c r="K48" s="13"/>
      <c r="L48" s="13"/>
      <c r="O48" s="13"/>
      <c r="P48" s="13"/>
      <c r="Q48" s="19"/>
      <c r="T48" s="13"/>
      <c r="U48" s="67">
        <v>2021</v>
      </c>
      <c r="Y48" s="30" t="s">
        <v>308</v>
      </c>
      <c r="Z48" s="30" t="s">
        <v>436</v>
      </c>
      <c r="AF48" s="28"/>
      <c r="AK48" s="37" t="str">
        <f t="shared" si="7"/>
        <v>u</v>
      </c>
    </row>
    <row r="49" spans="1:37" x14ac:dyDescent="0.15">
      <c r="A49" s="13"/>
      <c r="B49" s="13"/>
      <c r="F49" s="13"/>
      <c r="G49" s="19"/>
      <c r="K49" s="13"/>
      <c r="L49" s="13"/>
      <c r="O49" s="13"/>
      <c r="P49" s="13"/>
      <c r="Q49" s="19"/>
      <c r="T49" s="13"/>
      <c r="U49" s="67">
        <v>2022</v>
      </c>
      <c r="Y49" s="30" t="s">
        <v>309</v>
      </c>
      <c r="Z49" s="30" t="s">
        <v>437</v>
      </c>
      <c r="AF49" s="28"/>
      <c r="AK49" s="37" t="str">
        <f t="shared" si="7"/>
        <v>v</v>
      </c>
    </row>
    <row r="50" spans="1:37" x14ac:dyDescent="0.15">
      <c r="A50" s="13"/>
      <c r="B50" s="13"/>
      <c r="F50" s="13"/>
      <c r="G50" s="19"/>
      <c r="K50" s="13"/>
      <c r="L50" s="13"/>
      <c r="O50" s="13"/>
      <c r="P50" s="13"/>
      <c r="Q50" s="19"/>
      <c r="T50" s="13"/>
      <c r="U50" s="67">
        <v>2023</v>
      </c>
      <c r="Y50" s="30" t="s">
        <v>310</v>
      </c>
      <c r="Z50" s="30" t="s">
        <v>438</v>
      </c>
      <c r="AF50" s="28"/>
    </row>
    <row r="51" spans="1:37" x14ac:dyDescent="0.15">
      <c r="A51" s="13"/>
      <c r="B51" s="13"/>
      <c r="F51" s="13"/>
      <c r="G51" s="19"/>
      <c r="K51" s="13"/>
      <c r="L51" s="13"/>
      <c r="O51" s="13"/>
      <c r="P51" s="13"/>
      <c r="Q51" s="19"/>
      <c r="T51" s="13"/>
      <c r="U51" s="67">
        <v>2024</v>
      </c>
      <c r="Y51" s="30" t="s">
        <v>311</v>
      </c>
      <c r="Z51" s="30" t="s">
        <v>439</v>
      </c>
      <c r="AF51" s="28"/>
    </row>
    <row r="52" spans="1:37" x14ac:dyDescent="0.15">
      <c r="A52" s="13"/>
      <c r="B52" s="13"/>
      <c r="F52" s="13"/>
      <c r="G52" s="19"/>
      <c r="K52" s="13"/>
      <c r="L52" s="13"/>
      <c r="O52" s="13"/>
      <c r="P52" s="13"/>
      <c r="Q52" s="19"/>
      <c r="T52" s="13"/>
      <c r="U52" s="67">
        <v>2025</v>
      </c>
      <c r="Y52" s="30" t="s">
        <v>312</v>
      </c>
      <c r="Z52" s="30" t="s">
        <v>440</v>
      </c>
      <c r="AF52" s="28"/>
    </row>
    <row r="53" spans="1:37" x14ac:dyDescent="0.15">
      <c r="A53" s="13"/>
      <c r="B53" s="13"/>
      <c r="F53" s="13"/>
      <c r="G53" s="19"/>
      <c r="K53" s="13"/>
      <c r="L53" s="13"/>
      <c r="O53" s="13"/>
      <c r="P53" s="13"/>
      <c r="Q53" s="19"/>
      <c r="T53" s="13"/>
      <c r="U53" s="67">
        <v>2026</v>
      </c>
      <c r="Y53" s="30" t="s">
        <v>313</v>
      </c>
      <c r="Z53" s="30" t="s">
        <v>441</v>
      </c>
      <c r="AF53" s="28"/>
    </row>
    <row r="54" spans="1:37" x14ac:dyDescent="0.15">
      <c r="A54" s="13"/>
      <c r="B54" s="13"/>
      <c r="F54" s="13"/>
      <c r="G54" s="19"/>
      <c r="K54" s="13"/>
      <c r="L54" s="13"/>
      <c r="O54" s="13"/>
      <c r="P54" s="20"/>
      <c r="Q54" s="19"/>
      <c r="T54" s="13"/>
      <c r="Y54" s="30" t="s">
        <v>314</v>
      </c>
      <c r="Z54" s="30" t="s">
        <v>442</v>
      </c>
      <c r="AF54" s="28"/>
    </row>
    <row r="55" spans="1:37" x14ac:dyDescent="0.15">
      <c r="A55" s="13"/>
      <c r="B55" s="13"/>
      <c r="F55" s="13"/>
      <c r="G55" s="19"/>
      <c r="K55" s="13"/>
      <c r="L55" s="13"/>
      <c r="O55" s="13"/>
      <c r="P55" s="13"/>
      <c r="Q55" s="19"/>
      <c r="T55" s="13"/>
      <c r="Y55" s="30" t="s">
        <v>315</v>
      </c>
      <c r="Z55" s="30" t="s">
        <v>443</v>
      </c>
      <c r="AF55" s="28"/>
    </row>
    <row r="56" spans="1:37" x14ac:dyDescent="0.15">
      <c r="A56" s="13"/>
      <c r="B56" s="13"/>
      <c r="F56" s="13"/>
      <c r="G56" s="19"/>
      <c r="K56" s="13"/>
      <c r="L56" s="13"/>
      <c r="O56" s="13"/>
      <c r="P56" s="13"/>
      <c r="Q56" s="19"/>
      <c r="T56" s="13"/>
      <c r="U56" s="67">
        <v>20</v>
      </c>
      <c r="Y56" s="30" t="s">
        <v>316</v>
      </c>
      <c r="Z56" s="30" t="s">
        <v>444</v>
      </c>
      <c r="AF56" s="28"/>
    </row>
    <row r="57" spans="1:37" x14ac:dyDescent="0.15">
      <c r="A57" s="13"/>
      <c r="B57" s="13"/>
      <c r="F57" s="13"/>
      <c r="G57" s="19"/>
      <c r="K57" s="13"/>
      <c r="L57" s="13"/>
      <c r="O57" s="13"/>
      <c r="P57" s="13"/>
      <c r="Q57" s="19"/>
      <c r="T57" s="13"/>
      <c r="U57" s="30" t="s">
        <v>514</v>
      </c>
      <c r="Y57" s="30" t="s">
        <v>317</v>
      </c>
      <c r="Z57" s="30" t="s">
        <v>445</v>
      </c>
      <c r="AF57" s="28"/>
    </row>
    <row r="58" spans="1:37" x14ac:dyDescent="0.15">
      <c r="A58" s="13"/>
      <c r="B58" s="13"/>
      <c r="F58" s="13"/>
      <c r="G58" s="19"/>
      <c r="K58" s="13"/>
      <c r="L58" s="13"/>
      <c r="O58" s="13"/>
      <c r="P58" s="13"/>
      <c r="Q58" s="19"/>
      <c r="T58" s="13"/>
      <c r="U58" s="30" t="s">
        <v>515</v>
      </c>
      <c r="Y58" s="30" t="s">
        <v>318</v>
      </c>
      <c r="Z58" s="30" t="s">
        <v>446</v>
      </c>
      <c r="AF58" s="28"/>
    </row>
    <row r="59" spans="1:37" x14ac:dyDescent="0.15">
      <c r="A59" s="13"/>
      <c r="B59" s="13"/>
      <c r="F59" s="13"/>
      <c r="G59" s="19"/>
      <c r="K59" s="13"/>
      <c r="L59" s="13"/>
      <c r="O59" s="13"/>
      <c r="P59" s="13"/>
      <c r="Q59" s="19"/>
      <c r="T59" s="13"/>
      <c r="Y59" s="30" t="s">
        <v>319</v>
      </c>
      <c r="Z59" s="30" t="s">
        <v>447</v>
      </c>
      <c r="AF59" s="28"/>
    </row>
    <row r="60" spans="1:37" x14ac:dyDescent="0.15">
      <c r="A60" s="13"/>
      <c r="B60" s="13"/>
      <c r="F60" s="13"/>
      <c r="G60" s="19"/>
      <c r="K60" s="13"/>
      <c r="L60" s="13"/>
      <c r="O60" s="13"/>
      <c r="P60" s="13"/>
      <c r="Q60" s="19"/>
      <c r="T60" s="13"/>
      <c r="Y60" s="30" t="s">
        <v>320</v>
      </c>
      <c r="Z60" s="30" t="s">
        <v>448</v>
      </c>
      <c r="AF60" s="28"/>
    </row>
    <row r="61" spans="1:37" x14ac:dyDescent="0.15">
      <c r="A61" s="13"/>
      <c r="B61" s="13"/>
      <c r="F61" s="13"/>
      <c r="G61" s="19"/>
      <c r="K61" s="13"/>
      <c r="L61" s="13"/>
      <c r="O61" s="13"/>
      <c r="P61" s="13"/>
      <c r="Q61" s="19"/>
      <c r="T61" s="13"/>
      <c r="Y61" s="30" t="s">
        <v>321</v>
      </c>
      <c r="Z61" s="30" t="s">
        <v>449</v>
      </c>
      <c r="AF61" s="28"/>
    </row>
    <row r="62" spans="1:37" x14ac:dyDescent="0.15">
      <c r="A62" s="13"/>
      <c r="B62" s="13"/>
      <c r="F62" s="13"/>
      <c r="G62" s="19"/>
      <c r="K62" s="13"/>
      <c r="L62" s="13"/>
      <c r="O62" s="13"/>
      <c r="P62" s="13"/>
      <c r="Q62" s="19"/>
      <c r="T62" s="13"/>
      <c r="Y62" s="30" t="s">
        <v>322</v>
      </c>
      <c r="Z62" s="30" t="s">
        <v>450</v>
      </c>
      <c r="AF62" s="28"/>
    </row>
    <row r="63" spans="1:37" x14ac:dyDescent="0.15">
      <c r="A63" s="13"/>
      <c r="B63" s="13"/>
      <c r="F63" s="13"/>
      <c r="G63" s="19"/>
      <c r="K63" s="13"/>
      <c r="L63" s="13"/>
      <c r="O63" s="13"/>
      <c r="P63" s="13"/>
      <c r="Q63" s="19"/>
      <c r="T63" s="13"/>
      <c r="Y63" s="30" t="s">
        <v>323</v>
      </c>
      <c r="Z63" s="30" t="s">
        <v>451</v>
      </c>
      <c r="AF63" s="28"/>
    </row>
    <row r="64" spans="1:37" x14ac:dyDescent="0.15">
      <c r="A64" s="13"/>
      <c r="B64" s="13"/>
      <c r="F64" s="13"/>
      <c r="G64" s="19"/>
      <c r="K64" s="13"/>
      <c r="L64" s="13"/>
      <c r="O64" s="13"/>
      <c r="P64" s="13"/>
      <c r="Q64" s="19"/>
      <c r="T64" s="13"/>
      <c r="Y64" s="30" t="s">
        <v>324</v>
      </c>
      <c r="Z64" s="30" t="s">
        <v>452</v>
      </c>
      <c r="AF64" s="28"/>
    </row>
    <row r="65" spans="1:32" x14ac:dyDescent="0.15">
      <c r="A65" s="13"/>
      <c r="B65" s="13"/>
      <c r="F65" s="13"/>
      <c r="G65" s="19"/>
      <c r="K65" s="13"/>
      <c r="L65" s="13"/>
      <c r="O65" s="13"/>
      <c r="P65" s="13"/>
      <c r="Q65" s="19"/>
      <c r="T65" s="13"/>
      <c r="Y65" s="30" t="s">
        <v>325</v>
      </c>
      <c r="Z65" s="30" t="s">
        <v>453</v>
      </c>
      <c r="AF65" s="28"/>
    </row>
    <row r="66" spans="1:32" x14ac:dyDescent="0.15">
      <c r="A66" s="13"/>
      <c r="B66" s="13"/>
      <c r="F66" s="13"/>
      <c r="G66" s="19"/>
      <c r="K66" s="13"/>
      <c r="L66" s="13"/>
      <c r="O66" s="13"/>
      <c r="P66" s="13"/>
      <c r="Q66" s="19"/>
      <c r="T66" s="13"/>
      <c r="Y66" s="30" t="s">
        <v>66</v>
      </c>
      <c r="Z66" s="30" t="s">
        <v>454</v>
      </c>
      <c r="AF66" s="28"/>
    </row>
    <row r="67" spans="1:32" x14ac:dyDescent="0.15">
      <c r="A67" s="13"/>
      <c r="B67" s="13"/>
      <c r="F67" s="13"/>
      <c r="G67" s="19"/>
      <c r="K67" s="13"/>
      <c r="L67" s="13"/>
      <c r="O67" s="13"/>
      <c r="P67" s="13"/>
      <c r="Q67" s="19"/>
      <c r="T67" s="13"/>
      <c r="Y67" s="30" t="s">
        <v>326</v>
      </c>
      <c r="Z67" s="30" t="s">
        <v>455</v>
      </c>
      <c r="AF67" s="28"/>
    </row>
    <row r="68" spans="1:32" x14ac:dyDescent="0.15">
      <c r="A68" s="13"/>
      <c r="B68" s="13"/>
      <c r="F68" s="13"/>
      <c r="G68" s="19"/>
      <c r="K68" s="13"/>
      <c r="L68" s="13"/>
      <c r="O68" s="13"/>
      <c r="P68" s="13"/>
      <c r="Q68" s="19"/>
      <c r="T68" s="13"/>
      <c r="Y68" s="30" t="s">
        <v>327</v>
      </c>
      <c r="Z68" s="30" t="s">
        <v>456</v>
      </c>
      <c r="AF68" s="28"/>
    </row>
    <row r="69" spans="1:32" x14ac:dyDescent="0.15">
      <c r="A69" s="13"/>
      <c r="B69" s="13"/>
      <c r="F69" s="13"/>
      <c r="G69" s="19"/>
      <c r="K69" s="13"/>
      <c r="L69" s="13"/>
      <c r="O69" s="13"/>
      <c r="P69" s="13"/>
      <c r="Q69" s="19"/>
      <c r="T69" s="13"/>
      <c r="Y69" s="30" t="s">
        <v>328</v>
      </c>
      <c r="Z69" s="30" t="s">
        <v>457</v>
      </c>
      <c r="AF69" s="28"/>
    </row>
    <row r="70" spans="1:32" x14ac:dyDescent="0.15">
      <c r="A70" s="13"/>
      <c r="B70" s="13"/>
      <c r="Y70" s="30" t="s">
        <v>329</v>
      </c>
      <c r="Z70" s="30" t="s">
        <v>458</v>
      </c>
    </row>
    <row r="71" spans="1:32" x14ac:dyDescent="0.15">
      <c r="Y71" s="30" t="s">
        <v>330</v>
      </c>
      <c r="Z71" s="30" t="s">
        <v>459</v>
      </c>
    </row>
    <row r="72" spans="1:32" x14ac:dyDescent="0.15">
      <c r="Y72" s="30" t="s">
        <v>331</v>
      </c>
      <c r="Z72" s="30" t="s">
        <v>460</v>
      </c>
    </row>
    <row r="73" spans="1:32" x14ac:dyDescent="0.15">
      <c r="Y73" s="30" t="s">
        <v>332</v>
      </c>
      <c r="Z73" s="30" t="s">
        <v>461</v>
      </c>
    </row>
    <row r="74" spans="1:32" x14ac:dyDescent="0.15">
      <c r="Y74" s="30" t="s">
        <v>333</v>
      </c>
      <c r="Z74" s="30" t="s">
        <v>462</v>
      </c>
    </row>
    <row r="75" spans="1:32" x14ac:dyDescent="0.15">
      <c r="Y75" s="30" t="s">
        <v>334</v>
      </c>
      <c r="Z75" s="30" t="s">
        <v>463</v>
      </c>
    </row>
    <row r="76" spans="1:32" x14ac:dyDescent="0.15">
      <c r="Y76" s="30" t="s">
        <v>335</v>
      </c>
      <c r="Z76" s="30" t="s">
        <v>464</v>
      </c>
    </row>
    <row r="77" spans="1:32" x14ac:dyDescent="0.15">
      <c r="Y77" s="30" t="s">
        <v>336</v>
      </c>
      <c r="Z77" s="30" t="s">
        <v>465</v>
      </c>
    </row>
    <row r="78" spans="1:32" x14ac:dyDescent="0.15">
      <c r="Y78" s="30" t="s">
        <v>337</v>
      </c>
      <c r="Z78" s="30" t="s">
        <v>466</v>
      </c>
    </row>
    <row r="79" spans="1:32" x14ac:dyDescent="0.15">
      <c r="Y79" s="30" t="s">
        <v>338</v>
      </c>
      <c r="Z79" s="30" t="s">
        <v>467</v>
      </c>
    </row>
    <row r="80" spans="1:32" x14ac:dyDescent="0.15">
      <c r="Y80" s="30" t="s">
        <v>339</v>
      </c>
      <c r="Z80" s="30" t="s">
        <v>468</v>
      </c>
    </row>
    <row r="81" spans="25:26" x14ac:dyDescent="0.15">
      <c r="Y81" s="30" t="s">
        <v>340</v>
      </c>
      <c r="Z81" s="30" t="s">
        <v>469</v>
      </c>
    </row>
    <row r="82" spans="25:26" x14ac:dyDescent="0.15">
      <c r="Y82" s="30" t="s">
        <v>341</v>
      </c>
      <c r="Z82" s="30" t="s">
        <v>470</v>
      </c>
    </row>
    <row r="83" spans="25:26" x14ac:dyDescent="0.15">
      <c r="Y83" s="30" t="s">
        <v>342</v>
      </c>
      <c r="Z83" s="30" t="s">
        <v>471</v>
      </c>
    </row>
    <row r="84" spans="25:26" x14ac:dyDescent="0.15">
      <c r="Y84" s="30" t="s">
        <v>343</v>
      </c>
      <c r="Z84" s="30" t="s">
        <v>472</v>
      </c>
    </row>
    <row r="85" spans="25:26" x14ac:dyDescent="0.15">
      <c r="Y85" s="30" t="s">
        <v>344</v>
      </c>
      <c r="Z85" s="30" t="s">
        <v>473</v>
      </c>
    </row>
    <row r="86" spans="25:26" x14ac:dyDescent="0.15">
      <c r="Y86" s="30" t="s">
        <v>345</v>
      </c>
      <c r="Z86" s="30" t="s">
        <v>474</v>
      </c>
    </row>
    <row r="87" spans="25:26" x14ac:dyDescent="0.15">
      <c r="Y87" s="30" t="s">
        <v>346</v>
      </c>
      <c r="Z87" s="30" t="s">
        <v>475</v>
      </c>
    </row>
    <row r="88" spans="25:26" x14ac:dyDescent="0.15">
      <c r="Y88" s="30" t="s">
        <v>347</v>
      </c>
      <c r="Z88" s="30" t="s">
        <v>476</v>
      </c>
    </row>
    <row r="89" spans="25:26" x14ac:dyDescent="0.15">
      <c r="Y89" s="30" t="s">
        <v>348</v>
      </c>
      <c r="Z89" s="30" t="s">
        <v>477</v>
      </c>
    </row>
    <row r="90" spans="25:26" x14ac:dyDescent="0.15">
      <c r="Y90" s="30" t="s">
        <v>349</v>
      </c>
      <c r="Z90" s="30" t="s">
        <v>478</v>
      </c>
    </row>
    <row r="91" spans="25:26" x14ac:dyDescent="0.15">
      <c r="Y91" s="30" t="s">
        <v>350</v>
      </c>
      <c r="Z91" s="30" t="s">
        <v>479</v>
      </c>
    </row>
    <row r="92" spans="25:26" x14ac:dyDescent="0.15">
      <c r="Y92" s="30" t="s">
        <v>351</v>
      </c>
      <c r="Z92" s="30" t="s">
        <v>480</v>
      </c>
    </row>
    <row r="93" spans="25:26" x14ac:dyDescent="0.15">
      <c r="Y93" s="30" t="s">
        <v>352</v>
      </c>
      <c r="Z93" s="30" t="s">
        <v>481</v>
      </c>
    </row>
    <row r="94" spans="25:26" x14ac:dyDescent="0.15">
      <c r="Y94" s="30" t="s">
        <v>353</v>
      </c>
      <c r="Z94" s="30" t="s">
        <v>482</v>
      </c>
    </row>
    <row r="95" spans="25:26" x14ac:dyDescent="0.15">
      <c r="Y95" s="30" t="s">
        <v>354</v>
      </c>
      <c r="Z95" s="30" t="s">
        <v>483</v>
      </c>
    </row>
    <row r="96" spans="25:26" x14ac:dyDescent="0.15">
      <c r="Y96" s="30" t="s">
        <v>258</v>
      </c>
      <c r="Z96" s="30" t="s">
        <v>484</v>
      </c>
    </row>
    <row r="97" spans="25:26" x14ac:dyDescent="0.15">
      <c r="Y97" s="30" t="s">
        <v>355</v>
      </c>
      <c r="Z97" s="30" t="s">
        <v>485</v>
      </c>
    </row>
    <row r="98" spans="25:26" x14ac:dyDescent="0.15">
      <c r="Y98" s="30" t="s">
        <v>356</v>
      </c>
      <c r="Z98" s="30" t="s">
        <v>486</v>
      </c>
    </row>
    <row r="99" spans="25:26" x14ac:dyDescent="0.15">
      <c r="Y99" s="30" t="s">
        <v>386</v>
      </c>
      <c r="Z99" s="30" t="s">
        <v>487</v>
      </c>
    </row>
    <row r="100" spans="25:26" x14ac:dyDescent="0.15">
      <c r="Y100" s="30" t="s">
        <v>573</v>
      </c>
      <c r="Z100" s="30"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2022-08-26T00:07:30Z</dcterms:created>
  <dcterms:modified xsi:type="dcterms:W3CDTF">2022-08-26T00:10:39Z</dcterms:modified>
</cp:coreProperties>
</file>