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840"/>
  </bookViews>
  <sheets>
    <sheet name="行政事業レビューシート" sheetId="11" r:id="rId1"/>
    <sheet name="入力規則等" sheetId="4" r:id="rId2"/>
  </sheets>
  <definedNames>
    <definedName name="_xlnm._FilterDatabase" localSheetId="0" hidden="1">行政事業レビューシート!$A$2:$BH$154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9" i="11" l="1"/>
  <c r="AY40" i="11" s="1"/>
  <c r="AY36" i="11"/>
  <c r="AY38" i="11" s="1"/>
  <c r="AY35" i="11"/>
  <c r="AY146" i="11"/>
  <c r="AY148" i="11" s="1"/>
  <c r="AY126" i="11"/>
  <c r="AY138" i="11" s="1"/>
  <c r="AY135" i="11" l="1"/>
  <c r="AY127" i="11"/>
  <c r="AY131" i="11"/>
  <c r="AY149" i="11"/>
  <c r="AY147" i="11"/>
  <c r="AY129" i="11"/>
  <c r="AY133" i="11"/>
  <c r="AY137" i="11"/>
  <c r="AY128" i="11"/>
  <c r="AY130" i="11"/>
  <c r="AY132" i="11"/>
  <c r="AY134" i="11"/>
  <c r="AY136" i="11"/>
  <c r="AY41" i="11"/>
  <c r="AY37" i="11"/>
  <c r="AY25" i="11" l="1"/>
  <c r="AY33" i="11" s="1"/>
  <c r="AY30" i="11" l="1"/>
  <c r="AY34" i="11"/>
  <c r="AY27" i="11"/>
  <c r="AY31" i="11"/>
  <c r="AY26" i="11"/>
  <c r="AY28" i="11"/>
  <c r="AY32" i="11"/>
  <c r="AY29" i="11"/>
  <c r="AW94" i="11" l="1"/>
  <c r="AT94" i="11"/>
  <c r="AQ94" i="11"/>
  <c r="AL94" i="11"/>
  <c r="AI94" i="11"/>
  <c r="AF94" i="11"/>
  <c r="Z94" i="11"/>
  <c r="W94" i="11"/>
  <c r="T94" i="11"/>
  <c r="N94" i="11"/>
  <c r="AW93" i="11"/>
  <c r="AT93" i="11"/>
  <c r="AQ93" i="11"/>
  <c r="AL93" i="11"/>
  <c r="AI93" i="11"/>
  <c r="AF93" i="11"/>
  <c r="Z93" i="11"/>
  <c r="W93" i="11"/>
  <c r="T93" i="11"/>
  <c r="N93" i="11"/>
  <c r="K93" i="11"/>
  <c r="H93" i="11"/>
  <c r="AY154" i="11" l="1"/>
  <c r="AY150" i="11"/>
  <c r="AY153" i="11" s="1"/>
  <c r="AY139" i="11"/>
  <c r="AU138" i="11"/>
  <c r="Y138" i="11"/>
  <c r="AU125" i="11"/>
  <c r="Y125" i="11"/>
  <c r="P24" i="11"/>
  <c r="AD21" i="11"/>
  <c r="W21" i="11"/>
  <c r="P21" i="11"/>
  <c r="AR18" i="11"/>
  <c r="AK18" i="11"/>
  <c r="AD18" i="11"/>
  <c r="AD20" i="11" s="1"/>
  <c r="W18" i="11"/>
  <c r="W20" i="11" s="1"/>
  <c r="P18" i="11"/>
  <c r="P20" i="11" s="1"/>
  <c r="AV2" i="11"/>
  <c r="AY152" i="11" l="1"/>
  <c r="AY151"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<sst xmlns="http://schemas.openxmlformats.org/spreadsheetml/2006/main" count="795" uniqueCount="656">
  <si>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</si>
  <si>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</si>
  <si>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</si>
  <si>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</si>
  <si>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</si>
  <si>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</si>
  <si>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</si>
  <si>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</si>
  <si>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</si>
  <si>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</si>
  <si>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</si>
  <si>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</si>
  <si>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</si>
  <si>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</si>
  <si>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</si>
  <si>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</si>
  <si>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</si>
  <si>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</si>
  <si>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</si>
  <si>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</si>
  <si>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</si>
  <si>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</si>
  <si>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</si>
  <si>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</si>
  <si>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</si>
  <si>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</si>
  <si>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</si>
  <si>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</si>
  <si>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</si>
  <si>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</si>
  <si>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</si>
  <si>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</si>
  <si>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</si>
  <si>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</si>
  <si>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</si>
  <si>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</si>
  <si>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</si>
  <si>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</si>
  <si>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</si>
  <si>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</si>
  <si>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</si>
  <si>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</si>
  <si>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</si>
  <si>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</si>
  <si>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</si>
  <si>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</si>
  <si>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</si>
  <si>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</si>
  <si>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</si>
  <si>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</si>
  <si>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</si>
  <si>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</si>
  <si>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</si>
  <si>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</si>
  <si>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</si>
  <si>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</si>
  <si>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</si>
  <si>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</si>
  <si>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</si>
  <si>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</si>
  <si>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</si>
  <si>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</si>
  <si>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</si>
  <si>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</si>
  <si>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</si>
  <si>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</si>
  <si>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</si>
  <si>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</si>
  <si>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</si>
  <si>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</si>
  <si>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</si>
  <si>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</si>
  <si>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</si>
  <si>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</si>
  <si>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</si>
  <si>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</si>
  <si>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</si>
  <si>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</si>
  <si>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</si>
  <si>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</si>
  <si>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</si>
  <si>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</si>
  <si>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</si>
  <si>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</si>
  <si>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</si>
  <si>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</si>
  <si>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</si>
  <si>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</si>
  <si>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</si>
  <si>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</si>
  <si>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</si>
  <si>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</si>
  <si>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</si>
  <si>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</si>
  <si>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</si>
  <si>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</si>
  <si>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</si>
  <si>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</si>
  <si>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</si>
  <si>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</si>
  <si>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</si>
  <si>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</si>
  <si>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</si>
  <si>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</si>
  <si>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</si>
  <si>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</si>
  <si>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</si>
  <si>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</si>
  <si>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</si>
  <si>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</si>
  <si>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</si>
  <si>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</si>
  <si>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</si>
  <si>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</si>
  <si>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</si>
  <si>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</si>
  <si>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</si>
  <si>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</si>
  <si>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</si>
  <si>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</si>
  <si>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</si>
  <si>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</si>
  <si>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</si>
  <si>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</si>
  <si>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</si>
  <si>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</si>
  <si>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</si>
  <si>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</si>
  <si>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</si>
  <si>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</si>
  <si>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</si>
  <si>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</si>
  <si>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</si>
  <si>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</si>
  <si>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</si>
  <si>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</si>
  <si>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</si>
  <si>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</si>
  <si>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</si>
  <si>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</si>
  <si>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</si>
  <si>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</si>
  <si>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</si>
  <si>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</si>
  <si>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</si>
  <si>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</si>
  <si>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</si>
  <si>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</si>
  <si>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</si>
  <si>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</si>
  <si>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</si>
  <si>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</si>
  <si>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</si>
  <si>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</si>
  <si>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</si>
  <si>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</si>
  <si>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</si>
  <si>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</si>
  <si>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</si>
  <si>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</si>
  <si>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</si>
  <si>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</si>
  <si>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</si>
  <si>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</si>
  <si>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</si>
  <si>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</si>
  <si>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</si>
  <si>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</si>
  <si>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</si>
  <si>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</si>
  <si>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</si>
  <si>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</si>
  <si>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</si>
  <si>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</si>
  <si>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</si>
  <si>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</si>
  <si>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</si>
  <si>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</si>
  <si>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</si>
  <si>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</si>
  <si>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</si>
  <si>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</si>
  <si>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</si>
  <si>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</si>
  <si>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</si>
  <si>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</si>
  <si>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</si>
  <si>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</si>
  <si>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</si>
  <si>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</si>
  <si>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</si>
  <si>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</si>
  <si>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</si>
  <si>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</si>
  <si>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</si>
  <si>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</si>
  <si>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</si>
  <si>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</si>
  <si>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</si>
  <si>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</si>
  <si>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</si>
  <si>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</si>
  <si>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</si>
  <si>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</si>
  <si>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</si>
  <si>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</si>
  <si>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</si>
  <si>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</si>
  <si>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</si>
  <si>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</si>
  <si>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</si>
  <si>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</si>
  <si>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</si>
  <si>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</si>
  <si>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</si>
  <si>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</si>
  <si>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</si>
  <si>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</si>
  <si>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</si>
  <si>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</si>
  <si>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</si>
  <si>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</si>
  <si>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</si>
  <si>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</si>
  <si>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</si>
  <si>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</si>
  <si>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</si>
  <si>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</si>
  <si>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</si>
  <si>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</si>
  <si>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</si>
  <si>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</si>
  <si>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</si>
  <si>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</si>
  <si>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</si>
  <si>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</si>
  <si>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</si>
  <si>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</si>
  <si>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</si>
  <si>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</si>
  <si>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</si>
  <si>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</si>
  <si>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</si>
  <si>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</si>
  <si>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</si>
  <si>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</si>
  <si>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</si>
  <si>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</si>
  <si>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</si>
  <si>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</si>
  <si>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</si>
  <si>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</si>
  <si>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</si>
  <si>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</si>
  <si>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</si>
  <si>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</si>
  <si>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</si>
  <si>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</si>
  <si>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</si>
  <si>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</si>
  <si>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</si>
  <si>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</si>
  <si>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</si>
  <si>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</si>
  <si>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</si>
  <si>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</si>
  <si>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</si>
  <si>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</si>
  <si>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</si>
  <si>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</si>
  <si>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</si>
  <si>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</si>
  <si>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</si>
  <si>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</si>
  <si>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</si>
  <si>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</si>
  <si>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</si>
  <si>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</si>
  <si>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</si>
  <si>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</si>
  <si>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</si>
  <si>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</si>
  <si>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</si>
  <si>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</si>
  <si>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</si>
  <si>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</si>
  <si>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</si>
  <si>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</si>
  <si>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</si>
  <si>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</si>
  <si>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</si>
  <si>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</si>
  <si>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</si>
  <si>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</si>
  <si>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</si>
  <si>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</si>
  <si>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</si>
  <si>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</si>
  <si>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</si>
  <si>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</si>
  <si>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</si>
  <si>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</si>
  <si>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</si>
  <si>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</si>
  <si>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</si>
  <si>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</si>
  <si>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</si>
  <si>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</si>
  <si>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</si>
  <si>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</si>
  <si>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</si>
  <si>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</si>
  <si>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</si>
  <si>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</si>
  <si>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</si>
  <si>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</si>
  <si>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</si>
  <si>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</si>
  <si>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</si>
  <si>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</si>
  <si>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</si>
  <si>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</si>
  <si>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</si>
  <si>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</si>
  <si>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</si>
  <si>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</si>
  <si>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</si>
  <si>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</si>
  <si>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</si>
  <si>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</si>
  <si>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</si>
  <si>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</si>
  <si>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</si>
  <si>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</si>
  <si>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</si>
  <si>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</si>
  <si>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</si>
  <si>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</si>
  <si>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</si>
  <si>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</si>
  <si>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</si>
  <si>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</si>
  <si>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</si>
  <si>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</si>
  <si>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</si>
  <si>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</si>
  <si>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</si>
  <si>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</si>
  <si>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</si>
  <si>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</si>
  <si>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</si>
  <si>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</si>
  <si>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</si>
  <si>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</si>
  <si>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</si>
  <si>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</si>
  <si>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</si>
  <si>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</si>
  <si>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</si>
  <si>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</si>
  <si>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</si>
  <si>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</si>
  <si>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</si>
  <si>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</si>
  <si>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</si>
  <si>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</si>
  <si>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</si>
  <si>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</si>
  <si>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</si>
  <si>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</si>
  <si>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</si>
  <si>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</si>
  <si>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</si>
  <si>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</si>
  <si>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</si>
  <si>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</si>
  <si>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</si>
  <si>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</si>
  <si>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</si>
  <si>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</si>
  <si>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</si>
  <si>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</si>
  <si>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</si>
  <si>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</si>
  <si>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</si>
  <si>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</si>
  <si>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</si>
  <si>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</si>
  <si>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</si>
  <si>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</si>
  <si>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</si>
  <si>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</si>
  <si>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</si>
  <si>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</si>
  <si>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</si>
  <si>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</si>
  <si>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</si>
  <si>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</si>
  <si>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</si>
  <si>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</si>
  <si>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</si>
  <si>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</si>
  <si>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</si>
  <si>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</si>
  <si>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</si>
  <si>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</si>
  <si>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</si>
  <si>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</si>
  <si>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</si>
  <si>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</si>
  <si>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</si>
  <si>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</si>
  <si>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</si>
  <si>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</si>
  <si>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</si>
  <si>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</si>
  <si>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</si>
  <si>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</si>
  <si>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</si>
  <si>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</si>
  <si>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</si>
  <si>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</si>
  <si>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</si>
  <si>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</si>
  <si>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</si>
  <si>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</si>
  <si>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</si>
  <si>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</si>
  <si>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</si>
  <si>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</si>
  <si>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</si>
  <si>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</si>
  <si>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</si>
  <si>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</si>
  <si>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</si>
  <si>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</si>
  <si>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</si>
  <si>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</si>
  <si>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</si>
  <si>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</si>
  <si>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</si>
  <si>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</si>
  <si>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</si>
  <si>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</si>
  <si>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</si>
  <si>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</si>
  <si>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</si>
  <si>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</si>
  <si>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</si>
  <si>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</si>
  <si>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</si>
  <si>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</si>
  <si>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</si>
  <si>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</si>
  <si>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</si>
  <si>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</si>
  <si>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</si>
  <si>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</si>
  <si>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</si>
  <si>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</si>
  <si>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</si>
  <si>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</si>
  <si>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</si>
  <si>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</si>
  <si>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</si>
  <si>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</si>
  <si>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</si>
  <si>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</si>
  <si>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</si>
  <si>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</si>
  <si>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</si>
  <si>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</si>
  <si>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</si>
  <si>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</si>
  <si>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</si>
  <si>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</si>
  <si>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</si>
  <si>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</si>
  <si>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</si>
  <si>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</si>
  <si>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</si>
  <si>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</si>
  <si>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</si>
  <si>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</si>
  <si>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</si>
  <si>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</si>
  <si>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</si>
  <si>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</si>
  <si>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</si>
  <si>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</si>
  <si>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</si>
  <si>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</si>
  <si>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</si>
  <si>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</si>
  <si>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</si>
  <si>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</si>
  <si>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</si>
  <si>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</si>
  <si>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</si>
  <si>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</si>
  <si>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</si>
  <si>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</si>
  <si>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</si>
  <si>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</si>
  <si>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</si>
  <si>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</si>
  <si>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</si>
  <si>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</si>
  <si>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</si>
  <si>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</si>
  <si>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</si>
  <si>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</si>
  <si>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</si>
  <si>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</si>
  <si>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</si>
  <si>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</si>
  <si>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</si>
  <si>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</si>
  <si>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</si>
  <si>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</si>
  <si>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</si>
  <si>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</si>
  <si>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</si>
  <si>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</si>
  <si>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</si>
  <si>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</si>
  <si>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</si>
  <si>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</si>
  <si>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</si>
  <si>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</si>
  <si>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</si>
  <si>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</si>
  <si>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</si>
  <si>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</si>
  <si>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</si>
  <si>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</si>
  <si>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</si>
  <si>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</si>
  <si>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</si>
  <si>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</si>
  <si>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</si>
  <si>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</si>
  <si>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</si>
  <si>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</si>
  <si>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</si>
  <si>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</si>
  <si>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</si>
  <si>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</si>
  <si>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</si>
  <si>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</si>
  <si>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</si>
  <si>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</si>
  <si>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</si>
  <si>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</si>
  <si>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</si>
  <si>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</si>
  <si>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</si>
  <si>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</si>
  <si>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</si>
  <si>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</si>
  <si>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</si>
  <si>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</si>
  <si>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</si>
  <si>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</si>
  <si>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</si>
  <si>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</si>
  <si>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</si>
  <si>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</si>
  <si>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</si>
  <si>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</si>
  <si>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</si>
  <si>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</si>
  <si>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</si>
  <si>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参事官（災害緊急事態対処担当）</t>
    <rPh sb="0" eb="3">
      <t>サンジカン</t>
    </rPh>
    <rPh sb="4" eb="6">
      <t>サイガイ</t>
    </rPh>
    <rPh sb="6" eb="8">
      <t>キンキュウ</t>
    </rPh>
    <rPh sb="8" eb="10">
      <t>ジタイ</t>
    </rPh>
    <rPh sb="10" eb="12">
      <t>タイショ</t>
    </rPh>
    <rPh sb="12" eb="14">
      <t>タントウ</t>
    </rPh>
    <phoneticPr fontId="5"/>
  </si>
  <si>
    <t>島田　勝則</t>
    <rPh sb="0" eb="2">
      <t>シマダ</t>
    </rPh>
    <rPh sb="3" eb="5">
      <t>カツノリ</t>
    </rPh>
    <phoneticPr fontId="5"/>
  </si>
  <si>
    <t>政策統括官（防災担当）</t>
    <phoneticPr fontId="5"/>
  </si>
  <si>
    <t>南海トラフの巨大地震及び首都直下地震に関する応急対策活動の具体計画策定等検討経費（民間船舶を活用した医療機能の実証訓練経費）</t>
    <phoneticPr fontId="5"/>
  </si>
  <si>
    <t>内閣府</t>
  </si>
  <si>
    <t>府</t>
  </si>
  <si>
    <t>○</t>
  </si>
  <si>
    <t>-</t>
    <phoneticPr fontId="5"/>
  </si>
  <si>
    <t>-</t>
    <phoneticPr fontId="5"/>
  </si>
  <si>
    <t>災害関係調査費</t>
    <rPh sb="0" eb="2">
      <t>サイガイ</t>
    </rPh>
    <rPh sb="2" eb="4">
      <t>カンケイ</t>
    </rPh>
    <rPh sb="4" eb="6">
      <t>チョウサ</t>
    </rPh>
    <rPh sb="6" eb="7">
      <t>ヒ</t>
    </rPh>
    <phoneticPr fontId="5"/>
  </si>
  <si>
    <t>大規模災害時には、膨大な数の負傷者の発生等により医療ニーズが増大することが想定される。このため、災害時の医療機能等の拡充、陸上の医療施設を補完する方策の一つとして、民間船舶や政府艦船などの既存船舶を活用した医療活動の実証訓練を、関係省庁及び医療機関等と連携して実施してきたところである。
本事業は実証訓練を積み重ねていくことで、船舶を活用した医療提供の活用方策を検討のうえ改善する事を目的としている。　　　　　　　　　　　　　　　　　　　　　　　　　　　　　したがって、このような事業の性格に鑑み、期間設定の上で定量的な目標を設定する類の事業ではなく、継続的実施が必要な事業であることから定量的指標の設定は困難である。</t>
    <phoneticPr fontId="5"/>
  </si>
  <si>
    <t>大規模災害時に、船舶を活用した海からのアプローチによる医療機能の提供について、関係省庁及び医療機関等と連携して実証訓練を行うことにより意義・課題を明らかにし、これを解決する。</t>
    <phoneticPr fontId="5"/>
  </si>
  <si>
    <t>大規模災害時に、船舶を活用した海からのアプローチによる医療機能の提供について、実証訓練を行うことにより意義・課題を明らかにし、これを解決する。</t>
    <phoneticPr fontId="5"/>
  </si>
  <si>
    <t>課題のうち、翌年度の訓練実施において解決を図った課題の割合</t>
    <phoneticPr fontId="5"/>
  </si>
  <si>
    <t>‐</t>
  </si>
  <si>
    <t>訓練等実証経費　／　訓練等回数　　　　　　　　　　　　　</t>
    <rPh sb="0" eb="2">
      <t>クンレン</t>
    </rPh>
    <rPh sb="2" eb="3">
      <t>トウ</t>
    </rPh>
    <rPh sb="3" eb="5">
      <t>ジッショウ</t>
    </rPh>
    <rPh sb="5" eb="7">
      <t>ケイヒ</t>
    </rPh>
    <rPh sb="10" eb="12">
      <t>クンレン</t>
    </rPh>
    <rPh sb="12" eb="13">
      <t>トウ</t>
    </rPh>
    <rPh sb="13" eb="15">
      <t>カイスウ</t>
    </rPh>
    <phoneticPr fontId="5"/>
  </si>
  <si>
    <t>百万円</t>
    <rPh sb="0" eb="3">
      <t>ヒャクマンエン</t>
    </rPh>
    <phoneticPr fontId="5"/>
  </si>
  <si>
    <t>-</t>
    <phoneticPr fontId="5"/>
  </si>
  <si>
    <t>39.8/1</t>
    <phoneticPr fontId="5"/>
  </si>
  <si>
    <t>回</t>
    <rPh sb="0" eb="1">
      <t>カイ</t>
    </rPh>
    <phoneticPr fontId="5"/>
  </si>
  <si>
    <t>発災時に的確かつ迅速に災害応急対策を行うことを目指すものであり、社会のニーズに沿っている。</t>
    <rPh sb="0" eb="2">
      <t>ハッサイ</t>
    </rPh>
    <rPh sb="2" eb="3">
      <t>ジ</t>
    </rPh>
    <rPh sb="4" eb="6">
      <t>テキカク</t>
    </rPh>
    <rPh sb="8" eb="10">
      <t>ジンソク</t>
    </rPh>
    <rPh sb="11" eb="13">
      <t>サイガイ</t>
    </rPh>
    <rPh sb="13" eb="15">
      <t>オウキュウ</t>
    </rPh>
    <rPh sb="15" eb="17">
      <t>タイサク</t>
    </rPh>
    <rPh sb="18" eb="19">
      <t>オコナ</t>
    </rPh>
    <rPh sb="23" eb="25">
      <t>メザ</t>
    </rPh>
    <rPh sb="32" eb="34">
      <t>シャカイ</t>
    </rPh>
    <rPh sb="39" eb="40">
      <t>ソ</t>
    </rPh>
    <phoneticPr fontId="5"/>
  </si>
  <si>
    <t>有</t>
  </si>
  <si>
    <t>無</t>
  </si>
  <si>
    <t>契約先の選定にあたっては、一般競争入札を原則としており、競争性に問題性はない。結果的に一者応札になってしまったが、引き続きわかりやすい仕様内容や、入札期間などに配慮し、改善を図る。</t>
    <rPh sb="0" eb="2">
      <t>ケイヤク</t>
    </rPh>
    <rPh sb="2" eb="3">
      <t>サキ</t>
    </rPh>
    <rPh sb="4" eb="6">
      <t>センテイ</t>
    </rPh>
    <rPh sb="13" eb="15">
      <t>イッパン</t>
    </rPh>
    <rPh sb="15" eb="17">
      <t>キョウソウ</t>
    </rPh>
    <rPh sb="17" eb="19">
      <t>ニュウサツ</t>
    </rPh>
    <rPh sb="20" eb="22">
      <t>ゲンソク</t>
    </rPh>
    <rPh sb="28" eb="31">
      <t>キョウソウセイ</t>
    </rPh>
    <rPh sb="32" eb="35">
      <t>モンダイセイ</t>
    </rPh>
    <rPh sb="39" eb="42">
      <t>ケッカテキ</t>
    </rPh>
    <rPh sb="43" eb="45">
      <t>イッシャ</t>
    </rPh>
    <rPh sb="45" eb="47">
      <t>オウサツ</t>
    </rPh>
    <rPh sb="57" eb="58">
      <t>ヒ</t>
    </rPh>
    <rPh sb="59" eb="60">
      <t>ツヅ</t>
    </rPh>
    <rPh sb="67" eb="69">
      <t>シヨウ</t>
    </rPh>
    <rPh sb="69" eb="71">
      <t>ナイヨウ</t>
    </rPh>
    <rPh sb="73" eb="75">
      <t>ニュウサツ</t>
    </rPh>
    <rPh sb="75" eb="77">
      <t>キカン</t>
    </rPh>
    <rPh sb="80" eb="82">
      <t>ハイリョ</t>
    </rPh>
    <rPh sb="84" eb="86">
      <t>カイゼン</t>
    </rPh>
    <rPh sb="87" eb="88">
      <t>ハカ</t>
    </rPh>
    <phoneticPr fontId="5"/>
  </si>
  <si>
    <t>入札により予定価格以内での落札となっており、コスト水準は妥当である。</t>
    <rPh sb="0" eb="2">
      <t>ニュウサツ</t>
    </rPh>
    <rPh sb="5" eb="7">
      <t>ヨテイ</t>
    </rPh>
    <rPh sb="7" eb="9">
      <t>カカク</t>
    </rPh>
    <rPh sb="9" eb="11">
      <t>イナイ</t>
    </rPh>
    <rPh sb="13" eb="15">
      <t>ラクサツ</t>
    </rPh>
    <rPh sb="25" eb="27">
      <t>スイジュン</t>
    </rPh>
    <rPh sb="28" eb="30">
      <t>ダトウ</t>
    </rPh>
    <phoneticPr fontId="5"/>
  </si>
  <si>
    <t>調査や訓練実施に必要な雑役務費に限定して執行している。</t>
    <rPh sb="0" eb="2">
      <t>チョウサ</t>
    </rPh>
    <rPh sb="3" eb="5">
      <t>クンレン</t>
    </rPh>
    <rPh sb="5" eb="7">
      <t>ジッシ</t>
    </rPh>
    <rPh sb="8" eb="10">
      <t>ヒツヨウ</t>
    </rPh>
    <rPh sb="11" eb="12">
      <t>ザツ</t>
    </rPh>
    <rPh sb="12" eb="15">
      <t>エキムヒ</t>
    </rPh>
    <rPh sb="16" eb="18">
      <t>ゲンテイ</t>
    </rPh>
    <rPh sb="20" eb="22">
      <t>シッコウ</t>
    </rPh>
    <phoneticPr fontId="5"/>
  </si>
  <si>
    <t>過去の実績を参考に仕様を見直し、コスト削減や業務の効率化を図っている。</t>
    <rPh sb="0" eb="2">
      <t>カコ</t>
    </rPh>
    <rPh sb="3" eb="5">
      <t>ジッセキ</t>
    </rPh>
    <rPh sb="6" eb="8">
      <t>サンコウ</t>
    </rPh>
    <rPh sb="9" eb="11">
      <t>シヨウ</t>
    </rPh>
    <rPh sb="12" eb="14">
      <t>ミナオ</t>
    </rPh>
    <rPh sb="19" eb="21">
      <t>サクゲン</t>
    </rPh>
    <rPh sb="22" eb="24">
      <t>ギョウム</t>
    </rPh>
    <rPh sb="25" eb="28">
      <t>コウリツカ</t>
    </rPh>
    <rPh sb="29" eb="30">
      <t>ハカ</t>
    </rPh>
    <phoneticPr fontId="5"/>
  </si>
  <si>
    <t>成果目標に見合った進捗が図られている。</t>
    <rPh sb="0" eb="2">
      <t>セイカ</t>
    </rPh>
    <rPh sb="2" eb="4">
      <t>モクヒョウ</t>
    </rPh>
    <rPh sb="5" eb="7">
      <t>ミア</t>
    </rPh>
    <rPh sb="9" eb="11">
      <t>シンチョク</t>
    </rPh>
    <rPh sb="12" eb="13">
      <t>ハカ</t>
    </rPh>
    <phoneticPr fontId="5"/>
  </si>
  <si>
    <t>図上訓練の検証結果や策定された具体計画により、国や地方公共団体の災害発生時の応急対策に活用される見込み。</t>
    <rPh sb="0" eb="2">
      <t>ズジョウ</t>
    </rPh>
    <rPh sb="2" eb="4">
      <t>クンレン</t>
    </rPh>
    <rPh sb="5" eb="7">
      <t>ケンショウ</t>
    </rPh>
    <rPh sb="7" eb="9">
      <t>ケッカ</t>
    </rPh>
    <rPh sb="10" eb="12">
      <t>サクテイ</t>
    </rPh>
    <rPh sb="15" eb="17">
      <t>グタイ</t>
    </rPh>
    <rPh sb="17" eb="19">
      <t>ケイカク</t>
    </rPh>
    <rPh sb="23" eb="24">
      <t>クニ</t>
    </rPh>
    <rPh sb="25" eb="27">
      <t>チホウ</t>
    </rPh>
    <rPh sb="27" eb="29">
      <t>コウキョウ</t>
    </rPh>
    <rPh sb="29" eb="31">
      <t>ダンタイ</t>
    </rPh>
    <rPh sb="32" eb="34">
      <t>サイガイ</t>
    </rPh>
    <rPh sb="34" eb="36">
      <t>ハッセイ</t>
    </rPh>
    <rPh sb="36" eb="37">
      <t>ジ</t>
    </rPh>
    <rPh sb="38" eb="40">
      <t>オウキュウ</t>
    </rPh>
    <rPh sb="40" eb="42">
      <t>タイサク</t>
    </rPh>
    <rPh sb="43" eb="45">
      <t>カツヨウ</t>
    </rPh>
    <rPh sb="48" eb="50">
      <t>ミコ</t>
    </rPh>
    <phoneticPr fontId="5"/>
  </si>
  <si>
    <t>・南海トラフ地震や首都直下地震など大規模災害に備え、行政機関や民間企業、医療機関等の多岐にわたる関係者とともに取り組む本事業は、真に国が実施する必要性が高い事業である。
・事業執行においては、一般競争入札において受託者を選定した。
・事業実施にあたっては、適宜、受託事業者の報告を求め、業務の方向性を確認した。</t>
    <rPh sb="1" eb="3">
      <t>ナンカイ</t>
    </rPh>
    <rPh sb="6" eb="8">
      <t>ジシン</t>
    </rPh>
    <rPh sb="9" eb="11">
      <t>シュト</t>
    </rPh>
    <rPh sb="11" eb="13">
      <t>チョッカ</t>
    </rPh>
    <rPh sb="13" eb="15">
      <t>ジシン</t>
    </rPh>
    <rPh sb="17" eb="20">
      <t>ダイキボ</t>
    </rPh>
    <rPh sb="20" eb="22">
      <t>サイガイ</t>
    </rPh>
    <rPh sb="23" eb="24">
      <t>ソナ</t>
    </rPh>
    <rPh sb="26" eb="28">
      <t>ギョウセイ</t>
    </rPh>
    <rPh sb="28" eb="30">
      <t>キカン</t>
    </rPh>
    <rPh sb="31" eb="33">
      <t>ミンカン</t>
    </rPh>
    <rPh sb="33" eb="35">
      <t>キギョウ</t>
    </rPh>
    <rPh sb="36" eb="38">
      <t>イリョウ</t>
    </rPh>
    <rPh sb="38" eb="40">
      <t>キカン</t>
    </rPh>
    <rPh sb="40" eb="41">
      <t>トウ</t>
    </rPh>
    <rPh sb="42" eb="44">
      <t>タキ</t>
    </rPh>
    <rPh sb="48" eb="51">
      <t>カンケイシャ</t>
    </rPh>
    <rPh sb="55" eb="56">
      <t>ト</t>
    </rPh>
    <rPh sb="57" eb="58">
      <t>ク</t>
    </rPh>
    <rPh sb="59" eb="60">
      <t>ホン</t>
    </rPh>
    <rPh sb="60" eb="62">
      <t>ジギョウ</t>
    </rPh>
    <rPh sb="64" eb="65">
      <t>シン</t>
    </rPh>
    <rPh sb="66" eb="67">
      <t>クニ</t>
    </rPh>
    <rPh sb="68" eb="70">
      <t>ジッシ</t>
    </rPh>
    <rPh sb="72" eb="75">
      <t>ヒツヨウセイ</t>
    </rPh>
    <rPh sb="76" eb="77">
      <t>タカ</t>
    </rPh>
    <rPh sb="78" eb="80">
      <t>ジギョウ</t>
    </rPh>
    <rPh sb="86" eb="88">
      <t>ジギョウ</t>
    </rPh>
    <rPh sb="88" eb="90">
      <t>シッコウ</t>
    </rPh>
    <rPh sb="96" eb="98">
      <t>イッパン</t>
    </rPh>
    <rPh sb="98" eb="100">
      <t>キョウソウ</t>
    </rPh>
    <rPh sb="100" eb="102">
      <t>ニュウサツ</t>
    </rPh>
    <rPh sb="106" eb="109">
      <t>ジュタクシャ</t>
    </rPh>
    <rPh sb="110" eb="112">
      <t>センテイ</t>
    </rPh>
    <rPh sb="117" eb="119">
      <t>ジギョウ</t>
    </rPh>
    <rPh sb="119" eb="121">
      <t>ジッシ</t>
    </rPh>
    <rPh sb="128" eb="130">
      <t>テキギ</t>
    </rPh>
    <rPh sb="131" eb="133">
      <t>ジュタク</t>
    </rPh>
    <rPh sb="133" eb="135">
      <t>ジギョウ</t>
    </rPh>
    <rPh sb="135" eb="136">
      <t>シャ</t>
    </rPh>
    <rPh sb="137" eb="139">
      <t>ホウコク</t>
    </rPh>
    <rPh sb="140" eb="141">
      <t>モト</t>
    </rPh>
    <rPh sb="143" eb="145">
      <t>ギョウム</t>
    </rPh>
    <rPh sb="146" eb="149">
      <t>ホウコウセイ</t>
    </rPh>
    <rPh sb="150" eb="152">
      <t>カクニン</t>
    </rPh>
    <phoneticPr fontId="5"/>
  </si>
  <si>
    <t>・本事業は、あらかじめ設定した活動目標をほぼ毎年度達成しており、新たに発生した課題についても機動的に検討を行うなど、十分にその成果を挙げてきているところ。
・引き続き、受託者との意思疎通を十分に図り、訓練成果や調査結果の質の向上に努めるとともに、予算執行においては競争性を確保した契約を行い、効率的な予算執行に取り組む。</t>
    <rPh sb="1" eb="2">
      <t>ホン</t>
    </rPh>
    <rPh sb="2" eb="4">
      <t>ジギョウ</t>
    </rPh>
    <rPh sb="11" eb="13">
      <t>セッテイ</t>
    </rPh>
    <rPh sb="15" eb="17">
      <t>カツドウ</t>
    </rPh>
    <rPh sb="17" eb="19">
      <t>モクヒョウ</t>
    </rPh>
    <rPh sb="22" eb="25">
      <t>マイネンド</t>
    </rPh>
    <rPh sb="25" eb="27">
      <t>タッセイ</t>
    </rPh>
    <rPh sb="32" eb="33">
      <t>アラ</t>
    </rPh>
    <rPh sb="35" eb="37">
      <t>ハッセイ</t>
    </rPh>
    <rPh sb="39" eb="41">
      <t>カダイ</t>
    </rPh>
    <rPh sb="46" eb="49">
      <t>キドウテキ</t>
    </rPh>
    <rPh sb="50" eb="52">
      <t>ケントウ</t>
    </rPh>
    <rPh sb="53" eb="54">
      <t>オコナ</t>
    </rPh>
    <rPh sb="58" eb="60">
      <t>ジュウブン</t>
    </rPh>
    <rPh sb="63" eb="65">
      <t>セイカ</t>
    </rPh>
    <rPh sb="66" eb="67">
      <t>ア</t>
    </rPh>
    <rPh sb="79" eb="80">
      <t>ヒ</t>
    </rPh>
    <rPh sb="81" eb="82">
      <t>ツヅ</t>
    </rPh>
    <rPh sb="84" eb="87">
      <t>ジュタクシャ</t>
    </rPh>
    <rPh sb="89" eb="91">
      <t>イシ</t>
    </rPh>
    <rPh sb="91" eb="93">
      <t>ソツウ</t>
    </rPh>
    <rPh sb="94" eb="96">
      <t>ジュウブン</t>
    </rPh>
    <rPh sb="97" eb="98">
      <t>ハカ</t>
    </rPh>
    <rPh sb="100" eb="102">
      <t>クンレン</t>
    </rPh>
    <rPh sb="102" eb="104">
      <t>セイカ</t>
    </rPh>
    <rPh sb="105" eb="107">
      <t>チョウサ</t>
    </rPh>
    <rPh sb="107" eb="109">
      <t>ケッカ</t>
    </rPh>
    <rPh sb="110" eb="111">
      <t>シツ</t>
    </rPh>
    <rPh sb="112" eb="114">
      <t>コウジョウ</t>
    </rPh>
    <rPh sb="115" eb="116">
      <t>ツト</t>
    </rPh>
    <rPh sb="123" eb="125">
      <t>ヨサン</t>
    </rPh>
    <rPh sb="125" eb="127">
      <t>シッコウ</t>
    </rPh>
    <rPh sb="132" eb="135">
      <t>キョウソウセイ</t>
    </rPh>
    <rPh sb="136" eb="138">
      <t>カクホ</t>
    </rPh>
    <rPh sb="140" eb="142">
      <t>ケイヤク</t>
    </rPh>
    <rPh sb="143" eb="144">
      <t>オコナ</t>
    </rPh>
    <rPh sb="146" eb="149">
      <t>コウリツテキ</t>
    </rPh>
    <rPh sb="150" eb="152">
      <t>ヨサン</t>
    </rPh>
    <rPh sb="152" eb="154">
      <t>シッコウ</t>
    </rPh>
    <rPh sb="155" eb="156">
      <t>ト</t>
    </rPh>
    <rPh sb="157" eb="158">
      <t>ク</t>
    </rPh>
    <phoneticPr fontId="5"/>
  </si>
  <si>
    <t>0048</t>
    <phoneticPr fontId="5"/>
  </si>
  <si>
    <t>0046</t>
    <phoneticPr fontId="5"/>
  </si>
  <si>
    <t>0051</t>
    <phoneticPr fontId="5"/>
  </si>
  <si>
    <t>0045</t>
    <phoneticPr fontId="5"/>
  </si>
  <si>
    <t>請負【一般競争入札
（総合評価）】</t>
    <rPh sb="0" eb="2">
      <t>ウケオイ</t>
    </rPh>
    <rPh sb="3" eb="5">
      <t>イッパン</t>
    </rPh>
    <rPh sb="5" eb="7">
      <t>キョウソウ</t>
    </rPh>
    <rPh sb="7" eb="9">
      <t>ニュウサツ</t>
    </rPh>
    <rPh sb="11" eb="13">
      <t>ソウゴウ</t>
    </rPh>
    <rPh sb="13" eb="15">
      <t>ヒョウカ</t>
    </rPh>
    <phoneticPr fontId="5"/>
  </si>
  <si>
    <t>大規模地震時における具体的な応急対策活動に関する計画改定等支援業務</t>
    <phoneticPr fontId="5"/>
  </si>
  <si>
    <t>請負【随意契約（少額）】</t>
    <rPh sb="0" eb="2">
      <t>ウケオイ</t>
    </rPh>
    <rPh sb="3" eb="5">
      <t>ズイイ</t>
    </rPh>
    <rPh sb="5" eb="7">
      <t>ケイヤク</t>
    </rPh>
    <rPh sb="8" eb="10">
      <t>ショウガク</t>
    </rPh>
    <phoneticPr fontId="6"/>
  </si>
  <si>
    <t>具体計画の印刷製本・梱包発送業務</t>
    <rPh sb="0" eb="2">
      <t>グタイ</t>
    </rPh>
    <rPh sb="2" eb="4">
      <t>ケイカク</t>
    </rPh>
    <rPh sb="5" eb="7">
      <t>インサツ</t>
    </rPh>
    <rPh sb="7" eb="9">
      <t>セイホン</t>
    </rPh>
    <rPh sb="10" eb="12">
      <t>コンポウ</t>
    </rPh>
    <rPh sb="12" eb="14">
      <t>ハッソウ</t>
    </rPh>
    <rPh sb="14" eb="16">
      <t>ギョウム</t>
    </rPh>
    <phoneticPr fontId="6"/>
  </si>
  <si>
    <t>大規模災害時における自衛隊艦艇等を活用した災害医療活動に係る調査業務</t>
    <rPh sb="0" eb="3">
      <t>ダイキボ</t>
    </rPh>
    <rPh sb="3" eb="5">
      <t>サイガイ</t>
    </rPh>
    <rPh sb="5" eb="6">
      <t>ジ</t>
    </rPh>
    <rPh sb="10" eb="13">
      <t>ジエイタイ</t>
    </rPh>
    <rPh sb="13" eb="15">
      <t>カンテイ</t>
    </rPh>
    <rPh sb="15" eb="16">
      <t>トウ</t>
    </rPh>
    <rPh sb="17" eb="19">
      <t>カツヨウ</t>
    </rPh>
    <rPh sb="21" eb="23">
      <t>サイガイ</t>
    </rPh>
    <rPh sb="23" eb="25">
      <t>イリョウ</t>
    </rPh>
    <rPh sb="25" eb="27">
      <t>カツドウ</t>
    </rPh>
    <rPh sb="28" eb="29">
      <t>カカ</t>
    </rPh>
    <rPh sb="30" eb="32">
      <t>チョウサ</t>
    </rPh>
    <rPh sb="32" eb="34">
      <t>ギョウム</t>
    </rPh>
    <phoneticPr fontId="5"/>
  </si>
  <si>
    <t>船舶を活用した実証訓練の実施回数</t>
    <rPh sb="0" eb="2">
      <t>センパク</t>
    </rPh>
    <rPh sb="3" eb="5">
      <t>カツヨウ</t>
    </rPh>
    <rPh sb="7" eb="9">
      <t>ジッショウ</t>
    </rPh>
    <rPh sb="9" eb="11">
      <t>クン</t>
    </rPh>
    <rPh sb="12" eb="14">
      <t>ジッシ</t>
    </rPh>
    <rPh sb="14" eb="16">
      <t>カイスウ</t>
    </rPh>
    <phoneticPr fontId="5"/>
  </si>
  <si>
    <t>船舶を活用した実証訓練の実施</t>
    <phoneticPr fontId="5"/>
  </si>
  <si>
    <t>大規模災害時に、船舶を活用した海からのアプローチによる医療機能の提供について、実証訓練を行うことにより意義・課題を明らかにし、これを解決する。</t>
    <phoneticPr fontId="5"/>
  </si>
  <si>
    <t>南海トラフ巨大地震及び首都直下地震に対する災害応急対策活動の具体的な計画を策定すること等により、発災時に、国のみならず地方公共団体も含めた関係機関が相互に連携し、的確かつ迅速に災害応急対策を行うことを目指すもの。</t>
    <phoneticPr fontId="5"/>
  </si>
  <si>
    <t>発災時に、国と地方公共団体も含めた関係機関が相互に連携し、的確かつ迅速に災害応急対策を行うための事業であり、国が主導すべきである。</t>
    <phoneticPr fontId="5"/>
  </si>
  <si>
    <t>切迫する大規模・広域災害に備え、災害時の医療機能の拡充と多様化を図る可能性について検討するもので、海からのアプローチという、これまで十分に検討が行われてこなかった新たな手法について、多岐にわたる関係者とともに取り組む本事業は、優先度が高い。</t>
    <phoneticPr fontId="5"/>
  </si>
  <si>
    <t>B．エム・アール・アイ　リサーチアソシエイツ（株）
１９．３百万円</t>
    <rPh sb="22" eb="25">
      <t>カブ</t>
    </rPh>
    <rPh sb="30" eb="31">
      <t>モモ</t>
    </rPh>
    <rPh sb="31" eb="32">
      <t>マン</t>
    </rPh>
    <rPh sb="32" eb="33">
      <t>エン</t>
    </rPh>
    <phoneticPr fontId="5"/>
  </si>
  <si>
    <t>雑役務費</t>
    <rPh sb="0" eb="1">
      <t>ザツ</t>
    </rPh>
    <rPh sb="1" eb="4">
      <t>エキムヒ</t>
    </rPh>
    <phoneticPr fontId="5"/>
  </si>
  <si>
    <t>具体計画等の印刷製本業務</t>
  </si>
  <si>
    <t>印刷製本費</t>
    <rPh sb="0" eb="2">
      <t>インサツ</t>
    </rPh>
    <rPh sb="2" eb="4">
      <t>セイホン</t>
    </rPh>
    <rPh sb="4" eb="5">
      <t>ヒ</t>
    </rPh>
    <phoneticPr fontId="5"/>
  </si>
  <si>
    <t>大規模災害時における自衛隊艦艇等を活用した災害医療活動に係る調査業務</t>
    <phoneticPr fontId="5"/>
  </si>
  <si>
    <t>一般競争契約
（総合評価）</t>
  </si>
  <si>
    <t>-</t>
  </si>
  <si>
    <t>大規模地震時における具体的な応急対策活動に関する計画改定等支援業務</t>
    <phoneticPr fontId="5"/>
  </si>
  <si>
    <t>大規模災害時における自衛隊艦艇等を活用した災害医療活動に係る調査業務</t>
    <phoneticPr fontId="5"/>
  </si>
  <si>
    <t>随意契約
（少額）</t>
  </si>
  <si>
    <t>大規模地震時における具体的な応急対策活動に関する計画改定等支援業務</t>
    <rPh sb="29" eb="31">
      <t>シエン</t>
    </rPh>
    <phoneticPr fontId="5"/>
  </si>
  <si>
    <t>A．（株）総合防災ソリューション
２６百万円</t>
    <phoneticPr fontId="5"/>
  </si>
  <si>
    <t>内閣府
４７．５百万円</t>
    <rPh sb="0" eb="2">
      <t>ナイカク</t>
    </rPh>
    <rPh sb="2" eb="3">
      <t>フ</t>
    </rPh>
    <rPh sb="8" eb="11">
      <t>ヒャクマンエン</t>
    </rPh>
    <phoneticPr fontId="5"/>
  </si>
  <si>
    <t>103.1/2</t>
    <phoneticPr fontId="5"/>
  </si>
  <si>
    <t>○南海トラフ地震及び首都直下地震における具体的な応急対策活動に関する計画に定めた内容の検証を行い、必要な改定を行う。
○令和２年度の病院船の活用に関する検討等を踏まえ、関係省庁と協力し、自衛隊艦艇を活用した本格的な訓練等を実施し、大規模災害時における船舶の活用方法の検討を行う。
（令和３年度は新型コロナウイルスの拡大により実動訓練中止）</t>
    <rPh sb="60" eb="62">
      <t>レイワ</t>
    </rPh>
    <rPh sb="63" eb="65">
      <t>ネンド</t>
    </rPh>
    <rPh sb="66" eb="69">
      <t>ビョウインセン</t>
    </rPh>
    <rPh sb="70" eb="72">
      <t>カツヨウ</t>
    </rPh>
    <rPh sb="73" eb="74">
      <t>カン</t>
    </rPh>
    <rPh sb="76" eb="78">
      <t>ケントウ</t>
    </rPh>
    <rPh sb="78" eb="79">
      <t>トウ</t>
    </rPh>
    <rPh sb="80" eb="81">
      <t>フ</t>
    </rPh>
    <rPh sb="84" eb="86">
      <t>カンケイ</t>
    </rPh>
    <rPh sb="86" eb="88">
      <t>ショウチョウ</t>
    </rPh>
    <rPh sb="89" eb="91">
      <t>キョウリョク</t>
    </rPh>
    <rPh sb="93" eb="96">
      <t>ジエイタイ</t>
    </rPh>
    <rPh sb="96" eb="98">
      <t>カンテイ</t>
    </rPh>
    <rPh sb="99" eb="101">
      <t>カツヨウ</t>
    </rPh>
    <rPh sb="103" eb="106">
      <t>ホンカクテキ</t>
    </rPh>
    <rPh sb="107" eb="109">
      <t>クンレン</t>
    </rPh>
    <rPh sb="109" eb="110">
      <t>トウ</t>
    </rPh>
    <rPh sb="111" eb="113">
      <t>ジッシ</t>
    </rPh>
    <rPh sb="115" eb="118">
      <t>ダイキボ</t>
    </rPh>
    <rPh sb="118" eb="120">
      <t>サイガイ</t>
    </rPh>
    <rPh sb="120" eb="121">
      <t>ジ</t>
    </rPh>
    <rPh sb="125" eb="127">
      <t>センパク</t>
    </rPh>
    <rPh sb="128" eb="130">
      <t>カツヨウ</t>
    </rPh>
    <rPh sb="130" eb="132">
      <t>ホウホウ</t>
    </rPh>
    <rPh sb="133" eb="135">
      <t>ケントウ</t>
    </rPh>
    <rPh sb="136" eb="137">
      <t>オコナ</t>
    </rPh>
    <rPh sb="141" eb="143">
      <t>レイワ</t>
    </rPh>
    <rPh sb="144" eb="146">
      <t>ネンド</t>
    </rPh>
    <rPh sb="147" eb="149">
      <t>シンガタ</t>
    </rPh>
    <rPh sb="157" eb="159">
      <t>カクダイ</t>
    </rPh>
    <rPh sb="162" eb="164">
      <t>ジツドウ</t>
    </rPh>
    <rPh sb="164" eb="166">
      <t>クンレン</t>
    </rPh>
    <rPh sb="166" eb="168">
      <t>チュウシ</t>
    </rPh>
    <phoneticPr fontId="5"/>
  </si>
  <si>
    <t>-</t>
    <phoneticPr fontId="5"/>
  </si>
  <si>
    <t>C．シンソー印刷（株）
２．２百万円</t>
    <rPh sb="6" eb="8">
      <t>インサツ</t>
    </rPh>
    <rPh sb="8" eb="11">
      <t>カブ</t>
    </rPh>
    <rPh sb="15" eb="18">
      <t>ヒャクマンエン</t>
    </rPh>
    <phoneticPr fontId="6"/>
  </si>
  <si>
    <t>⑤防災行政の総合的推進</t>
    <rPh sb="1" eb="3">
      <t>ボウサイ</t>
    </rPh>
    <rPh sb="3" eb="5">
      <t>ギョウセイ</t>
    </rPh>
    <rPh sb="6" eb="9">
      <t>ソウゴウテキ</t>
    </rPh>
    <rPh sb="9" eb="11">
      <t>スイシン</t>
    </rPh>
    <phoneticPr fontId="5"/>
  </si>
  <si>
    <t>△</t>
  </si>
  <si>
    <t>自衛隊艦艇を活用した実動訓練を予定していたが、実施直前に新型コロナウイルスの感染拡大の影響により中止。</t>
    <rPh sb="0" eb="3">
      <t>ジエイタイ</t>
    </rPh>
    <rPh sb="3" eb="5">
      <t>カンテイ</t>
    </rPh>
    <rPh sb="6" eb="8">
      <t>カツヨウ</t>
    </rPh>
    <rPh sb="10" eb="12">
      <t>ジツドウ</t>
    </rPh>
    <rPh sb="12" eb="14">
      <t>クンレン</t>
    </rPh>
    <rPh sb="15" eb="17">
      <t>ヨテイ</t>
    </rPh>
    <rPh sb="23" eb="25">
      <t>ジッシ</t>
    </rPh>
    <rPh sb="25" eb="27">
      <t>チョクゼン</t>
    </rPh>
    <rPh sb="28" eb="30">
      <t>シンガタ</t>
    </rPh>
    <rPh sb="38" eb="40">
      <t>カンセン</t>
    </rPh>
    <rPh sb="40" eb="42">
      <t>カクダイ</t>
    </rPh>
    <rPh sb="43" eb="45">
      <t>エイキョウ</t>
    </rPh>
    <rPh sb="48" eb="50">
      <t>チュウシ</t>
    </rPh>
    <phoneticPr fontId="5"/>
  </si>
  <si>
    <t>10.防災政策の推進</t>
    <rPh sb="3" eb="5">
      <t>ボウサイ</t>
    </rPh>
    <rPh sb="5" eb="7">
      <t>セイサク</t>
    </rPh>
    <rPh sb="8" eb="10">
      <t>スイシン</t>
    </rPh>
    <phoneticPr fontId="5"/>
  </si>
  <si>
    <t>　https://www8.cao.go.jp/hyouka/r1hyouka/r1jigo/r1jigo-10.pdf</t>
    <phoneticPr fontId="5"/>
  </si>
  <si>
    <t>　P6、P7</t>
    <phoneticPr fontId="5"/>
  </si>
  <si>
    <t>-</t>
    <phoneticPr fontId="5"/>
  </si>
  <si>
    <t>　-</t>
    <phoneticPr fontId="5"/>
  </si>
  <si>
    <t>A.（株）総合防災ソリューション</t>
    <phoneticPr fontId="5"/>
  </si>
  <si>
    <t>B.エム・アール・アイ　リサーチアソシエイツ(株）</t>
    <phoneticPr fontId="5"/>
  </si>
  <si>
    <t>C.シンソー印刷（株）</t>
    <phoneticPr fontId="5"/>
  </si>
  <si>
    <t>-</t>
    <phoneticPr fontId="5"/>
  </si>
  <si>
    <t>引き続き、事業の適切な進捗管理、予算の適切かつ効率的な執行に努め、一者応札については、要因をよく分析の上、改善策を講じること。</t>
    <phoneticPr fontId="5"/>
  </si>
  <si>
    <t>-</t>
    <phoneticPr fontId="5"/>
  </si>
  <si>
    <t>中央防災会議決定「令和４年度総合防災訓練大綱」
中央防災会議幹事会決定「南海トラフ地震における具体的な応急対策活動に関する計画」
中央防災会議幹事会決定「首都直下地震における具体的な応急対策活動に関する計画」</t>
    <phoneticPr fontId="5"/>
  </si>
  <si>
    <t>引き続き、事業の制度内容について適切かつ的確に検証し、予算の効果的かつ効率的な執行に努める。</t>
    <phoneticPr fontId="5"/>
  </si>
  <si>
    <t>株式会社総合防災ソリューション</t>
    <phoneticPr fontId="5"/>
  </si>
  <si>
    <t xml:space="preserve">エム・アール・アイリサーチアソシエイツ株式会社 </t>
    <phoneticPr fontId="5"/>
  </si>
  <si>
    <t>シンソー印刷株式会社</t>
    <phoneticPr fontId="5"/>
  </si>
  <si>
    <t>減理由：大規模災害等における船舶の活用方法の検討に係る経費については、令和４年７月に内閣官房に業務移管
重要政策推進枠：6</t>
    <rPh sb="0" eb="1">
      <t>ゲン</t>
    </rPh>
    <rPh sb="1" eb="3">
      <t>リユウ</t>
    </rPh>
    <rPh sb="4" eb="7">
      <t>ダイキボ</t>
    </rPh>
    <rPh sb="7" eb="9">
      <t>サイガイ</t>
    </rPh>
    <rPh sb="9" eb="10">
      <t>トウ</t>
    </rPh>
    <rPh sb="14" eb="16">
      <t>センパク</t>
    </rPh>
    <rPh sb="17" eb="19">
      <t>カツヨウ</t>
    </rPh>
    <rPh sb="19" eb="21">
      <t>ホウホウ</t>
    </rPh>
    <rPh sb="22" eb="24">
      <t>ケントウ</t>
    </rPh>
    <rPh sb="25" eb="26">
      <t>カカ</t>
    </rPh>
    <rPh sb="27" eb="29">
      <t>ケイヒ</t>
    </rPh>
    <rPh sb="35" eb="37">
      <t>レイワ</t>
    </rPh>
    <rPh sb="38" eb="39">
      <t>ネン</t>
    </rPh>
    <rPh sb="40" eb="41">
      <t>ガツ</t>
    </rPh>
    <rPh sb="42" eb="44">
      <t>ナイカク</t>
    </rPh>
    <rPh sb="44" eb="46">
      <t>カンボウ</t>
    </rPh>
    <rPh sb="47" eb="49">
      <t>ギョウム</t>
    </rPh>
    <rPh sb="49" eb="51">
      <t>イカン</t>
    </rPh>
    <rPh sb="53" eb="55">
      <t>ジュウヨウ</t>
    </rPh>
    <rPh sb="55" eb="57">
      <t>セイサク</t>
    </rPh>
    <rPh sb="57" eb="59">
      <t>スイシン</t>
    </rPh>
    <rPh sb="59" eb="60">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</si>
</sst>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0" xfId="0" applyFont="1" applyFill="1" applyBorder="1" applyAlignment="1">
      <alignment horizontal="center" vertical="center"/>
    </xf>
    <xf numFmtId="0" fontId="3" fillId="5" borderId="92"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5" xfId="0" applyFont="1" applyFill="1" applyBorder="1">
      <alignment vertical="center"/>
    </xf>
    <xf numFmtId="0" fontId="0" fillId="3" borderId="35"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7"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34" xfId="1" applyFont="1" applyFill="1" applyBorder="1" applyAlignment="1" applyProtection="1">
      <alignment vertical="top"/>
      <protection locked="0"/>
    </xf>
    <xf numFmtId="0" fontId="11" fillId="0" borderId="57" xfId="1" applyFont="1" applyFill="1" applyBorder="1" applyAlignment="1" applyProtection="1">
      <alignment vertical="top"/>
      <protection locked="0"/>
    </xf>
    <xf numFmtId="0" fontId="0" fillId="0" borderId="0" xfId="0" applyProtection="1">
      <alignment vertical="center"/>
      <protection locked="0"/>
    </xf>
    <xf numFmtId="0" fontId="15" fillId="0" borderId="0" xfId="1" applyFont="1" applyFill="1" applyBorder="1" applyAlignment="1" applyProtection="1">
      <alignment vertical="center"/>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3" xfId="0" applyFont="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0" fillId="6" borderId="67" xfId="0" applyFont="1" applyFill="1" applyBorder="1" applyAlignment="1">
      <alignment horizontal="center" vertical="center"/>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4"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6" borderId="35" xfId="0" applyFont="1" applyFill="1" applyBorder="1" applyAlignment="1">
      <alignment horizontal="center" vertical="center" wrapText="1"/>
    </xf>
    <xf numFmtId="0" fontId="0" fillId="6" borderId="56"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protection locked="0"/>
    </xf>
    <xf numFmtId="0" fontId="0" fillId="5" borderId="36"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3"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33" xfId="0" applyFont="1" applyBorder="1" applyAlignment="1" applyProtection="1">
      <alignment horizontal="center" vertical="center"/>
      <protection locked="0"/>
    </xf>
    <xf numFmtId="177" fontId="0" fillId="0" borderId="22"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3"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3"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4"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38" xfId="0" applyFont="1" applyFill="1" applyBorder="1" applyAlignment="1">
      <alignment horizontal="center" vertical="center" wrapText="1"/>
    </xf>
    <xf numFmtId="0" fontId="29" fillId="6" borderId="3" xfId="0" applyFont="1" applyFill="1" applyBorder="1" applyAlignment="1">
      <alignment horizontal="center" vertical="center" wrapText="1"/>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0" fillId="5" borderId="22" xfId="0" applyFill="1" applyBorder="1" applyAlignment="1" applyProtection="1">
      <alignment horizontal="lef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181" fontId="0" fillId="5" borderId="22" xfId="0" applyNumberFormat="1" applyFont="1" applyFill="1" applyBorder="1" applyAlignment="1" applyProtection="1">
      <alignment horizontal="center"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49" fontId="0" fillId="5" borderId="22" xfId="0" applyNumberFormat="1" applyFont="1" applyFill="1" applyBorder="1" applyAlignment="1" applyProtection="1">
      <alignment horizontal="left" vertical="center" wrapText="1"/>
      <protection locked="0"/>
    </xf>
    <xf numFmtId="49" fontId="3" fillId="5" borderId="23" xfId="0" applyNumberFormat="1" applyFont="1" applyFill="1" applyBorder="1" applyAlignment="1" applyProtection="1">
      <alignment horizontal="left" vertical="center" wrapText="1"/>
      <protection locked="0"/>
    </xf>
    <xf numFmtId="49" fontId="3" fillId="5" borderId="24" xfId="0" applyNumberFormat="1" applyFont="1" applyFill="1" applyBorder="1" applyAlignment="1" applyProtection="1">
      <alignment horizontal="left" vertical="center" wrapText="1"/>
      <protection locked="0"/>
    </xf>
    <xf numFmtId="49" fontId="0" fillId="5" borderId="22" xfId="0" applyNumberFormat="1" applyFont="1" applyFill="1" applyBorder="1" applyAlignment="1" applyProtection="1">
      <alignment horizontal="center" vertical="center" wrapText="1" shrinkToFi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182" fontId="0" fillId="0" borderId="22" xfId="0" applyNumberFormat="1" applyFont="1" applyFill="1" applyBorder="1" applyAlignment="1" applyProtection="1">
      <alignment horizontal="right" vertical="center" wrapText="1"/>
      <protection locked="0"/>
    </xf>
    <xf numFmtId="182" fontId="0" fillId="0" borderId="23"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49" fontId="0" fillId="5" borderId="9" xfId="0" applyNumberFormat="1" applyFont="1" applyFill="1" applyBorder="1" applyAlignment="1" applyProtection="1">
      <alignment horizontal="left" vertical="center" wrapText="1"/>
      <protection locked="0"/>
    </xf>
    <xf numFmtId="0" fontId="13" fillId="6" borderId="69" xfId="0" applyFont="1" applyFill="1" applyBorder="1" applyAlignment="1">
      <alignment horizontal="center" vertical="center" wrapText="1"/>
    </xf>
    <xf numFmtId="0" fontId="13" fillId="6" borderId="70" xfId="0" applyFont="1" applyFill="1" applyBorder="1" applyAlignment="1">
      <alignment horizontal="center" vertical="center" wrapText="1"/>
    </xf>
    <xf numFmtId="0" fontId="13" fillId="6" borderId="91" xfId="0" applyFont="1" applyFill="1" applyBorder="1" applyAlignment="1">
      <alignment horizontal="center" vertical="center" wrapText="1"/>
    </xf>
    <xf numFmtId="0" fontId="0" fillId="5" borderId="90" xfId="0" applyFont="1" applyFill="1" applyBorder="1" applyAlignment="1">
      <alignment horizontal="center" vertical="center"/>
    </xf>
    <xf numFmtId="0" fontId="0" fillId="5" borderId="70"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37"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1"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19" fillId="0" borderId="78" xfId="0" applyFont="1" applyFill="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0" fontId="19" fillId="0" borderId="79"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0" fillId="0" borderId="67" xfId="0" applyFont="1" applyFill="1" applyBorder="1" applyAlignment="1">
      <alignment horizontal="center" vertical="center"/>
    </xf>
    <xf numFmtId="0" fontId="3" fillId="0" borderId="35" xfId="0" applyFont="1" applyBorder="1" applyAlignment="1">
      <alignment horizontal="center" vertical="center"/>
    </xf>
    <xf numFmtId="0" fontId="0" fillId="0" borderId="34" xfId="0" applyFont="1" applyFill="1" applyBorder="1" applyAlignment="1">
      <alignment horizontal="center" vertical="center"/>
    </xf>
    <xf numFmtId="0" fontId="3" fillId="0" borderId="36" xfId="0" applyFont="1" applyBorder="1" applyAlignment="1">
      <alignment horizontal="center" vertical="center"/>
    </xf>
    <xf numFmtId="0" fontId="11"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56"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13" fillId="2" borderId="75"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0"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13" fillId="2" borderId="38"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5" xfId="0" applyFont="1" applyFill="1" applyBorder="1" applyAlignment="1">
      <alignment horizontal="left" vertical="center"/>
    </xf>
    <xf numFmtId="0" fontId="0" fillId="5" borderId="87" xfId="0" applyFont="1" applyFill="1" applyBorder="1" applyAlignment="1">
      <alignment horizontal="left" vertical="center"/>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66"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22" fillId="0" borderId="136" xfId="0"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0"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49" fontId="20" fillId="0" borderId="102" xfId="0" applyNumberFormat="1" applyFont="1" applyFill="1" applyBorder="1" applyAlignment="1" applyProtection="1">
      <alignment horizontal="center" vertical="center" wrapText="1"/>
      <protection locked="0"/>
    </xf>
    <xf numFmtId="0" fontId="13" fillId="6" borderId="38" xfId="0" applyFont="1" applyFill="1" applyBorder="1" applyAlignment="1">
      <alignment horizontal="center" vertical="center" textRotation="255" wrapText="1"/>
    </xf>
    <xf numFmtId="0" fontId="0" fillId="6" borderId="3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67" xfId="0" applyFont="1" applyFill="1" applyBorder="1" applyAlignment="1">
      <alignment horizontal="left" vertical="center" wrapText="1"/>
    </xf>
    <xf numFmtId="0" fontId="0" fillId="5" borderId="35" xfId="0" applyFont="1" applyFill="1" applyBorder="1" applyAlignment="1">
      <alignment horizontal="left" vertical="center" wrapText="1"/>
    </xf>
    <xf numFmtId="0" fontId="0" fillId="5" borderId="35" xfId="0" applyFont="1" applyFill="1" applyBorder="1" applyAlignment="1">
      <alignment vertical="center"/>
    </xf>
    <xf numFmtId="0" fontId="0"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6" xfId="0" applyFont="1" applyFill="1" applyBorder="1" applyAlignment="1" applyProtection="1">
      <alignment horizontal="center" vertical="center"/>
      <protection locked="0"/>
    </xf>
    <xf numFmtId="0" fontId="0" fillId="5" borderId="34"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15" fillId="6" borderId="75"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3"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57" xfId="0" applyFont="1" applyFill="1" applyBorder="1" applyAlignment="1">
      <alignment horizontal="center" vertical="center" textRotation="255" wrapText="1"/>
    </xf>
    <xf numFmtId="0" fontId="13" fillId="6" borderId="80"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78" xfId="0" applyFont="1" applyFill="1" applyBorder="1" applyAlignment="1" applyProtection="1">
      <alignment horizontal="left" vertical="center" wrapText="1"/>
      <protection locked="0"/>
    </xf>
    <xf numFmtId="0" fontId="0" fillId="5" borderId="44" xfId="0" applyFont="1" applyFill="1" applyBorder="1" applyAlignment="1" applyProtection="1">
      <alignment horizontal="left" vertical="center"/>
      <protection locked="0"/>
    </xf>
    <xf numFmtId="0" fontId="0" fillId="5" borderId="45" xfId="0" applyFont="1" applyFill="1" applyBorder="1" applyAlignment="1" applyProtection="1">
      <alignment horizontal="left" vertical="center"/>
      <protection locked="0"/>
    </xf>
    <xf numFmtId="0" fontId="13" fillId="2" borderId="35"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65"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13"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17" xfId="0" applyFont="1" applyFill="1" applyBorder="1" applyAlignment="1">
      <alignment vertical="center" wrapText="1"/>
    </xf>
    <xf numFmtId="0" fontId="0" fillId="5" borderId="99" xfId="0" applyFont="1" applyFill="1" applyBorder="1" applyAlignment="1">
      <alignment vertical="center" wrapText="1"/>
    </xf>
    <xf numFmtId="0" fontId="0" fillId="5" borderId="119" xfId="0" applyFont="1" applyFill="1" applyBorder="1" applyAlignment="1">
      <alignment vertical="center" wrapText="1"/>
    </xf>
    <xf numFmtId="0" fontId="0" fillId="5" borderId="66"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3" xfId="0" applyFont="1" applyFill="1" applyBorder="1" applyAlignment="1">
      <alignment horizontal="left" vertical="center"/>
    </xf>
    <xf numFmtId="0" fontId="0" fillId="5" borderId="18" xfId="0" applyFont="1" applyFill="1" applyBorder="1" applyAlignment="1">
      <alignment horizontal="left" vertical="center"/>
    </xf>
    <xf numFmtId="0" fontId="0" fillId="5" borderId="61" xfId="0" applyFont="1" applyFill="1" applyBorder="1" applyAlignment="1">
      <alignment horizontal="left" vertical="center"/>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47" xfId="0" applyFont="1" applyBorder="1" applyAlignment="1">
      <alignment horizontal="center" vertical="center"/>
    </xf>
    <xf numFmtId="0" fontId="0" fillId="0" borderId="97" xfId="0" applyFont="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4" xfId="0" applyFont="1" applyFill="1" applyBorder="1" applyAlignment="1">
      <alignment horizontal="center" vertical="center" textRotation="255" wrapText="1"/>
    </xf>
    <xf numFmtId="0" fontId="15" fillId="6" borderId="36"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16" xfId="0" applyNumberFormat="1" applyFont="1" applyFill="1" applyBorder="1" applyAlignment="1" applyProtection="1">
      <alignment horizontal="center" vertical="center" shrinkToFit="1"/>
      <protection locked="0"/>
    </xf>
    <xf numFmtId="0" fontId="0" fillId="0" borderId="67" xfId="0" applyFont="1" applyFill="1" applyBorder="1" applyAlignment="1" applyProtection="1">
      <alignment horizontal="center" vertical="center" wrapText="1"/>
      <protection locked="0"/>
    </xf>
    <xf numFmtId="0" fontId="0" fillId="0" borderId="35"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5" borderId="67"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60"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4" xfId="0" applyFont="1" applyFill="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3" fillId="2" borderId="38" xfId="0" applyFont="1" applyFill="1" applyBorder="1" applyAlignment="1">
      <alignment horizontal="center" vertical="center" wrapText="1"/>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15" xfId="0" applyFont="1" applyBorder="1" applyAlignment="1">
      <alignment horizontal="center" vertical="center"/>
    </xf>
    <xf numFmtId="0" fontId="0" fillId="0" borderId="42" xfId="0" applyFont="1" applyBorder="1" applyAlignment="1">
      <alignment horizontal="center" vertical="center"/>
    </xf>
    <xf numFmtId="0" fontId="3" fillId="2" borderId="115" xfId="0" applyFont="1" applyFill="1" applyBorder="1" applyAlignment="1">
      <alignment horizontal="center" vertical="center"/>
    </xf>
    <xf numFmtId="0" fontId="15" fillId="2" borderId="3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4"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177" fontId="0" fillId="0" borderId="98"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0" borderId="78" xfId="1" applyFont="1" applyFill="1" applyBorder="1" applyAlignment="1" applyProtection="1">
      <alignment horizontal="left" vertical="top" wrapText="1"/>
      <protection locked="0"/>
    </xf>
    <xf numFmtId="0" fontId="3" fillId="0" borderId="44"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3" fillId="6" borderId="60"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4"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2"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12" fillId="2" borderId="84"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37"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38"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0" borderId="81"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1"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2" fillId="2" borderId="67" xfId="3" applyFont="1" applyFill="1" applyBorder="1" applyAlignment="1" applyProtection="1">
      <alignment horizontal="center" vertical="center" wrapText="1"/>
    </xf>
    <xf numFmtId="0" fontId="0" fillId="2" borderId="3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3"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177" fontId="0" fillId="0" borderId="89"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xf>
    <xf numFmtId="0" fontId="9" fillId="2" borderId="44" xfId="3" applyFont="1" applyFill="1" applyBorder="1" applyAlignment="1" applyProtection="1">
      <alignment horizontal="center" vertical="center"/>
    </xf>
    <xf numFmtId="0" fontId="14" fillId="0" borderId="78" xfId="1" applyFont="1" applyFill="1" applyBorder="1" applyAlignment="1" applyProtection="1">
      <alignment horizontal="left" vertical="center" wrapText="1" shrinkToFit="1"/>
      <protection locked="0"/>
    </xf>
    <xf numFmtId="0" fontId="0" fillId="0" borderId="44" xfId="0" applyFont="1" applyFill="1" applyBorder="1" applyAlignment="1" applyProtection="1">
      <alignment horizontal="left" vertical="center" wrapText="1"/>
      <protection locked="0"/>
    </xf>
    <xf numFmtId="0" fontId="9" fillId="2" borderId="80" xfId="1" applyFont="1" applyFill="1" applyBorder="1" applyAlignment="1" applyProtection="1">
      <alignment horizontal="center" vertical="center" wrapText="1" shrinkToFit="1"/>
    </xf>
    <xf numFmtId="0" fontId="0" fillId="0" borderId="44" xfId="0" applyFont="1" applyBorder="1" applyAlignment="1">
      <alignment horizontal="center" vertical="center"/>
    </xf>
    <xf numFmtId="0" fontId="0" fillId="0" borderId="79" xfId="0" applyFont="1" applyBorder="1" applyAlignment="1">
      <alignment horizontal="center" vertical="center"/>
    </xf>
    <xf numFmtId="0" fontId="11" fillId="0" borderId="44"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9" fillId="2" borderId="80" xfId="1" applyFont="1" applyFill="1" applyBorder="1" applyAlignment="1" applyProtection="1">
      <alignment horizontal="center" vertical="center"/>
    </xf>
    <xf numFmtId="0" fontId="0" fillId="0" borderId="45" xfId="0" applyFont="1" applyBorder="1" applyAlignment="1">
      <alignment horizontal="center" vertical="center"/>
    </xf>
    <xf numFmtId="0" fontId="10" fillId="6" borderId="38" xfId="3" applyFont="1" applyFill="1" applyBorder="1" applyAlignment="1" applyProtection="1">
      <alignment horizontal="center" vertical="center" wrapText="1" shrinkToFit="1"/>
    </xf>
    <xf numFmtId="0" fontId="10" fillId="6" borderId="35"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2" fillId="0" borderId="67"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0" fillId="6" borderId="34" xfId="3" applyFont="1" applyFill="1" applyBorder="1" applyAlignment="1" applyProtection="1">
      <alignment horizontal="center"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0"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1"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0"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5" xfId="0" applyFont="1" applyBorder="1" applyAlignment="1" applyProtection="1">
      <alignment horizontal="left" vertical="center" wrapText="1" shrinkToFit="1"/>
      <protection locked="0"/>
    </xf>
    <xf numFmtId="0" fontId="0" fillId="0" borderId="36" xfId="0" applyFont="1" applyBorder="1" applyAlignment="1" applyProtection="1">
      <alignment horizontal="left" vertical="center" wrapText="1" shrinkToFit="1"/>
      <protection locked="0"/>
    </xf>
    <xf numFmtId="0" fontId="12" fillId="0" borderId="34"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56"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0" fillId="0" borderId="69" xfId="0" applyFont="1" applyFill="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69" xfId="0" applyFont="1" applyFill="1" applyBorder="1" applyAlignment="1" applyProtection="1">
      <alignment horizontal="center" vertical="center" textRotation="255" wrapText="1"/>
      <protection locked="0"/>
    </xf>
    <xf numFmtId="0" fontId="0" fillId="0" borderId="70" xfId="0" applyFont="1" applyBorder="1" applyAlignment="1" applyProtection="1">
      <alignment horizontal="center" vertical="center" textRotation="255" wrapText="1"/>
      <protection locked="0"/>
    </xf>
    <xf numFmtId="0" fontId="0" fillId="0" borderId="71" xfId="0" applyFont="1" applyBorder="1" applyAlignment="1" applyProtection="1">
      <alignment horizontal="center" vertical="center" textRotation="255" wrapText="1"/>
      <protection locked="0"/>
    </xf>
    <xf numFmtId="0" fontId="0" fillId="0" borderId="93"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xf>
    <xf numFmtId="0" fontId="0" fillId="0" borderId="62" xfId="0" applyFont="1" applyBorder="1" applyAlignment="1">
      <alignment horizontal="center" vertical="center" textRotation="255"/>
    </xf>
    <xf numFmtId="0" fontId="0" fillId="0" borderId="63" xfId="0" applyFont="1" applyBorder="1" applyAlignment="1">
      <alignment horizontal="center" vertical="center" textRotation="255"/>
    </xf>
    <xf numFmtId="0" fontId="0" fillId="0" borderId="35"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0"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5" fillId="0" borderId="34" xfId="1" applyFont="1" applyFill="1" applyBorder="1" applyAlignment="1" applyProtection="1">
      <alignment horizontal="center" vertical="center" wrapText="1"/>
      <protection locked="0"/>
    </xf>
    <xf numFmtId="0" fontId="15" fillId="0" borderId="35" xfId="1" applyFont="1" applyFill="1" applyBorder="1" applyAlignment="1" applyProtection="1">
      <alignment horizontal="center" vertical="center"/>
      <protection locked="0"/>
    </xf>
    <xf numFmtId="0" fontId="15" fillId="0" borderId="36" xfId="1" applyFont="1" applyFill="1" applyBorder="1" applyAlignment="1" applyProtection="1">
      <alignment horizontal="center" vertical="center"/>
      <protection locked="0"/>
    </xf>
    <xf numFmtId="0" fontId="15" fillId="0" borderId="14" xfId="1" applyFont="1" applyFill="1" applyBorder="1" applyAlignment="1" applyProtection="1">
      <alignment horizontal="center" vertical="center"/>
      <protection locked="0"/>
    </xf>
    <xf numFmtId="0" fontId="15" fillId="0" borderId="15" xfId="1" applyFont="1" applyFill="1" applyBorder="1" applyAlignment="1" applyProtection="1">
      <alignment horizontal="center" vertical="center"/>
      <protection locked="0"/>
    </xf>
    <xf numFmtId="0" fontId="15" fillId="0" borderId="16" xfId="1" applyFont="1" applyFill="1" applyBorder="1" applyAlignment="1" applyProtection="1">
      <alignment horizontal="center" vertical="center"/>
      <protection locked="0"/>
    </xf>
    <xf numFmtId="0" fontId="15" fillId="0" borderId="57"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center" vertical="center" wrapText="1"/>
      <protection locked="0"/>
    </xf>
    <xf numFmtId="0" fontId="15" fillId="0" borderId="35" xfId="1" applyFont="1" applyFill="1" applyBorder="1" applyAlignment="1" applyProtection="1">
      <alignment horizontal="center" vertical="center" wrapText="1"/>
      <protection locked="0"/>
    </xf>
    <xf numFmtId="0" fontId="15" fillId="0" borderId="36" xfId="1" applyFont="1" applyFill="1" applyBorder="1" applyAlignment="1" applyProtection="1">
      <alignment horizontal="center" vertical="center" wrapText="1"/>
      <protection locked="0"/>
    </xf>
    <xf numFmtId="0" fontId="15" fillId="0" borderId="14" xfId="1" applyFont="1" applyFill="1" applyBorder="1" applyAlignment="1" applyProtection="1">
      <alignment horizontal="center" vertical="center" wrapText="1"/>
      <protection locked="0"/>
    </xf>
    <xf numFmtId="0" fontId="15" fillId="0" borderId="15" xfId="1" applyFont="1" applyFill="1" applyBorder="1" applyAlignment="1" applyProtection="1">
      <alignment horizontal="center" vertical="center" wrapText="1"/>
      <protection locked="0"/>
    </xf>
    <xf numFmtId="0" fontId="15" fillId="0" borderId="16"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left" vertical="center" wrapText="1"/>
      <protection locked="0"/>
    </xf>
    <xf numFmtId="49" fontId="20" fillId="0" borderId="132" xfId="0" applyNumberFormat="1"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17" fillId="3" borderId="4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6" borderId="30"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8">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85725</xdr:colOff>
      <xdr:row>101</xdr:row>
      <xdr:rowOff>0</xdr:rowOff>
    </xdr:from>
    <xdr:to>
      <xdr:col>49</xdr:col>
      <xdr:colOff>142875</xdr:colOff>
      <xdr:row>102</xdr:row>
      <xdr:rowOff>342900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6886575" y="4814887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105</xdr:row>
      <xdr:rowOff>0</xdr:rowOff>
    </xdr:from>
    <xdr:to>
      <xdr:col>49</xdr:col>
      <xdr:colOff>142875</xdr:colOff>
      <xdr:row>106</xdr:row>
      <xdr:rowOff>342900</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6886575" y="4955857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109</xdr:row>
      <xdr:rowOff>0</xdr:rowOff>
    </xdr:from>
    <xdr:to>
      <xdr:col>49</xdr:col>
      <xdr:colOff>142875</xdr:colOff>
      <xdr:row>110</xdr:row>
      <xdr:rowOff>342900</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6886575" y="5096827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102</xdr:row>
      <xdr:rowOff>0</xdr:rowOff>
    </xdr:from>
    <xdr:to>
      <xdr:col>20</xdr:col>
      <xdr:colOff>38100</xdr:colOff>
      <xdr:row>102</xdr:row>
      <xdr:rowOff>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2009775" y="48501300"/>
          <a:ext cx="20288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106</xdr:row>
      <xdr:rowOff>0</xdr:rowOff>
    </xdr:from>
    <xdr:to>
      <xdr:col>20</xdr:col>
      <xdr:colOff>19050</xdr:colOff>
      <xdr:row>106</xdr:row>
      <xdr:rowOff>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1990725" y="49911000"/>
          <a:ext cx="20288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110</xdr:row>
      <xdr:rowOff>0</xdr:rowOff>
    </xdr:from>
    <xdr:to>
      <xdr:col>20</xdr:col>
      <xdr:colOff>19050</xdr:colOff>
      <xdr:row>110</xdr:row>
      <xdr:rowOff>0</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1990725" y="51320700"/>
          <a:ext cx="20288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85725</xdr:colOff>
      <xdr:row>105</xdr:row>
      <xdr:rowOff>0</xdr:rowOff>
    </xdr:from>
    <xdr:to>
      <xdr:col>49</xdr:col>
      <xdr:colOff>142875</xdr:colOff>
      <xdr:row>106</xdr:row>
      <xdr:rowOff>342900</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6886575" y="4955857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109</xdr:row>
      <xdr:rowOff>0</xdr:rowOff>
    </xdr:from>
    <xdr:to>
      <xdr:col>49</xdr:col>
      <xdr:colOff>142875</xdr:colOff>
      <xdr:row>110</xdr:row>
      <xdr:rowOff>342900</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6886575" y="57988200"/>
          <a:ext cx="3057525" cy="628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110</xdr:row>
      <xdr:rowOff>0</xdr:rowOff>
    </xdr:from>
    <xdr:to>
      <xdr:col>20</xdr:col>
      <xdr:colOff>19050</xdr:colOff>
      <xdr:row>110</xdr:row>
      <xdr:rowOff>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1990725" y="58302525"/>
          <a:ext cx="20288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85725</xdr:colOff>
      <xdr:row>109</xdr:row>
      <xdr:rowOff>0</xdr:rowOff>
    </xdr:from>
    <xdr:to>
      <xdr:col>49</xdr:col>
      <xdr:colOff>142875</xdr:colOff>
      <xdr:row>110</xdr:row>
      <xdr:rowOff>342900</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6886575" y="57988200"/>
          <a:ext cx="3057525" cy="628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109</xdr:row>
      <xdr:rowOff>0</xdr:rowOff>
    </xdr:from>
    <xdr:to>
      <xdr:col>49</xdr:col>
      <xdr:colOff>142875</xdr:colOff>
      <xdr:row>110</xdr:row>
      <xdr:rowOff>342900</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6886575" y="4176712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109</xdr:row>
      <xdr:rowOff>0</xdr:rowOff>
    </xdr:from>
    <xdr:to>
      <xdr:col>49</xdr:col>
      <xdr:colOff>142875</xdr:colOff>
      <xdr:row>110</xdr:row>
      <xdr:rowOff>342900</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6886575" y="4176712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105</xdr:row>
      <xdr:rowOff>0</xdr:rowOff>
    </xdr:from>
    <xdr:to>
      <xdr:col>49</xdr:col>
      <xdr:colOff>142875</xdr:colOff>
      <xdr:row>106</xdr:row>
      <xdr:rowOff>342900</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6886575" y="4035742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101</xdr:row>
      <xdr:rowOff>0</xdr:rowOff>
    </xdr:from>
    <xdr:to>
      <xdr:col>49</xdr:col>
      <xdr:colOff>142875</xdr:colOff>
      <xdr:row>102</xdr:row>
      <xdr:rowOff>342900</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6886575" y="4317682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101</xdr:row>
      <xdr:rowOff>0</xdr:rowOff>
    </xdr:from>
    <xdr:to>
      <xdr:col>49</xdr:col>
      <xdr:colOff>142875</xdr:colOff>
      <xdr:row>102</xdr:row>
      <xdr:rowOff>342900</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6886575" y="4317682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101</xdr:row>
      <xdr:rowOff>0</xdr:rowOff>
    </xdr:from>
    <xdr:to>
      <xdr:col>49</xdr:col>
      <xdr:colOff>142875</xdr:colOff>
      <xdr:row>102</xdr:row>
      <xdr:rowOff>342900</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6886575" y="4317682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101</xdr:row>
      <xdr:rowOff>0</xdr:rowOff>
    </xdr:from>
    <xdr:to>
      <xdr:col>49</xdr:col>
      <xdr:colOff>142875</xdr:colOff>
      <xdr:row>102</xdr:row>
      <xdr:rowOff>342900</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6886575" y="4317682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101</xdr:row>
      <xdr:rowOff>0</xdr:rowOff>
    </xdr:from>
    <xdr:to>
      <xdr:col>49</xdr:col>
      <xdr:colOff>142875</xdr:colOff>
      <xdr:row>102</xdr:row>
      <xdr:rowOff>342900</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6886575" y="43176825"/>
          <a:ext cx="3057525" cy="695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109</xdr:row>
      <xdr:rowOff>0</xdr:rowOff>
    </xdr:from>
    <xdr:to>
      <xdr:col>49</xdr:col>
      <xdr:colOff>142875</xdr:colOff>
      <xdr:row>110</xdr:row>
      <xdr:rowOff>342900</xdr:rowOff>
    </xdr:to>
    <xdr:sp macro="" textlink="">
      <xdr:nvSpPr>
        <xdr:cNvPr id="27" name="大かっこ 26">
          <a:extLst>
            <a:ext uri="{FF2B5EF4-FFF2-40B4-BE49-F238E27FC236}">
              <a16:creationId xmlns:a16="http://schemas.microsoft.com/office/drawing/2014/main" id="{00000000-0008-0000-0000-00001B000000}"/>
            </a:ext>
          </a:extLst>
        </xdr:cNvPr>
        <xdr:cNvSpPr/>
      </xdr:nvSpPr>
      <xdr:spPr>
        <a:xfrm>
          <a:off x="6886575" y="101126925"/>
          <a:ext cx="3057525" cy="628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85725</xdr:colOff>
      <xdr:row>109</xdr:row>
      <xdr:rowOff>0</xdr:rowOff>
    </xdr:from>
    <xdr:to>
      <xdr:col>49</xdr:col>
      <xdr:colOff>142875</xdr:colOff>
      <xdr:row>110</xdr:row>
      <xdr:rowOff>342900</xdr:rowOff>
    </xdr:to>
    <xdr:sp macro="" textlink="">
      <xdr:nvSpPr>
        <xdr:cNvPr id="28" name="大かっこ 27">
          <a:extLst>
            <a:ext uri="{FF2B5EF4-FFF2-40B4-BE49-F238E27FC236}">
              <a16:creationId xmlns:a16="http://schemas.microsoft.com/office/drawing/2014/main" id="{00000000-0008-0000-0000-00001C000000}"/>
            </a:ext>
          </a:extLst>
        </xdr:cNvPr>
        <xdr:cNvSpPr/>
      </xdr:nvSpPr>
      <xdr:spPr>
        <a:xfrm>
          <a:off x="6886575" y="101126925"/>
          <a:ext cx="3057525" cy="628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4"/>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1"/>
      <c r="AA2" s="41"/>
      <c r="AB2" s="41"/>
      <c r="AC2" s="41"/>
      <c r="AD2" s="618">
        <v>2022</v>
      </c>
      <c r="AE2" s="618"/>
      <c r="AF2" s="618"/>
      <c r="AG2" s="618"/>
      <c r="AH2" s="618"/>
      <c r="AI2" s="66" t="s">
        <v>253</v>
      </c>
      <c r="AJ2" s="618" t="s">
        <v>578</v>
      </c>
      <c r="AK2" s="618"/>
      <c r="AL2" s="618"/>
      <c r="AM2" s="618"/>
      <c r="AN2" s="66" t="s">
        <v>253</v>
      </c>
      <c r="AO2" s="618">
        <v>21</v>
      </c>
      <c r="AP2" s="618"/>
      <c r="AQ2" s="618"/>
      <c r="AR2" s="67" t="s">
        <v>253</v>
      </c>
      <c r="AS2" s="619">
        <v>60</v>
      </c>
      <c r="AT2" s="619"/>
      <c r="AU2" s="619"/>
      <c r="AV2" s="66" t="str">
        <f>IF(AW2="","","-")</f>
        <v/>
      </c>
      <c r="AW2" s="620"/>
      <c r="AX2" s="620"/>
    </row>
    <row r="3" spans="1:50" ht="21" customHeight="1" thickBot="1" x14ac:dyDescent="0.2">
      <c r="A3" s="621" t="s">
        <v>563</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c r="AF3" s="622"/>
      <c r="AG3" s="622"/>
      <c r="AH3" s="622"/>
      <c r="AI3" s="23" t="s">
        <v>57</v>
      </c>
      <c r="AJ3" s="623" t="s">
        <v>577</v>
      </c>
      <c r="AK3" s="623"/>
      <c r="AL3" s="623"/>
      <c r="AM3" s="623"/>
      <c r="AN3" s="623"/>
      <c r="AO3" s="623"/>
      <c r="AP3" s="623"/>
      <c r="AQ3" s="623"/>
      <c r="AR3" s="623"/>
      <c r="AS3" s="623"/>
      <c r="AT3" s="623"/>
      <c r="AU3" s="623"/>
      <c r="AV3" s="623"/>
      <c r="AW3" s="623"/>
      <c r="AX3" s="24" t="s">
        <v>58</v>
      </c>
    </row>
    <row r="4" spans="1:50" ht="33" customHeight="1" x14ac:dyDescent="0.15">
      <c r="A4" s="593" t="s">
        <v>22</v>
      </c>
      <c r="B4" s="594"/>
      <c r="C4" s="594"/>
      <c r="D4" s="594"/>
      <c r="E4" s="594"/>
      <c r="F4" s="594"/>
      <c r="G4" s="595" t="s">
        <v>576</v>
      </c>
      <c r="H4" s="596"/>
      <c r="I4" s="596"/>
      <c r="J4" s="596"/>
      <c r="K4" s="596"/>
      <c r="L4" s="596"/>
      <c r="M4" s="596"/>
      <c r="N4" s="596"/>
      <c r="O4" s="596"/>
      <c r="P4" s="596"/>
      <c r="Q4" s="596"/>
      <c r="R4" s="596"/>
      <c r="S4" s="596"/>
      <c r="T4" s="596"/>
      <c r="U4" s="596"/>
      <c r="V4" s="596"/>
      <c r="W4" s="596"/>
      <c r="X4" s="596"/>
      <c r="Y4" s="597" t="s">
        <v>1</v>
      </c>
      <c r="Z4" s="598"/>
      <c r="AA4" s="598"/>
      <c r="AB4" s="598"/>
      <c r="AC4" s="598"/>
      <c r="AD4" s="599"/>
      <c r="AE4" s="600" t="s">
        <v>575</v>
      </c>
      <c r="AF4" s="601"/>
      <c r="AG4" s="601"/>
      <c r="AH4" s="601"/>
      <c r="AI4" s="601"/>
      <c r="AJ4" s="601"/>
      <c r="AK4" s="601"/>
      <c r="AL4" s="601"/>
      <c r="AM4" s="601"/>
      <c r="AN4" s="601"/>
      <c r="AO4" s="601"/>
      <c r="AP4" s="602"/>
      <c r="AQ4" s="603" t="s">
        <v>2</v>
      </c>
      <c r="AR4" s="598"/>
      <c r="AS4" s="598"/>
      <c r="AT4" s="598"/>
      <c r="AU4" s="598"/>
      <c r="AV4" s="598"/>
      <c r="AW4" s="598"/>
      <c r="AX4" s="604"/>
    </row>
    <row r="5" spans="1:50" ht="30" customHeight="1" x14ac:dyDescent="0.15">
      <c r="A5" s="605" t="s">
        <v>60</v>
      </c>
      <c r="B5" s="606"/>
      <c r="C5" s="606"/>
      <c r="D5" s="606"/>
      <c r="E5" s="606"/>
      <c r="F5" s="607"/>
      <c r="G5" s="608" t="s">
        <v>345</v>
      </c>
      <c r="H5" s="609"/>
      <c r="I5" s="609"/>
      <c r="J5" s="609"/>
      <c r="K5" s="609"/>
      <c r="L5" s="609"/>
      <c r="M5" s="610" t="s">
        <v>59</v>
      </c>
      <c r="N5" s="611"/>
      <c r="O5" s="611"/>
      <c r="P5" s="611"/>
      <c r="Q5" s="611"/>
      <c r="R5" s="612"/>
      <c r="S5" s="613" t="s">
        <v>63</v>
      </c>
      <c r="T5" s="609"/>
      <c r="U5" s="609"/>
      <c r="V5" s="609"/>
      <c r="W5" s="609"/>
      <c r="X5" s="614"/>
      <c r="Y5" s="615" t="s">
        <v>3</v>
      </c>
      <c r="Z5" s="616"/>
      <c r="AA5" s="616"/>
      <c r="AB5" s="616"/>
      <c r="AC5" s="616"/>
      <c r="AD5" s="617"/>
      <c r="AE5" s="638" t="s">
        <v>573</v>
      </c>
      <c r="AF5" s="638"/>
      <c r="AG5" s="638"/>
      <c r="AH5" s="638"/>
      <c r="AI5" s="638"/>
      <c r="AJ5" s="638"/>
      <c r="AK5" s="638"/>
      <c r="AL5" s="638"/>
      <c r="AM5" s="638"/>
      <c r="AN5" s="638"/>
      <c r="AO5" s="638"/>
      <c r="AP5" s="639"/>
      <c r="AQ5" s="640" t="s">
        <v>574</v>
      </c>
      <c r="AR5" s="641"/>
      <c r="AS5" s="641"/>
      <c r="AT5" s="641"/>
      <c r="AU5" s="641"/>
      <c r="AV5" s="641"/>
      <c r="AW5" s="641"/>
      <c r="AX5" s="642"/>
    </row>
    <row r="6" spans="1:50" ht="39" customHeight="1" x14ac:dyDescent="0.15">
      <c r="A6" s="643" t="s">
        <v>4</v>
      </c>
      <c r="B6" s="644"/>
      <c r="C6" s="644"/>
      <c r="D6" s="644"/>
      <c r="E6" s="644"/>
      <c r="F6" s="644"/>
      <c r="G6" s="645" t="str">
        <f>入力規則等!F39</f>
        <v>一般会計</v>
      </c>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646"/>
      <c r="AP6" s="646"/>
      <c r="AQ6" s="646"/>
      <c r="AR6" s="646"/>
      <c r="AS6" s="646"/>
      <c r="AT6" s="646"/>
      <c r="AU6" s="646"/>
      <c r="AV6" s="646"/>
      <c r="AW6" s="646"/>
      <c r="AX6" s="647"/>
    </row>
    <row r="7" spans="1:50" ht="74.25" customHeight="1" x14ac:dyDescent="0.15">
      <c r="A7" s="624" t="s">
        <v>19</v>
      </c>
      <c r="B7" s="625"/>
      <c r="C7" s="625"/>
      <c r="D7" s="625"/>
      <c r="E7" s="625"/>
      <c r="F7" s="626"/>
      <c r="G7" s="648" t="s">
        <v>580</v>
      </c>
      <c r="H7" s="649"/>
      <c r="I7" s="649"/>
      <c r="J7" s="649"/>
      <c r="K7" s="649"/>
      <c r="L7" s="649"/>
      <c r="M7" s="649"/>
      <c r="N7" s="649"/>
      <c r="O7" s="649"/>
      <c r="P7" s="649"/>
      <c r="Q7" s="649"/>
      <c r="R7" s="649"/>
      <c r="S7" s="649"/>
      <c r="T7" s="649"/>
      <c r="U7" s="649"/>
      <c r="V7" s="649"/>
      <c r="W7" s="649"/>
      <c r="X7" s="650"/>
      <c r="Y7" s="651" t="s">
        <v>238</v>
      </c>
      <c r="Z7" s="483"/>
      <c r="AA7" s="483"/>
      <c r="AB7" s="483"/>
      <c r="AC7" s="483"/>
      <c r="AD7" s="652"/>
      <c r="AE7" s="581" t="s">
        <v>650</v>
      </c>
      <c r="AF7" s="582"/>
      <c r="AG7" s="582"/>
      <c r="AH7" s="582"/>
      <c r="AI7" s="582"/>
      <c r="AJ7" s="582"/>
      <c r="AK7" s="582"/>
      <c r="AL7" s="582"/>
      <c r="AM7" s="582"/>
      <c r="AN7" s="582"/>
      <c r="AO7" s="582"/>
      <c r="AP7" s="582"/>
      <c r="AQ7" s="582"/>
      <c r="AR7" s="582"/>
      <c r="AS7" s="582"/>
      <c r="AT7" s="582"/>
      <c r="AU7" s="582"/>
      <c r="AV7" s="582"/>
      <c r="AW7" s="582"/>
      <c r="AX7" s="583"/>
    </row>
    <row r="8" spans="1:50" ht="53.25" customHeight="1" x14ac:dyDescent="0.15">
      <c r="A8" s="624" t="s">
        <v>174</v>
      </c>
      <c r="B8" s="625"/>
      <c r="C8" s="625"/>
      <c r="D8" s="625"/>
      <c r="E8" s="625"/>
      <c r="F8" s="626"/>
      <c r="G8" s="627" t="str">
        <f>入力規則等!A27</f>
        <v>国土強靱化施策</v>
      </c>
      <c r="H8" s="628"/>
      <c r="I8" s="628"/>
      <c r="J8" s="628"/>
      <c r="K8" s="628"/>
      <c r="L8" s="628"/>
      <c r="M8" s="628"/>
      <c r="N8" s="628"/>
      <c r="O8" s="628"/>
      <c r="P8" s="628"/>
      <c r="Q8" s="628"/>
      <c r="R8" s="628"/>
      <c r="S8" s="628"/>
      <c r="T8" s="628"/>
      <c r="U8" s="628"/>
      <c r="V8" s="628"/>
      <c r="W8" s="628"/>
      <c r="X8" s="629"/>
      <c r="Y8" s="630" t="s">
        <v>175</v>
      </c>
      <c r="Z8" s="631"/>
      <c r="AA8" s="631"/>
      <c r="AB8" s="631"/>
      <c r="AC8" s="631"/>
      <c r="AD8" s="632"/>
      <c r="AE8" s="633" t="str">
        <f>入力規則等!K13</f>
        <v>その他の事項経費</v>
      </c>
      <c r="AF8" s="628"/>
      <c r="AG8" s="628"/>
      <c r="AH8" s="628"/>
      <c r="AI8" s="628"/>
      <c r="AJ8" s="628"/>
      <c r="AK8" s="628"/>
      <c r="AL8" s="628"/>
      <c r="AM8" s="628"/>
      <c r="AN8" s="628"/>
      <c r="AO8" s="628"/>
      <c r="AP8" s="628"/>
      <c r="AQ8" s="628"/>
      <c r="AR8" s="628"/>
      <c r="AS8" s="628"/>
      <c r="AT8" s="628"/>
      <c r="AU8" s="628"/>
      <c r="AV8" s="628"/>
      <c r="AW8" s="628"/>
      <c r="AX8" s="634"/>
    </row>
    <row r="9" spans="1:50" ht="58.5" customHeight="1" x14ac:dyDescent="0.15">
      <c r="A9" s="551" t="s">
        <v>20</v>
      </c>
      <c r="B9" s="552"/>
      <c r="C9" s="552"/>
      <c r="D9" s="552"/>
      <c r="E9" s="552"/>
      <c r="F9" s="552"/>
      <c r="G9" s="635" t="s">
        <v>616</v>
      </c>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6"/>
      <c r="AO9" s="636"/>
      <c r="AP9" s="636"/>
      <c r="AQ9" s="636"/>
      <c r="AR9" s="636"/>
      <c r="AS9" s="636"/>
      <c r="AT9" s="636"/>
      <c r="AU9" s="636"/>
      <c r="AV9" s="636"/>
      <c r="AW9" s="636"/>
      <c r="AX9" s="637"/>
    </row>
    <row r="10" spans="1:50" ht="80.25" customHeight="1" x14ac:dyDescent="0.15">
      <c r="A10" s="539" t="s">
        <v>26</v>
      </c>
      <c r="B10" s="540"/>
      <c r="C10" s="540"/>
      <c r="D10" s="540"/>
      <c r="E10" s="540"/>
      <c r="F10" s="540"/>
      <c r="G10" s="541" t="s">
        <v>633</v>
      </c>
      <c r="H10" s="542"/>
      <c r="I10" s="542"/>
      <c r="J10" s="542"/>
      <c r="K10" s="542"/>
      <c r="L10" s="542"/>
      <c r="M10" s="542"/>
      <c r="N10" s="542"/>
      <c r="O10" s="542"/>
      <c r="P10" s="542"/>
      <c r="Q10" s="542"/>
      <c r="R10" s="542"/>
      <c r="S10" s="542"/>
      <c r="T10" s="542"/>
      <c r="U10" s="542"/>
      <c r="V10" s="542"/>
      <c r="W10" s="542"/>
      <c r="X10" s="542"/>
      <c r="Y10" s="542"/>
      <c r="Z10" s="542"/>
      <c r="AA10" s="542"/>
      <c r="AB10" s="542"/>
      <c r="AC10" s="542"/>
      <c r="AD10" s="542"/>
      <c r="AE10" s="542"/>
      <c r="AF10" s="542"/>
      <c r="AG10" s="542"/>
      <c r="AH10" s="542"/>
      <c r="AI10" s="542"/>
      <c r="AJ10" s="542"/>
      <c r="AK10" s="542"/>
      <c r="AL10" s="542"/>
      <c r="AM10" s="542"/>
      <c r="AN10" s="542"/>
      <c r="AO10" s="542"/>
      <c r="AP10" s="542"/>
      <c r="AQ10" s="542"/>
      <c r="AR10" s="542"/>
      <c r="AS10" s="542"/>
      <c r="AT10" s="542"/>
      <c r="AU10" s="542"/>
      <c r="AV10" s="542"/>
      <c r="AW10" s="542"/>
      <c r="AX10" s="543"/>
    </row>
    <row r="11" spans="1:50" ht="42" customHeight="1" x14ac:dyDescent="0.15">
      <c r="A11" s="539" t="s">
        <v>5</v>
      </c>
      <c r="B11" s="540"/>
      <c r="C11" s="540"/>
      <c r="D11" s="540"/>
      <c r="E11" s="540"/>
      <c r="F11" s="544"/>
      <c r="G11" s="545" t="str">
        <f>入力規則等!P10</f>
        <v>委託・請負</v>
      </c>
      <c r="H11" s="546"/>
      <c r="I11" s="546"/>
      <c r="J11" s="546"/>
      <c r="K11" s="546"/>
      <c r="L11" s="546"/>
      <c r="M11" s="546"/>
      <c r="N11" s="546"/>
      <c r="O11" s="546"/>
      <c r="P11" s="546"/>
      <c r="Q11" s="546"/>
      <c r="R11" s="546"/>
      <c r="S11" s="546"/>
      <c r="T11" s="546"/>
      <c r="U11" s="546"/>
      <c r="V11" s="546"/>
      <c r="W11" s="546"/>
      <c r="X11" s="546"/>
      <c r="Y11" s="546"/>
      <c r="Z11" s="546"/>
      <c r="AA11" s="546"/>
      <c r="AB11" s="546"/>
      <c r="AC11" s="546"/>
      <c r="AD11" s="546"/>
      <c r="AE11" s="546"/>
      <c r="AF11" s="546"/>
      <c r="AG11" s="546"/>
      <c r="AH11" s="546"/>
      <c r="AI11" s="546"/>
      <c r="AJ11" s="546"/>
      <c r="AK11" s="546"/>
      <c r="AL11" s="546"/>
      <c r="AM11" s="546"/>
      <c r="AN11" s="546"/>
      <c r="AO11" s="546"/>
      <c r="AP11" s="546"/>
      <c r="AQ11" s="546"/>
      <c r="AR11" s="546"/>
      <c r="AS11" s="546"/>
      <c r="AT11" s="546"/>
      <c r="AU11" s="546"/>
      <c r="AV11" s="546"/>
      <c r="AW11" s="546"/>
      <c r="AX11" s="547"/>
    </row>
    <row r="12" spans="1:50" ht="21" customHeight="1" x14ac:dyDescent="0.15">
      <c r="A12" s="548" t="s">
        <v>21</v>
      </c>
      <c r="B12" s="549"/>
      <c r="C12" s="549"/>
      <c r="D12" s="549"/>
      <c r="E12" s="549"/>
      <c r="F12" s="550"/>
      <c r="G12" s="554"/>
      <c r="H12" s="555"/>
      <c r="I12" s="555"/>
      <c r="J12" s="555"/>
      <c r="K12" s="555"/>
      <c r="L12" s="555"/>
      <c r="M12" s="555"/>
      <c r="N12" s="555"/>
      <c r="O12" s="555"/>
      <c r="P12" s="468" t="s">
        <v>385</v>
      </c>
      <c r="Q12" s="469"/>
      <c r="R12" s="469"/>
      <c r="S12" s="469"/>
      <c r="T12" s="469"/>
      <c r="U12" s="469"/>
      <c r="V12" s="470"/>
      <c r="W12" s="468" t="s">
        <v>537</v>
      </c>
      <c r="X12" s="469"/>
      <c r="Y12" s="469"/>
      <c r="Z12" s="469"/>
      <c r="AA12" s="469"/>
      <c r="AB12" s="469"/>
      <c r="AC12" s="470"/>
      <c r="AD12" s="468" t="s">
        <v>539</v>
      </c>
      <c r="AE12" s="469"/>
      <c r="AF12" s="469"/>
      <c r="AG12" s="469"/>
      <c r="AH12" s="469"/>
      <c r="AI12" s="469"/>
      <c r="AJ12" s="470"/>
      <c r="AK12" s="468" t="s">
        <v>554</v>
      </c>
      <c r="AL12" s="469"/>
      <c r="AM12" s="469"/>
      <c r="AN12" s="469"/>
      <c r="AO12" s="469"/>
      <c r="AP12" s="469"/>
      <c r="AQ12" s="470"/>
      <c r="AR12" s="468" t="s">
        <v>555</v>
      </c>
      <c r="AS12" s="469"/>
      <c r="AT12" s="469"/>
      <c r="AU12" s="469"/>
      <c r="AV12" s="469"/>
      <c r="AW12" s="469"/>
      <c r="AX12" s="587"/>
    </row>
    <row r="13" spans="1:50" ht="21" customHeight="1" x14ac:dyDescent="0.15">
      <c r="A13" s="266"/>
      <c r="B13" s="267"/>
      <c r="C13" s="267"/>
      <c r="D13" s="267"/>
      <c r="E13" s="267"/>
      <c r="F13" s="268"/>
      <c r="G13" s="571" t="s">
        <v>6</v>
      </c>
      <c r="H13" s="572"/>
      <c r="I13" s="588" t="s">
        <v>7</v>
      </c>
      <c r="J13" s="589"/>
      <c r="K13" s="589"/>
      <c r="L13" s="589"/>
      <c r="M13" s="589"/>
      <c r="N13" s="589"/>
      <c r="O13" s="590"/>
      <c r="P13" s="556">
        <v>70.3</v>
      </c>
      <c r="Q13" s="557"/>
      <c r="R13" s="557"/>
      <c r="S13" s="557"/>
      <c r="T13" s="557"/>
      <c r="U13" s="557"/>
      <c r="V13" s="558"/>
      <c r="W13" s="556">
        <v>82.6</v>
      </c>
      <c r="X13" s="557"/>
      <c r="Y13" s="557"/>
      <c r="Z13" s="557"/>
      <c r="AA13" s="557"/>
      <c r="AB13" s="557"/>
      <c r="AC13" s="558"/>
      <c r="AD13" s="556">
        <v>83.4</v>
      </c>
      <c r="AE13" s="557"/>
      <c r="AF13" s="557"/>
      <c r="AG13" s="557"/>
      <c r="AH13" s="557"/>
      <c r="AI13" s="557"/>
      <c r="AJ13" s="558"/>
      <c r="AK13" s="556">
        <v>75.064999999999998</v>
      </c>
      <c r="AL13" s="557"/>
      <c r="AM13" s="557"/>
      <c r="AN13" s="557"/>
      <c r="AO13" s="557"/>
      <c r="AP13" s="557"/>
      <c r="AQ13" s="558"/>
      <c r="AR13" s="500">
        <v>25.74</v>
      </c>
      <c r="AS13" s="501"/>
      <c r="AT13" s="501"/>
      <c r="AU13" s="501"/>
      <c r="AV13" s="501"/>
      <c r="AW13" s="501"/>
      <c r="AX13" s="591"/>
    </row>
    <row r="14" spans="1:50" ht="21" customHeight="1" x14ac:dyDescent="0.15">
      <c r="A14" s="266"/>
      <c r="B14" s="267"/>
      <c r="C14" s="267"/>
      <c r="D14" s="267"/>
      <c r="E14" s="267"/>
      <c r="F14" s="268"/>
      <c r="G14" s="573"/>
      <c r="H14" s="574"/>
      <c r="I14" s="566" t="s">
        <v>8</v>
      </c>
      <c r="J14" s="567"/>
      <c r="K14" s="567"/>
      <c r="L14" s="567"/>
      <c r="M14" s="567"/>
      <c r="N14" s="567"/>
      <c r="O14" s="568"/>
      <c r="P14" s="556" t="s">
        <v>580</v>
      </c>
      <c r="Q14" s="557"/>
      <c r="R14" s="557"/>
      <c r="S14" s="557"/>
      <c r="T14" s="557"/>
      <c r="U14" s="557"/>
      <c r="V14" s="558"/>
      <c r="W14" s="556">
        <v>71</v>
      </c>
      <c r="X14" s="557"/>
      <c r="Y14" s="557"/>
      <c r="Z14" s="557"/>
      <c r="AA14" s="557"/>
      <c r="AB14" s="557"/>
      <c r="AC14" s="558"/>
      <c r="AD14" s="556">
        <v>49.999000000000002</v>
      </c>
      <c r="AE14" s="557"/>
      <c r="AF14" s="557"/>
      <c r="AG14" s="557"/>
      <c r="AH14" s="557"/>
      <c r="AI14" s="557"/>
      <c r="AJ14" s="558"/>
      <c r="AK14" s="556" t="s">
        <v>581</v>
      </c>
      <c r="AL14" s="557"/>
      <c r="AM14" s="557"/>
      <c r="AN14" s="557"/>
      <c r="AO14" s="557"/>
      <c r="AP14" s="557"/>
      <c r="AQ14" s="558"/>
      <c r="AR14" s="577"/>
      <c r="AS14" s="577"/>
      <c r="AT14" s="577"/>
      <c r="AU14" s="577"/>
      <c r="AV14" s="577"/>
      <c r="AW14" s="577"/>
      <c r="AX14" s="578"/>
    </row>
    <row r="15" spans="1:50" ht="21" customHeight="1" x14ac:dyDescent="0.15">
      <c r="A15" s="266"/>
      <c r="B15" s="267"/>
      <c r="C15" s="267"/>
      <c r="D15" s="267"/>
      <c r="E15" s="267"/>
      <c r="F15" s="268"/>
      <c r="G15" s="573"/>
      <c r="H15" s="574"/>
      <c r="I15" s="566" t="s">
        <v>46</v>
      </c>
      <c r="J15" s="579"/>
      <c r="K15" s="579"/>
      <c r="L15" s="579"/>
      <c r="M15" s="579"/>
      <c r="N15" s="579"/>
      <c r="O15" s="580"/>
      <c r="P15" s="556" t="s">
        <v>580</v>
      </c>
      <c r="Q15" s="557"/>
      <c r="R15" s="557"/>
      <c r="S15" s="557"/>
      <c r="T15" s="557"/>
      <c r="U15" s="557"/>
      <c r="V15" s="558"/>
      <c r="W15" s="556">
        <v>39.799999999999997</v>
      </c>
      <c r="X15" s="557"/>
      <c r="Y15" s="557"/>
      <c r="Z15" s="557"/>
      <c r="AA15" s="557"/>
      <c r="AB15" s="557"/>
      <c r="AC15" s="558"/>
      <c r="AD15" s="556" t="s">
        <v>580</v>
      </c>
      <c r="AE15" s="557"/>
      <c r="AF15" s="557"/>
      <c r="AG15" s="557"/>
      <c r="AH15" s="557"/>
      <c r="AI15" s="557"/>
      <c r="AJ15" s="558"/>
      <c r="AK15" s="556">
        <v>49.999000000000002</v>
      </c>
      <c r="AL15" s="557"/>
      <c r="AM15" s="557"/>
      <c r="AN15" s="557"/>
      <c r="AO15" s="557"/>
      <c r="AP15" s="557"/>
      <c r="AQ15" s="558"/>
      <c r="AR15" s="556" t="s">
        <v>649</v>
      </c>
      <c r="AS15" s="557"/>
      <c r="AT15" s="557"/>
      <c r="AU15" s="557"/>
      <c r="AV15" s="557"/>
      <c r="AW15" s="557"/>
      <c r="AX15" s="592"/>
    </row>
    <row r="16" spans="1:50" ht="21" customHeight="1" x14ac:dyDescent="0.15">
      <c r="A16" s="266"/>
      <c r="B16" s="267"/>
      <c r="C16" s="267"/>
      <c r="D16" s="267"/>
      <c r="E16" s="267"/>
      <c r="F16" s="268"/>
      <c r="G16" s="573"/>
      <c r="H16" s="574"/>
      <c r="I16" s="566" t="s">
        <v>47</v>
      </c>
      <c r="J16" s="579"/>
      <c r="K16" s="579"/>
      <c r="L16" s="579"/>
      <c r="M16" s="579"/>
      <c r="N16" s="579"/>
      <c r="O16" s="580"/>
      <c r="P16" s="556">
        <v>-39.799999999999997</v>
      </c>
      <c r="Q16" s="557"/>
      <c r="R16" s="557"/>
      <c r="S16" s="557"/>
      <c r="T16" s="557"/>
      <c r="U16" s="557"/>
      <c r="V16" s="558"/>
      <c r="W16" s="556" t="s">
        <v>580</v>
      </c>
      <c r="X16" s="557"/>
      <c r="Y16" s="557"/>
      <c r="Z16" s="557"/>
      <c r="AA16" s="557"/>
      <c r="AB16" s="557"/>
      <c r="AC16" s="558"/>
      <c r="AD16" s="556">
        <v>-49.999000000000002</v>
      </c>
      <c r="AE16" s="557"/>
      <c r="AF16" s="557"/>
      <c r="AG16" s="557"/>
      <c r="AH16" s="557"/>
      <c r="AI16" s="557"/>
      <c r="AJ16" s="558"/>
      <c r="AK16" s="556" t="s">
        <v>581</v>
      </c>
      <c r="AL16" s="557"/>
      <c r="AM16" s="557"/>
      <c r="AN16" s="557"/>
      <c r="AO16" s="557"/>
      <c r="AP16" s="557"/>
      <c r="AQ16" s="558"/>
      <c r="AR16" s="584"/>
      <c r="AS16" s="585"/>
      <c r="AT16" s="585"/>
      <c r="AU16" s="585"/>
      <c r="AV16" s="585"/>
      <c r="AW16" s="585"/>
      <c r="AX16" s="586"/>
    </row>
    <row r="17" spans="1:60" ht="24.75" customHeight="1" x14ac:dyDescent="0.15">
      <c r="A17" s="266"/>
      <c r="B17" s="267"/>
      <c r="C17" s="267"/>
      <c r="D17" s="267"/>
      <c r="E17" s="267"/>
      <c r="F17" s="268"/>
      <c r="G17" s="573"/>
      <c r="H17" s="574"/>
      <c r="I17" s="566" t="s">
        <v>45</v>
      </c>
      <c r="J17" s="567"/>
      <c r="K17" s="567"/>
      <c r="L17" s="567"/>
      <c r="M17" s="567"/>
      <c r="N17" s="567"/>
      <c r="O17" s="568"/>
      <c r="P17" s="556" t="s">
        <v>580</v>
      </c>
      <c r="Q17" s="557"/>
      <c r="R17" s="557"/>
      <c r="S17" s="557"/>
      <c r="T17" s="557"/>
      <c r="U17" s="557"/>
      <c r="V17" s="558"/>
      <c r="W17" s="556" t="s">
        <v>580</v>
      </c>
      <c r="X17" s="557"/>
      <c r="Y17" s="557"/>
      <c r="Z17" s="557"/>
      <c r="AA17" s="557"/>
      <c r="AB17" s="557"/>
      <c r="AC17" s="558"/>
      <c r="AD17" s="556" t="s">
        <v>580</v>
      </c>
      <c r="AE17" s="557"/>
      <c r="AF17" s="557"/>
      <c r="AG17" s="557"/>
      <c r="AH17" s="557"/>
      <c r="AI17" s="557"/>
      <c r="AJ17" s="558"/>
      <c r="AK17" s="556" t="s">
        <v>581</v>
      </c>
      <c r="AL17" s="557"/>
      <c r="AM17" s="557"/>
      <c r="AN17" s="557"/>
      <c r="AO17" s="557"/>
      <c r="AP17" s="557"/>
      <c r="AQ17" s="558"/>
      <c r="AR17" s="569"/>
      <c r="AS17" s="569"/>
      <c r="AT17" s="569"/>
      <c r="AU17" s="569"/>
      <c r="AV17" s="569"/>
      <c r="AW17" s="569"/>
      <c r="AX17" s="570"/>
    </row>
    <row r="18" spans="1:60" ht="24.75" customHeight="1" x14ac:dyDescent="0.15">
      <c r="A18" s="266"/>
      <c r="B18" s="267"/>
      <c r="C18" s="267"/>
      <c r="D18" s="267"/>
      <c r="E18" s="267"/>
      <c r="F18" s="268"/>
      <c r="G18" s="575"/>
      <c r="H18" s="576"/>
      <c r="I18" s="559" t="s">
        <v>17</v>
      </c>
      <c r="J18" s="560"/>
      <c r="K18" s="560"/>
      <c r="L18" s="560"/>
      <c r="M18" s="560"/>
      <c r="N18" s="560"/>
      <c r="O18" s="561"/>
      <c r="P18" s="562">
        <f>SUM(P13:V17)</f>
        <v>30.5</v>
      </c>
      <c r="Q18" s="563"/>
      <c r="R18" s="563"/>
      <c r="S18" s="563"/>
      <c r="T18" s="563"/>
      <c r="U18" s="563"/>
      <c r="V18" s="564"/>
      <c r="W18" s="562">
        <f>SUM(W13:AC17)</f>
        <v>193.39999999999998</v>
      </c>
      <c r="X18" s="563"/>
      <c r="Y18" s="563"/>
      <c r="Z18" s="563"/>
      <c r="AA18" s="563"/>
      <c r="AB18" s="563"/>
      <c r="AC18" s="564"/>
      <c r="AD18" s="562">
        <f>SUM(AD13:AJ17)</f>
        <v>83.4</v>
      </c>
      <c r="AE18" s="563"/>
      <c r="AF18" s="563"/>
      <c r="AG18" s="563"/>
      <c r="AH18" s="563"/>
      <c r="AI18" s="563"/>
      <c r="AJ18" s="564"/>
      <c r="AK18" s="562">
        <f>SUM(AK13:AQ17)</f>
        <v>125.06399999999999</v>
      </c>
      <c r="AL18" s="563"/>
      <c r="AM18" s="563"/>
      <c r="AN18" s="563"/>
      <c r="AO18" s="563"/>
      <c r="AP18" s="563"/>
      <c r="AQ18" s="564"/>
      <c r="AR18" s="562">
        <f>SUM(AR13:AX17)</f>
        <v>25.74</v>
      </c>
      <c r="AS18" s="563"/>
      <c r="AT18" s="563"/>
      <c r="AU18" s="563"/>
      <c r="AV18" s="563"/>
      <c r="AW18" s="563"/>
      <c r="AX18" s="565"/>
    </row>
    <row r="19" spans="1:60" ht="24.75" customHeight="1" x14ac:dyDescent="0.15">
      <c r="A19" s="266"/>
      <c r="B19" s="267"/>
      <c r="C19" s="267"/>
      <c r="D19" s="267"/>
      <c r="E19" s="267"/>
      <c r="F19" s="268"/>
      <c r="G19" s="537" t="s">
        <v>9</v>
      </c>
      <c r="H19" s="538"/>
      <c r="I19" s="538"/>
      <c r="J19" s="538"/>
      <c r="K19" s="538"/>
      <c r="L19" s="538"/>
      <c r="M19" s="538"/>
      <c r="N19" s="538"/>
      <c r="O19" s="538"/>
      <c r="P19" s="556">
        <v>19.2</v>
      </c>
      <c r="Q19" s="557"/>
      <c r="R19" s="557"/>
      <c r="S19" s="557"/>
      <c r="T19" s="557"/>
      <c r="U19" s="557"/>
      <c r="V19" s="558"/>
      <c r="W19" s="556">
        <v>126.3</v>
      </c>
      <c r="X19" s="557"/>
      <c r="Y19" s="557"/>
      <c r="Z19" s="557"/>
      <c r="AA19" s="557"/>
      <c r="AB19" s="557"/>
      <c r="AC19" s="558"/>
      <c r="AD19" s="556">
        <v>47.487397000000001</v>
      </c>
      <c r="AE19" s="557"/>
      <c r="AF19" s="557"/>
      <c r="AG19" s="557"/>
      <c r="AH19" s="557"/>
      <c r="AI19" s="557"/>
      <c r="AJ19" s="558"/>
      <c r="AK19" s="534"/>
      <c r="AL19" s="534"/>
      <c r="AM19" s="534"/>
      <c r="AN19" s="534"/>
      <c r="AO19" s="534"/>
      <c r="AP19" s="534"/>
      <c r="AQ19" s="534"/>
      <c r="AR19" s="534"/>
      <c r="AS19" s="534"/>
      <c r="AT19" s="534"/>
      <c r="AU19" s="534"/>
      <c r="AV19" s="534"/>
      <c r="AW19" s="534"/>
      <c r="AX19" s="536"/>
    </row>
    <row r="20" spans="1:60" ht="24.75" customHeight="1" x14ac:dyDescent="0.15">
      <c r="A20" s="266"/>
      <c r="B20" s="267"/>
      <c r="C20" s="267"/>
      <c r="D20" s="267"/>
      <c r="E20" s="267"/>
      <c r="F20" s="268"/>
      <c r="G20" s="537" t="s">
        <v>10</v>
      </c>
      <c r="H20" s="538"/>
      <c r="I20" s="538"/>
      <c r="J20" s="538"/>
      <c r="K20" s="538"/>
      <c r="L20" s="538"/>
      <c r="M20" s="538"/>
      <c r="N20" s="538"/>
      <c r="O20" s="538"/>
      <c r="P20" s="533">
        <f>IF(P18=0, "-", SUM(P19)/P18)</f>
        <v>0.62950819672131142</v>
      </c>
      <c r="Q20" s="533"/>
      <c r="R20" s="533"/>
      <c r="S20" s="533"/>
      <c r="T20" s="533"/>
      <c r="U20" s="533"/>
      <c r="V20" s="533"/>
      <c r="W20" s="533">
        <f>IF(W18=0, "-", SUM(W19)/W18)</f>
        <v>0.6530506721820063</v>
      </c>
      <c r="X20" s="533"/>
      <c r="Y20" s="533"/>
      <c r="Z20" s="533"/>
      <c r="AA20" s="533"/>
      <c r="AB20" s="533"/>
      <c r="AC20" s="533"/>
      <c r="AD20" s="533">
        <f>IF(AD18=0, "-", SUM(AD19)/AD18)</f>
        <v>0.56939324940047964</v>
      </c>
      <c r="AE20" s="533"/>
      <c r="AF20" s="533"/>
      <c r="AG20" s="533"/>
      <c r="AH20" s="533"/>
      <c r="AI20" s="533"/>
      <c r="AJ20" s="533"/>
      <c r="AK20" s="534"/>
      <c r="AL20" s="534"/>
      <c r="AM20" s="534"/>
      <c r="AN20" s="534"/>
      <c r="AO20" s="534"/>
      <c r="AP20" s="534"/>
      <c r="AQ20" s="535"/>
      <c r="AR20" s="535"/>
      <c r="AS20" s="535"/>
      <c r="AT20" s="535"/>
      <c r="AU20" s="534"/>
      <c r="AV20" s="534"/>
      <c r="AW20" s="534"/>
      <c r="AX20" s="536"/>
    </row>
    <row r="21" spans="1:60" ht="25.5" customHeight="1" x14ac:dyDescent="0.15">
      <c r="A21" s="551"/>
      <c r="B21" s="552"/>
      <c r="C21" s="552"/>
      <c r="D21" s="552"/>
      <c r="E21" s="552"/>
      <c r="F21" s="553"/>
      <c r="G21" s="531" t="s">
        <v>214</v>
      </c>
      <c r="H21" s="532"/>
      <c r="I21" s="532"/>
      <c r="J21" s="532"/>
      <c r="K21" s="532"/>
      <c r="L21" s="532"/>
      <c r="M21" s="532"/>
      <c r="N21" s="532"/>
      <c r="O21" s="532"/>
      <c r="P21" s="533">
        <f>IF(P19=0, "-", SUM(P19)/SUM(P13,P14))</f>
        <v>0.27311522048364156</v>
      </c>
      <c r="Q21" s="533"/>
      <c r="R21" s="533"/>
      <c r="S21" s="533"/>
      <c r="T21" s="533"/>
      <c r="U21" s="533"/>
      <c r="V21" s="533"/>
      <c r="W21" s="533">
        <f>IF(W19=0, "-", SUM(W19)/SUM(W13,W14))</f>
        <v>0.822265625</v>
      </c>
      <c r="X21" s="533"/>
      <c r="Y21" s="533"/>
      <c r="Z21" s="533"/>
      <c r="AA21" s="533"/>
      <c r="AB21" s="533"/>
      <c r="AC21" s="533"/>
      <c r="AD21" s="533">
        <f>IF(AD19=0, "-", SUM(AD19)/SUM(AD13,AD14))</f>
        <v>0.35598015727254328</v>
      </c>
      <c r="AE21" s="533"/>
      <c r="AF21" s="533"/>
      <c r="AG21" s="533"/>
      <c r="AH21" s="533"/>
      <c r="AI21" s="533"/>
      <c r="AJ21" s="533"/>
      <c r="AK21" s="534"/>
      <c r="AL21" s="534"/>
      <c r="AM21" s="534"/>
      <c r="AN21" s="534"/>
      <c r="AO21" s="534"/>
      <c r="AP21" s="534"/>
      <c r="AQ21" s="535"/>
      <c r="AR21" s="535"/>
      <c r="AS21" s="535"/>
      <c r="AT21" s="535"/>
      <c r="AU21" s="534"/>
      <c r="AV21" s="534"/>
      <c r="AW21" s="534"/>
      <c r="AX21" s="536"/>
    </row>
    <row r="22" spans="1:60" ht="18.75" customHeight="1" x14ac:dyDescent="0.15">
      <c r="A22" s="486" t="s">
        <v>558</v>
      </c>
      <c r="B22" s="487"/>
      <c r="C22" s="487"/>
      <c r="D22" s="487"/>
      <c r="E22" s="487"/>
      <c r="F22" s="488"/>
      <c r="G22" s="492" t="s">
        <v>207</v>
      </c>
      <c r="H22" s="493"/>
      <c r="I22" s="493"/>
      <c r="J22" s="493"/>
      <c r="K22" s="493"/>
      <c r="L22" s="493"/>
      <c r="M22" s="493"/>
      <c r="N22" s="493"/>
      <c r="O22" s="494"/>
      <c r="P22" s="495" t="s">
        <v>556</v>
      </c>
      <c r="Q22" s="493"/>
      <c r="R22" s="493"/>
      <c r="S22" s="493"/>
      <c r="T22" s="493"/>
      <c r="U22" s="493"/>
      <c r="V22" s="494"/>
      <c r="W22" s="495" t="s">
        <v>557</v>
      </c>
      <c r="X22" s="493"/>
      <c r="Y22" s="493"/>
      <c r="Z22" s="493"/>
      <c r="AA22" s="493"/>
      <c r="AB22" s="493"/>
      <c r="AC22" s="494"/>
      <c r="AD22" s="495" t="s">
        <v>206</v>
      </c>
      <c r="AE22" s="493"/>
      <c r="AF22" s="493"/>
      <c r="AG22" s="493"/>
      <c r="AH22" s="493"/>
      <c r="AI22" s="493"/>
      <c r="AJ22" s="493"/>
      <c r="AK22" s="493"/>
      <c r="AL22" s="493"/>
      <c r="AM22" s="493"/>
      <c r="AN22" s="493"/>
      <c r="AO22" s="493"/>
      <c r="AP22" s="493"/>
      <c r="AQ22" s="493"/>
      <c r="AR22" s="493"/>
      <c r="AS22" s="493"/>
      <c r="AT22" s="493"/>
      <c r="AU22" s="493"/>
      <c r="AV22" s="493"/>
      <c r="AW22" s="493"/>
      <c r="AX22" s="496"/>
    </row>
    <row r="23" spans="1:60" ht="29.1" customHeight="1" x14ac:dyDescent="0.15">
      <c r="A23" s="489"/>
      <c r="B23" s="490"/>
      <c r="C23" s="490"/>
      <c r="D23" s="490"/>
      <c r="E23" s="490"/>
      <c r="F23" s="491"/>
      <c r="G23" s="497" t="s">
        <v>582</v>
      </c>
      <c r="H23" s="498"/>
      <c r="I23" s="498"/>
      <c r="J23" s="498"/>
      <c r="K23" s="498"/>
      <c r="L23" s="498"/>
      <c r="M23" s="498"/>
      <c r="N23" s="498"/>
      <c r="O23" s="499"/>
      <c r="P23" s="500">
        <v>75.064999999999998</v>
      </c>
      <c r="Q23" s="501"/>
      <c r="R23" s="501"/>
      <c r="S23" s="501"/>
      <c r="T23" s="501"/>
      <c r="U23" s="501"/>
      <c r="V23" s="502"/>
      <c r="W23" s="500">
        <v>25.74</v>
      </c>
      <c r="X23" s="501"/>
      <c r="Y23" s="501"/>
      <c r="Z23" s="501"/>
      <c r="AA23" s="501"/>
      <c r="AB23" s="501"/>
      <c r="AC23" s="502"/>
      <c r="AD23" s="526" t="s">
        <v>655</v>
      </c>
      <c r="AE23" s="527"/>
      <c r="AF23" s="527"/>
      <c r="AG23" s="527"/>
      <c r="AH23" s="527"/>
      <c r="AI23" s="527"/>
      <c r="AJ23" s="527"/>
      <c r="AK23" s="527"/>
      <c r="AL23" s="527"/>
      <c r="AM23" s="527"/>
      <c r="AN23" s="527"/>
      <c r="AO23" s="527"/>
      <c r="AP23" s="527"/>
      <c r="AQ23" s="527"/>
      <c r="AR23" s="527"/>
      <c r="AS23" s="527"/>
      <c r="AT23" s="527"/>
      <c r="AU23" s="527"/>
      <c r="AV23" s="527"/>
      <c r="AW23" s="527"/>
      <c r="AX23" s="528"/>
    </row>
    <row r="24" spans="1:60" ht="29.1" customHeight="1" x14ac:dyDescent="0.15">
      <c r="A24" s="489"/>
      <c r="B24" s="490"/>
      <c r="C24" s="490"/>
      <c r="D24" s="490"/>
      <c r="E24" s="490"/>
      <c r="F24" s="491"/>
      <c r="G24" s="257" t="s">
        <v>17</v>
      </c>
      <c r="H24" s="503"/>
      <c r="I24" s="503"/>
      <c r="J24" s="503"/>
      <c r="K24" s="503"/>
      <c r="L24" s="503"/>
      <c r="M24" s="503"/>
      <c r="N24" s="503"/>
      <c r="O24" s="504"/>
      <c r="P24" s="505">
        <f>AK13</f>
        <v>75.064999999999998</v>
      </c>
      <c r="Q24" s="506"/>
      <c r="R24" s="506"/>
      <c r="S24" s="506"/>
      <c r="T24" s="506"/>
      <c r="U24" s="506"/>
      <c r="V24" s="507"/>
      <c r="W24" s="508">
        <v>25.74</v>
      </c>
      <c r="X24" s="509"/>
      <c r="Y24" s="509"/>
      <c r="Z24" s="509"/>
      <c r="AA24" s="509"/>
      <c r="AB24" s="509"/>
      <c r="AC24" s="510"/>
      <c r="AD24" s="529"/>
      <c r="AE24" s="529"/>
      <c r="AF24" s="529"/>
      <c r="AG24" s="529"/>
      <c r="AH24" s="529"/>
      <c r="AI24" s="529"/>
      <c r="AJ24" s="529"/>
      <c r="AK24" s="529"/>
      <c r="AL24" s="529"/>
      <c r="AM24" s="529"/>
      <c r="AN24" s="529"/>
      <c r="AO24" s="529"/>
      <c r="AP24" s="529"/>
      <c r="AQ24" s="529"/>
      <c r="AR24" s="529"/>
      <c r="AS24" s="529"/>
      <c r="AT24" s="529"/>
      <c r="AU24" s="529"/>
      <c r="AV24" s="529"/>
      <c r="AW24" s="529"/>
      <c r="AX24" s="530"/>
    </row>
    <row r="25" spans="1:60" ht="18.75" customHeight="1" x14ac:dyDescent="0.15">
      <c r="A25" s="174" t="s">
        <v>542</v>
      </c>
      <c r="B25" s="98" t="s">
        <v>543</v>
      </c>
      <c r="C25" s="99"/>
      <c r="D25" s="99"/>
      <c r="E25" s="99"/>
      <c r="F25" s="100"/>
      <c r="G25" s="158" t="s">
        <v>544</v>
      </c>
      <c r="H25" s="158"/>
      <c r="I25" s="158"/>
      <c r="J25" s="158"/>
      <c r="K25" s="158"/>
      <c r="L25" s="158"/>
      <c r="M25" s="158"/>
      <c r="N25" s="158"/>
      <c r="O25" s="158"/>
      <c r="P25" s="158"/>
      <c r="Q25" s="158"/>
      <c r="R25" s="158"/>
      <c r="S25" s="158"/>
      <c r="T25" s="158"/>
      <c r="U25" s="158"/>
      <c r="V25" s="158"/>
      <c r="W25" s="158"/>
      <c r="X25" s="158"/>
      <c r="Y25" s="158"/>
      <c r="Z25" s="158"/>
      <c r="AA25" s="159"/>
      <c r="AB25" s="160" t="s">
        <v>561</v>
      </c>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61"/>
      <c r="AY25">
        <f>COUNTA($G$27)</f>
        <v>1</v>
      </c>
    </row>
    <row r="26" spans="1:60" ht="22.5" customHeight="1" x14ac:dyDescent="0.15">
      <c r="A26" s="175"/>
      <c r="B26" s="98"/>
      <c r="C26" s="99"/>
      <c r="D26" s="99"/>
      <c r="E26" s="99"/>
      <c r="F26" s="100"/>
      <c r="G26" s="105"/>
      <c r="H26" s="105"/>
      <c r="I26" s="105"/>
      <c r="J26" s="105"/>
      <c r="K26" s="105"/>
      <c r="L26" s="105"/>
      <c r="M26" s="105"/>
      <c r="N26" s="105"/>
      <c r="O26" s="105"/>
      <c r="P26" s="105"/>
      <c r="Q26" s="105"/>
      <c r="R26" s="105"/>
      <c r="S26" s="105"/>
      <c r="T26" s="105"/>
      <c r="U26" s="105"/>
      <c r="V26" s="105"/>
      <c r="W26" s="105"/>
      <c r="X26" s="105"/>
      <c r="Y26" s="105"/>
      <c r="Z26" s="105"/>
      <c r="AA26" s="106"/>
      <c r="AB26" s="108"/>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28"/>
      <c r="AY26">
        <f t="shared" ref="AY26:AY34" si="0">$AY$25</f>
        <v>1</v>
      </c>
    </row>
    <row r="27" spans="1:60" ht="49.5" customHeight="1" x14ac:dyDescent="0.15">
      <c r="A27" s="175"/>
      <c r="B27" s="98"/>
      <c r="C27" s="99"/>
      <c r="D27" s="99"/>
      <c r="E27" s="99"/>
      <c r="F27" s="100"/>
      <c r="G27" s="162" t="s">
        <v>583</v>
      </c>
      <c r="H27" s="162"/>
      <c r="I27" s="162"/>
      <c r="J27" s="162"/>
      <c r="K27" s="162"/>
      <c r="L27" s="162"/>
      <c r="M27" s="162"/>
      <c r="N27" s="162"/>
      <c r="O27" s="162"/>
      <c r="P27" s="162"/>
      <c r="Q27" s="162"/>
      <c r="R27" s="162"/>
      <c r="S27" s="162"/>
      <c r="T27" s="162"/>
      <c r="U27" s="162"/>
      <c r="V27" s="162"/>
      <c r="W27" s="162"/>
      <c r="X27" s="162"/>
      <c r="Y27" s="162"/>
      <c r="Z27" s="162"/>
      <c r="AA27" s="163"/>
      <c r="AB27" s="168" t="s">
        <v>584</v>
      </c>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9"/>
      <c r="AY27">
        <f t="shared" si="0"/>
        <v>1</v>
      </c>
    </row>
    <row r="28" spans="1:60" ht="49.5" customHeight="1" x14ac:dyDescent="0.15">
      <c r="A28" s="175"/>
      <c r="B28" s="98"/>
      <c r="C28" s="99"/>
      <c r="D28" s="99"/>
      <c r="E28" s="99"/>
      <c r="F28" s="100"/>
      <c r="G28" s="164"/>
      <c r="H28" s="164"/>
      <c r="I28" s="164"/>
      <c r="J28" s="164"/>
      <c r="K28" s="164"/>
      <c r="L28" s="164"/>
      <c r="M28" s="164"/>
      <c r="N28" s="164"/>
      <c r="O28" s="164"/>
      <c r="P28" s="164"/>
      <c r="Q28" s="164"/>
      <c r="R28" s="164"/>
      <c r="S28" s="164"/>
      <c r="T28" s="164"/>
      <c r="U28" s="164"/>
      <c r="V28" s="164"/>
      <c r="W28" s="164"/>
      <c r="X28" s="164"/>
      <c r="Y28" s="164"/>
      <c r="Z28" s="164"/>
      <c r="AA28" s="165"/>
      <c r="AB28" s="170"/>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71"/>
      <c r="AY28">
        <f t="shared" si="0"/>
        <v>1</v>
      </c>
    </row>
    <row r="29" spans="1:60" ht="49.5" customHeight="1" x14ac:dyDescent="0.15">
      <c r="A29" s="175"/>
      <c r="B29" s="155"/>
      <c r="C29" s="156"/>
      <c r="D29" s="156"/>
      <c r="E29" s="156"/>
      <c r="F29" s="157"/>
      <c r="G29" s="166"/>
      <c r="H29" s="166"/>
      <c r="I29" s="166"/>
      <c r="J29" s="166"/>
      <c r="K29" s="166"/>
      <c r="L29" s="166"/>
      <c r="M29" s="166"/>
      <c r="N29" s="166"/>
      <c r="O29" s="166"/>
      <c r="P29" s="166"/>
      <c r="Q29" s="166"/>
      <c r="R29" s="166"/>
      <c r="S29" s="166"/>
      <c r="T29" s="166"/>
      <c r="U29" s="166"/>
      <c r="V29" s="166"/>
      <c r="W29" s="166"/>
      <c r="X29" s="166"/>
      <c r="Y29" s="166"/>
      <c r="Z29" s="166"/>
      <c r="AA29" s="167"/>
      <c r="AB29" s="172"/>
      <c r="AC29" s="166"/>
      <c r="AD29" s="166"/>
      <c r="AE29" s="164"/>
      <c r="AF29" s="164"/>
      <c r="AG29" s="164"/>
      <c r="AH29" s="164"/>
      <c r="AI29" s="164"/>
      <c r="AJ29" s="164"/>
      <c r="AK29" s="164"/>
      <c r="AL29" s="164"/>
      <c r="AM29" s="164"/>
      <c r="AN29" s="164"/>
      <c r="AO29" s="164"/>
      <c r="AP29" s="164"/>
      <c r="AQ29" s="164"/>
      <c r="AR29" s="164"/>
      <c r="AS29" s="164"/>
      <c r="AT29" s="164"/>
      <c r="AU29" s="166"/>
      <c r="AV29" s="166"/>
      <c r="AW29" s="166"/>
      <c r="AX29" s="173"/>
      <c r="AY29">
        <f t="shared" si="0"/>
        <v>1</v>
      </c>
    </row>
    <row r="30" spans="1:60" ht="18.75" customHeight="1" x14ac:dyDescent="0.15">
      <c r="A30" s="175"/>
      <c r="B30" s="95" t="s">
        <v>136</v>
      </c>
      <c r="C30" s="96"/>
      <c r="D30" s="96"/>
      <c r="E30" s="96"/>
      <c r="F30" s="97"/>
      <c r="G30" s="101" t="s">
        <v>54</v>
      </c>
      <c r="H30" s="102"/>
      <c r="I30" s="102"/>
      <c r="J30" s="102"/>
      <c r="K30" s="102"/>
      <c r="L30" s="102"/>
      <c r="M30" s="102"/>
      <c r="N30" s="102"/>
      <c r="O30" s="103"/>
      <c r="P30" s="107" t="s">
        <v>56</v>
      </c>
      <c r="Q30" s="102"/>
      <c r="R30" s="102"/>
      <c r="S30" s="102"/>
      <c r="T30" s="102"/>
      <c r="U30" s="102"/>
      <c r="V30" s="102"/>
      <c r="W30" s="102"/>
      <c r="X30" s="103"/>
      <c r="Y30" s="109"/>
      <c r="Z30" s="110"/>
      <c r="AA30" s="111"/>
      <c r="AB30" s="112" t="s">
        <v>11</v>
      </c>
      <c r="AC30" s="113"/>
      <c r="AD30" s="114"/>
      <c r="AE30" s="118" t="s">
        <v>385</v>
      </c>
      <c r="AF30" s="118"/>
      <c r="AG30" s="118"/>
      <c r="AH30" s="118"/>
      <c r="AI30" s="118" t="s">
        <v>537</v>
      </c>
      <c r="AJ30" s="118"/>
      <c r="AK30" s="118"/>
      <c r="AL30" s="118"/>
      <c r="AM30" s="118" t="s">
        <v>353</v>
      </c>
      <c r="AN30" s="118"/>
      <c r="AO30" s="118"/>
      <c r="AP30" s="118"/>
      <c r="AQ30" s="119" t="s">
        <v>165</v>
      </c>
      <c r="AR30" s="120"/>
      <c r="AS30" s="120"/>
      <c r="AT30" s="121"/>
      <c r="AU30" s="122" t="s">
        <v>126</v>
      </c>
      <c r="AV30" s="122"/>
      <c r="AW30" s="122"/>
      <c r="AX30" s="123"/>
      <c r="AY30">
        <f t="shared" si="0"/>
        <v>1</v>
      </c>
      <c r="BA30" s="10"/>
      <c r="BB30" s="10"/>
      <c r="BC30" s="10"/>
    </row>
    <row r="31" spans="1:60" ht="18.75" customHeight="1" x14ac:dyDescent="0.15">
      <c r="A31" s="175"/>
      <c r="B31" s="98"/>
      <c r="C31" s="99"/>
      <c r="D31" s="99"/>
      <c r="E31" s="99"/>
      <c r="F31" s="100"/>
      <c r="G31" s="104"/>
      <c r="H31" s="105"/>
      <c r="I31" s="105"/>
      <c r="J31" s="105"/>
      <c r="K31" s="105"/>
      <c r="L31" s="105"/>
      <c r="M31" s="105"/>
      <c r="N31" s="105"/>
      <c r="O31" s="106"/>
      <c r="P31" s="108"/>
      <c r="Q31" s="105"/>
      <c r="R31" s="105"/>
      <c r="S31" s="105"/>
      <c r="T31" s="105"/>
      <c r="U31" s="105"/>
      <c r="V31" s="105"/>
      <c r="W31" s="105"/>
      <c r="X31" s="106"/>
      <c r="Y31" s="109"/>
      <c r="Z31" s="110"/>
      <c r="AA31" s="111"/>
      <c r="AB31" s="115"/>
      <c r="AC31" s="116"/>
      <c r="AD31" s="117"/>
      <c r="AE31" s="118"/>
      <c r="AF31" s="118"/>
      <c r="AG31" s="118"/>
      <c r="AH31" s="118"/>
      <c r="AI31" s="118"/>
      <c r="AJ31" s="118"/>
      <c r="AK31" s="118"/>
      <c r="AL31" s="118"/>
      <c r="AM31" s="118"/>
      <c r="AN31" s="118"/>
      <c r="AO31" s="118"/>
      <c r="AP31" s="118"/>
      <c r="AQ31" s="124" t="s">
        <v>647</v>
      </c>
      <c r="AR31" s="125"/>
      <c r="AS31" s="126" t="s">
        <v>166</v>
      </c>
      <c r="AT31" s="127"/>
      <c r="AU31" s="125" t="s">
        <v>647</v>
      </c>
      <c r="AV31" s="125"/>
      <c r="AW31" s="105" t="s">
        <v>163</v>
      </c>
      <c r="AX31" s="128"/>
      <c r="AY31">
        <f t="shared" si="0"/>
        <v>1</v>
      </c>
      <c r="BA31" s="10"/>
      <c r="BB31" s="10"/>
      <c r="BC31" s="10"/>
      <c r="BD31" s="10"/>
      <c r="BE31" s="10"/>
      <c r="BF31" s="10"/>
      <c r="BG31" s="10"/>
      <c r="BH31" s="10"/>
    </row>
    <row r="32" spans="1:60" ht="30" customHeight="1" x14ac:dyDescent="0.15">
      <c r="A32" s="175"/>
      <c r="B32" s="98"/>
      <c r="C32" s="99"/>
      <c r="D32" s="99"/>
      <c r="E32" s="99"/>
      <c r="F32" s="100"/>
      <c r="G32" s="129" t="s">
        <v>585</v>
      </c>
      <c r="H32" s="130"/>
      <c r="I32" s="130"/>
      <c r="J32" s="130"/>
      <c r="K32" s="130"/>
      <c r="L32" s="130"/>
      <c r="M32" s="130"/>
      <c r="N32" s="130"/>
      <c r="O32" s="131"/>
      <c r="P32" s="130" t="s">
        <v>586</v>
      </c>
      <c r="Q32" s="138"/>
      <c r="R32" s="138"/>
      <c r="S32" s="138"/>
      <c r="T32" s="138"/>
      <c r="U32" s="138"/>
      <c r="V32" s="138"/>
      <c r="W32" s="138"/>
      <c r="X32" s="139"/>
      <c r="Y32" s="144" t="s">
        <v>55</v>
      </c>
      <c r="Z32" s="145"/>
      <c r="AA32" s="146"/>
      <c r="AB32" s="147" t="s">
        <v>13</v>
      </c>
      <c r="AC32" s="147"/>
      <c r="AD32" s="147"/>
      <c r="AE32" s="148">
        <v>100</v>
      </c>
      <c r="AF32" s="93"/>
      <c r="AG32" s="93"/>
      <c r="AH32" s="93"/>
      <c r="AI32" s="148">
        <v>100</v>
      </c>
      <c r="AJ32" s="93"/>
      <c r="AK32" s="93"/>
      <c r="AL32" s="93"/>
      <c r="AM32" s="148" t="s">
        <v>634</v>
      </c>
      <c r="AN32" s="93"/>
      <c r="AO32" s="93"/>
      <c r="AP32" s="93"/>
      <c r="AQ32" s="90" t="s">
        <v>581</v>
      </c>
      <c r="AR32" s="91"/>
      <c r="AS32" s="91"/>
      <c r="AT32" s="92"/>
      <c r="AU32" s="93" t="s">
        <v>581</v>
      </c>
      <c r="AV32" s="93"/>
      <c r="AW32" s="93"/>
      <c r="AX32" s="94"/>
      <c r="AY32">
        <f t="shared" si="0"/>
        <v>1</v>
      </c>
    </row>
    <row r="33" spans="1:60" ht="30" customHeight="1" x14ac:dyDescent="0.15">
      <c r="A33" s="175"/>
      <c r="B33" s="98"/>
      <c r="C33" s="99"/>
      <c r="D33" s="99"/>
      <c r="E33" s="99"/>
      <c r="F33" s="100"/>
      <c r="G33" s="132"/>
      <c r="H33" s="133"/>
      <c r="I33" s="133"/>
      <c r="J33" s="133"/>
      <c r="K33" s="133"/>
      <c r="L33" s="133"/>
      <c r="M33" s="133"/>
      <c r="N33" s="133"/>
      <c r="O33" s="134"/>
      <c r="P33" s="140"/>
      <c r="Q33" s="140"/>
      <c r="R33" s="140"/>
      <c r="S33" s="140"/>
      <c r="T33" s="140"/>
      <c r="U33" s="140"/>
      <c r="V33" s="140"/>
      <c r="W33" s="140"/>
      <c r="X33" s="141"/>
      <c r="Y33" s="84" t="s">
        <v>49</v>
      </c>
      <c r="Z33" s="85"/>
      <c r="AA33" s="86"/>
      <c r="AB33" s="147" t="s">
        <v>13</v>
      </c>
      <c r="AC33" s="147"/>
      <c r="AD33" s="147"/>
      <c r="AE33" s="148">
        <v>100</v>
      </c>
      <c r="AF33" s="93"/>
      <c r="AG33" s="93"/>
      <c r="AH33" s="93"/>
      <c r="AI33" s="148">
        <v>100</v>
      </c>
      <c r="AJ33" s="93"/>
      <c r="AK33" s="93"/>
      <c r="AL33" s="93"/>
      <c r="AM33" s="148">
        <v>100</v>
      </c>
      <c r="AN33" s="93"/>
      <c r="AO33" s="93"/>
      <c r="AP33" s="93"/>
      <c r="AQ33" s="90" t="s">
        <v>581</v>
      </c>
      <c r="AR33" s="91"/>
      <c r="AS33" s="91"/>
      <c r="AT33" s="92"/>
      <c r="AU33" s="93">
        <v>100</v>
      </c>
      <c r="AV33" s="93"/>
      <c r="AW33" s="93"/>
      <c r="AX33" s="94"/>
      <c r="AY33">
        <f t="shared" si="0"/>
        <v>1</v>
      </c>
      <c r="BA33" s="10"/>
      <c r="BB33" s="10"/>
      <c r="BC33" s="10"/>
    </row>
    <row r="34" spans="1:60" ht="30" customHeight="1" thickBot="1" x14ac:dyDescent="0.2">
      <c r="A34" s="175"/>
      <c r="B34" s="98"/>
      <c r="C34" s="99"/>
      <c r="D34" s="99"/>
      <c r="E34" s="99"/>
      <c r="F34" s="100"/>
      <c r="G34" s="135"/>
      <c r="H34" s="136"/>
      <c r="I34" s="136"/>
      <c r="J34" s="136"/>
      <c r="K34" s="136"/>
      <c r="L34" s="136"/>
      <c r="M34" s="136"/>
      <c r="N34" s="136"/>
      <c r="O34" s="137"/>
      <c r="P34" s="142"/>
      <c r="Q34" s="142"/>
      <c r="R34" s="142"/>
      <c r="S34" s="142"/>
      <c r="T34" s="142"/>
      <c r="U34" s="142"/>
      <c r="V34" s="142"/>
      <c r="W34" s="142"/>
      <c r="X34" s="143"/>
      <c r="Y34" s="84" t="s">
        <v>12</v>
      </c>
      <c r="Z34" s="85"/>
      <c r="AA34" s="86"/>
      <c r="AB34" s="87" t="s">
        <v>13</v>
      </c>
      <c r="AC34" s="87"/>
      <c r="AD34" s="87"/>
      <c r="AE34" s="88">
        <v>100</v>
      </c>
      <c r="AF34" s="89"/>
      <c r="AG34" s="89"/>
      <c r="AH34" s="89"/>
      <c r="AI34" s="88">
        <v>100</v>
      </c>
      <c r="AJ34" s="89"/>
      <c r="AK34" s="89"/>
      <c r="AL34" s="89"/>
      <c r="AM34" s="88" t="s">
        <v>634</v>
      </c>
      <c r="AN34" s="89"/>
      <c r="AO34" s="89"/>
      <c r="AP34" s="89"/>
      <c r="AQ34" s="90" t="s">
        <v>581</v>
      </c>
      <c r="AR34" s="91"/>
      <c r="AS34" s="91"/>
      <c r="AT34" s="92"/>
      <c r="AU34" s="93" t="s">
        <v>581</v>
      </c>
      <c r="AV34" s="93"/>
      <c r="AW34" s="93"/>
      <c r="AX34" s="94"/>
      <c r="AY34">
        <f t="shared" si="0"/>
        <v>1</v>
      </c>
      <c r="BA34" s="10"/>
      <c r="BB34" s="10"/>
      <c r="BC34" s="10"/>
      <c r="BD34" s="10"/>
      <c r="BE34" s="10"/>
      <c r="BF34" s="10"/>
      <c r="BG34" s="10"/>
      <c r="BH34" s="10"/>
    </row>
    <row r="35" spans="1:60" ht="47.25" customHeight="1" x14ac:dyDescent="0.15">
      <c r="A35" s="511" t="s">
        <v>546</v>
      </c>
      <c r="B35" s="512"/>
      <c r="C35" s="512"/>
      <c r="D35" s="512"/>
      <c r="E35" s="512"/>
      <c r="F35" s="513"/>
      <c r="G35" s="514" t="s">
        <v>615</v>
      </c>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5"/>
      <c r="AM35" s="515"/>
      <c r="AN35" s="515"/>
      <c r="AO35" s="515"/>
      <c r="AP35" s="515"/>
      <c r="AQ35" s="515"/>
      <c r="AR35" s="515"/>
      <c r="AS35" s="515"/>
      <c r="AT35" s="515"/>
      <c r="AU35" s="515"/>
      <c r="AV35" s="515"/>
      <c r="AW35" s="515"/>
      <c r="AX35" s="516"/>
      <c r="AY35">
        <f>COUNTA($G$35)</f>
        <v>1</v>
      </c>
    </row>
    <row r="36" spans="1:60" ht="31.5" customHeight="1" x14ac:dyDescent="0.15">
      <c r="A36" s="517" t="s">
        <v>547</v>
      </c>
      <c r="B36" s="99"/>
      <c r="C36" s="99"/>
      <c r="D36" s="99"/>
      <c r="E36" s="99"/>
      <c r="F36" s="100"/>
      <c r="G36" s="519" t="s">
        <v>541</v>
      </c>
      <c r="H36" s="520"/>
      <c r="I36" s="520"/>
      <c r="J36" s="520"/>
      <c r="K36" s="520"/>
      <c r="L36" s="520"/>
      <c r="M36" s="520"/>
      <c r="N36" s="520"/>
      <c r="O36" s="520"/>
      <c r="P36" s="521" t="s">
        <v>540</v>
      </c>
      <c r="Q36" s="520"/>
      <c r="R36" s="520"/>
      <c r="S36" s="520"/>
      <c r="T36" s="520"/>
      <c r="U36" s="520"/>
      <c r="V36" s="520"/>
      <c r="W36" s="520"/>
      <c r="X36" s="522"/>
      <c r="Y36" s="523"/>
      <c r="Z36" s="524"/>
      <c r="AA36" s="525"/>
      <c r="AB36" s="485" t="s">
        <v>11</v>
      </c>
      <c r="AC36" s="485"/>
      <c r="AD36" s="485"/>
      <c r="AE36" s="115" t="s">
        <v>385</v>
      </c>
      <c r="AF36" s="463"/>
      <c r="AG36" s="463"/>
      <c r="AH36" s="464"/>
      <c r="AI36" s="115" t="s">
        <v>537</v>
      </c>
      <c r="AJ36" s="463"/>
      <c r="AK36" s="463"/>
      <c r="AL36" s="464"/>
      <c r="AM36" s="115" t="s">
        <v>353</v>
      </c>
      <c r="AN36" s="463"/>
      <c r="AO36" s="463"/>
      <c r="AP36" s="464"/>
      <c r="AQ36" s="151" t="s">
        <v>384</v>
      </c>
      <c r="AR36" s="152"/>
      <c r="AS36" s="152"/>
      <c r="AT36" s="153"/>
      <c r="AU36" s="151" t="s">
        <v>559</v>
      </c>
      <c r="AV36" s="152"/>
      <c r="AW36" s="152"/>
      <c r="AX36" s="154"/>
      <c r="AY36">
        <f>COUNTA($G$37)</f>
        <v>1</v>
      </c>
    </row>
    <row r="37" spans="1:60" ht="23.25" customHeight="1" x14ac:dyDescent="0.15">
      <c r="A37" s="517"/>
      <c r="B37" s="99"/>
      <c r="C37" s="99"/>
      <c r="D37" s="99"/>
      <c r="E37" s="99"/>
      <c r="F37" s="100"/>
      <c r="G37" s="446" t="s">
        <v>614</v>
      </c>
      <c r="H37" s="447"/>
      <c r="I37" s="447"/>
      <c r="J37" s="447"/>
      <c r="K37" s="447"/>
      <c r="L37" s="447"/>
      <c r="M37" s="447"/>
      <c r="N37" s="447"/>
      <c r="O37" s="447"/>
      <c r="P37" s="325" t="s">
        <v>613</v>
      </c>
      <c r="Q37" s="453"/>
      <c r="R37" s="453"/>
      <c r="S37" s="453"/>
      <c r="T37" s="453"/>
      <c r="U37" s="453"/>
      <c r="V37" s="453"/>
      <c r="W37" s="453"/>
      <c r="X37" s="454"/>
      <c r="Y37" s="458" t="s">
        <v>50</v>
      </c>
      <c r="Z37" s="459"/>
      <c r="AA37" s="460"/>
      <c r="AB37" s="461" t="s">
        <v>592</v>
      </c>
      <c r="AC37" s="462"/>
      <c r="AD37" s="462"/>
      <c r="AE37" s="149">
        <v>0</v>
      </c>
      <c r="AF37" s="149"/>
      <c r="AG37" s="149"/>
      <c r="AH37" s="149"/>
      <c r="AI37" s="149">
        <v>1</v>
      </c>
      <c r="AJ37" s="149"/>
      <c r="AK37" s="149"/>
      <c r="AL37" s="149"/>
      <c r="AM37" s="149">
        <v>0</v>
      </c>
      <c r="AN37" s="149"/>
      <c r="AO37" s="149"/>
      <c r="AP37" s="149"/>
      <c r="AQ37" s="150" t="s">
        <v>590</v>
      </c>
      <c r="AR37" s="149"/>
      <c r="AS37" s="149"/>
      <c r="AT37" s="149"/>
      <c r="AU37" s="148" t="s">
        <v>590</v>
      </c>
      <c r="AV37" s="471"/>
      <c r="AW37" s="471"/>
      <c r="AX37" s="472"/>
      <c r="AY37">
        <f>$AY$36</f>
        <v>1</v>
      </c>
    </row>
    <row r="38" spans="1:60" ht="23.25" customHeight="1" x14ac:dyDescent="0.15">
      <c r="A38" s="518"/>
      <c r="B38" s="156"/>
      <c r="C38" s="156"/>
      <c r="D38" s="156"/>
      <c r="E38" s="156"/>
      <c r="F38" s="157"/>
      <c r="G38" s="448"/>
      <c r="H38" s="449"/>
      <c r="I38" s="449"/>
      <c r="J38" s="449"/>
      <c r="K38" s="449"/>
      <c r="L38" s="449"/>
      <c r="M38" s="449"/>
      <c r="N38" s="449"/>
      <c r="O38" s="449"/>
      <c r="P38" s="455"/>
      <c r="Q38" s="456"/>
      <c r="R38" s="456"/>
      <c r="S38" s="456"/>
      <c r="T38" s="456"/>
      <c r="U38" s="456"/>
      <c r="V38" s="456"/>
      <c r="W38" s="456"/>
      <c r="X38" s="457"/>
      <c r="Y38" s="473" t="s">
        <v>51</v>
      </c>
      <c r="Z38" s="474"/>
      <c r="AA38" s="475"/>
      <c r="AB38" s="461" t="s">
        <v>592</v>
      </c>
      <c r="AC38" s="462"/>
      <c r="AD38" s="462"/>
      <c r="AE38" s="149">
        <v>1</v>
      </c>
      <c r="AF38" s="149"/>
      <c r="AG38" s="149"/>
      <c r="AH38" s="149"/>
      <c r="AI38" s="149">
        <v>1</v>
      </c>
      <c r="AJ38" s="149"/>
      <c r="AK38" s="149"/>
      <c r="AL38" s="149"/>
      <c r="AM38" s="149">
        <v>1</v>
      </c>
      <c r="AN38" s="149"/>
      <c r="AO38" s="149"/>
      <c r="AP38" s="149"/>
      <c r="AQ38" s="149">
        <v>2</v>
      </c>
      <c r="AR38" s="149"/>
      <c r="AS38" s="149"/>
      <c r="AT38" s="149"/>
      <c r="AU38" s="148" t="s">
        <v>590</v>
      </c>
      <c r="AV38" s="471"/>
      <c r="AW38" s="471"/>
      <c r="AX38" s="472"/>
      <c r="AY38">
        <f>$AY$36</f>
        <v>1</v>
      </c>
    </row>
    <row r="39" spans="1:60" ht="23.25" customHeight="1" x14ac:dyDescent="0.15">
      <c r="A39" s="476" t="s">
        <v>548</v>
      </c>
      <c r="B39" s="477"/>
      <c r="C39" s="477"/>
      <c r="D39" s="477"/>
      <c r="E39" s="477"/>
      <c r="F39" s="478"/>
      <c r="G39" s="469" t="s">
        <v>549</v>
      </c>
      <c r="H39" s="469"/>
      <c r="I39" s="469"/>
      <c r="J39" s="469"/>
      <c r="K39" s="469"/>
      <c r="L39" s="469"/>
      <c r="M39" s="469"/>
      <c r="N39" s="469"/>
      <c r="O39" s="469"/>
      <c r="P39" s="469"/>
      <c r="Q39" s="469"/>
      <c r="R39" s="469"/>
      <c r="S39" s="469"/>
      <c r="T39" s="469"/>
      <c r="U39" s="469"/>
      <c r="V39" s="469"/>
      <c r="W39" s="469"/>
      <c r="X39" s="470"/>
      <c r="Y39" s="465"/>
      <c r="Z39" s="466"/>
      <c r="AA39" s="467"/>
      <c r="AB39" s="468" t="s">
        <v>11</v>
      </c>
      <c r="AC39" s="469"/>
      <c r="AD39" s="470"/>
      <c r="AE39" s="118" t="s">
        <v>385</v>
      </c>
      <c r="AF39" s="118"/>
      <c r="AG39" s="118"/>
      <c r="AH39" s="118"/>
      <c r="AI39" s="118" t="s">
        <v>537</v>
      </c>
      <c r="AJ39" s="118"/>
      <c r="AK39" s="118"/>
      <c r="AL39" s="118"/>
      <c r="AM39" s="118" t="s">
        <v>353</v>
      </c>
      <c r="AN39" s="118"/>
      <c r="AO39" s="118"/>
      <c r="AP39" s="118"/>
      <c r="AQ39" s="450" t="s">
        <v>560</v>
      </c>
      <c r="AR39" s="451"/>
      <c r="AS39" s="451"/>
      <c r="AT39" s="451"/>
      <c r="AU39" s="451"/>
      <c r="AV39" s="451"/>
      <c r="AW39" s="451"/>
      <c r="AX39" s="452"/>
      <c r="AY39">
        <f>IF(SUBSTITUTE(SUBSTITUTE($G$40,"／",""),"　","")="",0,1)</f>
        <v>1</v>
      </c>
    </row>
    <row r="40" spans="1:60" ht="23.25" customHeight="1" x14ac:dyDescent="0.15">
      <c r="A40" s="479"/>
      <c r="B40" s="480"/>
      <c r="C40" s="480"/>
      <c r="D40" s="480"/>
      <c r="E40" s="480"/>
      <c r="F40" s="481"/>
      <c r="G40" s="436" t="s">
        <v>588</v>
      </c>
      <c r="H40" s="437"/>
      <c r="I40" s="437"/>
      <c r="J40" s="437"/>
      <c r="K40" s="437"/>
      <c r="L40" s="437"/>
      <c r="M40" s="437"/>
      <c r="N40" s="437"/>
      <c r="O40" s="437"/>
      <c r="P40" s="437"/>
      <c r="Q40" s="437"/>
      <c r="R40" s="437"/>
      <c r="S40" s="437"/>
      <c r="T40" s="437"/>
      <c r="U40" s="437"/>
      <c r="V40" s="437"/>
      <c r="W40" s="437"/>
      <c r="X40" s="437"/>
      <c r="Y40" s="440" t="s">
        <v>548</v>
      </c>
      <c r="Z40" s="441"/>
      <c r="AA40" s="442"/>
      <c r="AB40" s="443" t="s">
        <v>589</v>
      </c>
      <c r="AC40" s="444"/>
      <c r="AD40" s="445"/>
      <c r="AE40" s="150" t="s">
        <v>590</v>
      </c>
      <c r="AF40" s="150"/>
      <c r="AG40" s="150"/>
      <c r="AH40" s="150"/>
      <c r="AI40" s="150">
        <v>39.799999999999997</v>
      </c>
      <c r="AJ40" s="150"/>
      <c r="AK40" s="150"/>
      <c r="AL40" s="150"/>
      <c r="AM40" s="150" t="s">
        <v>590</v>
      </c>
      <c r="AN40" s="150"/>
      <c r="AO40" s="150"/>
      <c r="AP40" s="150"/>
      <c r="AQ40" s="148">
        <v>103.1</v>
      </c>
      <c r="AR40" s="93"/>
      <c r="AS40" s="93"/>
      <c r="AT40" s="93"/>
      <c r="AU40" s="93"/>
      <c r="AV40" s="93"/>
      <c r="AW40" s="93"/>
      <c r="AX40" s="94"/>
      <c r="AY40">
        <f>$AY$39</f>
        <v>1</v>
      </c>
    </row>
    <row r="41" spans="1:60" ht="46.5" customHeight="1" thickBot="1" x14ac:dyDescent="0.2">
      <c r="A41" s="482"/>
      <c r="B41" s="483"/>
      <c r="C41" s="483"/>
      <c r="D41" s="483"/>
      <c r="E41" s="483"/>
      <c r="F41" s="484"/>
      <c r="G41" s="438"/>
      <c r="H41" s="439"/>
      <c r="I41" s="439"/>
      <c r="J41" s="439"/>
      <c r="K41" s="439"/>
      <c r="L41" s="439"/>
      <c r="M41" s="439"/>
      <c r="N41" s="439"/>
      <c r="O41" s="439"/>
      <c r="P41" s="439"/>
      <c r="Q41" s="439"/>
      <c r="R41" s="439"/>
      <c r="S41" s="439"/>
      <c r="T41" s="439"/>
      <c r="U41" s="439"/>
      <c r="V41" s="439"/>
      <c r="W41" s="439"/>
      <c r="X41" s="439"/>
      <c r="Y41" s="428" t="s">
        <v>550</v>
      </c>
      <c r="Z41" s="429"/>
      <c r="AA41" s="430"/>
      <c r="AB41" s="431" t="s">
        <v>551</v>
      </c>
      <c r="AC41" s="432"/>
      <c r="AD41" s="433"/>
      <c r="AE41" s="434" t="s">
        <v>590</v>
      </c>
      <c r="AF41" s="434"/>
      <c r="AG41" s="434"/>
      <c r="AH41" s="434"/>
      <c r="AI41" s="434" t="s">
        <v>591</v>
      </c>
      <c r="AJ41" s="434"/>
      <c r="AK41" s="434"/>
      <c r="AL41" s="434"/>
      <c r="AM41" s="434" t="s">
        <v>590</v>
      </c>
      <c r="AN41" s="434"/>
      <c r="AO41" s="434"/>
      <c r="AP41" s="434"/>
      <c r="AQ41" s="434" t="s">
        <v>632</v>
      </c>
      <c r="AR41" s="434"/>
      <c r="AS41" s="434"/>
      <c r="AT41" s="434"/>
      <c r="AU41" s="434"/>
      <c r="AV41" s="434"/>
      <c r="AW41" s="434"/>
      <c r="AX41" s="435"/>
      <c r="AY41">
        <f>$AY$39</f>
        <v>1</v>
      </c>
    </row>
    <row r="42" spans="1:60" ht="45" customHeight="1" x14ac:dyDescent="0.15">
      <c r="A42" s="346" t="s">
        <v>252</v>
      </c>
      <c r="B42" s="347"/>
      <c r="C42" s="350" t="s">
        <v>167</v>
      </c>
      <c r="D42" s="347"/>
      <c r="E42" s="352" t="s">
        <v>180</v>
      </c>
      <c r="F42" s="353"/>
      <c r="G42" s="354" t="s">
        <v>639</v>
      </c>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c r="AN42" s="355"/>
      <c r="AO42" s="355"/>
      <c r="AP42" s="355"/>
      <c r="AQ42" s="355"/>
      <c r="AR42" s="355"/>
      <c r="AS42" s="355"/>
      <c r="AT42" s="355"/>
      <c r="AU42" s="355"/>
      <c r="AV42" s="355"/>
      <c r="AW42" s="355"/>
      <c r="AX42" s="356"/>
    </row>
    <row r="43" spans="1:60" ht="32.25" customHeight="1" x14ac:dyDescent="0.15">
      <c r="A43" s="348"/>
      <c r="B43" s="349"/>
      <c r="C43" s="351"/>
      <c r="D43" s="349"/>
      <c r="E43" s="95" t="s">
        <v>179</v>
      </c>
      <c r="F43" s="97"/>
      <c r="G43" s="129" t="s">
        <v>636</v>
      </c>
      <c r="H43" s="130"/>
      <c r="I43" s="130"/>
      <c r="J43" s="130"/>
      <c r="K43" s="130"/>
      <c r="L43" s="130"/>
      <c r="M43" s="130"/>
      <c r="N43" s="130"/>
      <c r="O43" s="130"/>
      <c r="P43" s="130"/>
      <c r="Q43" s="130"/>
      <c r="R43" s="130"/>
      <c r="S43" s="130"/>
      <c r="T43" s="130"/>
      <c r="U43" s="130"/>
      <c r="V43" s="131"/>
      <c r="W43" s="414" t="s">
        <v>552</v>
      </c>
      <c r="X43" s="415"/>
      <c r="Y43" s="415"/>
      <c r="Z43" s="415"/>
      <c r="AA43" s="416"/>
      <c r="AB43" s="417" t="s">
        <v>640</v>
      </c>
      <c r="AC43" s="418"/>
      <c r="AD43" s="418"/>
      <c r="AE43" s="418"/>
      <c r="AF43" s="418"/>
      <c r="AG43" s="418"/>
      <c r="AH43" s="418"/>
      <c r="AI43" s="418"/>
      <c r="AJ43" s="418"/>
      <c r="AK43" s="418"/>
      <c r="AL43" s="418"/>
      <c r="AM43" s="418"/>
      <c r="AN43" s="418"/>
      <c r="AO43" s="418"/>
      <c r="AP43" s="418"/>
      <c r="AQ43" s="418"/>
      <c r="AR43" s="418"/>
      <c r="AS43" s="418"/>
      <c r="AT43" s="418"/>
      <c r="AU43" s="418"/>
      <c r="AV43" s="418"/>
      <c r="AW43" s="418"/>
      <c r="AX43" s="419"/>
    </row>
    <row r="44" spans="1:60" ht="21" customHeight="1" x14ac:dyDescent="0.15">
      <c r="A44" s="348"/>
      <c r="B44" s="349"/>
      <c r="C44" s="351"/>
      <c r="D44" s="349"/>
      <c r="E44" s="155"/>
      <c r="F44" s="157"/>
      <c r="G44" s="135"/>
      <c r="H44" s="136"/>
      <c r="I44" s="136"/>
      <c r="J44" s="136"/>
      <c r="K44" s="136"/>
      <c r="L44" s="136"/>
      <c r="M44" s="136"/>
      <c r="N44" s="136"/>
      <c r="O44" s="136"/>
      <c r="P44" s="136"/>
      <c r="Q44" s="136"/>
      <c r="R44" s="136"/>
      <c r="S44" s="136"/>
      <c r="T44" s="136"/>
      <c r="U44" s="136"/>
      <c r="V44" s="137"/>
      <c r="W44" s="420" t="s">
        <v>553</v>
      </c>
      <c r="X44" s="421"/>
      <c r="Y44" s="421"/>
      <c r="Z44" s="421"/>
      <c r="AA44" s="422"/>
      <c r="AB44" s="417" t="s">
        <v>641</v>
      </c>
      <c r="AC44" s="418"/>
      <c r="AD44" s="418"/>
      <c r="AE44" s="418"/>
      <c r="AF44" s="418"/>
      <c r="AG44" s="418"/>
      <c r="AH44" s="418"/>
      <c r="AI44" s="418"/>
      <c r="AJ44" s="418"/>
      <c r="AK44" s="418"/>
      <c r="AL44" s="418"/>
      <c r="AM44" s="418"/>
      <c r="AN44" s="418"/>
      <c r="AO44" s="418"/>
      <c r="AP44" s="418"/>
      <c r="AQ44" s="418"/>
      <c r="AR44" s="418"/>
      <c r="AS44" s="418"/>
      <c r="AT44" s="418"/>
      <c r="AU44" s="418"/>
      <c r="AV44" s="418"/>
      <c r="AW44" s="418"/>
      <c r="AX44" s="419"/>
    </row>
    <row r="45" spans="1:60" ht="34.5" customHeight="1" x14ac:dyDescent="0.15">
      <c r="A45" s="348"/>
      <c r="B45" s="349"/>
      <c r="C45" s="423" t="s">
        <v>565</v>
      </c>
      <c r="D45" s="424"/>
      <c r="E45" s="95" t="s">
        <v>248</v>
      </c>
      <c r="F45" s="97"/>
      <c r="G45" s="404" t="s">
        <v>170</v>
      </c>
      <c r="H45" s="405"/>
      <c r="I45" s="405"/>
      <c r="J45" s="425" t="s">
        <v>642</v>
      </c>
      <c r="K45" s="426"/>
      <c r="L45" s="426"/>
      <c r="M45" s="426"/>
      <c r="N45" s="426"/>
      <c r="O45" s="426"/>
      <c r="P45" s="426"/>
      <c r="Q45" s="426"/>
      <c r="R45" s="426"/>
      <c r="S45" s="426"/>
      <c r="T45" s="427"/>
      <c r="U45" s="402" t="s">
        <v>643</v>
      </c>
      <c r="V45" s="402"/>
      <c r="W45" s="402"/>
      <c r="X45" s="402"/>
      <c r="Y45" s="402"/>
      <c r="Z45" s="402"/>
      <c r="AA45" s="402"/>
      <c r="AB45" s="402"/>
      <c r="AC45" s="402"/>
      <c r="AD45" s="402"/>
      <c r="AE45" s="402"/>
      <c r="AF45" s="402"/>
      <c r="AG45" s="402"/>
      <c r="AH45" s="402"/>
      <c r="AI45" s="402"/>
      <c r="AJ45" s="402"/>
      <c r="AK45" s="402"/>
      <c r="AL45" s="402"/>
      <c r="AM45" s="402"/>
      <c r="AN45" s="402"/>
      <c r="AO45" s="402"/>
      <c r="AP45" s="402"/>
      <c r="AQ45" s="402"/>
      <c r="AR45" s="402"/>
      <c r="AS45" s="402"/>
      <c r="AT45" s="402"/>
      <c r="AU45" s="402"/>
      <c r="AV45" s="402"/>
      <c r="AW45" s="402"/>
      <c r="AX45" s="403"/>
      <c r="AY45" s="61"/>
    </row>
    <row r="46" spans="1:60" ht="34.5" customHeight="1" x14ac:dyDescent="0.15">
      <c r="A46" s="348"/>
      <c r="B46" s="349"/>
      <c r="C46" s="351"/>
      <c r="D46" s="349"/>
      <c r="E46" s="98"/>
      <c r="F46" s="100"/>
      <c r="G46" s="404" t="s">
        <v>566</v>
      </c>
      <c r="H46" s="405"/>
      <c r="I46" s="405"/>
      <c r="J46" s="405"/>
      <c r="K46" s="405"/>
      <c r="L46" s="405"/>
      <c r="M46" s="405"/>
      <c r="N46" s="405"/>
      <c r="O46" s="405"/>
      <c r="P46" s="405"/>
      <c r="Q46" s="405"/>
      <c r="R46" s="405"/>
      <c r="S46" s="405"/>
      <c r="T46" s="405"/>
      <c r="U46" s="402" t="s">
        <v>643</v>
      </c>
      <c r="V46" s="402"/>
      <c r="W46" s="402"/>
      <c r="X46" s="402"/>
      <c r="Y46" s="402"/>
      <c r="Z46" s="402"/>
      <c r="AA46" s="402"/>
      <c r="AB46" s="402"/>
      <c r="AC46" s="402"/>
      <c r="AD46" s="402"/>
      <c r="AE46" s="402"/>
      <c r="AF46" s="402"/>
      <c r="AG46" s="402"/>
      <c r="AH46" s="402"/>
      <c r="AI46" s="402"/>
      <c r="AJ46" s="402"/>
      <c r="AK46" s="402"/>
      <c r="AL46" s="402"/>
      <c r="AM46" s="402"/>
      <c r="AN46" s="402"/>
      <c r="AO46" s="402"/>
      <c r="AP46" s="402"/>
      <c r="AQ46" s="402"/>
      <c r="AR46" s="402"/>
      <c r="AS46" s="402"/>
      <c r="AT46" s="402"/>
      <c r="AU46" s="402"/>
      <c r="AV46" s="402"/>
      <c r="AW46" s="402"/>
      <c r="AX46" s="403"/>
      <c r="AY46" s="61"/>
    </row>
    <row r="47" spans="1:60" ht="34.5" customHeight="1" thickBot="1" x14ac:dyDescent="0.2">
      <c r="A47" s="348"/>
      <c r="B47" s="349"/>
      <c r="C47" s="351"/>
      <c r="D47" s="349"/>
      <c r="E47" s="155"/>
      <c r="F47" s="157"/>
      <c r="G47" s="404" t="s">
        <v>553</v>
      </c>
      <c r="H47" s="405"/>
      <c r="I47" s="405"/>
      <c r="J47" s="405"/>
      <c r="K47" s="405"/>
      <c r="L47" s="405"/>
      <c r="M47" s="405"/>
      <c r="N47" s="405"/>
      <c r="O47" s="405"/>
      <c r="P47" s="405"/>
      <c r="Q47" s="405"/>
      <c r="R47" s="405"/>
      <c r="S47" s="405"/>
      <c r="T47" s="405"/>
      <c r="U47" s="402" t="s">
        <v>643</v>
      </c>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402"/>
      <c r="AV47" s="402"/>
      <c r="AW47" s="402"/>
      <c r="AX47" s="403"/>
      <c r="AY47" s="61"/>
    </row>
    <row r="48" spans="1:60" ht="27" customHeight="1" x14ac:dyDescent="0.15">
      <c r="A48" s="406" t="s">
        <v>43</v>
      </c>
      <c r="B48" s="407"/>
      <c r="C48" s="407"/>
      <c r="D48" s="407"/>
      <c r="E48" s="407"/>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407"/>
      <c r="AE48" s="407"/>
      <c r="AF48" s="407"/>
      <c r="AG48" s="407"/>
      <c r="AH48" s="407"/>
      <c r="AI48" s="407"/>
      <c r="AJ48" s="407"/>
      <c r="AK48" s="407"/>
      <c r="AL48" s="407"/>
      <c r="AM48" s="407"/>
      <c r="AN48" s="407"/>
      <c r="AO48" s="407"/>
      <c r="AP48" s="407"/>
      <c r="AQ48" s="407"/>
      <c r="AR48" s="407"/>
      <c r="AS48" s="407"/>
      <c r="AT48" s="407"/>
      <c r="AU48" s="407"/>
      <c r="AV48" s="407"/>
      <c r="AW48" s="407"/>
      <c r="AX48" s="408"/>
    </row>
    <row r="49" spans="1:50" ht="27" customHeight="1" x14ac:dyDescent="0.15">
      <c r="A49" s="5"/>
      <c r="B49" s="6"/>
      <c r="C49" s="409" t="s">
        <v>28</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1"/>
      <c r="AD49" s="410" t="s">
        <v>32</v>
      </c>
      <c r="AE49" s="410"/>
      <c r="AF49" s="410"/>
      <c r="AG49" s="412" t="s">
        <v>27</v>
      </c>
      <c r="AH49" s="410"/>
      <c r="AI49" s="410"/>
      <c r="AJ49" s="410"/>
      <c r="AK49" s="410"/>
      <c r="AL49" s="410"/>
      <c r="AM49" s="410"/>
      <c r="AN49" s="410"/>
      <c r="AO49" s="410"/>
      <c r="AP49" s="410"/>
      <c r="AQ49" s="410"/>
      <c r="AR49" s="410"/>
      <c r="AS49" s="410"/>
      <c r="AT49" s="410"/>
      <c r="AU49" s="410"/>
      <c r="AV49" s="410"/>
      <c r="AW49" s="410"/>
      <c r="AX49" s="413"/>
    </row>
    <row r="50" spans="1:50" ht="27" customHeight="1" x14ac:dyDescent="0.15">
      <c r="A50" s="377" t="s">
        <v>131</v>
      </c>
      <c r="B50" s="378"/>
      <c r="C50" s="383" t="s">
        <v>132</v>
      </c>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5"/>
      <c r="AD50" s="386" t="s">
        <v>579</v>
      </c>
      <c r="AE50" s="387"/>
      <c r="AF50" s="387"/>
      <c r="AG50" s="388" t="s">
        <v>593</v>
      </c>
      <c r="AH50" s="389"/>
      <c r="AI50" s="389"/>
      <c r="AJ50" s="389"/>
      <c r="AK50" s="389"/>
      <c r="AL50" s="389"/>
      <c r="AM50" s="389"/>
      <c r="AN50" s="389"/>
      <c r="AO50" s="389"/>
      <c r="AP50" s="389"/>
      <c r="AQ50" s="389"/>
      <c r="AR50" s="389"/>
      <c r="AS50" s="389"/>
      <c r="AT50" s="389"/>
      <c r="AU50" s="389"/>
      <c r="AV50" s="389"/>
      <c r="AW50" s="389"/>
      <c r="AX50" s="390"/>
    </row>
    <row r="51" spans="1:50" ht="44.25" customHeight="1" x14ac:dyDescent="0.15">
      <c r="A51" s="379"/>
      <c r="B51" s="380"/>
      <c r="C51" s="391" t="s">
        <v>33</v>
      </c>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03"/>
      <c r="AD51" s="304" t="s">
        <v>579</v>
      </c>
      <c r="AE51" s="305"/>
      <c r="AF51" s="305"/>
      <c r="AG51" s="299" t="s">
        <v>617</v>
      </c>
      <c r="AH51" s="300"/>
      <c r="AI51" s="300"/>
      <c r="AJ51" s="300"/>
      <c r="AK51" s="300"/>
      <c r="AL51" s="300"/>
      <c r="AM51" s="300"/>
      <c r="AN51" s="300"/>
      <c r="AO51" s="300"/>
      <c r="AP51" s="300"/>
      <c r="AQ51" s="300"/>
      <c r="AR51" s="300"/>
      <c r="AS51" s="300"/>
      <c r="AT51" s="300"/>
      <c r="AU51" s="300"/>
      <c r="AV51" s="300"/>
      <c r="AW51" s="300"/>
      <c r="AX51" s="301"/>
    </row>
    <row r="52" spans="1:50" ht="74.25" customHeight="1" x14ac:dyDescent="0.15">
      <c r="A52" s="381"/>
      <c r="B52" s="382"/>
      <c r="C52" s="393" t="s">
        <v>133</v>
      </c>
      <c r="D52" s="394"/>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5"/>
      <c r="AD52" s="341" t="s">
        <v>579</v>
      </c>
      <c r="AE52" s="342"/>
      <c r="AF52" s="342"/>
      <c r="AG52" s="327" t="s">
        <v>618</v>
      </c>
      <c r="AH52" s="133"/>
      <c r="AI52" s="133"/>
      <c r="AJ52" s="133"/>
      <c r="AK52" s="133"/>
      <c r="AL52" s="133"/>
      <c r="AM52" s="133"/>
      <c r="AN52" s="133"/>
      <c r="AO52" s="133"/>
      <c r="AP52" s="133"/>
      <c r="AQ52" s="133"/>
      <c r="AR52" s="133"/>
      <c r="AS52" s="133"/>
      <c r="AT52" s="133"/>
      <c r="AU52" s="133"/>
      <c r="AV52" s="133"/>
      <c r="AW52" s="133"/>
      <c r="AX52" s="328"/>
    </row>
    <row r="53" spans="1:50" ht="27" customHeight="1" x14ac:dyDescent="0.15">
      <c r="A53" s="279" t="s">
        <v>35</v>
      </c>
      <c r="B53" s="357"/>
      <c r="C53" s="359" t="s">
        <v>37</v>
      </c>
      <c r="D53" s="321"/>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1"/>
      <c r="AD53" s="322" t="s">
        <v>579</v>
      </c>
      <c r="AE53" s="323"/>
      <c r="AF53" s="323"/>
      <c r="AG53" s="325" t="s">
        <v>596</v>
      </c>
      <c r="AH53" s="130"/>
      <c r="AI53" s="130"/>
      <c r="AJ53" s="130"/>
      <c r="AK53" s="130"/>
      <c r="AL53" s="130"/>
      <c r="AM53" s="130"/>
      <c r="AN53" s="130"/>
      <c r="AO53" s="130"/>
      <c r="AP53" s="130"/>
      <c r="AQ53" s="130"/>
      <c r="AR53" s="130"/>
      <c r="AS53" s="130"/>
      <c r="AT53" s="130"/>
      <c r="AU53" s="130"/>
      <c r="AV53" s="130"/>
      <c r="AW53" s="130"/>
      <c r="AX53" s="326"/>
    </row>
    <row r="54" spans="1:50" ht="35.25" customHeight="1" x14ac:dyDescent="0.15">
      <c r="A54" s="281"/>
      <c r="B54" s="358"/>
      <c r="C54" s="362"/>
      <c r="D54" s="363"/>
      <c r="E54" s="366" t="s">
        <v>231</v>
      </c>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8"/>
      <c r="AD54" s="304" t="s">
        <v>594</v>
      </c>
      <c r="AE54" s="305"/>
      <c r="AF54" s="369"/>
      <c r="AG54" s="327"/>
      <c r="AH54" s="133"/>
      <c r="AI54" s="133"/>
      <c r="AJ54" s="133"/>
      <c r="AK54" s="133"/>
      <c r="AL54" s="133"/>
      <c r="AM54" s="133"/>
      <c r="AN54" s="133"/>
      <c r="AO54" s="133"/>
      <c r="AP54" s="133"/>
      <c r="AQ54" s="133"/>
      <c r="AR54" s="133"/>
      <c r="AS54" s="133"/>
      <c r="AT54" s="133"/>
      <c r="AU54" s="133"/>
      <c r="AV54" s="133"/>
      <c r="AW54" s="133"/>
      <c r="AX54" s="328"/>
    </row>
    <row r="55" spans="1:50" ht="26.25" customHeight="1" x14ac:dyDescent="0.15">
      <c r="A55" s="281"/>
      <c r="B55" s="358"/>
      <c r="C55" s="364"/>
      <c r="D55" s="365"/>
      <c r="E55" s="370" t="s">
        <v>199</v>
      </c>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2"/>
      <c r="AD55" s="373" t="s">
        <v>595</v>
      </c>
      <c r="AE55" s="374"/>
      <c r="AF55" s="374"/>
      <c r="AG55" s="327"/>
      <c r="AH55" s="133"/>
      <c r="AI55" s="133"/>
      <c r="AJ55" s="133"/>
      <c r="AK55" s="133"/>
      <c r="AL55" s="133"/>
      <c r="AM55" s="133"/>
      <c r="AN55" s="133"/>
      <c r="AO55" s="133"/>
      <c r="AP55" s="133"/>
      <c r="AQ55" s="133"/>
      <c r="AR55" s="133"/>
      <c r="AS55" s="133"/>
      <c r="AT55" s="133"/>
      <c r="AU55" s="133"/>
      <c r="AV55" s="133"/>
      <c r="AW55" s="133"/>
      <c r="AX55" s="328"/>
    </row>
    <row r="56" spans="1:50" ht="26.25" customHeight="1" x14ac:dyDescent="0.15">
      <c r="A56" s="281"/>
      <c r="B56" s="282"/>
      <c r="C56" s="375" t="s">
        <v>38</v>
      </c>
      <c r="D56" s="376"/>
      <c r="E56" s="376"/>
      <c r="F56" s="376"/>
      <c r="G56" s="376"/>
      <c r="H56" s="376"/>
      <c r="I56" s="376"/>
      <c r="J56" s="376"/>
      <c r="K56" s="376"/>
      <c r="L56" s="376"/>
      <c r="M56" s="376"/>
      <c r="N56" s="376"/>
      <c r="O56" s="376"/>
      <c r="P56" s="376"/>
      <c r="Q56" s="376"/>
      <c r="R56" s="376"/>
      <c r="S56" s="376"/>
      <c r="T56" s="376"/>
      <c r="U56" s="376"/>
      <c r="V56" s="376"/>
      <c r="W56" s="376"/>
      <c r="X56" s="376"/>
      <c r="Y56" s="376"/>
      <c r="Z56" s="376"/>
      <c r="AA56" s="376"/>
      <c r="AB56" s="376"/>
      <c r="AC56" s="376"/>
      <c r="AD56" s="288" t="s">
        <v>587</v>
      </c>
      <c r="AE56" s="289"/>
      <c r="AF56" s="289"/>
      <c r="AG56" s="291"/>
      <c r="AH56" s="292"/>
      <c r="AI56" s="292"/>
      <c r="AJ56" s="292"/>
      <c r="AK56" s="292"/>
      <c r="AL56" s="292"/>
      <c r="AM56" s="292"/>
      <c r="AN56" s="292"/>
      <c r="AO56" s="292"/>
      <c r="AP56" s="292"/>
      <c r="AQ56" s="292"/>
      <c r="AR56" s="292"/>
      <c r="AS56" s="292"/>
      <c r="AT56" s="292"/>
      <c r="AU56" s="292"/>
      <c r="AV56" s="292"/>
      <c r="AW56" s="292"/>
      <c r="AX56" s="293"/>
    </row>
    <row r="57" spans="1:50" ht="26.25" customHeight="1" x14ac:dyDescent="0.15">
      <c r="A57" s="281"/>
      <c r="B57" s="282"/>
      <c r="C57" s="302" t="s">
        <v>134</v>
      </c>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4" t="s">
        <v>579</v>
      </c>
      <c r="AE57" s="305"/>
      <c r="AF57" s="305"/>
      <c r="AG57" s="299" t="s">
        <v>597</v>
      </c>
      <c r="AH57" s="300"/>
      <c r="AI57" s="300"/>
      <c r="AJ57" s="300"/>
      <c r="AK57" s="300"/>
      <c r="AL57" s="300"/>
      <c r="AM57" s="300"/>
      <c r="AN57" s="300"/>
      <c r="AO57" s="300"/>
      <c r="AP57" s="300"/>
      <c r="AQ57" s="300"/>
      <c r="AR57" s="300"/>
      <c r="AS57" s="300"/>
      <c r="AT57" s="300"/>
      <c r="AU57" s="300"/>
      <c r="AV57" s="300"/>
      <c r="AW57" s="300"/>
      <c r="AX57" s="301"/>
    </row>
    <row r="58" spans="1:50" ht="26.25" customHeight="1" x14ac:dyDescent="0.15">
      <c r="A58" s="281"/>
      <c r="B58" s="282"/>
      <c r="C58" s="302" t="s">
        <v>34</v>
      </c>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4" t="s">
        <v>587</v>
      </c>
      <c r="AE58" s="305"/>
      <c r="AF58" s="305"/>
      <c r="AG58" s="299"/>
      <c r="AH58" s="300"/>
      <c r="AI58" s="300"/>
      <c r="AJ58" s="300"/>
      <c r="AK58" s="300"/>
      <c r="AL58" s="300"/>
      <c r="AM58" s="300"/>
      <c r="AN58" s="300"/>
      <c r="AO58" s="300"/>
      <c r="AP58" s="300"/>
      <c r="AQ58" s="300"/>
      <c r="AR58" s="300"/>
      <c r="AS58" s="300"/>
      <c r="AT58" s="300"/>
      <c r="AU58" s="300"/>
      <c r="AV58" s="300"/>
      <c r="AW58" s="300"/>
      <c r="AX58" s="301"/>
    </row>
    <row r="59" spans="1:50" ht="26.25" customHeight="1" x14ac:dyDescent="0.15">
      <c r="A59" s="281"/>
      <c r="B59" s="282"/>
      <c r="C59" s="302" t="s">
        <v>39</v>
      </c>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40"/>
      <c r="AD59" s="304" t="s">
        <v>579</v>
      </c>
      <c r="AE59" s="305"/>
      <c r="AF59" s="305"/>
      <c r="AG59" s="299" t="s">
        <v>598</v>
      </c>
      <c r="AH59" s="300"/>
      <c r="AI59" s="300"/>
      <c r="AJ59" s="300"/>
      <c r="AK59" s="300"/>
      <c r="AL59" s="300"/>
      <c r="AM59" s="300"/>
      <c r="AN59" s="300"/>
      <c r="AO59" s="300"/>
      <c r="AP59" s="300"/>
      <c r="AQ59" s="300"/>
      <c r="AR59" s="300"/>
      <c r="AS59" s="300"/>
      <c r="AT59" s="300"/>
      <c r="AU59" s="300"/>
      <c r="AV59" s="300"/>
      <c r="AW59" s="300"/>
      <c r="AX59" s="301"/>
    </row>
    <row r="60" spans="1:50" ht="26.25" customHeight="1" x14ac:dyDescent="0.15">
      <c r="A60" s="281"/>
      <c r="B60" s="282"/>
      <c r="C60" s="302" t="s">
        <v>211</v>
      </c>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40"/>
      <c r="AD60" s="341" t="s">
        <v>587</v>
      </c>
      <c r="AE60" s="342"/>
      <c r="AF60" s="342"/>
      <c r="AG60" s="343"/>
      <c r="AH60" s="344"/>
      <c r="AI60" s="344"/>
      <c r="AJ60" s="344"/>
      <c r="AK60" s="344"/>
      <c r="AL60" s="344"/>
      <c r="AM60" s="344"/>
      <c r="AN60" s="344"/>
      <c r="AO60" s="344"/>
      <c r="AP60" s="344"/>
      <c r="AQ60" s="344"/>
      <c r="AR60" s="344"/>
      <c r="AS60" s="344"/>
      <c r="AT60" s="344"/>
      <c r="AU60" s="344"/>
      <c r="AV60" s="344"/>
      <c r="AW60" s="344"/>
      <c r="AX60" s="345"/>
    </row>
    <row r="61" spans="1:50" ht="26.25" customHeight="1" x14ac:dyDescent="0.15">
      <c r="A61" s="281"/>
      <c r="B61" s="282"/>
      <c r="C61" s="396" t="s">
        <v>212</v>
      </c>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8"/>
      <c r="AD61" s="304" t="s">
        <v>587</v>
      </c>
      <c r="AE61" s="305"/>
      <c r="AF61" s="369"/>
      <c r="AG61" s="299"/>
      <c r="AH61" s="300"/>
      <c r="AI61" s="300"/>
      <c r="AJ61" s="300"/>
      <c r="AK61" s="300"/>
      <c r="AL61" s="300"/>
      <c r="AM61" s="300"/>
      <c r="AN61" s="300"/>
      <c r="AO61" s="300"/>
      <c r="AP61" s="300"/>
      <c r="AQ61" s="300"/>
      <c r="AR61" s="300"/>
      <c r="AS61" s="300"/>
      <c r="AT61" s="300"/>
      <c r="AU61" s="300"/>
      <c r="AV61" s="300"/>
      <c r="AW61" s="300"/>
      <c r="AX61" s="301"/>
    </row>
    <row r="62" spans="1:50" ht="26.25" customHeight="1" x14ac:dyDescent="0.15">
      <c r="A62" s="283"/>
      <c r="B62" s="284"/>
      <c r="C62" s="399" t="s">
        <v>202</v>
      </c>
      <c r="D62" s="400"/>
      <c r="E62" s="400"/>
      <c r="F62" s="400"/>
      <c r="G62" s="400"/>
      <c r="H62" s="400"/>
      <c r="I62" s="400"/>
      <c r="J62" s="400"/>
      <c r="K62" s="400"/>
      <c r="L62" s="400"/>
      <c r="M62" s="400"/>
      <c r="N62" s="400"/>
      <c r="O62" s="400"/>
      <c r="P62" s="400"/>
      <c r="Q62" s="400"/>
      <c r="R62" s="400"/>
      <c r="S62" s="400"/>
      <c r="T62" s="400"/>
      <c r="U62" s="400"/>
      <c r="V62" s="400"/>
      <c r="W62" s="400"/>
      <c r="X62" s="400"/>
      <c r="Y62" s="400"/>
      <c r="Z62" s="400"/>
      <c r="AA62" s="400"/>
      <c r="AB62" s="400"/>
      <c r="AC62" s="401"/>
      <c r="AD62" s="334" t="s">
        <v>579</v>
      </c>
      <c r="AE62" s="335"/>
      <c r="AF62" s="336"/>
      <c r="AG62" s="337" t="s">
        <v>599</v>
      </c>
      <c r="AH62" s="338"/>
      <c r="AI62" s="338"/>
      <c r="AJ62" s="338"/>
      <c r="AK62" s="338"/>
      <c r="AL62" s="338"/>
      <c r="AM62" s="338"/>
      <c r="AN62" s="338"/>
      <c r="AO62" s="338"/>
      <c r="AP62" s="338"/>
      <c r="AQ62" s="338"/>
      <c r="AR62" s="338"/>
      <c r="AS62" s="338"/>
      <c r="AT62" s="338"/>
      <c r="AU62" s="338"/>
      <c r="AV62" s="338"/>
      <c r="AW62" s="338"/>
      <c r="AX62" s="339"/>
    </row>
    <row r="63" spans="1:50" ht="27" customHeight="1" x14ac:dyDescent="0.15">
      <c r="A63" s="279" t="s">
        <v>36</v>
      </c>
      <c r="B63" s="280"/>
      <c r="C63" s="285" t="s">
        <v>203</v>
      </c>
      <c r="D63" s="286"/>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7"/>
      <c r="AD63" s="288" t="s">
        <v>579</v>
      </c>
      <c r="AE63" s="289"/>
      <c r="AF63" s="290"/>
      <c r="AG63" s="291" t="s">
        <v>600</v>
      </c>
      <c r="AH63" s="292"/>
      <c r="AI63" s="292"/>
      <c r="AJ63" s="292"/>
      <c r="AK63" s="292"/>
      <c r="AL63" s="292"/>
      <c r="AM63" s="292"/>
      <c r="AN63" s="292"/>
      <c r="AO63" s="292"/>
      <c r="AP63" s="292"/>
      <c r="AQ63" s="292"/>
      <c r="AR63" s="292"/>
      <c r="AS63" s="292"/>
      <c r="AT63" s="292"/>
      <c r="AU63" s="292"/>
      <c r="AV63" s="292"/>
      <c r="AW63" s="292"/>
      <c r="AX63" s="293"/>
    </row>
    <row r="64" spans="1:50" ht="35.25" customHeight="1" x14ac:dyDescent="0.15">
      <c r="A64" s="281"/>
      <c r="B64" s="282"/>
      <c r="C64" s="294" t="s">
        <v>41</v>
      </c>
      <c r="D64" s="295"/>
      <c r="E64" s="295"/>
      <c r="F64" s="295"/>
      <c r="G64" s="295"/>
      <c r="H64" s="295"/>
      <c r="I64" s="295"/>
      <c r="J64" s="295"/>
      <c r="K64" s="295"/>
      <c r="L64" s="295"/>
      <c r="M64" s="295"/>
      <c r="N64" s="295"/>
      <c r="O64" s="295"/>
      <c r="P64" s="295"/>
      <c r="Q64" s="295"/>
      <c r="R64" s="295"/>
      <c r="S64" s="295"/>
      <c r="T64" s="295"/>
      <c r="U64" s="295"/>
      <c r="V64" s="295"/>
      <c r="W64" s="295"/>
      <c r="X64" s="295"/>
      <c r="Y64" s="295"/>
      <c r="Z64" s="295"/>
      <c r="AA64" s="295"/>
      <c r="AB64" s="295"/>
      <c r="AC64" s="296"/>
      <c r="AD64" s="297" t="s">
        <v>587</v>
      </c>
      <c r="AE64" s="298"/>
      <c r="AF64" s="298"/>
      <c r="AG64" s="299"/>
      <c r="AH64" s="300"/>
      <c r="AI64" s="300"/>
      <c r="AJ64" s="300"/>
      <c r="AK64" s="300"/>
      <c r="AL64" s="300"/>
      <c r="AM64" s="300"/>
      <c r="AN64" s="300"/>
      <c r="AO64" s="300"/>
      <c r="AP64" s="300"/>
      <c r="AQ64" s="300"/>
      <c r="AR64" s="300"/>
      <c r="AS64" s="300"/>
      <c r="AT64" s="300"/>
      <c r="AU64" s="300"/>
      <c r="AV64" s="300"/>
      <c r="AW64" s="300"/>
      <c r="AX64" s="301"/>
    </row>
    <row r="65" spans="1:50" ht="27" customHeight="1" x14ac:dyDescent="0.15">
      <c r="A65" s="281"/>
      <c r="B65" s="282"/>
      <c r="C65" s="302" t="s">
        <v>168</v>
      </c>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4" t="s">
        <v>637</v>
      </c>
      <c r="AE65" s="305"/>
      <c r="AF65" s="305"/>
      <c r="AG65" s="299" t="s">
        <v>638</v>
      </c>
      <c r="AH65" s="300"/>
      <c r="AI65" s="300"/>
      <c r="AJ65" s="300"/>
      <c r="AK65" s="300"/>
      <c r="AL65" s="300"/>
      <c r="AM65" s="300"/>
      <c r="AN65" s="300"/>
      <c r="AO65" s="300"/>
      <c r="AP65" s="300"/>
      <c r="AQ65" s="300"/>
      <c r="AR65" s="300"/>
      <c r="AS65" s="300"/>
      <c r="AT65" s="300"/>
      <c r="AU65" s="300"/>
      <c r="AV65" s="300"/>
      <c r="AW65" s="300"/>
      <c r="AX65" s="301"/>
    </row>
    <row r="66" spans="1:50" ht="27" customHeight="1" x14ac:dyDescent="0.15">
      <c r="A66" s="283"/>
      <c r="B66" s="284"/>
      <c r="C66" s="302" t="s">
        <v>40</v>
      </c>
      <c r="D66" s="303"/>
      <c r="E66" s="303"/>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03"/>
      <c r="AD66" s="304" t="s">
        <v>579</v>
      </c>
      <c r="AE66" s="305"/>
      <c r="AF66" s="305"/>
      <c r="AG66" s="329" t="s">
        <v>601</v>
      </c>
      <c r="AH66" s="136"/>
      <c r="AI66" s="136"/>
      <c r="AJ66" s="136"/>
      <c r="AK66" s="136"/>
      <c r="AL66" s="136"/>
      <c r="AM66" s="136"/>
      <c r="AN66" s="136"/>
      <c r="AO66" s="136"/>
      <c r="AP66" s="136"/>
      <c r="AQ66" s="136"/>
      <c r="AR66" s="136"/>
      <c r="AS66" s="136"/>
      <c r="AT66" s="136"/>
      <c r="AU66" s="136"/>
      <c r="AV66" s="136"/>
      <c r="AW66" s="136"/>
      <c r="AX66" s="330"/>
    </row>
    <row r="67" spans="1:50" ht="41.25" customHeight="1" x14ac:dyDescent="0.15">
      <c r="A67" s="313" t="s">
        <v>53</v>
      </c>
      <c r="B67" s="314"/>
      <c r="C67" s="319" t="s">
        <v>135</v>
      </c>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0"/>
      <c r="AB67" s="320"/>
      <c r="AC67" s="321"/>
      <c r="AD67" s="322" t="s">
        <v>587</v>
      </c>
      <c r="AE67" s="323"/>
      <c r="AF67" s="324"/>
      <c r="AG67" s="325"/>
      <c r="AH67" s="130"/>
      <c r="AI67" s="130"/>
      <c r="AJ67" s="130"/>
      <c r="AK67" s="130"/>
      <c r="AL67" s="130"/>
      <c r="AM67" s="130"/>
      <c r="AN67" s="130"/>
      <c r="AO67" s="130"/>
      <c r="AP67" s="130"/>
      <c r="AQ67" s="130"/>
      <c r="AR67" s="130"/>
      <c r="AS67" s="130"/>
      <c r="AT67" s="130"/>
      <c r="AU67" s="130"/>
      <c r="AV67" s="130"/>
      <c r="AW67" s="130"/>
      <c r="AX67" s="326"/>
    </row>
    <row r="68" spans="1:50" ht="19.7" customHeight="1" x14ac:dyDescent="0.15">
      <c r="A68" s="315"/>
      <c r="B68" s="316"/>
      <c r="C68" s="656" t="s">
        <v>0</v>
      </c>
      <c r="D68" s="657"/>
      <c r="E68" s="657"/>
      <c r="F68" s="657"/>
      <c r="G68" s="657"/>
      <c r="H68" s="657"/>
      <c r="I68" s="657"/>
      <c r="J68" s="657"/>
      <c r="K68" s="657"/>
      <c r="L68" s="657"/>
      <c r="M68" s="657"/>
      <c r="N68" s="657"/>
      <c r="O68" s="653" t="s">
        <v>571</v>
      </c>
      <c r="P68" s="654"/>
      <c r="Q68" s="654"/>
      <c r="R68" s="654"/>
      <c r="S68" s="654"/>
      <c r="T68" s="654"/>
      <c r="U68" s="654"/>
      <c r="V68" s="654"/>
      <c r="W68" s="654"/>
      <c r="X68" s="654"/>
      <c r="Y68" s="654"/>
      <c r="Z68" s="654"/>
      <c r="AA68" s="654"/>
      <c r="AB68" s="654"/>
      <c r="AC68" s="654"/>
      <c r="AD68" s="654"/>
      <c r="AE68" s="654"/>
      <c r="AF68" s="655"/>
      <c r="AG68" s="327"/>
      <c r="AH68" s="133"/>
      <c r="AI68" s="133"/>
      <c r="AJ68" s="133"/>
      <c r="AK68" s="133"/>
      <c r="AL68" s="133"/>
      <c r="AM68" s="133"/>
      <c r="AN68" s="133"/>
      <c r="AO68" s="133"/>
      <c r="AP68" s="133"/>
      <c r="AQ68" s="133"/>
      <c r="AR68" s="133"/>
      <c r="AS68" s="133"/>
      <c r="AT68" s="133"/>
      <c r="AU68" s="133"/>
      <c r="AV68" s="133"/>
      <c r="AW68" s="133"/>
      <c r="AX68" s="328"/>
    </row>
    <row r="69" spans="1:50" ht="24.75" customHeight="1" x14ac:dyDescent="0.15">
      <c r="A69" s="315"/>
      <c r="B69" s="316"/>
      <c r="C69" s="700"/>
      <c r="D69" s="701"/>
      <c r="E69" s="308"/>
      <c r="F69" s="308"/>
      <c r="G69" s="308"/>
      <c r="H69" s="309"/>
      <c r="I69" s="309"/>
      <c r="J69" s="702"/>
      <c r="K69" s="702"/>
      <c r="L69" s="702"/>
      <c r="M69" s="309"/>
      <c r="N69" s="703"/>
      <c r="O69" s="704"/>
      <c r="P69" s="705"/>
      <c r="Q69" s="705"/>
      <c r="R69" s="705"/>
      <c r="S69" s="705"/>
      <c r="T69" s="705"/>
      <c r="U69" s="705"/>
      <c r="V69" s="705"/>
      <c r="W69" s="705"/>
      <c r="X69" s="705"/>
      <c r="Y69" s="705"/>
      <c r="Z69" s="705"/>
      <c r="AA69" s="705"/>
      <c r="AB69" s="705"/>
      <c r="AC69" s="705"/>
      <c r="AD69" s="705"/>
      <c r="AE69" s="705"/>
      <c r="AF69" s="706"/>
      <c r="AG69" s="327"/>
      <c r="AH69" s="133"/>
      <c r="AI69" s="133"/>
      <c r="AJ69" s="133"/>
      <c r="AK69" s="133"/>
      <c r="AL69" s="133"/>
      <c r="AM69" s="133"/>
      <c r="AN69" s="133"/>
      <c r="AO69" s="133"/>
      <c r="AP69" s="133"/>
      <c r="AQ69" s="133"/>
      <c r="AR69" s="133"/>
      <c r="AS69" s="133"/>
      <c r="AT69" s="133"/>
      <c r="AU69" s="133"/>
      <c r="AV69" s="133"/>
      <c r="AW69" s="133"/>
      <c r="AX69" s="328"/>
    </row>
    <row r="70" spans="1:50" ht="24.75" customHeight="1" x14ac:dyDescent="0.15">
      <c r="A70" s="315"/>
      <c r="B70" s="316"/>
      <c r="C70" s="306"/>
      <c r="D70" s="307"/>
      <c r="E70" s="308"/>
      <c r="F70" s="308"/>
      <c r="G70" s="308"/>
      <c r="H70" s="309"/>
      <c r="I70" s="309"/>
      <c r="J70" s="310"/>
      <c r="K70" s="310"/>
      <c r="L70" s="310"/>
      <c r="M70" s="311"/>
      <c r="N70" s="312"/>
      <c r="O70" s="707"/>
      <c r="P70" s="708"/>
      <c r="Q70" s="708"/>
      <c r="R70" s="708"/>
      <c r="S70" s="708"/>
      <c r="T70" s="708"/>
      <c r="U70" s="708"/>
      <c r="V70" s="708"/>
      <c r="W70" s="708"/>
      <c r="X70" s="708"/>
      <c r="Y70" s="708"/>
      <c r="Z70" s="708"/>
      <c r="AA70" s="708"/>
      <c r="AB70" s="708"/>
      <c r="AC70" s="708"/>
      <c r="AD70" s="708"/>
      <c r="AE70" s="708"/>
      <c r="AF70" s="709"/>
      <c r="AG70" s="327"/>
      <c r="AH70" s="133"/>
      <c r="AI70" s="133"/>
      <c r="AJ70" s="133"/>
      <c r="AK70" s="133"/>
      <c r="AL70" s="133"/>
      <c r="AM70" s="133"/>
      <c r="AN70" s="133"/>
      <c r="AO70" s="133"/>
      <c r="AP70" s="133"/>
      <c r="AQ70" s="133"/>
      <c r="AR70" s="133"/>
      <c r="AS70" s="133"/>
      <c r="AT70" s="133"/>
      <c r="AU70" s="133"/>
      <c r="AV70" s="133"/>
      <c r="AW70" s="133"/>
      <c r="AX70" s="328"/>
    </row>
    <row r="71" spans="1:50" ht="24.75" customHeight="1" x14ac:dyDescent="0.15">
      <c r="A71" s="315"/>
      <c r="B71" s="316"/>
      <c r="C71" s="306"/>
      <c r="D71" s="307"/>
      <c r="E71" s="308"/>
      <c r="F71" s="308"/>
      <c r="G71" s="308"/>
      <c r="H71" s="309"/>
      <c r="I71" s="309"/>
      <c r="J71" s="310"/>
      <c r="K71" s="310"/>
      <c r="L71" s="310"/>
      <c r="M71" s="311"/>
      <c r="N71" s="312"/>
      <c r="O71" s="707"/>
      <c r="P71" s="708"/>
      <c r="Q71" s="708"/>
      <c r="R71" s="708"/>
      <c r="S71" s="708"/>
      <c r="T71" s="708"/>
      <c r="U71" s="708"/>
      <c r="V71" s="708"/>
      <c r="W71" s="708"/>
      <c r="X71" s="708"/>
      <c r="Y71" s="708"/>
      <c r="Z71" s="708"/>
      <c r="AA71" s="708"/>
      <c r="AB71" s="708"/>
      <c r="AC71" s="708"/>
      <c r="AD71" s="708"/>
      <c r="AE71" s="708"/>
      <c r="AF71" s="709"/>
      <c r="AG71" s="327"/>
      <c r="AH71" s="133"/>
      <c r="AI71" s="133"/>
      <c r="AJ71" s="133"/>
      <c r="AK71" s="133"/>
      <c r="AL71" s="133"/>
      <c r="AM71" s="133"/>
      <c r="AN71" s="133"/>
      <c r="AO71" s="133"/>
      <c r="AP71" s="133"/>
      <c r="AQ71" s="133"/>
      <c r="AR71" s="133"/>
      <c r="AS71" s="133"/>
      <c r="AT71" s="133"/>
      <c r="AU71" s="133"/>
      <c r="AV71" s="133"/>
      <c r="AW71" s="133"/>
      <c r="AX71" s="328"/>
    </row>
    <row r="72" spans="1:50" ht="24.75" customHeight="1" x14ac:dyDescent="0.15">
      <c r="A72" s="315"/>
      <c r="B72" s="316"/>
      <c r="C72" s="306"/>
      <c r="D72" s="307"/>
      <c r="E72" s="308"/>
      <c r="F72" s="308"/>
      <c r="G72" s="308"/>
      <c r="H72" s="309"/>
      <c r="I72" s="309"/>
      <c r="J72" s="310"/>
      <c r="K72" s="310"/>
      <c r="L72" s="310"/>
      <c r="M72" s="311"/>
      <c r="N72" s="312"/>
      <c r="O72" s="707"/>
      <c r="P72" s="708"/>
      <c r="Q72" s="708"/>
      <c r="R72" s="708"/>
      <c r="S72" s="708"/>
      <c r="T72" s="708"/>
      <c r="U72" s="708"/>
      <c r="V72" s="708"/>
      <c r="W72" s="708"/>
      <c r="X72" s="708"/>
      <c r="Y72" s="708"/>
      <c r="Z72" s="708"/>
      <c r="AA72" s="708"/>
      <c r="AB72" s="708"/>
      <c r="AC72" s="708"/>
      <c r="AD72" s="708"/>
      <c r="AE72" s="708"/>
      <c r="AF72" s="709"/>
      <c r="AG72" s="327"/>
      <c r="AH72" s="133"/>
      <c r="AI72" s="133"/>
      <c r="AJ72" s="133"/>
      <c r="AK72" s="133"/>
      <c r="AL72" s="133"/>
      <c r="AM72" s="133"/>
      <c r="AN72" s="133"/>
      <c r="AO72" s="133"/>
      <c r="AP72" s="133"/>
      <c r="AQ72" s="133"/>
      <c r="AR72" s="133"/>
      <c r="AS72" s="133"/>
      <c r="AT72" s="133"/>
      <c r="AU72" s="133"/>
      <c r="AV72" s="133"/>
      <c r="AW72" s="133"/>
      <c r="AX72" s="328"/>
    </row>
    <row r="73" spans="1:50" ht="24.75" customHeight="1" x14ac:dyDescent="0.15">
      <c r="A73" s="317"/>
      <c r="B73" s="318"/>
      <c r="C73" s="331"/>
      <c r="D73" s="332"/>
      <c r="E73" s="308"/>
      <c r="F73" s="308"/>
      <c r="G73" s="308"/>
      <c r="H73" s="309"/>
      <c r="I73" s="309"/>
      <c r="J73" s="333"/>
      <c r="K73" s="333"/>
      <c r="L73" s="333"/>
      <c r="M73" s="698"/>
      <c r="N73" s="699"/>
      <c r="O73" s="710"/>
      <c r="P73" s="711"/>
      <c r="Q73" s="711"/>
      <c r="R73" s="711"/>
      <c r="S73" s="711"/>
      <c r="T73" s="711"/>
      <c r="U73" s="711"/>
      <c r="V73" s="711"/>
      <c r="W73" s="711"/>
      <c r="X73" s="711"/>
      <c r="Y73" s="711"/>
      <c r="Z73" s="711"/>
      <c r="AA73" s="711"/>
      <c r="AB73" s="711"/>
      <c r="AC73" s="711"/>
      <c r="AD73" s="711"/>
      <c r="AE73" s="711"/>
      <c r="AF73" s="712"/>
      <c r="AG73" s="329"/>
      <c r="AH73" s="136"/>
      <c r="AI73" s="136"/>
      <c r="AJ73" s="136"/>
      <c r="AK73" s="136"/>
      <c r="AL73" s="136"/>
      <c r="AM73" s="136"/>
      <c r="AN73" s="136"/>
      <c r="AO73" s="136"/>
      <c r="AP73" s="136"/>
      <c r="AQ73" s="136"/>
      <c r="AR73" s="136"/>
      <c r="AS73" s="136"/>
      <c r="AT73" s="136"/>
      <c r="AU73" s="136"/>
      <c r="AV73" s="136"/>
      <c r="AW73" s="136"/>
      <c r="AX73" s="330"/>
    </row>
    <row r="74" spans="1:50" ht="67.5" customHeight="1" x14ac:dyDescent="0.15">
      <c r="A74" s="279" t="s">
        <v>44</v>
      </c>
      <c r="B74" s="671"/>
      <c r="C74" s="257" t="s">
        <v>48</v>
      </c>
      <c r="D74" s="503"/>
      <c r="E74" s="503"/>
      <c r="F74" s="504"/>
      <c r="G74" s="674" t="s">
        <v>602</v>
      </c>
      <c r="H74" s="674"/>
      <c r="I74" s="674"/>
      <c r="J74" s="674"/>
      <c r="K74" s="674"/>
      <c r="L74" s="674"/>
      <c r="M74" s="674"/>
      <c r="N74" s="674"/>
      <c r="O74" s="674"/>
      <c r="P74" s="674"/>
      <c r="Q74" s="674"/>
      <c r="R74" s="674"/>
      <c r="S74" s="674"/>
      <c r="T74" s="674"/>
      <c r="U74" s="674"/>
      <c r="V74" s="674"/>
      <c r="W74" s="674"/>
      <c r="X74" s="674"/>
      <c r="Y74" s="674"/>
      <c r="Z74" s="674"/>
      <c r="AA74" s="674"/>
      <c r="AB74" s="674"/>
      <c r="AC74" s="674"/>
      <c r="AD74" s="674"/>
      <c r="AE74" s="674"/>
      <c r="AF74" s="674"/>
      <c r="AG74" s="674"/>
      <c r="AH74" s="674"/>
      <c r="AI74" s="674"/>
      <c r="AJ74" s="674"/>
      <c r="AK74" s="674"/>
      <c r="AL74" s="674"/>
      <c r="AM74" s="674"/>
      <c r="AN74" s="674"/>
      <c r="AO74" s="674"/>
      <c r="AP74" s="674"/>
      <c r="AQ74" s="674"/>
      <c r="AR74" s="674"/>
      <c r="AS74" s="674"/>
      <c r="AT74" s="674"/>
      <c r="AU74" s="674"/>
      <c r="AV74" s="674"/>
      <c r="AW74" s="674"/>
      <c r="AX74" s="675"/>
    </row>
    <row r="75" spans="1:50" ht="67.5" customHeight="1" thickBot="1" x14ac:dyDescent="0.2">
      <c r="A75" s="672"/>
      <c r="B75" s="673"/>
      <c r="C75" s="676" t="s">
        <v>52</v>
      </c>
      <c r="D75" s="677"/>
      <c r="E75" s="677"/>
      <c r="F75" s="678"/>
      <c r="G75" s="679" t="s">
        <v>603</v>
      </c>
      <c r="H75" s="679"/>
      <c r="I75" s="679"/>
      <c r="J75" s="679"/>
      <c r="K75" s="679"/>
      <c r="L75" s="679"/>
      <c r="M75" s="679"/>
      <c r="N75" s="679"/>
      <c r="O75" s="679"/>
      <c r="P75" s="679"/>
      <c r="Q75" s="679"/>
      <c r="R75" s="679"/>
      <c r="S75" s="679"/>
      <c r="T75" s="679"/>
      <c r="U75" s="679"/>
      <c r="V75" s="679"/>
      <c r="W75" s="679"/>
      <c r="X75" s="679"/>
      <c r="Y75" s="679"/>
      <c r="Z75" s="679"/>
      <c r="AA75" s="679"/>
      <c r="AB75" s="679"/>
      <c r="AC75" s="679"/>
      <c r="AD75" s="679"/>
      <c r="AE75" s="679"/>
      <c r="AF75" s="679"/>
      <c r="AG75" s="679"/>
      <c r="AH75" s="679"/>
      <c r="AI75" s="679"/>
      <c r="AJ75" s="679"/>
      <c r="AK75" s="679"/>
      <c r="AL75" s="679"/>
      <c r="AM75" s="679"/>
      <c r="AN75" s="679"/>
      <c r="AO75" s="679"/>
      <c r="AP75" s="679"/>
      <c r="AQ75" s="679"/>
      <c r="AR75" s="679"/>
      <c r="AS75" s="679"/>
      <c r="AT75" s="679"/>
      <c r="AU75" s="679"/>
      <c r="AV75" s="679"/>
      <c r="AW75" s="679"/>
      <c r="AX75" s="680"/>
    </row>
    <row r="76" spans="1:50" ht="24" customHeight="1" x14ac:dyDescent="0.15">
      <c r="A76" s="658" t="s">
        <v>29</v>
      </c>
      <c r="B76" s="659"/>
      <c r="C76" s="659"/>
      <c r="D76" s="659"/>
      <c r="E76" s="659"/>
      <c r="F76" s="659"/>
      <c r="G76" s="659"/>
      <c r="H76" s="659"/>
      <c r="I76" s="659"/>
      <c r="J76" s="659"/>
      <c r="K76" s="659"/>
      <c r="L76" s="659"/>
      <c r="M76" s="659"/>
      <c r="N76" s="659"/>
      <c r="O76" s="659"/>
      <c r="P76" s="659"/>
      <c r="Q76" s="659"/>
      <c r="R76" s="659"/>
      <c r="S76" s="659"/>
      <c r="T76" s="659"/>
      <c r="U76" s="659"/>
      <c r="V76" s="659"/>
      <c r="W76" s="659"/>
      <c r="X76" s="659"/>
      <c r="Y76" s="659"/>
      <c r="Z76" s="659"/>
      <c r="AA76" s="659"/>
      <c r="AB76" s="659"/>
      <c r="AC76" s="659"/>
      <c r="AD76" s="659"/>
      <c r="AE76" s="659"/>
      <c r="AF76" s="659"/>
      <c r="AG76" s="659"/>
      <c r="AH76" s="659"/>
      <c r="AI76" s="659"/>
      <c r="AJ76" s="659"/>
      <c r="AK76" s="659"/>
      <c r="AL76" s="659"/>
      <c r="AM76" s="659"/>
      <c r="AN76" s="659"/>
      <c r="AO76" s="659"/>
      <c r="AP76" s="659"/>
      <c r="AQ76" s="659"/>
      <c r="AR76" s="659"/>
      <c r="AS76" s="659"/>
      <c r="AT76" s="659"/>
      <c r="AU76" s="659"/>
      <c r="AV76" s="659"/>
      <c r="AW76" s="659"/>
      <c r="AX76" s="660"/>
    </row>
    <row r="77" spans="1:50" ht="67.5" customHeight="1" thickBot="1" x14ac:dyDescent="0.2">
      <c r="A77" s="661"/>
      <c r="B77" s="662"/>
      <c r="C77" s="662"/>
      <c r="D77" s="662"/>
      <c r="E77" s="662"/>
      <c r="F77" s="662"/>
      <c r="G77" s="662"/>
      <c r="H77" s="662"/>
      <c r="I77" s="662"/>
      <c r="J77" s="662"/>
      <c r="K77" s="662"/>
      <c r="L77" s="662"/>
      <c r="M77" s="662"/>
      <c r="N77" s="662"/>
      <c r="O77" s="662"/>
      <c r="P77" s="662"/>
      <c r="Q77" s="662"/>
      <c r="R77" s="662"/>
      <c r="S77" s="662"/>
      <c r="T77" s="662"/>
      <c r="U77" s="662"/>
      <c r="V77" s="662"/>
      <c r="W77" s="662"/>
      <c r="X77" s="662"/>
      <c r="Y77" s="662"/>
      <c r="Z77" s="662"/>
      <c r="AA77" s="662"/>
      <c r="AB77" s="662"/>
      <c r="AC77" s="662"/>
      <c r="AD77" s="662"/>
      <c r="AE77" s="662"/>
      <c r="AF77" s="662"/>
      <c r="AG77" s="662"/>
      <c r="AH77" s="662"/>
      <c r="AI77" s="662"/>
      <c r="AJ77" s="662"/>
      <c r="AK77" s="662"/>
      <c r="AL77" s="662"/>
      <c r="AM77" s="662"/>
      <c r="AN77" s="662"/>
      <c r="AO77" s="662"/>
      <c r="AP77" s="662"/>
      <c r="AQ77" s="662"/>
      <c r="AR77" s="662"/>
      <c r="AS77" s="662"/>
      <c r="AT77" s="662"/>
      <c r="AU77" s="662"/>
      <c r="AV77" s="662"/>
      <c r="AW77" s="662"/>
      <c r="AX77" s="663"/>
    </row>
    <row r="78" spans="1:50" ht="24.75" customHeight="1" x14ac:dyDescent="0.15">
      <c r="A78" s="664" t="s">
        <v>30</v>
      </c>
      <c r="B78" s="665"/>
      <c r="C78" s="665"/>
      <c r="D78" s="665"/>
      <c r="E78" s="665"/>
      <c r="F78" s="665"/>
      <c r="G78" s="665"/>
      <c r="H78" s="665"/>
      <c r="I78" s="665"/>
      <c r="J78" s="665"/>
      <c r="K78" s="665"/>
      <c r="L78" s="665"/>
      <c r="M78" s="665"/>
      <c r="N78" s="665"/>
      <c r="O78" s="665"/>
      <c r="P78" s="665"/>
      <c r="Q78" s="665"/>
      <c r="R78" s="665"/>
      <c r="S78" s="665"/>
      <c r="T78" s="665"/>
      <c r="U78" s="665"/>
      <c r="V78" s="665"/>
      <c r="W78" s="665"/>
      <c r="X78" s="665"/>
      <c r="Y78" s="665"/>
      <c r="Z78" s="665"/>
      <c r="AA78" s="665"/>
      <c r="AB78" s="665"/>
      <c r="AC78" s="665"/>
      <c r="AD78" s="665"/>
      <c r="AE78" s="665"/>
      <c r="AF78" s="665"/>
      <c r="AG78" s="665"/>
      <c r="AH78" s="665"/>
      <c r="AI78" s="665"/>
      <c r="AJ78" s="665"/>
      <c r="AK78" s="665"/>
      <c r="AL78" s="665"/>
      <c r="AM78" s="665"/>
      <c r="AN78" s="665"/>
      <c r="AO78" s="665"/>
      <c r="AP78" s="665"/>
      <c r="AQ78" s="665"/>
      <c r="AR78" s="665"/>
      <c r="AS78" s="665"/>
      <c r="AT78" s="665"/>
      <c r="AU78" s="665"/>
      <c r="AV78" s="665"/>
      <c r="AW78" s="665"/>
      <c r="AX78" s="666"/>
    </row>
    <row r="79" spans="1:50" ht="67.5" customHeight="1" thickBot="1" x14ac:dyDescent="0.2">
      <c r="A79" s="667" t="s">
        <v>130</v>
      </c>
      <c r="B79" s="668"/>
      <c r="C79" s="668"/>
      <c r="D79" s="668"/>
      <c r="E79" s="669"/>
      <c r="F79" s="670" t="s">
        <v>648</v>
      </c>
      <c r="G79" s="662"/>
      <c r="H79" s="662"/>
      <c r="I79" s="662"/>
      <c r="J79" s="662"/>
      <c r="K79" s="662"/>
      <c r="L79" s="662"/>
      <c r="M79" s="662"/>
      <c r="N79" s="662"/>
      <c r="O79" s="662"/>
      <c r="P79" s="662"/>
      <c r="Q79" s="662"/>
      <c r="R79" s="662"/>
      <c r="S79" s="662"/>
      <c r="T79" s="662"/>
      <c r="U79" s="662"/>
      <c r="V79" s="662"/>
      <c r="W79" s="662"/>
      <c r="X79" s="662"/>
      <c r="Y79" s="662"/>
      <c r="Z79" s="662"/>
      <c r="AA79" s="662"/>
      <c r="AB79" s="662"/>
      <c r="AC79" s="662"/>
      <c r="AD79" s="662"/>
      <c r="AE79" s="662"/>
      <c r="AF79" s="662"/>
      <c r="AG79" s="662"/>
      <c r="AH79" s="662"/>
      <c r="AI79" s="662"/>
      <c r="AJ79" s="662"/>
      <c r="AK79" s="662"/>
      <c r="AL79" s="662"/>
      <c r="AM79" s="662"/>
      <c r="AN79" s="662"/>
      <c r="AO79" s="662"/>
      <c r="AP79" s="662"/>
      <c r="AQ79" s="662"/>
      <c r="AR79" s="662"/>
      <c r="AS79" s="662"/>
      <c r="AT79" s="662"/>
      <c r="AU79" s="662"/>
      <c r="AV79" s="662"/>
      <c r="AW79" s="662"/>
      <c r="AX79" s="663"/>
    </row>
    <row r="80" spans="1:50" ht="24.75" customHeight="1" x14ac:dyDescent="0.15">
      <c r="A80" s="664" t="s">
        <v>42</v>
      </c>
      <c r="B80" s="665"/>
      <c r="C80" s="665"/>
      <c r="D80" s="665"/>
      <c r="E80" s="665"/>
      <c r="F80" s="665"/>
      <c r="G80" s="665"/>
      <c r="H80" s="665"/>
      <c r="I80" s="665"/>
      <c r="J80" s="665"/>
      <c r="K80" s="665"/>
      <c r="L80" s="665"/>
      <c r="M80" s="665"/>
      <c r="N80" s="665"/>
      <c r="O80" s="665"/>
      <c r="P80" s="665"/>
      <c r="Q80" s="665"/>
      <c r="R80" s="665"/>
      <c r="S80" s="665"/>
      <c r="T80" s="665"/>
      <c r="U80" s="665"/>
      <c r="V80" s="665"/>
      <c r="W80" s="665"/>
      <c r="X80" s="665"/>
      <c r="Y80" s="665"/>
      <c r="Z80" s="665"/>
      <c r="AA80" s="665"/>
      <c r="AB80" s="665"/>
      <c r="AC80" s="665"/>
      <c r="AD80" s="665"/>
      <c r="AE80" s="665"/>
      <c r="AF80" s="665"/>
      <c r="AG80" s="665"/>
      <c r="AH80" s="665"/>
      <c r="AI80" s="665"/>
      <c r="AJ80" s="665"/>
      <c r="AK80" s="665"/>
      <c r="AL80" s="665"/>
      <c r="AM80" s="665"/>
      <c r="AN80" s="665"/>
      <c r="AO80" s="665"/>
      <c r="AP80" s="665"/>
      <c r="AQ80" s="665"/>
      <c r="AR80" s="665"/>
      <c r="AS80" s="665"/>
      <c r="AT80" s="665"/>
      <c r="AU80" s="665"/>
      <c r="AV80" s="665"/>
      <c r="AW80" s="665"/>
      <c r="AX80" s="666"/>
    </row>
    <row r="81" spans="1:51" ht="66" customHeight="1" thickBot="1" x14ac:dyDescent="0.2">
      <c r="A81" s="667" t="s">
        <v>130</v>
      </c>
      <c r="B81" s="668"/>
      <c r="C81" s="668"/>
      <c r="D81" s="668"/>
      <c r="E81" s="669"/>
      <c r="F81" s="681" t="s">
        <v>651</v>
      </c>
      <c r="G81" s="682"/>
      <c r="H81" s="682"/>
      <c r="I81" s="682"/>
      <c r="J81" s="682"/>
      <c r="K81" s="682"/>
      <c r="L81" s="682"/>
      <c r="M81" s="682"/>
      <c r="N81" s="682"/>
      <c r="O81" s="682"/>
      <c r="P81" s="682"/>
      <c r="Q81" s="682"/>
      <c r="R81" s="682"/>
      <c r="S81" s="682"/>
      <c r="T81" s="682"/>
      <c r="U81" s="682"/>
      <c r="V81" s="682"/>
      <c r="W81" s="682"/>
      <c r="X81" s="682"/>
      <c r="Y81" s="682"/>
      <c r="Z81" s="682"/>
      <c r="AA81" s="682"/>
      <c r="AB81" s="682"/>
      <c r="AC81" s="682"/>
      <c r="AD81" s="682"/>
      <c r="AE81" s="682"/>
      <c r="AF81" s="682"/>
      <c r="AG81" s="682"/>
      <c r="AH81" s="682"/>
      <c r="AI81" s="682"/>
      <c r="AJ81" s="682"/>
      <c r="AK81" s="682"/>
      <c r="AL81" s="682"/>
      <c r="AM81" s="682"/>
      <c r="AN81" s="682"/>
      <c r="AO81" s="682"/>
      <c r="AP81" s="682"/>
      <c r="AQ81" s="682"/>
      <c r="AR81" s="682"/>
      <c r="AS81" s="682"/>
      <c r="AT81" s="682"/>
      <c r="AU81" s="682"/>
      <c r="AV81" s="682"/>
      <c r="AW81" s="682"/>
      <c r="AX81" s="683"/>
    </row>
    <row r="82" spans="1:51" ht="24.75" customHeight="1" x14ac:dyDescent="0.15">
      <c r="A82" s="713" t="s">
        <v>31</v>
      </c>
      <c r="B82" s="714"/>
      <c r="C82" s="714"/>
      <c r="D82" s="714"/>
      <c r="E82" s="714"/>
      <c r="F82" s="714"/>
      <c r="G82" s="714"/>
      <c r="H82" s="714"/>
      <c r="I82" s="714"/>
      <c r="J82" s="714"/>
      <c r="K82" s="714"/>
      <c r="L82" s="714"/>
      <c r="M82" s="714"/>
      <c r="N82" s="714"/>
      <c r="O82" s="714"/>
      <c r="P82" s="714"/>
      <c r="Q82" s="714"/>
      <c r="R82" s="714"/>
      <c r="S82" s="714"/>
      <c r="T82" s="714"/>
      <c r="U82" s="714"/>
      <c r="V82" s="714"/>
      <c r="W82" s="714"/>
      <c r="X82" s="714"/>
      <c r="Y82" s="714"/>
      <c r="Z82" s="714"/>
      <c r="AA82" s="714"/>
      <c r="AB82" s="714"/>
      <c r="AC82" s="714"/>
      <c r="AD82" s="714"/>
      <c r="AE82" s="714"/>
      <c r="AF82" s="714"/>
      <c r="AG82" s="714"/>
      <c r="AH82" s="714"/>
      <c r="AI82" s="714"/>
      <c r="AJ82" s="714"/>
      <c r="AK82" s="714"/>
      <c r="AL82" s="714"/>
      <c r="AM82" s="714"/>
      <c r="AN82" s="714"/>
      <c r="AO82" s="714"/>
      <c r="AP82" s="714"/>
      <c r="AQ82" s="714"/>
      <c r="AR82" s="714"/>
      <c r="AS82" s="714"/>
      <c r="AT82" s="714"/>
      <c r="AU82" s="714"/>
      <c r="AV82" s="714"/>
      <c r="AW82" s="714"/>
      <c r="AX82" s="715"/>
    </row>
    <row r="83" spans="1:51" ht="67.5" customHeight="1" thickBot="1" x14ac:dyDescent="0.2">
      <c r="A83" s="716"/>
      <c r="B83" s="717"/>
      <c r="C83" s="717"/>
      <c r="D83" s="717"/>
      <c r="E83" s="717"/>
      <c r="F83" s="717"/>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717"/>
      <c r="AL83" s="717"/>
      <c r="AM83" s="717"/>
      <c r="AN83" s="717"/>
      <c r="AO83" s="717"/>
      <c r="AP83" s="717"/>
      <c r="AQ83" s="717"/>
      <c r="AR83" s="717"/>
      <c r="AS83" s="717"/>
      <c r="AT83" s="717"/>
      <c r="AU83" s="717"/>
      <c r="AV83" s="717"/>
      <c r="AW83" s="717"/>
      <c r="AX83" s="718"/>
    </row>
    <row r="84" spans="1:51" ht="24.75" customHeight="1" x14ac:dyDescent="0.15">
      <c r="A84" s="719" t="s">
        <v>213</v>
      </c>
      <c r="B84" s="720"/>
      <c r="C84" s="720"/>
      <c r="D84" s="720"/>
      <c r="E84" s="720"/>
      <c r="F84" s="720"/>
      <c r="G84" s="720"/>
      <c r="H84" s="720"/>
      <c r="I84" s="720"/>
      <c r="J84" s="720"/>
      <c r="K84" s="720"/>
      <c r="L84" s="720"/>
      <c r="M84" s="720"/>
      <c r="N84" s="720"/>
      <c r="O84" s="720"/>
      <c r="P84" s="720"/>
      <c r="Q84" s="720"/>
      <c r="R84" s="720"/>
      <c r="S84" s="720"/>
      <c r="T84" s="720"/>
      <c r="U84" s="720"/>
      <c r="V84" s="720"/>
      <c r="W84" s="720"/>
      <c r="X84" s="720"/>
      <c r="Y84" s="720"/>
      <c r="Z84" s="720"/>
      <c r="AA84" s="720"/>
      <c r="AB84" s="720"/>
      <c r="AC84" s="720"/>
      <c r="AD84" s="720"/>
      <c r="AE84" s="720"/>
      <c r="AF84" s="720"/>
      <c r="AG84" s="720"/>
      <c r="AH84" s="720"/>
      <c r="AI84" s="720"/>
      <c r="AJ84" s="720"/>
      <c r="AK84" s="720"/>
      <c r="AL84" s="720"/>
      <c r="AM84" s="720"/>
      <c r="AN84" s="720"/>
      <c r="AO84" s="720"/>
      <c r="AP84" s="720"/>
      <c r="AQ84" s="720"/>
      <c r="AR84" s="720"/>
      <c r="AS84" s="720"/>
      <c r="AT84" s="720"/>
      <c r="AU84" s="720"/>
      <c r="AV84" s="720"/>
      <c r="AW84" s="720"/>
      <c r="AX84" s="721"/>
    </row>
    <row r="85" spans="1:51" ht="24.75" customHeight="1" x14ac:dyDescent="0.15">
      <c r="A85" s="722" t="s">
        <v>246</v>
      </c>
      <c r="B85" s="85"/>
      <c r="C85" s="85"/>
      <c r="D85" s="86"/>
      <c r="E85" s="275" t="s">
        <v>647</v>
      </c>
      <c r="F85" s="276"/>
      <c r="G85" s="276"/>
      <c r="H85" s="276"/>
      <c r="I85" s="276"/>
      <c r="J85" s="276"/>
      <c r="K85" s="276"/>
      <c r="L85" s="276"/>
      <c r="M85" s="276"/>
      <c r="N85" s="276"/>
      <c r="O85" s="276"/>
      <c r="P85" s="277"/>
      <c r="Q85" s="275"/>
      <c r="R85" s="276"/>
      <c r="S85" s="276"/>
      <c r="T85" s="276"/>
      <c r="U85" s="276"/>
      <c r="V85" s="276"/>
      <c r="W85" s="276"/>
      <c r="X85" s="276"/>
      <c r="Y85" s="276"/>
      <c r="Z85" s="276"/>
      <c r="AA85" s="276"/>
      <c r="AB85" s="277"/>
      <c r="AC85" s="275"/>
      <c r="AD85" s="276"/>
      <c r="AE85" s="276"/>
      <c r="AF85" s="276"/>
      <c r="AG85" s="276"/>
      <c r="AH85" s="276"/>
      <c r="AI85" s="276"/>
      <c r="AJ85" s="276"/>
      <c r="AK85" s="276"/>
      <c r="AL85" s="276"/>
      <c r="AM85" s="276"/>
      <c r="AN85" s="277"/>
      <c r="AO85" s="275"/>
      <c r="AP85" s="276"/>
      <c r="AQ85" s="276"/>
      <c r="AR85" s="276"/>
      <c r="AS85" s="276"/>
      <c r="AT85" s="276"/>
      <c r="AU85" s="276"/>
      <c r="AV85" s="276"/>
      <c r="AW85" s="276"/>
      <c r="AX85" s="278"/>
      <c r="AY85" s="65"/>
    </row>
    <row r="86" spans="1:51" ht="24.75" customHeight="1" x14ac:dyDescent="0.15">
      <c r="A86" s="198" t="s">
        <v>245</v>
      </c>
      <c r="B86" s="198"/>
      <c r="C86" s="198"/>
      <c r="D86" s="198"/>
      <c r="E86" s="275" t="s">
        <v>647</v>
      </c>
      <c r="F86" s="276"/>
      <c r="G86" s="276"/>
      <c r="H86" s="276"/>
      <c r="I86" s="276"/>
      <c r="J86" s="276"/>
      <c r="K86" s="276"/>
      <c r="L86" s="276"/>
      <c r="M86" s="276"/>
      <c r="N86" s="276"/>
      <c r="O86" s="276"/>
      <c r="P86" s="277"/>
      <c r="Q86" s="275"/>
      <c r="R86" s="276"/>
      <c r="S86" s="276"/>
      <c r="T86" s="276"/>
      <c r="U86" s="276"/>
      <c r="V86" s="276"/>
      <c r="W86" s="276"/>
      <c r="X86" s="276"/>
      <c r="Y86" s="276"/>
      <c r="Z86" s="276"/>
      <c r="AA86" s="276"/>
      <c r="AB86" s="277"/>
      <c r="AC86" s="275"/>
      <c r="AD86" s="276"/>
      <c r="AE86" s="276"/>
      <c r="AF86" s="276"/>
      <c r="AG86" s="276"/>
      <c r="AH86" s="276"/>
      <c r="AI86" s="276"/>
      <c r="AJ86" s="276"/>
      <c r="AK86" s="276"/>
      <c r="AL86" s="276"/>
      <c r="AM86" s="276"/>
      <c r="AN86" s="277"/>
      <c r="AO86" s="275"/>
      <c r="AP86" s="276"/>
      <c r="AQ86" s="276"/>
      <c r="AR86" s="276"/>
      <c r="AS86" s="276"/>
      <c r="AT86" s="276"/>
      <c r="AU86" s="276"/>
      <c r="AV86" s="276"/>
      <c r="AW86" s="276"/>
      <c r="AX86" s="278"/>
    </row>
    <row r="87" spans="1:51" ht="24.75" customHeight="1" x14ac:dyDescent="0.15">
      <c r="A87" s="198" t="s">
        <v>244</v>
      </c>
      <c r="B87" s="198"/>
      <c r="C87" s="198"/>
      <c r="D87" s="198"/>
      <c r="E87" s="275" t="s">
        <v>604</v>
      </c>
      <c r="F87" s="276"/>
      <c r="G87" s="276"/>
      <c r="H87" s="276"/>
      <c r="I87" s="276"/>
      <c r="J87" s="276"/>
      <c r="K87" s="276"/>
      <c r="L87" s="276"/>
      <c r="M87" s="276"/>
      <c r="N87" s="276"/>
      <c r="O87" s="276"/>
      <c r="P87" s="277"/>
      <c r="Q87" s="275"/>
      <c r="R87" s="276"/>
      <c r="S87" s="276"/>
      <c r="T87" s="276"/>
      <c r="U87" s="276"/>
      <c r="V87" s="276"/>
      <c r="W87" s="276"/>
      <c r="X87" s="276"/>
      <c r="Y87" s="276"/>
      <c r="Z87" s="276"/>
      <c r="AA87" s="276"/>
      <c r="AB87" s="277"/>
      <c r="AC87" s="275"/>
      <c r="AD87" s="276"/>
      <c r="AE87" s="276"/>
      <c r="AF87" s="276"/>
      <c r="AG87" s="276"/>
      <c r="AH87" s="276"/>
      <c r="AI87" s="276"/>
      <c r="AJ87" s="276"/>
      <c r="AK87" s="276"/>
      <c r="AL87" s="276"/>
      <c r="AM87" s="276"/>
      <c r="AN87" s="277"/>
      <c r="AO87" s="275"/>
      <c r="AP87" s="276"/>
      <c r="AQ87" s="276"/>
      <c r="AR87" s="276"/>
      <c r="AS87" s="276"/>
      <c r="AT87" s="276"/>
      <c r="AU87" s="276"/>
      <c r="AV87" s="276"/>
      <c r="AW87" s="276"/>
      <c r="AX87" s="278"/>
    </row>
    <row r="88" spans="1:51" ht="24.75" customHeight="1" x14ac:dyDescent="0.15">
      <c r="A88" s="198" t="s">
        <v>243</v>
      </c>
      <c r="B88" s="198"/>
      <c r="C88" s="198"/>
      <c r="D88" s="198"/>
      <c r="E88" s="275" t="s">
        <v>605</v>
      </c>
      <c r="F88" s="276"/>
      <c r="G88" s="276"/>
      <c r="H88" s="276"/>
      <c r="I88" s="276"/>
      <c r="J88" s="276"/>
      <c r="K88" s="276"/>
      <c r="L88" s="276"/>
      <c r="M88" s="276"/>
      <c r="N88" s="276"/>
      <c r="O88" s="276"/>
      <c r="P88" s="277"/>
      <c r="Q88" s="275"/>
      <c r="R88" s="276"/>
      <c r="S88" s="276"/>
      <c r="T88" s="276"/>
      <c r="U88" s="276"/>
      <c r="V88" s="276"/>
      <c r="W88" s="276"/>
      <c r="X88" s="276"/>
      <c r="Y88" s="276"/>
      <c r="Z88" s="276"/>
      <c r="AA88" s="276"/>
      <c r="AB88" s="277"/>
      <c r="AC88" s="275"/>
      <c r="AD88" s="276"/>
      <c r="AE88" s="276"/>
      <c r="AF88" s="276"/>
      <c r="AG88" s="276"/>
      <c r="AH88" s="276"/>
      <c r="AI88" s="276"/>
      <c r="AJ88" s="276"/>
      <c r="AK88" s="276"/>
      <c r="AL88" s="276"/>
      <c r="AM88" s="276"/>
      <c r="AN88" s="277"/>
      <c r="AO88" s="275"/>
      <c r="AP88" s="276"/>
      <c r="AQ88" s="276"/>
      <c r="AR88" s="276"/>
      <c r="AS88" s="276"/>
      <c r="AT88" s="276"/>
      <c r="AU88" s="276"/>
      <c r="AV88" s="276"/>
      <c r="AW88" s="276"/>
      <c r="AX88" s="278"/>
    </row>
    <row r="89" spans="1:51" ht="24.75" customHeight="1" x14ac:dyDescent="0.15">
      <c r="A89" s="198" t="s">
        <v>242</v>
      </c>
      <c r="B89" s="198"/>
      <c r="C89" s="198"/>
      <c r="D89" s="198"/>
      <c r="E89" s="275" t="s">
        <v>606</v>
      </c>
      <c r="F89" s="276"/>
      <c r="G89" s="276"/>
      <c r="H89" s="276"/>
      <c r="I89" s="276"/>
      <c r="J89" s="276"/>
      <c r="K89" s="276"/>
      <c r="L89" s="276"/>
      <c r="M89" s="276"/>
      <c r="N89" s="276"/>
      <c r="O89" s="276"/>
      <c r="P89" s="277"/>
      <c r="Q89" s="275"/>
      <c r="R89" s="276"/>
      <c r="S89" s="276"/>
      <c r="T89" s="276"/>
      <c r="U89" s="276"/>
      <c r="V89" s="276"/>
      <c r="W89" s="276"/>
      <c r="X89" s="276"/>
      <c r="Y89" s="276"/>
      <c r="Z89" s="276"/>
      <c r="AA89" s="276"/>
      <c r="AB89" s="277"/>
      <c r="AC89" s="275"/>
      <c r="AD89" s="276"/>
      <c r="AE89" s="276"/>
      <c r="AF89" s="276"/>
      <c r="AG89" s="276"/>
      <c r="AH89" s="276"/>
      <c r="AI89" s="276"/>
      <c r="AJ89" s="276"/>
      <c r="AK89" s="276"/>
      <c r="AL89" s="276"/>
      <c r="AM89" s="276"/>
      <c r="AN89" s="277"/>
      <c r="AO89" s="275"/>
      <c r="AP89" s="276"/>
      <c r="AQ89" s="276"/>
      <c r="AR89" s="276"/>
      <c r="AS89" s="276"/>
      <c r="AT89" s="276"/>
      <c r="AU89" s="276"/>
      <c r="AV89" s="276"/>
      <c r="AW89" s="276"/>
      <c r="AX89" s="278"/>
    </row>
    <row r="90" spans="1:51" ht="24.75" customHeight="1" x14ac:dyDescent="0.15">
      <c r="A90" s="198" t="s">
        <v>241</v>
      </c>
      <c r="B90" s="198"/>
      <c r="C90" s="198"/>
      <c r="D90" s="198"/>
      <c r="E90" s="275" t="s">
        <v>607</v>
      </c>
      <c r="F90" s="276"/>
      <c r="G90" s="276"/>
      <c r="H90" s="276"/>
      <c r="I90" s="276"/>
      <c r="J90" s="276"/>
      <c r="K90" s="276"/>
      <c r="L90" s="276"/>
      <c r="M90" s="276"/>
      <c r="N90" s="276"/>
      <c r="O90" s="276"/>
      <c r="P90" s="277"/>
      <c r="Q90" s="275"/>
      <c r="R90" s="276"/>
      <c r="S90" s="276"/>
      <c r="T90" s="276"/>
      <c r="U90" s="276"/>
      <c r="V90" s="276"/>
      <c r="W90" s="276"/>
      <c r="X90" s="276"/>
      <c r="Y90" s="276"/>
      <c r="Z90" s="276"/>
      <c r="AA90" s="276"/>
      <c r="AB90" s="277"/>
      <c r="AC90" s="275"/>
      <c r="AD90" s="276"/>
      <c r="AE90" s="276"/>
      <c r="AF90" s="276"/>
      <c r="AG90" s="276"/>
      <c r="AH90" s="276"/>
      <c r="AI90" s="276"/>
      <c r="AJ90" s="276"/>
      <c r="AK90" s="276"/>
      <c r="AL90" s="276"/>
      <c r="AM90" s="276"/>
      <c r="AN90" s="277"/>
      <c r="AO90" s="275"/>
      <c r="AP90" s="276"/>
      <c r="AQ90" s="276"/>
      <c r="AR90" s="276"/>
      <c r="AS90" s="276"/>
      <c r="AT90" s="276"/>
      <c r="AU90" s="276"/>
      <c r="AV90" s="276"/>
      <c r="AW90" s="276"/>
      <c r="AX90" s="278"/>
    </row>
    <row r="91" spans="1:51" ht="24.75" customHeight="1" x14ac:dyDescent="0.15">
      <c r="A91" s="198" t="s">
        <v>240</v>
      </c>
      <c r="B91" s="198"/>
      <c r="C91" s="198"/>
      <c r="D91" s="198"/>
      <c r="E91" s="275" t="s">
        <v>607</v>
      </c>
      <c r="F91" s="276"/>
      <c r="G91" s="276"/>
      <c r="H91" s="276"/>
      <c r="I91" s="276"/>
      <c r="J91" s="276"/>
      <c r="K91" s="276"/>
      <c r="L91" s="276"/>
      <c r="M91" s="276"/>
      <c r="N91" s="276"/>
      <c r="O91" s="276"/>
      <c r="P91" s="277"/>
      <c r="Q91" s="275"/>
      <c r="R91" s="276"/>
      <c r="S91" s="276"/>
      <c r="T91" s="276"/>
      <c r="U91" s="276"/>
      <c r="V91" s="276"/>
      <c r="W91" s="276"/>
      <c r="X91" s="276"/>
      <c r="Y91" s="276"/>
      <c r="Z91" s="276"/>
      <c r="AA91" s="276"/>
      <c r="AB91" s="277"/>
      <c r="AC91" s="275"/>
      <c r="AD91" s="276"/>
      <c r="AE91" s="276"/>
      <c r="AF91" s="276"/>
      <c r="AG91" s="276"/>
      <c r="AH91" s="276"/>
      <c r="AI91" s="276"/>
      <c r="AJ91" s="276"/>
      <c r="AK91" s="276"/>
      <c r="AL91" s="276"/>
      <c r="AM91" s="276"/>
      <c r="AN91" s="277"/>
      <c r="AO91" s="275"/>
      <c r="AP91" s="276"/>
      <c r="AQ91" s="276"/>
      <c r="AR91" s="276"/>
      <c r="AS91" s="276"/>
      <c r="AT91" s="276"/>
      <c r="AU91" s="276"/>
      <c r="AV91" s="276"/>
      <c r="AW91" s="276"/>
      <c r="AX91" s="278"/>
    </row>
    <row r="92" spans="1:51" ht="24.75" customHeight="1" x14ac:dyDescent="0.15">
      <c r="A92" s="198" t="s">
        <v>239</v>
      </c>
      <c r="B92" s="198"/>
      <c r="C92" s="198"/>
      <c r="D92" s="198"/>
      <c r="E92" s="275" t="s">
        <v>605</v>
      </c>
      <c r="F92" s="276"/>
      <c r="G92" s="276"/>
      <c r="H92" s="276"/>
      <c r="I92" s="276"/>
      <c r="J92" s="276"/>
      <c r="K92" s="276"/>
      <c r="L92" s="276"/>
      <c r="M92" s="276"/>
      <c r="N92" s="276"/>
      <c r="O92" s="276"/>
      <c r="P92" s="277"/>
      <c r="Q92" s="275"/>
      <c r="R92" s="276"/>
      <c r="S92" s="276"/>
      <c r="T92" s="276"/>
      <c r="U92" s="276"/>
      <c r="V92" s="276"/>
      <c r="W92" s="276"/>
      <c r="X92" s="276"/>
      <c r="Y92" s="276"/>
      <c r="Z92" s="276"/>
      <c r="AA92" s="276"/>
      <c r="AB92" s="277"/>
      <c r="AC92" s="275"/>
      <c r="AD92" s="276"/>
      <c r="AE92" s="276"/>
      <c r="AF92" s="276"/>
      <c r="AG92" s="276"/>
      <c r="AH92" s="276"/>
      <c r="AI92" s="276"/>
      <c r="AJ92" s="276"/>
      <c r="AK92" s="276"/>
      <c r="AL92" s="276"/>
      <c r="AM92" s="276"/>
      <c r="AN92" s="277"/>
      <c r="AO92" s="275"/>
      <c r="AP92" s="276"/>
      <c r="AQ92" s="276"/>
      <c r="AR92" s="276"/>
      <c r="AS92" s="276"/>
      <c r="AT92" s="276"/>
      <c r="AU92" s="276"/>
      <c r="AV92" s="276"/>
      <c r="AW92" s="276"/>
      <c r="AX92" s="278"/>
    </row>
    <row r="93" spans="1:51" ht="24.75" customHeight="1" x14ac:dyDescent="0.15">
      <c r="A93" s="198" t="s">
        <v>385</v>
      </c>
      <c r="B93" s="198"/>
      <c r="C93" s="198"/>
      <c r="D93" s="198"/>
      <c r="E93" s="80" t="s">
        <v>577</v>
      </c>
      <c r="F93" s="79"/>
      <c r="G93" s="79"/>
      <c r="H93" s="68" t="str">
        <f>IF(E93="","","-")</f>
        <v>-</v>
      </c>
      <c r="I93" s="79"/>
      <c r="J93" s="79"/>
      <c r="K93" s="68" t="str">
        <f>IF(I93="","","-")</f>
        <v/>
      </c>
      <c r="L93" s="83">
        <v>53</v>
      </c>
      <c r="M93" s="83"/>
      <c r="N93" s="68" t="str">
        <f>IF(O93="","","-")</f>
        <v/>
      </c>
      <c r="O93" s="81"/>
      <c r="P93" s="82"/>
      <c r="Q93" s="80"/>
      <c r="R93" s="79"/>
      <c r="S93" s="79"/>
      <c r="T93" s="68" t="str">
        <f>IF(Q93="","","-")</f>
        <v/>
      </c>
      <c r="U93" s="79"/>
      <c r="V93" s="79"/>
      <c r="W93" s="68" t="str">
        <f>IF(U93="","","-")</f>
        <v/>
      </c>
      <c r="X93" s="83"/>
      <c r="Y93" s="83"/>
      <c r="Z93" s="68" t="str">
        <f>IF(AA93="","","-")</f>
        <v/>
      </c>
      <c r="AA93" s="81"/>
      <c r="AB93" s="82"/>
      <c r="AC93" s="80"/>
      <c r="AD93" s="79"/>
      <c r="AE93" s="79"/>
      <c r="AF93" s="68" t="str">
        <f>IF(AC93="","","-")</f>
        <v/>
      </c>
      <c r="AG93" s="79"/>
      <c r="AH93" s="79"/>
      <c r="AI93" s="68" t="str">
        <f>IF(AG93="","","-")</f>
        <v/>
      </c>
      <c r="AJ93" s="83"/>
      <c r="AK93" s="83"/>
      <c r="AL93" s="68" t="str">
        <f>IF(AM93="","","-")</f>
        <v/>
      </c>
      <c r="AM93" s="81"/>
      <c r="AN93" s="82"/>
      <c r="AO93" s="80"/>
      <c r="AP93" s="79"/>
      <c r="AQ93" s="68" t="str">
        <f>IF(AO93="","","-")</f>
        <v/>
      </c>
      <c r="AR93" s="79"/>
      <c r="AS93" s="79"/>
      <c r="AT93" s="68" t="str">
        <f>IF(AR93="","","-")</f>
        <v/>
      </c>
      <c r="AU93" s="83"/>
      <c r="AV93" s="83"/>
      <c r="AW93" s="68" t="str">
        <f>IF(AX93="","","-")</f>
        <v/>
      </c>
      <c r="AX93" s="71"/>
    </row>
    <row r="94" spans="1:51" ht="24.75" customHeight="1" x14ac:dyDescent="0.15">
      <c r="A94" s="198" t="s">
        <v>562</v>
      </c>
      <c r="B94" s="198"/>
      <c r="C94" s="198"/>
      <c r="D94" s="198"/>
      <c r="E94" s="80" t="s">
        <v>577</v>
      </c>
      <c r="F94" s="79"/>
      <c r="G94" s="79"/>
      <c r="H94" s="68"/>
      <c r="I94" s="79"/>
      <c r="J94" s="79"/>
      <c r="K94" s="68"/>
      <c r="L94" s="83">
        <v>52</v>
      </c>
      <c r="M94" s="83"/>
      <c r="N94" s="68" t="str">
        <f>IF(O94="","","-")</f>
        <v/>
      </c>
      <c r="O94" s="81"/>
      <c r="P94" s="82"/>
      <c r="Q94" s="80"/>
      <c r="R94" s="79"/>
      <c r="S94" s="79"/>
      <c r="T94" s="68" t="str">
        <f>IF(Q94="","","-")</f>
        <v/>
      </c>
      <c r="U94" s="79"/>
      <c r="V94" s="79"/>
      <c r="W94" s="68" t="str">
        <f>IF(U94="","","-")</f>
        <v/>
      </c>
      <c r="X94" s="83"/>
      <c r="Y94" s="83"/>
      <c r="Z94" s="68" t="str">
        <f>IF(AA94="","","-")</f>
        <v/>
      </c>
      <c r="AA94" s="81"/>
      <c r="AB94" s="82"/>
      <c r="AC94" s="80"/>
      <c r="AD94" s="79"/>
      <c r="AE94" s="79"/>
      <c r="AF94" s="68" t="str">
        <f>IF(AC94="","","-")</f>
        <v/>
      </c>
      <c r="AG94" s="79"/>
      <c r="AH94" s="79"/>
      <c r="AI94" s="68" t="str">
        <f>IF(AG94="","","-")</f>
        <v/>
      </c>
      <c r="AJ94" s="83"/>
      <c r="AK94" s="83"/>
      <c r="AL94" s="68" t="str">
        <f>IF(AM94="","","-")</f>
        <v/>
      </c>
      <c r="AM94" s="81"/>
      <c r="AN94" s="82"/>
      <c r="AO94" s="80"/>
      <c r="AP94" s="79"/>
      <c r="AQ94" s="68" t="str">
        <f>IF(AO94="","","-")</f>
        <v/>
      </c>
      <c r="AR94" s="79"/>
      <c r="AS94" s="79"/>
      <c r="AT94" s="68" t="str">
        <f>IF(AR94="","","-")</f>
        <v/>
      </c>
      <c r="AU94" s="83"/>
      <c r="AV94" s="83"/>
      <c r="AW94" s="68" t="str">
        <f>IF(AX94="","","-")</f>
        <v/>
      </c>
      <c r="AX94" s="71"/>
    </row>
    <row r="95" spans="1:51" ht="24.75" customHeight="1" x14ac:dyDescent="0.15">
      <c r="A95" s="198" t="s">
        <v>353</v>
      </c>
      <c r="B95" s="198"/>
      <c r="C95" s="198"/>
      <c r="D95" s="198"/>
      <c r="E95" s="77">
        <v>2021</v>
      </c>
      <c r="F95" s="78"/>
      <c r="G95" s="79" t="s">
        <v>578</v>
      </c>
      <c r="H95" s="79"/>
      <c r="I95" s="79"/>
      <c r="J95" s="78">
        <v>20</v>
      </c>
      <c r="K95" s="78"/>
      <c r="L95" s="83">
        <v>64</v>
      </c>
      <c r="M95" s="83"/>
      <c r="N95" s="83"/>
      <c r="O95" s="78"/>
      <c r="P95" s="78"/>
      <c r="Q95" s="77"/>
      <c r="R95" s="78"/>
      <c r="S95" s="79"/>
      <c r="T95" s="79"/>
      <c r="U95" s="79"/>
      <c r="V95" s="78"/>
      <c r="W95" s="78"/>
      <c r="X95" s="83"/>
      <c r="Y95" s="83"/>
      <c r="Z95" s="83"/>
      <c r="AA95" s="78"/>
      <c r="AB95" s="265"/>
      <c r="AC95" s="77"/>
      <c r="AD95" s="78"/>
      <c r="AE95" s="79"/>
      <c r="AF95" s="79"/>
      <c r="AG95" s="79"/>
      <c r="AH95" s="78"/>
      <c r="AI95" s="78"/>
      <c r="AJ95" s="83"/>
      <c r="AK95" s="83"/>
      <c r="AL95" s="83"/>
      <c r="AM95" s="78"/>
      <c r="AN95" s="265"/>
      <c r="AO95" s="77"/>
      <c r="AP95" s="78"/>
      <c r="AQ95" s="79"/>
      <c r="AR95" s="79"/>
      <c r="AS95" s="79"/>
      <c r="AT95" s="78"/>
      <c r="AU95" s="78"/>
      <c r="AV95" s="83"/>
      <c r="AW95" s="83"/>
      <c r="AX95" s="71"/>
    </row>
    <row r="96" spans="1:51" ht="28.35" customHeight="1" x14ac:dyDescent="0.15">
      <c r="A96" s="266" t="s">
        <v>233</v>
      </c>
      <c r="B96" s="267"/>
      <c r="C96" s="267"/>
      <c r="D96" s="267"/>
      <c r="E96" s="267"/>
      <c r="F96" s="268"/>
      <c r="G96" s="55" t="s">
        <v>564</v>
      </c>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8.35" customHeight="1" x14ac:dyDescent="0.15">
      <c r="A97" s="266"/>
      <c r="B97" s="267"/>
      <c r="C97" s="267"/>
      <c r="D97" s="267"/>
      <c r="E97" s="267"/>
      <c r="F97" s="268"/>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266"/>
      <c r="B98" s="267"/>
      <c r="C98" s="267"/>
      <c r="D98" s="267"/>
      <c r="E98" s="267"/>
      <c r="F98" s="268"/>
      <c r="G98" s="35"/>
      <c r="H98" s="36"/>
      <c r="I98" s="36"/>
      <c r="J98" s="684" t="s">
        <v>631</v>
      </c>
      <c r="K98" s="685"/>
      <c r="L98" s="685"/>
      <c r="M98" s="685"/>
      <c r="N98" s="685"/>
      <c r="O98" s="685"/>
      <c r="P98" s="685"/>
      <c r="Q98" s="68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266"/>
      <c r="B99" s="267"/>
      <c r="C99" s="267"/>
      <c r="D99" s="267"/>
      <c r="E99" s="267"/>
      <c r="F99" s="268"/>
      <c r="G99" s="35"/>
      <c r="H99" s="36"/>
      <c r="I99" s="36"/>
      <c r="J99" s="687"/>
      <c r="K99" s="688"/>
      <c r="L99" s="688"/>
      <c r="M99" s="688"/>
      <c r="N99" s="688"/>
      <c r="O99" s="688"/>
      <c r="P99" s="688"/>
      <c r="Q99" s="689"/>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7.75" customHeight="1" x14ac:dyDescent="0.15">
      <c r="A100" s="266"/>
      <c r="B100" s="267"/>
      <c r="C100" s="267"/>
      <c r="D100" s="267"/>
      <c r="E100" s="267"/>
      <c r="F100" s="268"/>
      <c r="G100" s="35"/>
      <c r="H100" s="36"/>
      <c r="I100" s="36"/>
      <c r="J100" s="36"/>
      <c r="K100" s="73"/>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266"/>
      <c r="B101" s="267"/>
      <c r="C101" s="267"/>
      <c r="D101" s="267"/>
      <c r="E101" s="267"/>
      <c r="F101" s="268"/>
      <c r="G101" s="35"/>
      <c r="H101" s="36"/>
      <c r="I101" s="36"/>
      <c r="J101" s="36"/>
      <c r="K101" s="690" t="s">
        <v>608</v>
      </c>
      <c r="L101" s="691"/>
      <c r="M101" s="691"/>
      <c r="N101" s="691"/>
      <c r="O101" s="691"/>
      <c r="P101" s="691"/>
      <c r="Q101" s="691"/>
      <c r="R101" s="691"/>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266"/>
      <c r="B102" s="267"/>
      <c r="C102" s="267"/>
      <c r="D102" s="267"/>
      <c r="E102" s="267"/>
      <c r="F102" s="268"/>
      <c r="G102" s="35"/>
      <c r="H102" s="36"/>
      <c r="I102" s="36"/>
      <c r="J102" s="36"/>
      <c r="K102" s="690"/>
      <c r="L102" s="691"/>
      <c r="M102" s="691"/>
      <c r="N102" s="691"/>
      <c r="O102" s="691"/>
      <c r="P102" s="691"/>
      <c r="Q102" s="691"/>
      <c r="R102" s="691"/>
      <c r="S102" s="36"/>
      <c r="T102" s="36"/>
      <c r="U102" s="684" t="s">
        <v>630</v>
      </c>
      <c r="V102" s="692"/>
      <c r="W102" s="692"/>
      <c r="X102" s="692"/>
      <c r="Y102" s="692"/>
      <c r="Z102" s="692"/>
      <c r="AA102" s="692"/>
      <c r="AB102" s="692"/>
      <c r="AC102" s="692"/>
      <c r="AD102" s="692"/>
      <c r="AE102" s="692"/>
      <c r="AF102" s="692"/>
      <c r="AG102" s="693"/>
      <c r="AH102" s="36"/>
      <c r="AI102" s="36"/>
      <c r="AJ102" s="697" t="s">
        <v>612</v>
      </c>
      <c r="AK102" s="697"/>
      <c r="AL102" s="697"/>
      <c r="AM102" s="697"/>
      <c r="AN102" s="697"/>
      <c r="AO102" s="697"/>
      <c r="AP102" s="697"/>
      <c r="AQ102" s="697"/>
      <c r="AR102" s="697"/>
      <c r="AS102" s="697"/>
      <c r="AT102" s="697"/>
      <c r="AU102" s="697"/>
      <c r="AV102" s="697"/>
      <c r="AW102" s="697"/>
      <c r="AX102" s="37"/>
    </row>
    <row r="103" spans="1:50" ht="27.75" customHeight="1" x14ac:dyDescent="0.15">
      <c r="A103" s="266"/>
      <c r="B103" s="267"/>
      <c r="C103" s="267"/>
      <c r="D103" s="267"/>
      <c r="E103" s="267"/>
      <c r="F103" s="268"/>
      <c r="G103" s="35"/>
      <c r="H103" s="36"/>
      <c r="I103" s="36"/>
      <c r="J103" s="36"/>
      <c r="K103" s="74"/>
      <c r="L103" s="36"/>
      <c r="M103" s="36"/>
      <c r="N103" s="36"/>
      <c r="O103" s="36"/>
      <c r="P103" s="36"/>
      <c r="Q103" s="36"/>
      <c r="R103" s="36"/>
      <c r="S103" s="36"/>
      <c r="T103" s="36"/>
      <c r="U103" s="694"/>
      <c r="V103" s="695"/>
      <c r="W103" s="695"/>
      <c r="X103" s="695"/>
      <c r="Y103" s="695"/>
      <c r="Z103" s="695"/>
      <c r="AA103" s="695"/>
      <c r="AB103" s="695"/>
      <c r="AC103" s="695"/>
      <c r="AD103" s="695"/>
      <c r="AE103" s="695"/>
      <c r="AF103" s="695"/>
      <c r="AG103" s="696"/>
      <c r="AH103" s="36"/>
      <c r="AI103" s="36"/>
      <c r="AJ103" s="697"/>
      <c r="AK103" s="697"/>
      <c r="AL103" s="697"/>
      <c r="AM103" s="697"/>
      <c r="AN103" s="697"/>
      <c r="AO103" s="697"/>
      <c r="AP103" s="697"/>
      <c r="AQ103" s="697"/>
      <c r="AR103" s="697"/>
      <c r="AS103" s="697"/>
      <c r="AT103" s="697"/>
      <c r="AU103" s="697"/>
      <c r="AV103" s="697"/>
      <c r="AW103" s="697"/>
      <c r="AX103" s="37"/>
    </row>
    <row r="104" spans="1:50" ht="28.35" customHeight="1" x14ac:dyDescent="0.15">
      <c r="A104" s="266"/>
      <c r="B104" s="267"/>
      <c r="C104" s="267"/>
      <c r="D104" s="267"/>
      <c r="E104" s="267"/>
      <c r="F104" s="268"/>
      <c r="G104" s="35"/>
      <c r="H104" s="36"/>
      <c r="I104" s="36"/>
      <c r="J104" s="36"/>
      <c r="K104" s="74"/>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266"/>
      <c r="B105" s="267"/>
      <c r="C105" s="267"/>
      <c r="D105" s="267"/>
      <c r="E105" s="267"/>
      <c r="F105" s="268"/>
      <c r="G105" s="35"/>
      <c r="H105" s="36"/>
      <c r="I105" s="36"/>
      <c r="J105" s="36"/>
      <c r="K105" s="690" t="s">
        <v>608</v>
      </c>
      <c r="L105" s="691"/>
      <c r="M105" s="691"/>
      <c r="N105" s="691"/>
      <c r="O105" s="691"/>
      <c r="P105" s="691"/>
      <c r="Q105" s="691"/>
      <c r="R105" s="691"/>
      <c r="S105" s="36"/>
      <c r="T105" s="36"/>
      <c r="U105" s="75"/>
      <c r="V105" s="76"/>
      <c r="W105" s="76"/>
      <c r="X105" s="76"/>
      <c r="Y105" s="76"/>
      <c r="Z105" s="76"/>
      <c r="AA105" s="76"/>
      <c r="AB105" s="76"/>
      <c r="AC105" s="76"/>
      <c r="AD105" s="76"/>
      <c r="AE105" s="76"/>
      <c r="AF105" s="76"/>
      <c r="AG105" s="7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266"/>
      <c r="B106" s="267"/>
      <c r="C106" s="267"/>
      <c r="D106" s="267"/>
      <c r="E106" s="267"/>
      <c r="F106" s="268"/>
      <c r="G106" s="35"/>
      <c r="H106" s="36"/>
      <c r="I106" s="36"/>
      <c r="J106" s="36"/>
      <c r="K106" s="690"/>
      <c r="L106" s="691"/>
      <c r="M106" s="691"/>
      <c r="N106" s="691"/>
      <c r="O106" s="691"/>
      <c r="P106" s="691"/>
      <c r="Q106" s="691"/>
      <c r="R106" s="691"/>
      <c r="S106" s="36"/>
      <c r="T106" s="36"/>
      <c r="U106" s="684" t="s">
        <v>619</v>
      </c>
      <c r="V106" s="685"/>
      <c r="W106" s="685"/>
      <c r="X106" s="685"/>
      <c r="Y106" s="685"/>
      <c r="Z106" s="685"/>
      <c r="AA106" s="685"/>
      <c r="AB106" s="685"/>
      <c r="AC106" s="685"/>
      <c r="AD106" s="685"/>
      <c r="AE106" s="685"/>
      <c r="AF106" s="685"/>
      <c r="AG106" s="686"/>
      <c r="AH106" s="36"/>
      <c r="AI106" s="36"/>
      <c r="AJ106" s="697" t="s">
        <v>629</v>
      </c>
      <c r="AK106" s="697"/>
      <c r="AL106" s="697"/>
      <c r="AM106" s="697"/>
      <c r="AN106" s="697"/>
      <c r="AO106" s="697"/>
      <c r="AP106" s="697"/>
      <c r="AQ106" s="697"/>
      <c r="AR106" s="697"/>
      <c r="AS106" s="697"/>
      <c r="AT106" s="697"/>
      <c r="AU106" s="697"/>
      <c r="AV106" s="697"/>
      <c r="AW106" s="697"/>
      <c r="AX106" s="37"/>
    </row>
    <row r="107" spans="1:50" ht="28.35" customHeight="1" x14ac:dyDescent="0.15">
      <c r="A107" s="266"/>
      <c r="B107" s="267"/>
      <c r="C107" s="267"/>
      <c r="D107" s="267"/>
      <c r="E107" s="267"/>
      <c r="F107" s="268"/>
      <c r="G107" s="35"/>
      <c r="H107" s="36"/>
      <c r="I107" s="36"/>
      <c r="J107" s="36"/>
      <c r="K107" s="74"/>
      <c r="L107" s="36"/>
      <c r="M107" s="36"/>
      <c r="N107" s="36"/>
      <c r="O107" s="36"/>
      <c r="P107" s="36"/>
      <c r="Q107" s="36"/>
      <c r="R107" s="36"/>
      <c r="S107" s="36"/>
      <c r="T107" s="36"/>
      <c r="U107" s="687"/>
      <c r="V107" s="688"/>
      <c r="W107" s="688"/>
      <c r="X107" s="688"/>
      <c r="Y107" s="688"/>
      <c r="Z107" s="688"/>
      <c r="AA107" s="688"/>
      <c r="AB107" s="688"/>
      <c r="AC107" s="688"/>
      <c r="AD107" s="688"/>
      <c r="AE107" s="688"/>
      <c r="AF107" s="688"/>
      <c r="AG107" s="689"/>
      <c r="AH107" s="36"/>
      <c r="AI107" s="36"/>
      <c r="AJ107" s="697"/>
      <c r="AK107" s="697"/>
      <c r="AL107" s="697"/>
      <c r="AM107" s="697"/>
      <c r="AN107" s="697"/>
      <c r="AO107" s="697"/>
      <c r="AP107" s="697"/>
      <c r="AQ107" s="697"/>
      <c r="AR107" s="697"/>
      <c r="AS107" s="697"/>
      <c r="AT107" s="697"/>
      <c r="AU107" s="697"/>
      <c r="AV107" s="697"/>
      <c r="AW107" s="697"/>
      <c r="AX107" s="37"/>
    </row>
    <row r="108" spans="1:50" ht="28.35" customHeight="1" x14ac:dyDescent="0.15">
      <c r="A108" s="266"/>
      <c r="B108" s="267"/>
      <c r="C108" s="267"/>
      <c r="D108" s="267"/>
      <c r="E108" s="267"/>
      <c r="F108" s="268"/>
      <c r="G108" s="35"/>
      <c r="H108" s="36"/>
      <c r="I108" s="36"/>
      <c r="J108" s="36"/>
      <c r="K108" s="74"/>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7.75" customHeight="1" x14ac:dyDescent="0.15">
      <c r="A109" s="266"/>
      <c r="B109" s="267"/>
      <c r="C109" s="267"/>
      <c r="D109" s="267"/>
      <c r="E109" s="267"/>
      <c r="F109" s="268"/>
      <c r="G109" s="35"/>
      <c r="H109" s="36"/>
      <c r="I109" s="36"/>
      <c r="J109" s="36"/>
      <c r="K109" s="690" t="s">
        <v>610</v>
      </c>
      <c r="L109" s="691"/>
      <c r="M109" s="691"/>
      <c r="N109" s="691"/>
      <c r="O109" s="691"/>
      <c r="P109" s="691"/>
      <c r="Q109" s="691"/>
      <c r="R109" s="691"/>
      <c r="S109" s="36"/>
      <c r="T109" s="36"/>
      <c r="U109" s="75"/>
      <c r="V109" s="76"/>
      <c r="W109" s="76"/>
      <c r="X109" s="76"/>
      <c r="Y109" s="76"/>
      <c r="Z109" s="76"/>
      <c r="AA109" s="76"/>
      <c r="AB109" s="76"/>
      <c r="AC109" s="76"/>
      <c r="AD109" s="76"/>
      <c r="AE109" s="76"/>
      <c r="AF109" s="76"/>
      <c r="AG109" s="7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266"/>
      <c r="B110" s="267"/>
      <c r="C110" s="267"/>
      <c r="D110" s="267"/>
      <c r="E110" s="267"/>
      <c r="F110" s="268"/>
      <c r="G110" s="35"/>
      <c r="H110" s="36"/>
      <c r="I110" s="36"/>
      <c r="J110" s="36"/>
      <c r="K110" s="690"/>
      <c r="L110" s="691"/>
      <c r="M110" s="691"/>
      <c r="N110" s="691"/>
      <c r="O110" s="691"/>
      <c r="P110" s="691"/>
      <c r="Q110" s="691"/>
      <c r="R110" s="691"/>
      <c r="S110" s="36"/>
      <c r="T110" s="36"/>
      <c r="U110" s="684" t="s">
        <v>635</v>
      </c>
      <c r="V110" s="692"/>
      <c r="W110" s="692"/>
      <c r="X110" s="692"/>
      <c r="Y110" s="692"/>
      <c r="Z110" s="692"/>
      <c r="AA110" s="692"/>
      <c r="AB110" s="692"/>
      <c r="AC110" s="692"/>
      <c r="AD110" s="692"/>
      <c r="AE110" s="692"/>
      <c r="AF110" s="692"/>
      <c r="AG110" s="693"/>
      <c r="AH110" s="36"/>
      <c r="AI110" s="36"/>
      <c r="AJ110" s="697" t="s">
        <v>611</v>
      </c>
      <c r="AK110" s="697"/>
      <c r="AL110" s="697"/>
      <c r="AM110" s="697"/>
      <c r="AN110" s="697"/>
      <c r="AO110" s="697"/>
      <c r="AP110" s="697"/>
      <c r="AQ110" s="697"/>
      <c r="AR110" s="697"/>
      <c r="AS110" s="697"/>
      <c r="AT110" s="697"/>
      <c r="AU110" s="697"/>
      <c r="AV110" s="697"/>
      <c r="AW110" s="697"/>
      <c r="AX110" s="37"/>
    </row>
    <row r="111" spans="1:50" ht="28.35" customHeight="1" x14ac:dyDescent="0.15">
      <c r="A111" s="266"/>
      <c r="B111" s="267"/>
      <c r="C111" s="267"/>
      <c r="D111" s="267"/>
      <c r="E111" s="267"/>
      <c r="F111" s="268"/>
      <c r="G111" s="35"/>
      <c r="H111" s="36"/>
      <c r="I111" s="36"/>
      <c r="J111" s="36"/>
      <c r="K111" s="75"/>
      <c r="L111" s="36"/>
      <c r="M111" s="36"/>
      <c r="N111" s="36"/>
      <c r="O111" s="36"/>
      <c r="P111" s="36"/>
      <c r="Q111" s="36"/>
      <c r="R111" s="36"/>
      <c r="S111" s="36"/>
      <c r="T111" s="36"/>
      <c r="U111" s="694"/>
      <c r="V111" s="695"/>
      <c r="W111" s="695"/>
      <c r="X111" s="695"/>
      <c r="Y111" s="695"/>
      <c r="Z111" s="695"/>
      <c r="AA111" s="695"/>
      <c r="AB111" s="695"/>
      <c r="AC111" s="695"/>
      <c r="AD111" s="695"/>
      <c r="AE111" s="695"/>
      <c r="AF111" s="695"/>
      <c r="AG111" s="696"/>
      <c r="AH111" s="36"/>
      <c r="AI111" s="36"/>
      <c r="AJ111" s="697"/>
      <c r="AK111" s="697"/>
      <c r="AL111" s="697"/>
      <c r="AM111" s="697"/>
      <c r="AN111" s="697"/>
      <c r="AO111" s="697"/>
      <c r="AP111" s="697"/>
      <c r="AQ111" s="697"/>
      <c r="AR111" s="697"/>
      <c r="AS111" s="697"/>
      <c r="AT111" s="697"/>
      <c r="AU111" s="697"/>
      <c r="AV111" s="697"/>
      <c r="AW111" s="697"/>
      <c r="AX111" s="37"/>
    </row>
    <row r="112" spans="1:50" ht="28.35" customHeight="1" thickBot="1" x14ac:dyDescent="0.2">
      <c r="A112" s="266"/>
      <c r="B112" s="267"/>
      <c r="C112" s="267"/>
      <c r="D112" s="267"/>
      <c r="E112" s="267"/>
      <c r="F112" s="268"/>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4.75" customHeight="1" x14ac:dyDescent="0.15">
      <c r="A113" s="269" t="s">
        <v>235</v>
      </c>
      <c r="B113" s="270"/>
      <c r="C113" s="270"/>
      <c r="D113" s="270"/>
      <c r="E113" s="270"/>
      <c r="F113" s="271"/>
      <c r="G113" s="253" t="s">
        <v>644</v>
      </c>
      <c r="H113" s="254"/>
      <c r="I113" s="254"/>
      <c r="J113" s="254"/>
      <c r="K113" s="254"/>
      <c r="L113" s="254"/>
      <c r="M113" s="254"/>
      <c r="N113" s="254"/>
      <c r="O113" s="254"/>
      <c r="P113" s="254"/>
      <c r="Q113" s="254"/>
      <c r="R113" s="254"/>
      <c r="S113" s="254"/>
      <c r="T113" s="254"/>
      <c r="U113" s="254"/>
      <c r="V113" s="254"/>
      <c r="W113" s="254"/>
      <c r="X113" s="254"/>
      <c r="Y113" s="254"/>
      <c r="Z113" s="254"/>
      <c r="AA113" s="254"/>
      <c r="AB113" s="255"/>
      <c r="AC113" s="253" t="s">
        <v>645</v>
      </c>
      <c r="AD113" s="254"/>
      <c r="AE113" s="254"/>
      <c r="AF113" s="254"/>
      <c r="AG113" s="254"/>
      <c r="AH113" s="254"/>
      <c r="AI113" s="254"/>
      <c r="AJ113" s="254"/>
      <c r="AK113" s="254"/>
      <c r="AL113" s="254"/>
      <c r="AM113" s="254"/>
      <c r="AN113" s="254"/>
      <c r="AO113" s="254"/>
      <c r="AP113" s="254"/>
      <c r="AQ113" s="254"/>
      <c r="AR113" s="254"/>
      <c r="AS113" s="254"/>
      <c r="AT113" s="254"/>
      <c r="AU113" s="254"/>
      <c r="AV113" s="254"/>
      <c r="AW113" s="254"/>
      <c r="AX113" s="256"/>
    </row>
    <row r="114" spans="1:51" ht="24.75" customHeight="1" x14ac:dyDescent="0.15">
      <c r="A114" s="272"/>
      <c r="B114" s="273"/>
      <c r="C114" s="273"/>
      <c r="D114" s="273"/>
      <c r="E114" s="273"/>
      <c r="F114" s="274"/>
      <c r="G114" s="257" t="s">
        <v>14</v>
      </c>
      <c r="H114" s="258"/>
      <c r="I114" s="258"/>
      <c r="J114" s="258"/>
      <c r="K114" s="258"/>
      <c r="L114" s="259" t="s">
        <v>15</v>
      </c>
      <c r="M114" s="258"/>
      <c r="N114" s="258"/>
      <c r="O114" s="258"/>
      <c r="P114" s="258"/>
      <c r="Q114" s="258"/>
      <c r="R114" s="258"/>
      <c r="S114" s="258"/>
      <c r="T114" s="258"/>
      <c r="U114" s="258"/>
      <c r="V114" s="258"/>
      <c r="W114" s="258"/>
      <c r="X114" s="260"/>
      <c r="Y114" s="261" t="s">
        <v>16</v>
      </c>
      <c r="Z114" s="262"/>
      <c r="AA114" s="262"/>
      <c r="AB114" s="263"/>
      <c r="AC114" s="257" t="s">
        <v>14</v>
      </c>
      <c r="AD114" s="258"/>
      <c r="AE114" s="258"/>
      <c r="AF114" s="258"/>
      <c r="AG114" s="258"/>
      <c r="AH114" s="259" t="s">
        <v>15</v>
      </c>
      <c r="AI114" s="258"/>
      <c r="AJ114" s="258"/>
      <c r="AK114" s="258"/>
      <c r="AL114" s="258"/>
      <c r="AM114" s="258"/>
      <c r="AN114" s="258"/>
      <c r="AO114" s="258"/>
      <c r="AP114" s="258"/>
      <c r="AQ114" s="258"/>
      <c r="AR114" s="258"/>
      <c r="AS114" s="258"/>
      <c r="AT114" s="260"/>
      <c r="AU114" s="261" t="s">
        <v>16</v>
      </c>
      <c r="AV114" s="262"/>
      <c r="AW114" s="262"/>
      <c r="AX114" s="264"/>
    </row>
    <row r="115" spans="1:51" ht="24.75" customHeight="1" x14ac:dyDescent="0.15">
      <c r="A115" s="272"/>
      <c r="B115" s="273"/>
      <c r="C115" s="273"/>
      <c r="D115" s="273"/>
      <c r="E115" s="273"/>
      <c r="F115" s="274"/>
      <c r="G115" s="243" t="s">
        <v>620</v>
      </c>
      <c r="H115" s="244"/>
      <c r="I115" s="244"/>
      <c r="J115" s="244"/>
      <c r="K115" s="245"/>
      <c r="L115" s="246" t="s">
        <v>623</v>
      </c>
      <c r="M115" s="247"/>
      <c r="N115" s="247"/>
      <c r="O115" s="247"/>
      <c r="P115" s="247"/>
      <c r="Q115" s="247"/>
      <c r="R115" s="247"/>
      <c r="S115" s="247"/>
      <c r="T115" s="247"/>
      <c r="U115" s="247"/>
      <c r="V115" s="247"/>
      <c r="W115" s="247"/>
      <c r="X115" s="248"/>
      <c r="Y115" s="249">
        <v>26.015397</v>
      </c>
      <c r="Z115" s="250"/>
      <c r="AA115" s="250"/>
      <c r="AB115" s="251"/>
      <c r="AC115" s="243" t="s">
        <v>620</v>
      </c>
      <c r="AD115" s="244"/>
      <c r="AE115" s="244"/>
      <c r="AF115" s="244"/>
      <c r="AG115" s="245"/>
      <c r="AH115" s="246" t="s">
        <v>609</v>
      </c>
      <c r="AI115" s="247"/>
      <c r="AJ115" s="247"/>
      <c r="AK115" s="247"/>
      <c r="AL115" s="247"/>
      <c r="AM115" s="247"/>
      <c r="AN115" s="247"/>
      <c r="AO115" s="247"/>
      <c r="AP115" s="247"/>
      <c r="AQ115" s="247"/>
      <c r="AR115" s="247"/>
      <c r="AS115" s="247"/>
      <c r="AT115" s="248"/>
      <c r="AU115" s="249">
        <v>19.25</v>
      </c>
      <c r="AV115" s="250"/>
      <c r="AW115" s="250"/>
      <c r="AX115" s="252"/>
    </row>
    <row r="116" spans="1:51" ht="24.75" customHeight="1" x14ac:dyDescent="0.15">
      <c r="A116" s="272"/>
      <c r="B116" s="273"/>
      <c r="C116" s="273"/>
      <c r="D116" s="273"/>
      <c r="E116" s="273"/>
      <c r="F116" s="274"/>
      <c r="G116" s="233"/>
      <c r="H116" s="234"/>
      <c r="I116" s="234"/>
      <c r="J116" s="234"/>
      <c r="K116" s="235"/>
      <c r="L116" s="236"/>
      <c r="M116" s="237"/>
      <c r="N116" s="237"/>
      <c r="O116" s="237"/>
      <c r="P116" s="237"/>
      <c r="Q116" s="237"/>
      <c r="R116" s="237"/>
      <c r="S116" s="237"/>
      <c r="T116" s="237"/>
      <c r="U116" s="237"/>
      <c r="V116" s="237"/>
      <c r="W116" s="237"/>
      <c r="X116" s="238"/>
      <c r="Y116" s="239"/>
      <c r="Z116" s="240"/>
      <c r="AA116" s="240"/>
      <c r="AB116" s="241"/>
      <c r="AC116" s="233"/>
      <c r="AD116" s="234"/>
      <c r="AE116" s="234"/>
      <c r="AF116" s="234"/>
      <c r="AG116" s="235"/>
      <c r="AH116" s="236"/>
      <c r="AI116" s="237"/>
      <c r="AJ116" s="237"/>
      <c r="AK116" s="237"/>
      <c r="AL116" s="237"/>
      <c r="AM116" s="237"/>
      <c r="AN116" s="237"/>
      <c r="AO116" s="237"/>
      <c r="AP116" s="237"/>
      <c r="AQ116" s="237"/>
      <c r="AR116" s="237"/>
      <c r="AS116" s="237"/>
      <c r="AT116" s="238"/>
      <c r="AU116" s="239"/>
      <c r="AV116" s="240"/>
      <c r="AW116" s="240"/>
      <c r="AX116" s="242"/>
    </row>
    <row r="117" spans="1:51" ht="24.75" customHeight="1" x14ac:dyDescent="0.15">
      <c r="A117" s="272"/>
      <c r="B117" s="273"/>
      <c r="C117" s="273"/>
      <c r="D117" s="273"/>
      <c r="E117" s="273"/>
      <c r="F117" s="274"/>
      <c r="G117" s="233"/>
      <c r="H117" s="234"/>
      <c r="I117" s="234"/>
      <c r="J117" s="234"/>
      <c r="K117" s="235"/>
      <c r="L117" s="236"/>
      <c r="M117" s="237"/>
      <c r="N117" s="237"/>
      <c r="O117" s="237"/>
      <c r="P117" s="237"/>
      <c r="Q117" s="237"/>
      <c r="R117" s="237"/>
      <c r="S117" s="237"/>
      <c r="T117" s="237"/>
      <c r="U117" s="237"/>
      <c r="V117" s="237"/>
      <c r="W117" s="237"/>
      <c r="X117" s="238"/>
      <c r="Y117" s="239"/>
      <c r="Z117" s="240"/>
      <c r="AA117" s="240"/>
      <c r="AB117" s="241"/>
      <c r="AC117" s="233"/>
      <c r="AD117" s="234"/>
      <c r="AE117" s="234"/>
      <c r="AF117" s="234"/>
      <c r="AG117" s="235"/>
      <c r="AH117" s="236"/>
      <c r="AI117" s="237"/>
      <c r="AJ117" s="237"/>
      <c r="AK117" s="237"/>
      <c r="AL117" s="237"/>
      <c r="AM117" s="237"/>
      <c r="AN117" s="237"/>
      <c r="AO117" s="237"/>
      <c r="AP117" s="237"/>
      <c r="AQ117" s="237"/>
      <c r="AR117" s="237"/>
      <c r="AS117" s="237"/>
      <c r="AT117" s="238"/>
      <c r="AU117" s="239"/>
      <c r="AV117" s="240"/>
      <c r="AW117" s="240"/>
      <c r="AX117" s="242"/>
    </row>
    <row r="118" spans="1:51" ht="24.75" customHeight="1" x14ac:dyDescent="0.15">
      <c r="A118" s="272"/>
      <c r="B118" s="273"/>
      <c r="C118" s="273"/>
      <c r="D118" s="273"/>
      <c r="E118" s="273"/>
      <c r="F118" s="274"/>
      <c r="G118" s="233"/>
      <c r="H118" s="234"/>
      <c r="I118" s="234"/>
      <c r="J118" s="234"/>
      <c r="K118" s="235"/>
      <c r="L118" s="236"/>
      <c r="M118" s="237"/>
      <c r="N118" s="237"/>
      <c r="O118" s="237"/>
      <c r="P118" s="237"/>
      <c r="Q118" s="237"/>
      <c r="R118" s="237"/>
      <c r="S118" s="237"/>
      <c r="T118" s="237"/>
      <c r="U118" s="237"/>
      <c r="V118" s="237"/>
      <c r="W118" s="237"/>
      <c r="X118" s="238"/>
      <c r="Y118" s="239"/>
      <c r="Z118" s="240"/>
      <c r="AA118" s="240"/>
      <c r="AB118" s="241"/>
      <c r="AC118" s="233"/>
      <c r="AD118" s="234"/>
      <c r="AE118" s="234"/>
      <c r="AF118" s="234"/>
      <c r="AG118" s="235"/>
      <c r="AH118" s="236"/>
      <c r="AI118" s="237"/>
      <c r="AJ118" s="237"/>
      <c r="AK118" s="237"/>
      <c r="AL118" s="237"/>
      <c r="AM118" s="237"/>
      <c r="AN118" s="237"/>
      <c r="AO118" s="237"/>
      <c r="AP118" s="237"/>
      <c r="AQ118" s="237"/>
      <c r="AR118" s="237"/>
      <c r="AS118" s="237"/>
      <c r="AT118" s="238"/>
      <c r="AU118" s="239"/>
      <c r="AV118" s="240"/>
      <c r="AW118" s="240"/>
      <c r="AX118" s="242"/>
    </row>
    <row r="119" spans="1:51" ht="24.75" customHeight="1" x14ac:dyDescent="0.15">
      <c r="A119" s="272"/>
      <c r="B119" s="273"/>
      <c r="C119" s="273"/>
      <c r="D119" s="273"/>
      <c r="E119" s="273"/>
      <c r="F119" s="274"/>
      <c r="G119" s="233"/>
      <c r="H119" s="234"/>
      <c r="I119" s="234"/>
      <c r="J119" s="234"/>
      <c r="K119" s="235"/>
      <c r="L119" s="236"/>
      <c r="M119" s="237"/>
      <c r="N119" s="237"/>
      <c r="O119" s="237"/>
      <c r="P119" s="237"/>
      <c r="Q119" s="237"/>
      <c r="R119" s="237"/>
      <c r="S119" s="237"/>
      <c r="T119" s="237"/>
      <c r="U119" s="237"/>
      <c r="V119" s="237"/>
      <c r="W119" s="237"/>
      <c r="X119" s="238"/>
      <c r="Y119" s="239"/>
      <c r="Z119" s="240"/>
      <c r="AA119" s="240"/>
      <c r="AB119" s="241"/>
      <c r="AC119" s="233"/>
      <c r="AD119" s="234"/>
      <c r="AE119" s="234"/>
      <c r="AF119" s="234"/>
      <c r="AG119" s="235"/>
      <c r="AH119" s="236"/>
      <c r="AI119" s="237"/>
      <c r="AJ119" s="237"/>
      <c r="AK119" s="237"/>
      <c r="AL119" s="237"/>
      <c r="AM119" s="237"/>
      <c r="AN119" s="237"/>
      <c r="AO119" s="237"/>
      <c r="AP119" s="237"/>
      <c r="AQ119" s="237"/>
      <c r="AR119" s="237"/>
      <c r="AS119" s="237"/>
      <c r="AT119" s="238"/>
      <c r="AU119" s="239"/>
      <c r="AV119" s="240"/>
      <c r="AW119" s="240"/>
      <c r="AX119" s="242"/>
    </row>
    <row r="120" spans="1:51" ht="24.75" customHeight="1" x14ac:dyDescent="0.15">
      <c r="A120" s="272"/>
      <c r="B120" s="273"/>
      <c r="C120" s="273"/>
      <c r="D120" s="273"/>
      <c r="E120" s="273"/>
      <c r="F120" s="274"/>
      <c r="G120" s="233"/>
      <c r="H120" s="234"/>
      <c r="I120" s="234"/>
      <c r="J120" s="234"/>
      <c r="K120" s="235"/>
      <c r="L120" s="236"/>
      <c r="M120" s="237"/>
      <c r="N120" s="237"/>
      <c r="O120" s="237"/>
      <c r="P120" s="237"/>
      <c r="Q120" s="237"/>
      <c r="R120" s="237"/>
      <c r="S120" s="237"/>
      <c r="T120" s="237"/>
      <c r="U120" s="237"/>
      <c r="V120" s="237"/>
      <c r="W120" s="237"/>
      <c r="X120" s="238"/>
      <c r="Y120" s="239"/>
      <c r="Z120" s="240"/>
      <c r="AA120" s="240"/>
      <c r="AB120" s="241"/>
      <c r="AC120" s="233"/>
      <c r="AD120" s="234"/>
      <c r="AE120" s="234"/>
      <c r="AF120" s="234"/>
      <c r="AG120" s="235"/>
      <c r="AH120" s="236"/>
      <c r="AI120" s="237"/>
      <c r="AJ120" s="237"/>
      <c r="AK120" s="237"/>
      <c r="AL120" s="237"/>
      <c r="AM120" s="237"/>
      <c r="AN120" s="237"/>
      <c r="AO120" s="237"/>
      <c r="AP120" s="237"/>
      <c r="AQ120" s="237"/>
      <c r="AR120" s="237"/>
      <c r="AS120" s="237"/>
      <c r="AT120" s="238"/>
      <c r="AU120" s="239"/>
      <c r="AV120" s="240"/>
      <c r="AW120" s="240"/>
      <c r="AX120" s="242"/>
    </row>
    <row r="121" spans="1:51" ht="24.75" customHeight="1" x14ac:dyDescent="0.15">
      <c r="A121" s="272"/>
      <c r="B121" s="273"/>
      <c r="C121" s="273"/>
      <c r="D121" s="273"/>
      <c r="E121" s="273"/>
      <c r="F121" s="274"/>
      <c r="G121" s="233"/>
      <c r="H121" s="234"/>
      <c r="I121" s="234"/>
      <c r="J121" s="234"/>
      <c r="K121" s="235"/>
      <c r="L121" s="236"/>
      <c r="M121" s="237"/>
      <c r="N121" s="237"/>
      <c r="O121" s="237"/>
      <c r="P121" s="237"/>
      <c r="Q121" s="237"/>
      <c r="R121" s="237"/>
      <c r="S121" s="237"/>
      <c r="T121" s="237"/>
      <c r="U121" s="237"/>
      <c r="V121" s="237"/>
      <c r="W121" s="237"/>
      <c r="X121" s="238"/>
      <c r="Y121" s="239"/>
      <c r="Z121" s="240"/>
      <c r="AA121" s="240"/>
      <c r="AB121" s="241"/>
      <c r="AC121" s="233"/>
      <c r="AD121" s="234"/>
      <c r="AE121" s="234"/>
      <c r="AF121" s="234"/>
      <c r="AG121" s="235"/>
      <c r="AH121" s="236"/>
      <c r="AI121" s="237"/>
      <c r="AJ121" s="237"/>
      <c r="AK121" s="237"/>
      <c r="AL121" s="237"/>
      <c r="AM121" s="237"/>
      <c r="AN121" s="237"/>
      <c r="AO121" s="237"/>
      <c r="AP121" s="237"/>
      <c r="AQ121" s="237"/>
      <c r="AR121" s="237"/>
      <c r="AS121" s="237"/>
      <c r="AT121" s="238"/>
      <c r="AU121" s="239"/>
      <c r="AV121" s="240"/>
      <c r="AW121" s="240"/>
      <c r="AX121" s="242"/>
    </row>
    <row r="122" spans="1:51" ht="24.75" customHeight="1" x14ac:dyDescent="0.15">
      <c r="A122" s="272"/>
      <c r="B122" s="273"/>
      <c r="C122" s="273"/>
      <c r="D122" s="273"/>
      <c r="E122" s="273"/>
      <c r="F122" s="274"/>
      <c r="G122" s="233"/>
      <c r="H122" s="234"/>
      <c r="I122" s="234"/>
      <c r="J122" s="234"/>
      <c r="K122" s="235"/>
      <c r="L122" s="236"/>
      <c r="M122" s="237"/>
      <c r="N122" s="237"/>
      <c r="O122" s="237"/>
      <c r="P122" s="237"/>
      <c r="Q122" s="237"/>
      <c r="R122" s="237"/>
      <c r="S122" s="237"/>
      <c r="T122" s="237"/>
      <c r="U122" s="237"/>
      <c r="V122" s="237"/>
      <c r="W122" s="237"/>
      <c r="X122" s="238"/>
      <c r="Y122" s="239"/>
      <c r="Z122" s="240"/>
      <c r="AA122" s="240"/>
      <c r="AB122" s="241"/>
      <c r="AC122" s="233"/>
      <c r="AD122" s="234"/>
      <c r="AE122" s="234"/>
      <c r="AF122" s="234"/>
      <c r="AG122" s="235"/>
      <c r="AH122" s="236"/>
      <c r="AI122" s="237"/>
      <c r="AJ122" s="237"/>
      <c r="AK122" s="237"/>
      <c r="AL122" s="237"/>
      <c r="AM122" s="237"/>
      <c r="AN122" s="237"/>
      <c r="AO122" s="237"/>
      <c r="AP122" s="237"/>
      <c r="AQ122" s="237"/>
      <c r="AR122" s="237"/>
      <c r="AS122" s="237"/>
      <c r="AT122" s="238"/>
      <c r="AU122" s="239"/>
      <c r="AV122" s="240"/>
      <c r="AW122" s="240"/>
      <c r="AX122" s="242"/>
    </row>
    <row r="123" spans="1:51" ht="24.75" customHeight="1" x14ac:dyDescent="0.15">
      <c r="A123" s="272"/>
      <c r="B123" s="273"/>
      <c r="C123" s="273"/>
      <c r="D123" s="273"/>
      <c r="E123" s="273"/>
      <c r="F123" s="274"/>
      <c r="G123" s="233"/>
      <c r="H123" s="234"/>
      <c r="I123" s="234"/>
      <c r="J123" s="234"/>
      <c r="K123" s="235"/>
      <c r="L123" s="236"/>
      <c r="M123" s="237"/>
      <c r="N123" s="237"/>
      <c r="O123" s="237"/>
      <c r="P123" s="237"/>
      <c r="Q123" s="237"/>
      <c r="R123" s="237"/>
      <c r="S123" s="237"/>
      <c r="T123" s="237"/>
      <c r="U123" s="237"/>
      <c r="V123" s="237"/>
      <c r="W123" s="237"/>
      <c r="X123" s="238"/>
      <c r="Y123" s="239"/>
      <c r="Z123" s="240"/>
      <c r="AA123" s="240"/>
      <c r="AB123" s="241"/>
      <c r="AC123" s="233"/>
      <c r="AD123" s="234"/>
      <c r="AE123" s="234"/>
      <c r="AF123" s="234"/>
      <c r="AG123" s="235"/>
      <c r="AH123" s="236"/>
      <c r="AI123" s="237"/>
      <c r="AJ123" s="237"/>
      <c r="AK123" s="237"/>
      <c r="AL123" s="237"/>
      <c r="AM123" s="237"/>
      <c r="AN123" s="237"/>
      <c r="AO123" s="237"/>
      <c r="AP123" s="237"/>
      <c r="AQ123" s="237"/>
      <c r="AR123" s="237"/>
      <c r="AS123" s="237"/>
      <c r="AT123" s="238"/>
      <c r="AU123" s="239"/>
      <c r="AV123" s="240"/>
      <c r="AW123" s="240"/>
      <c r="AX123" s="242"/>
    </row>
    <row r="124" spans="1:51" ht="24.75" customHeight="1" x14ac:dyDescent="0.15">
      <c r="A124" s="272"/>
      <c r="B124" s="273"/>
      <c r="C124" s="273"/>
      <c r="D124" s="273"/>
      <c r="E124" s="273"/>
      <c r="F124" s="274"/>
      <c r="G124" s="233"/>
      <c r="H124" s="234"/>
      <c r="I124" s="234"/>
      <c r="J124" s="234"/>
      <c r="K124" s="235"/>
      <c r="L124" s="236"/>
      <c r="M124" s="237"/>
      <c r="N124" s="237"/>
      <c r="O124" s="237"/>
      <c r="P124" s="237"/>
      <c r="Q124" s="237"/>
      <c r="R124" s="237"/>
      <c r="S124" s="237"/>
      <c r="T124" s="237"/>
      <c r="U124" s="237"/>
      <c r="V124" s="237"/>
      <c r="W124" s="237"/>
      <c r="X124" s="238"/>
      <c r="Y124" s="239"/>
      <c r="Z124" s="240"/>
      <c r="AA124" s="240"/>
      <c r="AB124" s="241"/>
      <c r="AC124" s="233"/>
      <c r="AD124" s="234"/>
      <c r="AE124" s="234"/>
      <c r="AF124" s="234"/>
      <c r="AG124" s="235"/>
      <c r="AH124" s="236"/>
      <c r="AI124" s="237"/>
      <c r="AJ124" s="237"/>
      <c r="AK124" s="237"/>
      <c r="AL124" s="237"/>
      <c r="AM124" s="237"/>
      <c r="AN124" s="237"/>
      <c r="AO124" s="237"/>
      <c r="AP124" s="237"/>
      <c r="AQ124" s="237"/>
      <c r="AR124" s="237"/>
      <c r="AS124" s="237"/>
      <c r="AT124" s="238"/>
      <c r="AU124" s="239"/>
      <c r="AV124" s="240"/>
      <c r="AW124" s="240"/>
      <c r="AX124" s="242"/>
    </row>
    <row r="125" spans="1:51" ht="24.75" customHeight="1" thickBot="1" x14ac:dyDescent="0.2">
      <c r="A125" s="272"/>
      <c r="B125" s="273"/>
      <c r="C125" s="273"/>
      <c r="D125" s="273"/>
      <c r="E125" s="273"/>
      <c r="F125" s="274"/>
      <c r="G125" s="224" t="s">
        <v>17</v>
      </c>
      <c r="H125" s="225"/>
      <c r="I125" s="225"/>
      <c r="J125" s="225"/>
      <c r="K125" s="225"/>
      <c r="L125" s="226"/>
      <c r="M125" s="227"/>
      <c r="N125" s="227"/>
      <c r="O125" s="227"/>
      <c r="P125" s="227"/>
      <c r="Q125" s="227"/>
      <c r="R125" s="227"/>
      <c r="S125" s="227"/>
      <c r="T125" s="227"/>
      <c r="U125" s="227"/>
      <c r="V125" s="227"/>
      <c r="W125" s="227"/>
      <c r="X125" s="228"/>
      <c r="Y125" s="229">
        <f>SUM(Y115:AB124)</f>
        <v>26.015397</v>
      </c>
      <c r="Z125" s="230"/>
      <c r="AA125" s="230"/>
      <c r="AB125" s="231"/>
      <c r="AC125" s="224" t="s">
        <v>17</v>
      </c>
      <c r="AD125" s="225"/>
      <c r="AE125" s="225"/>
      <c r="AF125" s="225"/>
      <c r="AG125" s="225"/>
      <c r="AH125" s="226"/>
      <c r="AI125" s="227"/>
      <c r="AJ125" s="227"/>
      <c r="AK125" s="227"/>
      <c r="AL125" s="227"/>
      <c r="AM125" s="227"/>
      <c r="AN125" s="227"/>
      <c r="AO125" s="227"/>
      <c r="AP125" s="227"/>
      <c r="AQ125" s="227"/>
      <c r="AR125" s="227"/>
      <c r="AS125" s="227"/>
      <c r="AT125" s="228"/>
      <c r="AU125" s="229">
        <f>SUM(AU115:AX124)</f>
        <v>19.25</v>
      </c>
      <c r="AV125" s="230"/>
      <c r="AW125" s="230"/>
      <c r="AX125" s="232"/>
    </row>
    <row r="126" spans="1:51" ht="24.75" customHeight="1" x14ac:dyDescent="0.15">
      <c r="A126" s="272"/>
      <c r="B126" s="273"/>
      <c r="C126" s="273"/>
      <c r="D126" s="273"/>
      <c r="E126" s="273"/>
      <c r="F126" s="274"/>
      <c r="G126" s="253" t="s">
        <v>646</v>
      </c>
      <c r="H126" s="254"/>
      <c r="I126" s="254"/>
      <c r="J126" s="254"/>
      <c r="K126" s="254"/>
      <c r="L126" s="254"/>
      <c r="M126" s="254"/>
      <c r="N126" s="254"/>
      <c r="O126" s="254"/>
      <c r="P126" s="254"/>
      <c r="Q126" s="254"/>
      <c r="R126" s="254"/>
      <c r="S126" s="254"/>
      <c r="T126" s="254"/>
      <c r="U126" s="254"/>
      <c r="V126" s="254"/>
      <c r="W126" s="254"/>
      <c r="X126" s="254"/>
      <c r="Y126" s="254"/>
      <c r="Z126" s="254"/>
      <c r="AA126" s="254"/>
      <c r="AB126" s="255"/>
      <c r="AC126" s="253" t="s">
        <v>200</v>
      </c>
      <c r="AD126" s="254"/>
      <c r="AE126" s="254"/>
      <c r="AF126" s="254"/>
      <c r="AG126" s="254"/>
      <c r="AH126" s="254"/>
      <c r="AI126" s="254"/>
      <c r="AJ126" s="254"/>
      <c r="AK126" s="254"/>
      <c r="AL126" s="254"/>
      <c r="AM126" s="254"/>
      <c r="AN126" s="254"/>
      <c r="AO126" s="254"/>
      <c r="AP126" s="254"/>
      <c r="AQ126" s="254"/>
      <c r="AR126" s="254"/>
      <c r="AS126" s="254"/>
      <c r="AT126" s="254"/>
      <c r="AU126" s="254"/>
      <c r="AV126" s="254"/>
      <c r="AW126" s="254"/>
      <c r="AX126" s="256"/>
      <c r="AY126">
        <f>COUNTA($G$128,$AC$128)</f>
        <v>1</v>
      </c>
    </row>
    <row r="127" spans="1:51" ht="24.75" customHeight="1" x14ac:dyDescent="0.15">
      <c r="A127" s="272"/>
      <c r="B127" s="273"/>
      <c r="C127" s="273"/>
      <c r="D127" s="273"/>
      <c r="E127" s="273"/>
      <c r="F127" s="274"/>
      <c r="G127" s="257" t="s">
        <v>14</v>
      </c>
      <c r="H127" s="258"/>
      <c r="I127" s="258"/>
      <c r="J127" s="258"/>
      <c r="K127" s="258"/>
      <c r="L127" s="259" t="s">
        <v>15</v>
      </c>
      <c r="M127" s="258"/>
      <c r="N127" s="258"/>
      <c r="O127" s="258"/>
      <c r="P127" s="258"/>
      <c r="Q127" s="258"/>
      <c r="R127" s="258"/>
      <c r="S127" s="258"/>
      <c r="T127" s="258"/>
      <c r="U127" s="258"/>
      <c r="V127" s="258"/>
      <c r="W127" s="258"/>
      <c r="X127" s="260"/>
      <c r="Y127" s="261" t="s">
        <v>16</v>
      </c>
      <c r="Z127" s="262"/>
      <c r="AA127" s="262"/>
      <c r="AB127" s="263"/>
      <c r="AC127" s="257" t="s">
        <v>14</v>
      </c>
      <c r="AD127" s="258"/>
      <c r="AE127" s="258"/>
      <c r="AF127" s="258"/>
      <c r="AG127" s="258"/>
      <c r="AH127" s="259" t="s">
        <v>15</v>
      </c>
      <c r="AI127" s="258"/>
      <c r="AJ127" s="258"/>
      <c r="AK127" s="258"/>
      <c r="AL127" s="258"/>
      <c r="AM127" s="258"/>
      <c r="AN127" s="258"/>
      <c r="AO127" s="258"/>
      <c r="AP127" s="258"/>
      <c r="AQ127" s="258"/>
      <c r="AR127" s="258"/>
      <c r="AS127" s="258"/>
      <c r="AT127" s="260"/>
      <c r="AU127" s="261" t="s">
        <v>16</v>
      </c>
      <c r="AV127" s="262"/>
      <c r="AW127" s="262"/>
      <c r="AX127" s="264"/>
      <c r="AY127">
        <f t="shared" ref="AY127:AY138" si="1">$AY$126</f>
        <v>1</v>
      </c>
    </row>
    <row r="128" spans="1:51" ht="24.75" customHeight="1" x14ac:dyDescent="0.15">
      <c r="A128" s="272"/>
      <c r="B128" s="273"/>
      <c r="C128" s="273"/>
      <c r="D128" s="273"/>
      <c r="E128" s="273"/>
      <c r="F128" s="274"/>
      <c r="G128" s="243" t="s">
        <v>622</v>
      </c>
      <c r="H128" s="244"/>
      <c r="I128" s="244"/>
      <c r="J128" s="244"/>
      <c r="K128" s="245"/>
      <c r="L128" s="246" t="s">
        <v>621</v>
      </c>
      <c r="M128" s="247"/>
      <c r="N128" s="247"/>
      <c r="O128" s="247"/>
      <c r="P128" s="247"/>
      <c r="Q128" s="247"/>
      <c r="R128" s="247"/>
      <c r="S128" s="247"/>
      <c r="T128" s="247"/>
      <c r="U128" s="247"/>
      <c r="V128" s="247"/>
      <c r="W128" s="247"/>
      <c r="X128" s="248"/>
      <c r="Y128" s="249">
        <v>2.222</v>
      </c>
      <c r="Z128" s="250"/>
      <c r="AA128" s="250"/>
      <c r="AB128" s="251"/>
      <c r="AC128" s="243"/>
      <c r="AD128" s="244"/>
      <c r="AE128" s="244"/>
      <c r="AF128" s="244"/>
      <c r="AG128" s="245"/>
      <c r="AH128" s="246"/>
      <c r="AI128" s="247"/>
      <c r="AJ128" s="247"/>
      <c r="AK128" s="247"/>
      <c r="AL128" s="247"/>
      <c r="AM128" s="247"/>
      <c r="AN128" s="247"/>
      <c r="AO128" s="247"/>
      <c r="AP128" s="247"/>
      <c r="AQ128" s="247"/>
      <c r="AR128" s="247"/>
      <c r="AS128" s="247"/>
      <c r="AT128" s="248"/>
      <c r="AU128" s="249"/>
      <c r="AV128" s="250"/>
      <c r="AW128" s="250"/>
      <c r="AX128" s="252"/>
      <c r="AY128">
        <f t="shared" si="1"/>
        <v>1</v>
      </c>
    </row>
    <row r="129" spans="1:51" ht="24.75" customHeight="1" x14ac:dyDescent="0.15">
      <c r="A129" s="272"/>
      <c r="B129" s="273"/>
      <c r="C129" s="273"/>
      <c r="D129" s="273"/>
      <c r="E129" s="273"/>
      <c r="F129" s="274"/>
      <c r="G129" s="233"/>
      <c r="H129" s="234"/>
      <c r="I129" s="234"/>
      <c r="J129" s="234"/>
      <c r="K129" s="235"/>
      <c r="L129" s="236"/>
      <c r="M129" s="237"/>
      <c r="N129" s="237"/>
      <c r="O129" s="237"/>
      <c r="P129" s="237"/>
      <c r="Q129" s="237"/>
      <c r="R129" s="237"/>
      <c r="S129" s="237"/>
      <c r="T129" s="237"/>
      <c r="U129" s="237"/>
      <c r="V129" s="237"/>
      <c r="W129" s="237"/>
      <c r="X129" s="238"/>
      <c r="Y129" s="239"/>
      <c r="Z129" s="240"/>
      <c r="AA129" s="240"/>
      <c r="AB129" s="241"/>
      <c r="AC129" s="233"/>
      <c r="AD129" s="234"/>
      <c r="AE129" s="234"/>
      <c r="AF129" s="234"/>
      <c r="AG129" s="235"/>
      <c r="AH129" s="236"/>
      <c r="AI129" s="237"/>
      <c r="AJ129" s="237"/>
      <c r="AK129" s="237"/>
      <c r="AL129" s="237"/>
      <c r="AM129" s="237"/>
      <c r="AN129" s="237"/>
      <c r="AO129" s="237"/>
      <c r="AP129" s="237"/>
      <c r="AQ129" s="237"/>
      <c r="AR129" s="237"/>
      <c r="AS129" s="237"/>
      <c r="AT129" s="238"/>
      <c r="AU129" s="239"/>
      <c r="AV129" s="240"/>
      <c r="AW129" s="240"/>
      <c r="AX129" s="242"/>
      <c r="AY129">
        <f t="shared" si="1"/>
        <v>1</v>
      </c>
    </row>
    <row r="130" spans="1:51" ht="24.75" customHeight="1" x14ac:dyDescent="0.15">
      <c r="A130" s="272"/>
      <c r="B130" s="273"/>
      <c r="C130" s="273"/>
      <c r="D130" s="273"/>
      <c r="E130" s="273"/>
      <c r="F130" s="274"/>
      <c r="G130" s="233"/>
      <c r="H130" s="234"/>
      <c r="I130" s="234"/>
      <c r="J130" s="234"/>
      <c r="K130" s="235"/>
      <c r="L130" s="236"/>
      <c r="M130" s="237"/>
      <c r="N130" s="237"/>
      <c r="O130" s="237"/>
      <c r="P130" s="237"/>
      <c r="Q130" s="237"/>
      <c r="R130" s="237"/>
      <c r="S130" s="237"/>
      <c r="T130" s="237"/>
      <c r="U130" s="237"/>
      <c r="V130" s="237"/>
      <c r="W130" s="237"/>
      <c r="X130" s="238"/>
      <c r="Y130" s="239"/>
      <c r="Z130" s="240"/>
      <c r="AA130" s="240"/>
      <c r="AB130" s="241"/>
      <c r="AC130" s="233"/>
      <c r="AD130" s="234"/>
      <c r="AE130" s="234"/>
      <c r="AF130" s="234"/>
      <c r="AG130" s="235"/>
      <c r="AH130" s="236"/>
      <c r="AI130" s="237"/>
      <c r="AJ130" s="237"/>
      <c r="AK130" s="237"/>
      <c r="AL130" s="237"/>
      <c r="AM130" s="237"/>
      <c r="AN130" s="237"/>
      <c r="AO130" s="237"/>
      <c r="AP130" s="237"/>
      <c r="AQ130" s="237"/>
      <c r="AR130" s="237"/>
      <c r="AS130" s="237"/>
      <c r="AT130" s="238"/>
      <c r="AU130" s="239"/>
      <c r="AV130" s="240"/>
      <c r="AW130" s="240"/>
      <c r="AX130" s="242"/>
      <c r="AY130">
        <f t="shared" si="1"/>
        <v>1</v>
      </c>
    </row>
    <row r="131" spans="1:51" ht="24.75" customHeight="1" x14ac:dyDescent="0.15">
      <c r="A131" s="272"/>
      <c r="B131" s="273"/>
      <c r="C131" s="273"/>
      <c r="D131" s="273"/>
      <c r="E131" s="273"/>
      <c r="F131" s="274"/>
      <c r="G131" s="233"/>
      <c r="H131" s="234"/>
      <c r="I131" s="234"/>
      <c r="J131" s="234"/>
      <c r="K131" s="235"/>
      <c r="L131" s="236"/>
      <c r="M131" s="237"/>
      <c r="N131" s="237"/>
      <c r="O131" s="237"/>
      <c r="P131" s="237"/>
      <c r="Q131" s="237"/>
      <c r="R131" s="237"/>
      <c r="S131" s="237"/>
      <c r="T131" s="237"/>
      <c r="U131" s="237"/>
      <c r="V131" s="237"/>
      <c r="W131" s="237"/>
      <c r="X131" s="238"/>
      <c r="Y131" s="239"/>
      <c r="Z131" s="240"/>
      <c r="AA131" s="240"/>
      <c r="AB131" s="241"/>
      <c r="AC131" s="233"/>
      <c r="AD131" s="234"/>
      <c r="AE131" s="234"/>
      <c r="AF131" s="234"/>
      <c r="AG131" s="235"/>
      <c r="AH131" s="236"/>
      <c r="AI131" s="237"/>
      <c r="AJ131" s="237"/>
      <c r="AK131" s="237"/>
      <c r="AL131" s="237"/>
      <c r="AM131" s="237"/>
      <c r="AN131" s="237"/>
      <c r="AO131" s="237"/>
      <c r="AP131" s="237"/>
      <c r="AQ131" s="237"/>
      <c r="AR131" s="237"/>
      <c r="AS131" s="237"/>
      <c r="AT131" s="238"/>
      <c r="AU131" s="239"/>
      <c r="AV131" s="240"/>
      <c r="AW131" s="240"/>
      <c r="AX131" s="242"/>
      <c r="AY131">
        <f t="shared" si="1"/>
        <v>1</v>
      </c>
    </row>
    <row r="132" spans="1:51" ht="24.75" customHeight="1" x14ac:dyDescent="0.15">
      <c r="A132" s="272"/>
      <c r="B132" s="273"/>
      <c r="C132" s="273"/>
      <c r="D132" s="273"/>
      <c r="E132" s="273"/>
      <c r="F132" s="274"/>
      <c r="G132" s="233"/>
      <c r="H132" s="234"/>
      <c r="I132" s="234"/>
      <c r="J132" s="234"/>
      <c r="K132" s="235"/>
      <c r="L132" s="236"/>
      <c r="M132" s="237"/>
      <c r="N132" s="237"/>
      <c r="O132" s="237"/>
      <c r="P132" s="237"/>
      <c r="Q132" s="237"/>
      <c r="R132" s="237"/>
      <c r="S132" s="237"/>
      <c r="T132" s="237"/>
      <c r="U132" s="237"/>
      <c r="V132" s="237"/>
      <c r="W132" s="237"/>
      <c r="X132" s="238"/>
      <c r="Y132" s="239"/>
      <c r="Z132" s="240"/>
      <c r="AA132" s="240"/>
      <c r="AB132" s="241"/>
      <c r="AC132" s="233"/>
      <c r="AD132" s="234"/>
      <c r="AE132" s="234"/>
      <c r="AF132" s="234"/>
      <c r="AG132" s="235"/>
      <c r="AH132" s="236"/>
      <c r="AI132" s="237"/>
      <c r="AJ132" s="237"/>
      <c r="AK132" s="237"/>
      <c r="AL132" s="237"/>
      <c r="AM132" s="237"/>
      <c r="AN132" s="237"/>
      <c r="AO132" s="237"/>
      <c r="AP132" s="237"/>
      <c r="AQ132" s="237"/>
      <c r="AR132" s="237"/>
      <c r="AS132" s="237"/>
      <c r="AT132" s="238"/>
      <c r="AU132" s="239"/>
      <c r="AV132" s="240"/>
      <c r="AW132" s="240"/>
      <c r="AX132" s="242"/>
      <c r="AY132">
        <f t="shared" si="1"/>
        <v>1</v>
      </c>
    </row>
    <row r="133" spans="1:51" ht="24.75" customHeight="1" x14ac:dyDescent="0.15">
      <c r="A133" s="272"/>
      <c r="B133" s="273"/>
      <c r="C133" s="273"/>
      <c r="D133" s="273"/>
      <c r="E133" s="273"/>
      <c r="F133" s="274"/>
      <c r="G133" s="233"/>
      <c r="H133" s="234"/>
      <c r="I133" s="234"/>
      <c r="J133" s="234"/>
      <c r="K133" s="235"/>
      <c r="L133" s="236"/>
      <c r="M133" s="237"/>
      <c r="N133" s="237"/>
      <c r="O133" s="237"/>
      <c r="P133" s="237"/>
      <c r="Q133" s="237"/>
      <c r="R133" s="237"/>
      <c r="S133" s="237"/>
      <c r="T133" s="237"/>
      <c r="U133" s="237"/>
      <c r="V133" s="237"/>
      <c r="W133" s="237"/>
      <c r="X133" s="238"/>
      <c r="Y133" s="239"/>
      <c r="Z133" s="240"/>
      <c r="AA133" s="240"/>
      <c r="AB133" s="241"/>
      <c r="AC133" s="233"/>
      <c r="AD133" s="234"/>
      <c r="AE133" s="234"/>
      <c r="AF133" s="234"/>
      <c r="AG133" s="235"/>
      <c r="AH133" s="236"/>
      <c r="AI133" s="237"/>
      <c r="AJ133" s="237"/>
      <c r="AK133" s="237"/>
      <c r="AL133" s="237"/>
      <c r="AM133" s="237"/>
      <c r="AN133" s="237"/>
      <c r="AO133" s="237"/>
      <c r="AP133" s="237"/>
      <c r="AQ133" s="237"/>
      <c r="AR133" s="237"/>
      <c r="AS133" s="237"/>
      <c r="AT133" s="238"/>
      <c r="AU133" s="239"/>
      <c r="AV133" s="240"/>
      <c r="AW133" s="240"/>
      <c r="AX133" s="242"/>
      <c r="AY133">
        <f t="shared" si="1"/>
        <v>1</v>
      </c>
    </row>
    <row r="134" spans="1:51" ht="24.75" customHeight="1" x14ac:dyDescent="0.15">
      <c r="A134" s="272"/>
      <c r="B134" s="273"/>
      <c r="C134" s="273"/>
      <c r="D134" s="273"/>
      <c r="E134" s="273"/>
      <c r="F134" s="274"/>
      <c r="G134" s="233"/>
      <c r="H134" s="234"/>
      <c r="I134" s="234"/>
      <c r="J134" s="234"/>
      <c r="K134" s="235"/>
      <c r="L134" s="236"/>
      <c r="M134" s="237"/>
      <c r="N134" s="237"/>
      <c r="O134" s="237"/>
      <c r="P134" s="237"/>
      <c r="Q134" s="237"/>
      <c r="R134" s="237"/>
      <c r="S134" s="237"/>
      <c r="T134" s="237"/>
      <c r="U134" s="237"/>
      <c r="V134" s="237"/>
      <c r="W134" s="237"/>
      <c r="X134" s="238"/>
      <c r="Y134" s="239"/>
      <c r="Z134" s="240"/>
      <c r="AA134" s="240"/>
      <c r="AB134" s="241"/>
      <c r="AC134" s="233"/>
      <c r="AD134" s="234"/>
      <c r="AE134" s="234"/>
      <c r="AF134" s="234"/>
      <c r="AG134" s="235"/>
      <c r="AH134" s="236"/>
      <c r="AI134" s="237"/>
      <c r="AJ134" s="237"/>
      <c r="AK134" s="237"/>
      <c r="AL134" s="237"/>
      <c r="AM134" s="237"/>
      <c r="AN134" s="237"/>
      <c r="AO134" s="237"/>
      <c r="AP134" s="237"/>
      <c r="AQ134" s="237"/>
      <c r="AR134" s="237"/>
      <c r="AS134" s="237"/>
      <c r="AT134" s="238"/>
      <c r="AU134" s="239"/>
      <c r="AV134" s="240"/>
      <c r="AW134" s="240"/>
      <c r="AX134" s="242"/>
      <c r="AY134">
        <f t="shared" si="1"/>
        <v>1</v>
      </c>
    </row>
    <row r="135" spans="1:51" ht="24.75" customHeight="1" x14ac:dyDescent="0.15">
      <c r="A135" s="272"/>
      <c r="B135" s="273"/>
      <c r="C135" s="273"/>
      <c r="D135" s="273"/>
      <c r="E135" s="273"/>
      <c r="F135" s="274"/>
      <c r="G135" s="233"/>
      <c r="H135" s="234"/>
      <c r="I135" s="234"/>
      <c r="J135" s="234"/>
      <c r="K135" s="235"/>
      <c r="L135" s="236"/>
      <c r="M135" s="237"/>
      <c r="N135" s="237"/>
      <c r="O135" s="237"/>
      <c r="P135" s="237"/>
      <c r="Q135" s="237"/>
      <c r="R135" s="237"/>
      <c r="S135" s="237"/>
      <c r="T135" s="237"/>
      <c r="U135" s="237"/>
      <c r="V135" s="237"/>
      <c r="W135" s="237"/>
      <c r="X135" s="238"/>
      <c r="Y135" s="239"/>
      <c r="Z135" s="240"/>
      <c r="AA135" s="240"/>
      <c r="AB135" s="241"/>
      <c r="AC135" s="233"/>
      <c r="AD135" s="234"/>
      <c r="AE135" s="234"/>
      <c r="AF135" s="234"/>
      <c r="AG135" s="235"/>
      <c r="AH135" s="236"/>
      <c r="AI135" s="237"/>
      <c r="AJ135" s="237"/>
      <c r="AK135" s="237"/>
      <c r="AL135" s="237"/>
      <c r="AM135" s="237"/>
      <c r="AN135" s="237"/>
      <c r="AO135" s="237"/>
      <c r="AP135" s="237"/>
      <c r="AQ135" s="237"/>
      <c r="AR135" s="237"/>
      <c r="AS135" s="237"/>
      <c r="AT135" s="238"/>
      <c r="AU135" s="239"/>
      <c r="AV135" s="240"/>
      <c r="AW135" s="240"/>
      <c r="AX135" s="242"/>
      <c r="AY135">
        <f t="shared" si="1"/>
        <v>1</v>
      </c>
    </row>
    <row r="136" spans="1:51" ht="24.75" customHeight="1" x14ac:dyDescent="0.15">
      <c r="A136" s="272"/>
      <c r="B136" s="273"/>
      <c r="C136" s="273"/>
      <c r="D136" s="273"/>
      <c r="E136" s="273"/>
      <c r="F136" s="274"/>
      <c r="G136" s="233"/>
      <c r="H136" s="234"/>
      <c r="I136" s="234"/>
      <c r="J136" s="234"/>
      <c r="K136" s="235"/>
      <c r="L136" s="236"/>
      <c r="M136" s="237"/>
      <c r="N136" s="237"/>
      <c r="O136" s="237"/>
      <c r="P136" s="237"/>
      <c r="Q136" s="237"/>
      <c r="R136" s="237"/>
      <c r="S136" s="237"/>
      <c r="T136" s="237"/>
      <c r="U136" s="237"/>
      <c r="V136" s="237"/>
      <c r="W136" s="237"/>
      <c r="X136" s="238"/>
      <c r="Y136" s="239"/>
      <c r="Z136" s="240"/>
      <c r="AA136" s="240"/>
      <c r="AB136" s="241"/>
      <c r="AC136" s="233"/>
      <c r="AD136" s="234"/>
      <c r="AE136" s="234"/>
      <c r="AF136" s="234"/>
      <c r="AG136" s="235"/>
      <c r="AH136" s="236"/>
      <c r="AI136" s="237"/>
      <c r="AJ136" s="237"/>
      <c r="AK136" s="237"/>
      <c r="AL136" s="237"/>
      <c r="AM136" s="237"/>
      <c r="AN136" s="237"/>
      <c r="AO136" s="237"/>
      <c r="AP136" s="237"/>
      <c r="AQ136" s="237"/>
      <c r="AR136" s="237"/>
      <c r="AS136" s="237"/>
      <c r="AT136" s="238"/>
      <c r="AU136" s="239"/>
      <c r="AV136" s="240"/>
      <c r="AW136" s="240"/>
      <c r="AX136" s="242"/>
      <c r="AY136">
        <f t="shared" si="1"/>
        <v>1</v>
      </c>
    </row>
    <row r="137" spans="1:51" ht="24.75" customHeight="1" x14ac:dyDescent="0.15">
      <c r="A137" s="272"/>
      <c r="B137" s="273"/>
      <c r="C137" s="273"/>
      <c r="D137" s="273"/>
      <c r="E137" s="273"/>
      <c r="F137" s="274"/>
      <c r="G137" s="233"/>
      <c r="H137" s="234"/>
      <c r="I137" s="234"/>
      <c r="J137" s="234"/>
      <c r="K137" s="235"/>
      <c r="L137" s="236"/>
      <c r="M137" s="237"/>
      <c r="N137" s="237"/>
      <c r="O137" s="237"/>
      <c r="P137" s="237"/>
      <c r="Q137" s="237"/>
      <c r="R137" s="237"/>
      <c r="S137" s="237"/>
      <c r="T137" s="237"/>
      <c r="U137" s="237"/>
      <c r="V137" s="237"/>
      <c r="W137" s="237"/>
      <c r="X137" s="238"/>
      <c r="Y137" s="239"/>
      <c r="Z137" s="240"/>
      <c r="AA137" s="240"/>
      <c r="AB137" s="241"/>
      <c r="AC137" s="233"/>
      <c r="AD137" s="234"/>
      <c r="AE137" s="234"/>
      <c r="AF137" s="234"/>
      <c r="AG137" s="235"/>
      <c r="AH137" s="236"/>
      <c r="AI137" s="237"/>
      <c r="AJ137" s="237"/>
      <c r="AK137" s="237"/>
      <c r="AL137" s="237"/>
      <c r="AM137" s="237"/>
      <c r="AN137" s="237"/>
      <c r="AO137" s="237"/>
      <c r="AP137" s="237"/>
      <c r="AQ137" s="237"/>
      <c r="AR137" s="237"/>
      <c r="AS137" s="237"/>
      <c r="AT137" s="238"/>
      <c r="AU137" s="239"/>
      <c r="AV137" s="240"/>
      <c r="AW137" s="240"/>
      <c r="AX137" s="242"/>
      <c r="AY137">
        <f t="shared" si="1"/>
        <v>1</v>
      </c>
    </row>
    <row r="138" spans="1:51" ht="24.75" customHeight="1" x14ac:dyDescent="0.15">
      <c r="A138" s="272"/>
      <c r="B138" s="273"/>
      <c r="C138" s="273"/>
      <c r="D138" s="273"/>
      <c r="E138" s="273"/>
      <c r="F138" s="274"/>
      <c r="G138" s="224" t="s">
        <v>17</v>
      </c>
      <c r="H138" s="225"/>
      <c r="I138" s="225"/>
      <c r="J138" s="225"/>
      <c r="K138" s="225"/>
      <c r="L138" s="226"/>
      <c r="M138" s="227"/>
      <c r="N138" s="227"/>
      <c r="O138" s="227"/>
      <c r="P138" s="227"/>
      <c r="Q138" s="227"/>
      <c r="R138" s="227"/>
      <c r="S138" s="227"/>
      <c r="T138" s="227"/>
      <c r="U138" s="227"/>
      <c r="V138" s="227"/>
      <c r="W138" s="227"/>
      <c r="X138" s="228"/>
      <c r="Y138" s="229">
        <f>SUM(Y128:AB137)</f>
        <v>2.222</v>
      </c>
      <c r="Z138" s="230"/>
      <c r="AA138" s="230"/>
      <c r="AB138" s="231"/>
      <c r="AC138" s="224" t="s">
        <v>17</v>
      </c>
      <c r="AD138" s="225"/>
      <c r="AE138" s="225"/>
      <c r="AF138" s="225"/>
      <c r="AG138" s="225"/>
      <c r="AH138" s="226"/>
      <c r="AI138" s="227"/>
      <c r="AJ138" s="227"/>
      <c r="AK138" s="227"/>
      <c r="AL138" s="227"/>
      <c r="AM138" s="227"/>
      <c r="AN138" s="227"/>
      <c r="AO138" s="227"/>
      <c r="AP138" s="227"/>
      <c r="AQ138" s="227"/>
      <c r="AR138" s="227"/>
      <c r="AS138" s="227"/>
      <c r="AT138" s="228"/>
      <c r="AU138" s="229">
        <f>SUM(AU128:AX137)</f>
        <v>0</v>
      </c>
      <c r="AV138" s="230"/>
      <c r="AW138" s="230"/>
      <c r="AX138" s="232"/>
      <c r="AY138">
        <f t="shared" si="1"/>
        <v>1</v>
      </c>
    </row>
    <row r="139" spans="1:51" ht="24.75" customHeight="1" thickBot="1" x14ac:dyDescent="0.2">
      <c r="A139" s="219" t="s">
        <v>545</v>
      </c>
      <c r="B139" s="220"/>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c r="AD139" s="220"/>
      <c r="AE139" s="220"/>
      <c r="AF139" s="220"/>
      <c r="AG139" s="220"/>
      <c r="AH139" s="220"/>
      <c r="AI139" s="220"/>
      <c r="AJ139" s="220"/>
      <c r="AK139" s="221"/>
      <c r="AL139" s="222" t="s">
        <v>210</v>
      </c>
      <c r="AM139" s="223"/>
      <c r="AN139" s="223"/>
      <c r="AO139" s="70" t="s">
        <v>209</v>
      </c>
      <c r="AP139" s="21"/>
      <c r="AQ139" s="21"/>
      <c r="AR139" s="21"/>
      <c r="AS139" s="21"/>
      <c r="AT139" s="21"/>
      <c r="AU139" s="21"/>
      <c r="AV139" s="21"/>
      <c r="AW139" s="21"/>
      <c r="AX139" s="22"/>
      <c r="AY139">
        <f>COUNTIF($AO$139,"☑")</f>
        <v>0</v>
      </c>
    </row>
    <row r="140" spans="1:51" ht="24.75" customHeight="1" x14ac:dyDescent="0.15">
      <c r="A140" s="4"/>
      <c r="B140" s="4"/>
      <c r="C140" s="4"/>
      <c r="D140" s="4"/>
      <c r="E140" s="4"/>
      <c r="F140" s="4"/>
      <c r="G140" s="7"/>
      <c r="H140" s="7"/>
      <c r="I140" s="7"/>
      <c r="J140" s="7"/>
      <c r="K140" s="7"/>
      <c r="L140" s="3"/>
      <c r="M140" s="7"/>
      <c r="N140" s="7"/>
      <c r="O140" s="7"/>
      <c r="P140" s="7"/>
      <c r="Q140" s="7"/>
      <c r="R140" s="7"/>
      <c r="S140" s="7"/>
      <c r="T140" s="7"/>
      <c r="U140" s="7"/>
      <c r="V140" s="7"/>
      <c r="W140" s="7"/>
      <c r="X140" s="7"/>
      <c r="Y140" s="8"/>
      <c r="Z140" s="8"/>
      <c r="AA140" s="8"/>
      <c r="AB140" s="8"/>
      <c r="AC140" s="7"/>
      <c r="AD140" s="7"/>
      <c r="AE140" s="7"/>
      <c r="AF140" s="7"/>
      <c r="AG140" s="7"/>
      <c r="AH140" s="3"/>
      <c r="AI140" s="7"/>
      <c r="AJ140" s="7"/>
      <c r="AK140" s="7"/>
      <c r="AL140" s="7"/>
      <c r="AM140" s="7"/>
      <c r="AN140" s="7"/>
      <c r="AO140" s="7"/>
      <c r="AP140" s="7"/>
      <c r="AQ140" s="7"/>
      <c r="AR140" s="7"/>
      <c r="AS140" s="7"/>
      <c r="AT140" s="7"/>
      <c r="AU140" s="8"/>
      <c r="AV140" s="8"/>
      <c r="AW140" s="8"/>
      <c r="AX140" s="8"/>
    </row>
    <row r="141" spans="1:51" ht="24.75" customHeight="1" x14ac:dyDescent="0.15"/>
    <row r="142" spans="1:51" ht="24.75" customHeight="1" x14ac:dyDescent="0.15">
      <c r="A142" s="9"/>
      <c r="B142" s="1" t="s">
        <v>25</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24.75" customHeight="1" x14ac:dyDescent="0.15">
      <c r="A143" s="9"/>
      <c r="B143" s="38" t="s">
        <v>217</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1" ht="59.25" customHeight="1" x14ac:dyDescent="0.15">
      <c r="A144" s="181"/>
      <c r="B144" s="181"/>
      <c r="C144" s="181" t="s">
        <v>23</v>
      </c>
      <c r="D144" s="181"/>
      <c r="E144" s="181"/>
      <c r="F144" s="181"/>
      <c r="G144" s="181"/>
      <c r="H144" s="181"/>
      <c r="I144" s="181"/>
      <c r="J144" s="197" t="s">
        <v>182</v>
      </c>
      <c r="K144" s="198"/>
      <c r="L144" s="198"/>
      <c r="M144" s="198"/>
      <c r="N144" s="198"/>
      <c r="O144" s="198"/>
      <c r="P144" s="118" t="s">
        <v>24</v>
      </c>
      <c r="Q144" s="118"/>
      <c r="R144" s="118"/>
      <c r="S144" s="118"/>
      <c r="T144" s="118"/>
      <c r="U144" s="118"/>
      <c r="V144" s="118"/>
      <c r="W144" s="118"/>
      <c r="X144" s="118"/>
      <c r="Y144" s="180" t="s">
        <v>181</v>
      </c>
      <c r="Z144" s="199"/>
      <c r="AA144" s="199"/>
      <c r="AB144" s="199"/>
      <c r="AC144" s="197" t="s">
        <v>208</v>
      </c>
      <c r="AD144" s="197"/>
      <c r="AE144" s="197"/>
      <c r="AF144" s="197"/>
      <c r="AG144" s="197"/>
      <c r="AH144" s="180" t="s">
        <v>222</v>
      </c>
      <c r="AI144" s="181"/>
      <c r="AJ144" s="181"/>
      <c r="AK144" s="181"/>
      <c r="AL144" s="181" t="s">
        <v>18</v>
      </c>
      <c r="AM144" s="181"/>
      <c r="AN144" s="181"/>
      <c r="AO144" s="182"/>
      <c r="AP144" s="183" t="s">
        <v>183</v>
      </c>
      <c r="AQ144" s="183"/>
      <c r="AR144" s="183"/>
      <c r="AS144" s="183"/>
      <c r="AT144" s="183"/>
      <c r="AU144" s="183"/>
      <c r="AV144" s="183"/>
      <c r="AW144" s="183"/>
      <c r="AX144" s="183"/>
    </row>
    <row r="145" spans="1:51" ht="63.95" customHeight="1" x14ac:dyDescent="0.15">
      <c r="A145" s="184">
        <v>1</v>
      </c>
      <c r="B145" s="184">
        <v>1</v>
      </c>
      <c r="C145" s="185" t="s">
        <v>652</v>
      </c>
      <c r="D145" s="186"/>
      <c r="E145" s="186"/>
      <c r="F145" s="186"/>
      <c r="G145" s="186"/>
      <c r="H145" s="186"/>
      <c r="I145" s="186"/>
      <c r="J145" s="187">
        <v>4010001013707</v>
      </c>
      <c r="K145" s="188"/>
      <c r="L145" s="188"/>
      <c r="M145" s="188"/>
      <c r="N145" s="188"/>
      <c r="O145" s="188"/>
      <c r="P145" s="218" t="s">
        <v>627</v>
      </c>
      <c r="Q145" s="189"/>
      <c r="R145" s="189"/>
      <c r="S145" s="189"/>
      <c r="T145" s="189"/>
      <c r="U145" s="189"/>
      <c r="V145" s="189"/>
      <c r="W145" s="189"/>
      <c r="X145" s="189"/>
      <c r="Y145" s="190">
        <v>26.015397</v>
      </c>
      <c r="Z145" s="191"/>
      <c r="AA145" s="191"/>
      <c r="AB145" s="192"/>
      <c r="AC145" s="193" t="s">
        <v>224</v>
      </c>
      <c r="AD145" s="194"/>
      <c r="AE145" s="194"/>
      <c r="AF145" s="194"/>
      <c r="AG145" s="194"/>
      <c r="AH145" s="195">
        <v>1</v>
      </c>
      <c r="AI145" s="196"/>
      <c r="AJ145" s="196"/>
      <c r="AK145" s="196"/>
      <c r="AL145" s="176" t="s">
        <v>253</v>
      </c>
      <c r="AM145" s="177"/>
      <c r="AN145" s="177"/>
      <c r="AO145" s="178"/>
      <c r="AP145" s="179" t="s">
        <v>253</v>
      </c>
      <c r="AQ145" s="179"/>
      <c r="AR145" s="179"/>
      <c r="AS145" s="179"/>
      <c r="AT145" s="179"/>
      <c r="AU145" s="179"/>
      <c r="AV145" s="179"/>
      <c r="AW145" s="179"/>
      <c r="AX145" s="179"/>
    </row>
    <row r="146" spans="1:51" ht="24.75" customHeight="1" x14ac:dyDescent="0.15">
      <c r="A146" s="42"/>
      <c r="B146" s="42"/>
      <c r="C146" s="42"/>
      <c r="D146" s="42"/>
      <c r="E146" s="42"/>
      <c r="F146" s="42"/>
      <c r="G146" s="42"/>
      <c r="H146" s="42"/>
      <c r="I146" s="42"/>
      <c r="J146" s="43"/>
      <c r="K146" s="43"/>
      <c r="L146" s="43"/>
      <c r="M146" s="43"/>
      <c r="N146" s="43"/>
      <c r="O146" s="43"/>
      <c r="P146" s="44"/>
      <c r="Q146" s="44"/>
      <c r="R146" s="44"/>
      <c r="S146" s="44"/>
      <c r="T146" s="44"/>
      <c r="U146" s="44"/>
      <c r="V146" s="44"/>
      <c r="W146" s="44"/>
      <c r="X146" s="44"/>
      <c r="Y146" s="45"/>
      <c r="Z146" s="45"/>
      <c r="AA146" s="45"/>
      <c r="AB146" s="45"/>
      <c r="AC146" s="45"/>
      <c r="AD146" s="45"/>
      <c r="AE146" s="45"/>
      <c r="AF146" s="45"/>
      <c r="AG146" s="45"/>
      <c r="AH146" s="45"/>
      <c r="AI146" s="45"/>
      <c r="AJ146" s="45"/>
      <c r="AK146" s="45"/>
      <c r="AL146" s="45"/>
      <c r="AM146" s="45"/>
      <c r="AN146" s="45"/>
      <c r="AO146" s="45"/>
      <c r="AP146" s="44"/>
      <c r="AQ146" s="44"/>
      <c r="AR146" s="44"/>
      <c r="AS146" s="44"/>
      <c r="AT146" s="44"/>
      <c r="AU146" s="44"/>
      <c r="AV146" s="44"/>
      <c r="AW146" s="44"/>
      <c r="AX146" s="44"/>
      <c r="AY146">
        <f>COUNTA($C$149)</f>
        <v>1</v>
      </c>
    </row>
    <row r="147" spans="1:51" ht="24.75" customHeight="1" x14ac:dyDescent="0.15">
      <c r="A147" s="42"/>
      <c r="B147" s="46" t="s">
        <v>164</v>
      </c>
      <c r="C147" s="42"/>
      <c r="D147" s="42"/>
      <c r="E147" s="42"/>
      <c r="F147" s="42"/>
      <c r="G147" s="42"/>
      <c r="H147" s="42"/>
      <c r="I147" s="42"/>
      <c r="J147" s="42"/>
      <c r="K147" s="42"/>
      <c r="L147" s="42"/>
      <c r="M147" s="42"/>
      <c r="N147" s="42"/>
      <c r="O147" s="42"/>
      <c r="P147" s="47"/>
      <c r="Q147" s="47"/>
      <c r="R147" s="47"/>
      <c r="S147" s="47"/>
      <c r="T147" s="47"/>
      <c r="U147" s="47"/>
      <c r="V147" s="47"/>
      <c r="W147" s="47"/>
      <c r="X147" s="47"/>
      <c r="Y147" s="48"/>
      <c r="Z147" s="48"/>
      <c r="AA147" s="48"/>
      <c r="AB147" s="48"/>
      <c r="AC147" s="48"/>
      <c r="AD147" s="48"/>
      <c r="AE147" s="48"/>
      <c r="AF147" s="48"/>
      <c r="AG147" s="48"/>
      <c r="AH147" s="48"/>
      <c r="AI147" s="48"/>
      <c r="AJ147" s="48"/>
      <c r="AK147" s="48"/>
      <c r="AL147" s="48"/>
      <c r="AM147" s="48"/>
      <c r="AN147" s="48"/>
      <c r="AO147" s="48"/>
      <c r="AP147" s="47"/>
      <c r="AQ147" s="47"/>
      <c r="AR147" s="47"/>
      <c r="AS147" s="47"/>
      <c r="AT147" s="47"/>
      <c r="AU147" s="47"/>
      <c r="AV147" s="47"/>
      <c r="AW147" s="47"/>
      <c r="AX147" s="47"/>
      <c r="AY147">
        <f>$AY$146</f>
        <v>1</v>
      </c>
    </row>
    <row r="148" spans="1:51" ht="59.25" customHeight="1" x14ac:dyDescent="0.15">
      <c r="A148" s="181"/>
      <c r="B148" s="181"/>
      <c r="C148" s="181" t="s">
        <v>23</v>
      </c>
      <c r="D148" s="181"/>
      <c r="E148" s="181"/>
      <c r="F148" s="181"/>
      <c r="G148" s="181"/>
      <c r="H148" s="181"/>
      <c r="I148" s="181"/>
      <c r="J148" s="197" t="s">
        <v>182</v>
      </c>
      <c r="K148" s="198"/>
      <c r="L148" s="198"/>
      <c r="M148" s="198"/>
      <c r="N148" s="198"/>
      <c r="O148" s="198"/>
      <c r="P148" s="118" t="s">
        <v>24</v>
      </c>
      <c r="Q148" s="118"/>
      <c r="R148" s="118"/>
      <c r="S148" s="118"/>
      <c r="T148" s="118"/>
      <c r="U148" s="118"/>
      <c r="V148" s="118"/>
      <c r="W148" s="118"/>
      <c r="X148" s="118"/>
      <c r="Y148" s="180" t="s">
        <v>181</v>
      </c>
      <c r="Z148" s="199"/>
      <c r="AA148" s="199"/>
      <c r="AB148" s="199"/>
      <c r="AC148" s="197" t="s">
        <v>208</v>
      </c>
      <c r="AD148" s="197"/>
      <c r="AE148" s="197"/>
      <c r="AF148" s="197"/>
      <c r="AG148" s="197"/>
      <c r="AH148" s="180" t="s">
        <v>222</v>
      </c>
      <c r="AI148" s="181"/>
      <c r="AJ148" s="181"/>
      <c r="AK148" s="181"/>
      <c r="AL148" s="181" t="s">
        <v>18</v>
      </c>
      <c r="AM148" s="181"/>
      <c r="AN148" s="181"/>
      <c r="AO148" s="182"/>
      <c r="AP148" s="183" t="s">
        <v>183</v>
      </c>
      <c r="AQ148" s="183"/>
      <c r="AR148" s="183"/>
      <c r="AS148" s="183"/>
      <c r="AT148" s="183"/>
      <c r="AU148" s="183"/>
      <c r="AV148" s="183"/>
      <c r="AW148" s="183"/>
      <c r="AX148" s="183"/>
      <c r="AY148">
        <f>$AY$146</f>
        <v>1</v>
      </c>
    </row>
    <row r="149" spans="1:51" ht="48.75" customHeight="1" x14ac:dyDescent="0.15">
      <c r="A149" s="184">
        <v>1</v>
      </c>
      <c r="B149" s="184">
        <v>1</v>
      </c>
      <c r="C149" s="203" t="s">
        <v>653</v>
      </c>
      <c r="D149" s="204"/>
      <c r="E149" s="204"/>
      <c r="F149" s="204"/>
      <c r="G149" s="204"/>
      <c r="H149" s="204"/>
      <c r="I149" s="205"/>
      <c r="J149" s="206">
        <v>7010001012532</v>
      </c>
      <c r="K149" s="207"/>
      <c r="L149" s="207"/>
      <c r="M149" s="207"/>
      <c r="N149" s="207"/>
      <c r="O149" s="208"/>
      <c r="P149" s="209" t="s">
        <v>626</v>
      </c>
      <c r="Q149" s="210"/>
      <c r="R149" s="210"/>
      <c r="S149" s="210"/>
      <c r="T149" s="210"/>
      <c r="U149" s="210"/>
      <c r="V149" s="210"/>
      <c r="W149" s="210"/>
      <c r="X149" s="211"/>
      <c r="Y149" s="190">
        <v>19.25</v>
      </c>
      <c r="Z149" s="191"/>
      <c r="AA149" s="191"/>
      <c r="AB149" s="192"/>
      <c r="AC149" s="212" t="s">
        <v>624</v>
      </c>
      <c r="AD149" s="213"/>
      <c r="AE149" s="213"/>
      <c r="AF149" s="213"/>
      <c r="AG149" s="214"/>
      <c r="AH149" s="215">
        <v>1</v>
      </c>
      <c r="AI149" s="216"/>
      <c r="AJ149" s="216"/>
      <c r="AK149" s="217"/>
      <c r="AL149" s="176" t="s">
        <v>625</v>
      </c>
      <c r="AM149" s="177"/>
      <c r="AN149" s="177"/>
      <c r="AO149" s="178"/>
      <c r="AP149" s="200" t="s">
        <v>625</v>
      </c>
      <c r="AQ149" s="201"/>
      <c r="AR149" s="201"/>
      <c r="AS149" s="201"/>
      <c r="AT149" s="201"/>
      <c r="AU149" s="201"/>
      <c r="AV149" s="201"/>
      <c r="AW149" s="201"/>
      <c r="AX149" s="202"/>
      <c r="AY149">
        <f>$AY$146</f>
        <v>1</v>
      </c>
    </row>
    <row r="150" spans="1:51" ht="24.75" customHeight="1" x14ac:dyDescent="0.15">
      <c r="A150" s="49"/>
      <c r="B150" s="49"/>
      <c r="C150" s="49"/>
      <c r="D150" s="49"/>
      <c r="E150" s="49"/>
      <c r="F150" s="49"/>
      <c r="G150" s="49"/>
      <c r="H150" s="49"/>
      <c r="I150" s="49"/>
      <c r="J150" s="49"/>
      <c r="K150" s="49"/>
      <c r="L150" s="49"/>
      <c r="M150" s="49"/>
      <c r="N150" s="49"/>
      <c r="O150" s="49"/>
      <c r="P150" s="50"/>
      <c r="Q150" s="50"/>
      <c r="R150" s="50"/>
      <c r="S150" s="50"/>
      <c r="T150" s="50"/>
      <c r="U150" s="50"/>
      <c r="V150" s="50"/>
      <c r="W150" s="50"/>
      <c r="X150" s="50"/>
      <c r="Y150" s="51"/>
      <c r="Z150" s="51"/>
      <c r="AA150" s="51"/>
      <c r="AB150" s="51"/>
      <c r="AC150" s="51"/>
      <c r="AD150" s="51"/>
      <c r="AE150" s="51"/>
      <c r="AF150" s="51"/>
      <c r="AG150" s="51"/>
      <c r="AH150" s="51"/>
      <c r="AI150" s="51"/>
      <c r="AJ150" s="51"/>
      <c r="AK150" s="51"/>
      <c r="AL150" s="51"/>
      <c r="AM150" s="51"/>
      <c r="AN150" s="51"/>
      <c r="AO150" s="51"/>
      <c r="AP150" s="50"/>
      <c r="AQ150" s="50"/>
      <c r="AR150" s="50"/>
      <c r="AS150" s="50"/>
      <c r="AT150" s="50"/>
      <c r="AU150" s="50"/>
      <c r="AV150" s="50"/>
      <c r="AW150" s="50"/>
      <c r="AX150" s="50"/>
      <c r="AY150">
        <f>COUNTA($C$153)</f>
        <v>1</v>
      </c>
    </row>
    <row r="151" spans="1:51" ht="24.75" customHeight="1" x14ac:dyDescent="0.15">
      <c r="A151" s="42"/>
      <c r="B151" s="46" t="s">
        <v>201</v>
      </c>
      <c r="C151" s="42"/>
      <c r="D151" s="42"/>
      <c r="E151" s="42"/>
      <c r="F151" s="42"/>
      <c r="G151" s="42"/>
      <c r="H151" s="42"/>
      <c r="I151" s="42"/>
      <c r="J151" s="42"/>
      <c r="K151" s="42"/>
      <c r="L151" s="42"/>
      <c r="M151" s="42"/>
      <c r="N151" s="42"/>
      <c r="O151" s="42"/>
      <c r="P151" s="47"/>
      <c r="Q151" s="47"/>
      <c r="R151" s="47"/>
      <c r="S151" s="47"/>
      <c r="T151" s="47"/>
      <c r="U151" s="47"/>
      <c r="V151" s="47"/>
      <c r="W151" s="47"/>
      <c r="X151" s="47"/>
      <c r="Y151" s="48"/>
      <c r="Z151" s="48"/>
      <c r="AA151" s="48"/>
      <c r="AB151" s="48"/>
      <c r="AC151" s="48"/>
      <c r="AD151" s="48"/>
      <c r="AE151" s="48"/>
      <c r="AF151" s="48"/>
      <c r="AG151" s="48"/>
      <c r="AH151" s="48"/>
      <c r="AI151" s="48"/>
      <c r="AJ151" s="48"/>
      <c r="AK151" s="48"/>
      <c r="AL151" s="48"/>
      <c r="AM151" s="48"/>
      <c r="AN151" s="48"/>
      <c r="AO151" s="48"/>
      <c r="AP151" s="47"/>
      <c r="AQ151" s="47"/>
      <c r="AR151" s="47"/>
      <c r="AS151" s="47"/>
      <c r="AT151" s="47"/>
      <c r="AU151" s="47"/>
      <c r="AV151" s="47"/>
      <c r="AW151" s="47"/>
      <c r="AX151" s="47"/>
      <c r="AY151">
        <f>$AY$150</f>
        <v>1</v>
      </c>
    </row>
    <row r="152" spans="1:51" ht="59.25" customHeight="1" x14ac:dyDescent="0.15">
      <c r="A152" s="181"/>
      <c r="B152" s="181"/>
      <c r="C152" s="181" t="s">
        <v>23</v>
      </c>
      <c r="D152" s="181"/>
      <c r="E152" s="181"/>
      <c r="F152" s="181"/>
      <c r="G152" s="181"/>
      <c r="H152" s="181"/>
      <c r="I152" s="181"/>
      <c r="J152" s="197" t="s">
        <v>182</v>
      </c>
      <c r="K152" s="198"/>
      <c r="L152" s="198"/>
      <c r="M152" s="198"/>
      <c r="N152" s="198"/>
      <c r="O152" s="198"/>
      <c r="P152" s="118" t="s">
        <v>24</v>
      </c>
      <c r="Q152" s="118"/>
      <c r="R152" s="118"/>
      <c r="S152" s="118"/>
      <c r="T152" s="118"/>
      <c r="U152" s="118"/>
      <c r="V152" s="118"/>
      <c r="W152" s="118"/>
      <c r="X152" s="118"/>
      <c r="Y152" s="180" t="s">
        <v>181</v>
      </c>
      <c r="Z152" s="199"/>
      <c r="AA152" s="199"/>
      <c r="AB152" s="199"/>
      <c r="AC152" s="197" t="s">
        <v>208</v>
      </c>
      <c r="AD152" s="197"/>
      <c r="AE152" s="197"/>
      <c r="AF152" s="197"/>
      <c r="AG152" s="197"/>
      <c r="AH152" s="180" t="s">
        <v>222</v>
      </c>
      <c r="AI152" s="181"/>
      <c r="AJ152" s="181"/>
      <c r="AK152" s="181"/>
      <c r="AL152" s="181" t="s">
        <v>18</v>
      </c>
      <c r="AM152" s="181"/>
      <c r="AN152" s="181"/>
      <c r="AO152" s="182"/>
      <c r="AP152" s="183" t="s">
        <v>183</v>
      </c>
      <c r="AQ152" s="183"/>
      <c r="AR152" s="183"/>
      <c r="AS152" s="183"/>
      <c r="AT152" s="183"/>
      <c r="AU152" s="183"/>
      <c r="AV152" s="183"/>
      <c r="AW152" s="183"/>
      <c r="AX152" s="183"/>
      <c r="AY152">
        <f>$AY$150</f>
        <v>1</v>
      </c>
    </row>
    <row r="153" spans="1:51" ht="30" customHeight="1" x14ac:dyDescent="0.15">
      <c r="A153" s="184">
        <v>1</v>
      </c>
      <c r="B153" s="184">
        <v>1</v>
      </c>
      <c r="C153" s="185" t="s">
        <v>654</v>
      </c>
      <c r="D153" s="186"/>
      <c r="E153" s="186"/>
      <c r="F153" s="186"/>
      <c r="G153" s="186"/>
      <c r="H153" s="186"/>
      <c r="I153" s="186"/>
      <c r="J153" s="187">
        <v>2011101036302</v>
      </c>
      <c r="K153" s="188"/>
      <c r="L153" s="188"/>
      <c r="M153" s="188"/>
      <c r="N153" s="188"/>
      <c r="O153" s="188"/>
      <c r="P153" s="189" t="s">
        <v>621</v>
      </c>
      <c r="Q153" s="189"/>
      <c r="R153" s="189"/>
      <c r="S153" s="189"/>
      <c r="T153" s="189"/>
      <c r="U153" s="189"/>
      <c r="V153" s="189"/>
      <c r="W153" s="189"/>
      <c r="X153" s="189"/>
      <c r="Y153" s="190">
        <v>2.222</v>
      </c>
      <c r="Z153" s="191"/>
      <c r="AA153" s="191"/>
      <c r="AB153" s="192"/>
      <c r="AC153" s="193" t="s">
        <v>628</v>
      </c>
      <c r="AD153" s="194"/>
      <c r="AE153" s="194"/>
      <c r="AF153" s="194"/>
      <c r="AG153" s="194"/>
      <c r="AH153" s="195" t="s">
        <v>625</v>
      </c>
      <c r="AI153" s="196"/>
      <c r="AJ153" s="196"/>
      <c r="AK153" s="196"/>
      <c r="AL153" s="176" t="s">
        <v>625</v>
      </c>
      <c r="AM153" s="177"/>
      <c r="AN153" s="177"/>
      <c r="AO153" s="178"/>
      <c r="AP153" s="179" t="s">
        <v>625</v>
      </c>
      <c r="AQ153" s="179"/>
      <c r="AR153" s="179"/>
      <c r="AS153" s="179"/>
      <c r="AT153" s="179"/>
      <c r="AU153" s="179"/>
      <c r="AV153" s="179"/>
      <c r="AW153" s="179"/>
      <c r="AX153" s="179"/>
      <c r="AY153">
        <f>$AY$150</f>
        <v>1</v>
      </c>
    </row>
    <row r="154" spans="1:51" ht="24.75" customHeight="1" x14ac:dyDescent="0.15">
      <c r="A154" s="49"/>
      <c r="B154" s="49"/>
      <c r="C154" s="49"/>
      <c r="D154" s="49"/>
      <c r="E154" s="49"/>
      <c r="F154" s="49"/>
      <c r="G154" s="49"/>
      <c r="H154" s="49"/>
      <c r="I154" s="49"/>
      <c r="J154" s="49"/>
      <c r="K154" s="49"/>
      <c r="L154" s="49"/>
      <c r="M154" s="49"/>
      <c r="N154" s="49"/>
      <c r="O154" s="49"/>
      <c r="P154" s="50"/>
      <c r="Q154" s="50"/>
      <c r="R154" s="50"/>
      <c r="S154" s="50"/>
      <c r="T154" s="50"/>
      <c r="U154" s="50"/>
      <c r="V154" s="50"/>
      <c r="W154" s="50"/>
      <c r="X154" s="50"/>
      <c r="Y154" s="51"/>
      <c r="Z154" s="51"/>
      <c r="AA154" s="51"/>
      <c r="AB154" s="51"/>
      <c r="AC154" s="51"/>
      <c r="AD154" s="51"/>
      <c r="AE154" s="51"/>
      <c r="AF154" s="51"/>
      <c r="AG154" s="51"/>
      <c r="AH154" s="51"/>
      <c r="AI154" s="51"/>
      <c r="AJ154" s="51"/>
      <c r="AK154" s="51"/>
      <c r="AL154" s="51"/>
      <c r="AM154" s="51"/>
      <c r="AN154" s="51"/>
      <c r="AO154" s="51"/>
      <c r="AP154" s="50"/>
      <c r="AQ154" s="50"/>
      <c r="AR154" s="50"/>
      <c r="AS154" s="50"/>
      <c r="AT154" s="50"/>
      <c r="AU154" s="50"/>
      <c r="AV154" s="50"/>
      <c r="AW154" s="50"/>
      <c r="AX154" s="50"/>
      <c r="AY154">
        <f>COUNTA(#REF!)</f>
        <v>1</v>
      </c>
    </row>
  </sheetData>
  <sheetProtection formatRows="0"/>
  <dataConsolidate link="1"/>
  <mergeCells count="637">
    <mergeCell ref="K105:R106"/>
    <mergeCell ref="U106:AG107"/>
    <mergeCell ref="AJ106:AW107"/>
    <mergeCell ref="K109:R110"/>
    <mergeCell ref="U110:AG111"/>
    <mergeCell ref="AJ110:AW111"/>
    <mergeCell ref="M73:N73"/>
    <mergeCell ref="C69:D69"/>
    <mergeCell ref="E69:G69"/>
    <mergeCell ref="H69:I69"/>
    <mergeCell ref="J69:L69"/>
    <mergeCell ref="M69:N69"/>
    <mergeCell ref="O69:AF69"/>
    <mergeCell ref="O70:AF70"/>
    <mergeCell ref="O71:AF71"/>
    <mergeCell ref="O72:AF72"/>
    <mergeCell ref="O73:AF73"/>
    <mergeCell ref="A82:AX82"/>
    <mergeCell ref="A83:AX83"/>
    <mergeCell ref="A84:AX84"/>
    <mergeCell ref="A85:D85"/>
    <mergeCell ref="E85:P85"/>
    <mergeCell ref="Q85:AB85"/>
    <mergeCell ref="AC85:AN85"/>
    <mergeCell ref="Q87:AB87"/>
    <mergeCell ref="AC87:AN87"/>
    <mergeCell ref="AO87:AX87"/>
    <mergeCell ref="A81:E81"/>
    <mergeCell ref="F81:AX81"/>
    <mergeCell ref="J98:Q99"/>
    <mergeCell ref="K101:R102"/>
    <mergeCell ref="U102:AG103"/>
    <mergeCell ref="AJ102:AW103"/>
    <mergeCell ref="AO85:AX85"/>
    <mergeCell ref="A92:D92"/>
    <mergeCell ref="E92:P92"/>
    <mergeCell ref="Q92:AB92"/>
    <mergeCell ref="AJ95:AL95"/>
    <mergeCell ref="C71:D71"/>
    <mergeCell ref="E71:G71"/>
    <mergeCell ref="H71:I71"/>
    <mergeCell ref="A76:AX76"/>
    <mergeCell ref="A77:AX77"/>
    <mergeCell ref="A78:AX78"/>
    <mergeCell ref="A79:E79"/>
    <mergeCell ref="F79:AX79"/>
    <mergeCell ref="A80:AX80"/>
    <mergeCell ref="A74:B75"/>
    <mergeCell ref="C74:F74"/>
    <mergeCell ref="G74:AX74"/>
    <mergeCell ref="C75:F75"/>
    <mergeCell ref="G75:AX75"/>
    <mergeCell ref="A86:D86"/>
    <mergeCell ref="AT95:AU95"/>
    <mergeCell ref="AV95:AW95"/>
    <mergeCell ref="E86:P86"/>
    <mergeCell ref="Q86:AB86"/>
    <mergeCell ref="AC86:AN86"/>
    <mergeCell ref="AO86:AX86"/>
    <mergeCell ref="A87:D87"/>
    <mergeCell ref="E87:P87"/>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3:V44"/>
    <mergeCell ref="U47:AX4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39:F41"/>
    <mergeCell ref="G39:X39"/>
    <mergeCell ref="AM33:AP33"/>
    <mergeCell ref="AQ33:AT33"/>
    <mergeCell ref="AU33:AX33"/>
    <mergeCell ref="AU37:AX37"/>
    <mergeCell ref="AB36:AD36"/>
    <mergeCell ref="AE36:AH36"/>
    <mergeCell ref="A22:F24"/>
    <mergeCell ref="G22:O22"/>
    <mergeCell ref="P22:V22"/>
    <mergeCell ref="W22:AC22"/>
    <mergeCell ref="AD22:AX22"/>
    <mergeCell ref="G23:O23"/>
    <mergeCell ref="P23:V23"/>
    <mergeCell ref="W23:AC23"/>
    <mergeCell ref="G24:O24"/>
    <mergeCell ref="P24:V24"/>
    <mergeCell ref="W24:AC24"/>
    <mergeCell ref="A35:F35"/>
    <mergeCell ref="G35:AX35"/>
    <mergeCell ref="A36:F38"/>
    <mergeCell ref="G36:O36"/>
    <mergeCell ref="P36:X36"/>
    <mergeCell ref="AM39:AP39"/>
    <mergeCell ref="AQ39:AX39"/>
    <mergeCell ref="P37:X38"/>
    <mergeCell ref="Y37:AA37"/>
    <mergeCell ref="AB37:AD37"/>
    <mergeCell ref="AE37:AH37"/>
    <mergeCell ref="AI37:AL37"/>
    <mergeCell ref="AI36:AL36"/>
    <mergeCell ref="AM36:AP36"/>
    <mergeCell ref="Y39:AA39"/>
    <mergeCell ref="AB39:AD39"/>
    <mergeCell ref="AE39:AH39"/>
    <mergeCell ref="AI39:AL39"/>
    <mergeCell ref="AE38:AH38"/>
    <mergeCell ref="AM38:AP38"/>
    <mergeCell ref="AQ38:AT38"/>
    <mergeCell ref="AU38:AX38"/>
    <mergeCell ref="AI38:AL38"/>
    <mergeCell ref="Y38:AA38"/>
    <mergeCell ref="AB38:AD38"/>
    <mergeCell ref="Y36:AA36"/>
    <mergeCell ref="AQ40:AX40"/>
    <mergeCell ref="Y41:AA41"/>
    <mergeCell ref="AB41:AD41"/>
    <mergeCell ref="AE41:AH41"/>
    <mergeCell ref="AI41:AL41"/>
    <mergeCell ref="AM41:AP41"/>
    <mergeCell ref="AQ41:AX41"/>
    <mergeCell ref="G40:X41"/>
    <mergeCell ref="Y40:AA40"/>
    <mergeCell ref="AB40:AD40"/>
    <mergeCell ref="AE40:AH40"/>
    <mergeCell ref="AI40:AL40"/>
    <mergeCell ref="AM40:AP40"/>
    <mergeCell ref="W43:AA43"/>
    <mergeCell ref="AB43:AX43"/>
    <mergeCell ref="W44:AA44"/>
    <mergeCell ref="AB44:AX44"/>
    <mergeCell ref="C45:D47"/>
    <mergeCell ref="E45:F47"/>
    <mergeCell ref="G45:I45"/>
    <mergeCell ref="J45:T45"/>
    <mergeCell ref="U45:AX45"/>
    <mergeCell ref="G46:T46"/>
    <mergeCell ref="AG52:AX52"/>
    <mergeCell ref="C61:AC61"/>
    <mergeCell ref="AD61:AF61"/>
    <mergeCell ref="AG61:AX61"/>
    <mergeCell ref="C62:AC62"/>
    <mergeCell ref="U46:AX46"/>
    <mergeCell ref="G47:T47"/>
    <mergeCell ref="A48:AX48"/>
    <mergeCell ref="C49:AC49"/>
    <mergeCell ref="AD49:AF49"/>
    <mergeCell ref="AG49:AX49"/>
    <mergeCell ref="A42:B47"/>
    <mergeCell ref="C42:D44"/>
    <mergeCell ref="E42:F42"/>
    <mergeCell ref="G42:AX42"/>
    <mergeCell ref="E43:F44"/>
    <mergeCell ref="A53:B62"/>
    <mergeCell ref="C53:AC53"/>
    <mergeCell ref="AD53:AF53"/>
    <mergeCell ref="AG53:AX55"/>
    <mergeCell ref="C54:D55"/>
    <mergeCell ref="E54:AC54"/>
    <mergeCell ref="AD54:AF54"/>
    <mergeCell ref="E55:AC55"/>
    <mergeCell ref="AD55:AF55"/>
    <mergeCell ref="C56:AC56"/>
    <mergeCell ref="A50:B52"/>
    <mergeCell ref="C50:AC50"/>
    <mergeCell ref="AD50:AF50"/>
    <mergeCell ref="AG50:AX50"/>
    <mergeCell ref="C51:AC51"/>
    <mergeCell ref="AD51:AF51"/>
    <mergeCell ref="AG51:AX51"/>
    <mergeCell ref="C52:AC52"/>
    <mergeCell ref="AD52:AF52"/>
    <mergeCell ref="C60:AC60"/>
    <mergeCell ref="AD60:AF60"/>
    <mergeCell ref="AG60:AX60"/>
    <mergeCell ref="AD56:AF56"/>
    <mergeCell ref="AG56:AX56"/>
    <mergeCell ref="C57:AC57"/>
    <mergeCell ref="AD57:AF57"/>
    <mergeCell ref="AG57:AX57"/>
    <mergeCell ref="C58:AC58"/>
    <mergeCell ref="AD58:AF58"/>
    <mergeCell ref="AG58:AX58"/>
    <mergeCell ref="C70:D70"/>
    <mergeCell ref="E70:G70"/>
    <mergeCell ref="H70:I70"/>
    <mergeCell ref="J70:L70"/>
    <mergeCell ref="M70:N70"/>
    <mergeCell ref="A67:B73"/>
    <mergeCell ref="C67:AC67"/>
    <mergeCell ref="AD67:AF67"/>
    <mergeCell ref="AG67:AX73"/>
    <mergeCell ref="J71:L71"/>
    <mergeCell ref="M71:N71"/>
    <mergeCell ref="C72:D72"/>
    <mergeCell ref="E72:G72"/>
    <mergeCell ref="H72:I72"/>
    <mergeCell ref="J72:L72"/>
    <mergeCell ref="M72:N72"/>
    <mergeCell ref="C73:D73"/>
    <mergeCell ref="E73:G73"/>
    <mergeCell ref="H73:I73"/>
    <mergeCell ref="J73:L73"/>
    <mergeCell ref="O68:AF68"/>
    <mergeCell ref="C68:N68"/>
    <mergeCell ref="A63:B66"/>
    <mergeCell ref="C63:AC63"/>
    <mergeCell ref="AD63:AF63"/>
    <mergeCell ref="AG63:AX63"/>
    <mergeCell ref="C64:AC64"/>
    <mergeCell ref="AD64:AF64"/>
    <mergeCell ref="AG64:AX64"/>
    <mergeCell ref="C65:AC65"/>
    <mergeCell ref="AD65:AF65"/>
    <mergeCell ref="AG65:AX65"/>
    <mergeCell ref="C66:AC66"/>
    <mergeCell ref="AD66:AF66"/>
    <mergeCell ref="AG66:AX66"/>
    <mergeCell ref="A88:D88"/>
    <mergeCell ref="E88:P88"/>
    <mergeCell ref="Q88:AB88"/>
    <mergeCell ref="AC88:AN88"/>
    <mergeCell ref="AO88:AX88"/>
    <mergeCell ref="A89:D89"/>
    <mergeCell ref="E89:P89"/>
    <mergeCell ref="Q89:AB89"/>
    <mergeCell ref="AC89:AN89"/>
    <mergeCell ref="AO89:AX89"/>
    <mergeCell ref="A93:D93"/>
    <mergeCell ref="A90:D90"/>
    <mergeCell ref="E90:P90"/>
    <mergeCell ref="Q90:AB90"/>
    <mergeCell ref="AC90:AN90"/>
    <mergeCell ref="AO90:AX90"/>
    <mergeCell ref="A91:D91"/>
    <mergeCell ref="E91:P91"/>
    <mergeCell ref="Q91:AB91"/>
    <mergeCell ref="AC91:AN91"/>
    <mergeCell ref="AO91:AX91"/>
    <mergeCell ref="AA93:AB93"/>
    <mergeCell ref="AC93:AE93"/>
    <mergeCell ref="AG93:AH93"/>
    <mergeCell ref="AJ93:AK93"/>
    <mergeCell ref="AM93:AN93"/>
    <mergeCell ref="AO93:AP93"/>
    <mergeCell ref="AR93:AS93"/>
    <mergeCell ref="AU93:AV93"/>
    <mergeCell ref="L93:M93"/>
    <mergeCell ref="A96:F112"/>
    <mergeCell ref="A113:F138"/>
    <mergeCell ref="G113:AB113"/>
    <mergeCell ref="AC113:AX113"/>
    <mergeCell ref="G114:K114"/>
    <mergeCell ref="L114:X114"/>
    <mergeCell ref="AA95:AB95"/>
    <mergeCell ref="AM94:AN94"/>
    <mergeCell ref="AO94:AP94"/>
    <mergeCell ref="AR94:AS94"/>
    <mergeCell ref="AU94:AV94"/>
    <mergeCell ref="A95:D95"/>
    <mergeCell ref="O95:P95"/>
    <mergeCell ref="U94:V94"/>
    <mergeCell ref="X94:Y94"/>
    <mergeCell ref="AA94:AB94"/>
    <mergeCell ref="AC94:AE94"/>
    <mergeCell ref="AG94:AH94"/>
    <mergeCell ref="AJ94:AK94"/>
    <mergeCell ref="A94:D94"/>
    <mergeCell ref="E94:G94"/>
    <mergeCell ref="I94:J94"/>
    <mergeCell ref="L94:M94"/>
    <mergeCell ref="O94:P94"/>
    <mergeCell ref="AH117:AT117"/>
    <mergeCell ref="AU117:AX117"/>
    <mergeCell ref="G116:K116"/>
    <mergeCell ref="L116:X116"/>
    <mergeCell ref="Y116:AB116"/>
    <mergeCell ref="AC116:AG116"/>
    <mergeCell ref="AH116:AT116"/>
    <mergeCell ref="AU116:AX116"/>
    <mergeCell ref="Y114:AB114"/>
    <mergeCell ref="AC114:AG114"/>
    <mergeCell ref="AH114:AT114"/>
    <mergeCell ref="AU114:AX114"/>
    <mergeCell ref="G115:K115"/>
    <mergeCell ref="L115:X115"/>
    <mergeCell ref="Y115:AB115"/>
    <mergeCell ref="AC115:AG115"/>
    <mergeCell ref="AH115:AT115"/>
    <mergeCell ref="AU115:AX115"/>
    <mergeCell ref="G117:K117"/>
    <mergeCell ref="L117:X117"/>
    <mergeCell ref="Y117:AB117"/>
    <mergeCell ref="AC117:AG117"/>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139:AK139"/>
    <mergeCell ref="AL139:AN139"/>
    <mergeCell ref="A144:B144"/>
    <mergeCell ref="C144:I144"/>
    <mergeCell ref="J144:O144"/>
    <mergeCell ref="P144:X144"/>
    <mergeCell ref="Y144:AB144"/>
    <mergeCell ref="AC144:AG144"/>
    <mergeCell ref="AH144:AK144"/>
    <mergeCell ref="AL144:AO144"/>
    <mergeCell ref="AP144:AX144"/>
    <mergeCell ref="A145:B145"/>
    <mergeCell ref="C145:I145"/>
    <mergeCell ref="J145:O145"/>
    <mergeCell ref="P145:X145"/>
    <mergeCell ref="Y145:AB145"/>
    <mergeCell ref="AC145:AG145"/>
    <mergeCell ref="AH145:AK145"/>
    <mergeCell ref="AL145:AO145"/>
    <mergeCell ref="AP145:AX145"/>
    <mergeCell ref="J149:O149"/>
    <mergeCell ref="P149:X149"/>
    <mergeCell ref="Y149:AB149"/>
    <mergeCell ref="AC149:AG149"/>
    <mergeCell ref="AH149:AK149"/>
    <mergeCell ref="AL149:AO149"/>
    <mergeCell ref="A148:B148"/>
    <mergeCell ref="C148:I148"/>
    <mergeCell ref="J148:O148"/>
    <mergeCell ref="P148:X148"/>
    <mergeCell ref="Y148:AB148"/>
    <mergeCell ref="AC148:AG148"/>
    <mergeCell ref="AH148:AK148"/>
    <mergeCell ref="A25:A34"/>
    <mergeCell ref="AL153:AO153"/>
    <mergeCell ref="AP153:AX153"/>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P149:AX149"/>
    <mergeCell ref="AL148:AO148"/>
    <mergeCell ref="AP148:AX148"/>
    <mergeCell ref="A149:B149"/>
    <mergeCell ref="C149:I149"/>
    <mergeCell ref="Y33:AA33"/>
    <mergeCell ref="AB33:AD33"/>
    <mergeCell ref="AE33:AH33"/>
    <mergeCell ref="AI33:AL33"/>
    <mergeCell ref="AM37:AP37"/>
    <mergeCell ref="AQ37:AT37"/>
    <mergeCell ref="AQ36:AT36"/>
    <mergeCell ref="AU36:AX36"/>
    <mergeCell ref="B25:F29"/>
    <mergeCell ref="G25:AA26"/>
    <mergeCell ref="AB25:AX26"/>
    <mergeCell ref="G27:AA29"/>
    <mergeCell ref="AB27:AX29"/>
    <mergeCell ref="G37:O38"/>
    <mergeCell ref="AU34:AX34"/>
    <mergeCell ref="B30:F34"/>
    <mergeCell ref="G30:O31"/>
    <mergeCell ref="P30:X31"/>
    <mergeCell ref="Y30:AA31"/>
    <mergeCell ref="AB30:AD31"/>
    <mergeCell ref="AE30:AH31"/>
    <mergeCell ref="AI30:AL31"/>
    <mergeCell ref="AM30:AP31"/>
    <mergeCell ref="AQ30:AT30"/>
    <mergeCell ref="AU30:AX30"/>
    <mergeCell ref="AQ31:AR31"/>
    <mergeCell ref="AS31:AT31"/>
    <mergeCell ref="AU31:AV31"/>
    <mergeCell ref="AW31:AX31"/>
    <mergeCell ref="G32:O34"/>
    <mergeCell ref="P32:X34"/>
    <mergeCell ref="Y32:AA32"/>
    <mergeCell ref="AB32:AD32"/>
    <mergeCell ref="AE32:AH32"/>
    <mergeCell ref="AI32:AL32"/>
    <mergeCell ref="AM32:AP32"/>
    <mergeCell ref="AQ32:AT32"/>
    <mergeCell ref="AU32:AX32"/>
    <mergeCell ref="AQ95:AS95"/>
    <mergeCell ref="E93:G93"/>
    <mergeCell ref="I93:J93"/>
    <mergeCell ref="O93:P93"/>
    <mergeCell ref="Q93:S93"/>
    <mergeCell ref="U93:V93"/>
    <mergeCell ref="X93:Y93"/>
    <mergeCell ref="Y34:AA34"/>
    <mergeCell ref="AB34:AD34"/>
    <mergeCell ref="AE34:AH34"/>
    <mergeCell ref="AI34:AL34"/>
    <mergeCell ref="AM34:AP34"/>
    <mergeCell ref="AQ34:AT34"/>
    <mergeCell ref="AM95:AN95"/>
    <mergeCell ref="AO95:AP95"/>
    <mergeCell ref="Q94:S94"/>
    <mergeCell ref="L95:N95"/>
    <mergeCell ref="AC92:AN92"/>
    <mergeCell ref="AO92:AX92"/>
    <mergeCell ref="AD62:AF62"/>
    <mergeCell ref="AG62:AX62"/>
    <mergeCell ref="C59:AC59"/>
    <mergeCell ref="AD59:AF59"/>
    <mergeCell ref="AG59:AX59"/>
    <mergeCell ref="E95:F95"/>
    <mergeCell ref="G95:I95"/>
    <mergeCell ref="J95:K95"/>
    <mergeCell ref="Q95:R95"/>
    <mergeCell ref="S95:U95"/>
    <mergeCell ref="V95:W95"/>
    <mergeCell ref="AC95:AD95"/>
    <mergeCell ref="AE95:AG95"/>
    <mergeCell ref="AH95:AI95"/>
    <mergeCell ref="X95:Z95"/>
  </mergeCells>
  <phoneticPr fontId="5"/>
  <conditionalFormatting sqref="P14:AQ14">
    <cfRule type="expression" dxfId="107" priority="923">
      <formula>IF(RIGHT(TEXT(P14,"0.#"),1)=".",FALSE,TRUE)</formula>
    </cfRule>
    <cfRule type="expression" dxfId="106" priority="924">
      <formula>IF(RIGHT(TEXT(P14,"0.#"),1)=".",TRUE,FALSE)</formula>
    </cfRule>
  </conditionalFormatting>
  <conditionalFormatting sqref="P18:AX18">
    <cfRule type="expression" dxfId="105" priority="921">
      <formula>IF(RIGHT(TEXT(P18,"0.#"),1)=".",FALSE,TRUE)</formula>
    </cfRule>
    <cfRule type="expression" dxfId="104" priority="922">
      <formula>IF(RIGHT(TEXT(P18,"0.#"),1)=".",TRUE,FALSE)</formula>
    </cfRule>
  </conditionalFormatting>
  <conditionalFormatting sqref="Y116">
    <cfRule type="expression" dxfId="103" priority="919">
      <formula>IF(RIGHT(TEXT(Y116,"0.#"),1)=".",FALSE,TRUE)</formula>
    </cfRule>
    <cfRule type="expression" dxfId="102" priority="920">
      <formula>IF(RIGHT(TEXT(Y116,"0.#"),1)=".",TRUE,FALSE)</formula>
    </cfRule>
  </conditionalFormatting>
  <conditionalFormatting sqref="Y125">
    <cfRule type="expression" dxfId="101" priority="917">
      <formula>IF(RIGHT(TEXT(Y125,"0.#"),1)=".",FALSE,TRUE)</formula>
    </cfRule>
    <cfRule type="expression" dxfId="100" priority="918">
      <formula>IF(RIGHT(TEXT(Y125,"0.#"),1)=".",TRUE,FALSE)</formula>
    </cfRule>
  </conditionalFormatting>
  <conditionalFormatting sqref="Y130:Y137 Y128">
    <cfRule type="expression" dxfId="99" priority="897">
      <formula>IF(RIGHT(TEXT(Y128,"0.#"),1)=".",FALSE,TRUE)</formula>
    </cfRule>
    <cfRule type="expression" dxfId="98" priority="898">
      <formula>IF(RIGHT(TEXT(Y128,"0.#"),1)=".",TRUE,FALSE)</formula>
    </cfRule>
  </conditionalFormatting>
  <conditionalFormatting sqref="P16:AQ17 P15:AX15 P13:AX13">
    <cfRule type="expression" dxfId="97" priority="915">
      <formula>IF(RIGHT(TEXT(P13,"0.#"),1)=".",FALSE,TRUE)</formula>
    </cfRule>
    <cfRule type="expression" dxfId="96" priority="916">
      <formula>IF(RIGHT(TEXT(P13,"0.#"),1)=".",TRUE,FALSE)</formula>
    </cfRule>
  </conditionalFormatting>
  <conditionalFormatting sqref="P19:AJ19">
    <cfRule type="expression" dxfId="95" priority="913">
      <formula>IF(RIGHT(TEXT(P19,"0.#"),1)=".",FALSE,TRUE)</formula>
    </cfRule>
    <cfRule type="expression" dxfId="94" priority="914">
      <formula>IF(RIGHT(TEXT(P19,"0.#"),1)=".",TRUE,FALSE)</formula>
    </cfRule>
  </conditionalFormatting>
  <conditionalFormatting sqref="Y117:Y124 Y115">
    <cfRule type="expression" dxfId="93" priority="909">
      <formula>IF(RIGHT(TEXT(Y115,"0.#"),1)=".",FALSE,TRUE)</formula>
    </cfRule>
    <cfRule type="expression" dxfId="92" priority="910">
      <formula>IF(RIGHT(TEXT(Y115,"0.#"),1)=".",TRUE,FALSE)</formula>
    </cfRule>
  </conditionalFormatting>
  <conditionalFormatting sqref="AU116">
    <cfRule type="expression" dxfId="91" priority="907">
      <formula>IF(RIGHT(TEXT(AU116,"0.#"),1)=".",FALSE,TRUE)</formula>
    </cfRule>
    <cfRule type="expression" dxfId="90" priority="908">
      <formula>IF(RIGHT(TEXT(AU116,"0.#"),1)=".",TRUE,FALSE)</formula>
    </cfRule>
  </conditionalFormatting>
  <conditionalFormatting sqref="AU125">
    <cfRule type="expression" dxfId="89" priority="905">
      <formula>IF(RIGHT(TEXT(AU125,"0.#"),1)=".",FALSE,TRUE)</formula>
    </cfRule>
    <cfRule type="expression" dxfId="88" priority="906">
      <formula>IF(RIGHT(TEXT(AU125,"0.#"),1)=".",TRUE,FALSE)</formula>
    </cfRule>
  </conditionalFormatting>
  <conditionalFormatting sqref="AU117:AU124 AU115">
    <cfRule type="expression" dxfId="87" priority="903">
      <formula>IF(RIGHT(TEXT(AU115,"0.#"),1)=".",FALSE,TRUE)</formula>
    </cfRule>
    <cfRule type="expression" dxfId="86" priority="904">
      <formula>IF(RIGHT(TEXT(AU115,"0.#"),1)=".",TRUE,FALSE)</formula>
    </cfRule>
  </conditionalFormatting>
  <conditionalFormatting sqref="Y129">
    <cfRule type="expression" dxfId="85" priority="901">
      <formula>IF(RIGHT(TEXT(Y129,"0.#"),1)=".",FALSE,TRUE)</formula>
    </cfRule>
    <cfRule type="expression" dxfId="84" priority="902">
      <formula>IF(RIGHT(TEXT(Y129,"0.#"),1)=".",TRUE,FALSE)</formula>
    </cfRule>
  </conditionalFormatting>
  <conditionalFormatting sqref="Y138">
    <cfRule type="expression" dxfId="83" priority="899">
      <formula>IF(RIGHT(TEXT(Y138,"0.#"),1)=".",FALSE,TRUE)</formula>
    </cfRule>
    <cfRule type="expression" dxfId="82" priority="900">
      <formula>IF(RIGHT(TEXT(Y138,"0.#"),1)=".",TRUE,FALSE)</formula>
    </cfRule>
  </conditionalFormatting>
  <conditionalFormatting sqref="AU129">
    <cfRule type="expression" dxfId="81" priority="895">
      <formula>IF(RIGHT(TEXT(AU129,"0.#"),1)=".",FALSE,TRUE)</formula>
    </cfRule>
    <cfRule type="expression" dxfId="80" priority="896">
      <formula>IF(RIGHT(TEXT(AU129,"0.#"),1)=".",TRUE,FALSE)</formula>
    </cfRule>
  </conditionalFormatting>
  <conditionalFormatting sqref="AU138">
    <cfRule type="expression" dxfId="79" priority="893">
      <formula>IF(RIGHT(TEXT(AU138,"0.#"),1)=".",FALSE,TRUE)</formula>
    </cfRule>
    <cfRule type="expression" dxfId="78" priority="894">
      <formula>IF(RIGHT(TEXT(AU138,"0.#"),1)=".",TRUE,FALSE)</formula>
    </cfRule>
  </conditionalFormatting>
  <conditionalFormatting sqref="AU130:AU137 AU128">
    <cfRule type="expression" dxfId="77" priority="891">
      <formula>IF(RIGHT(TEXT(AU128,"0.#"),1)=".",FALSE,TRUE)</formula>
    </cfRule>
    <cfRule type="expression" dxfId="76" priority="892">
      <formula>IF(RIGHT(TEXT(AU128,"0.#"),1)=".",TRUE,FALSE)</formula>
    </cfRule>
  </conditionalFormatting>
  <conditionalFormatting sqref="W23">
    <cfRule type="expression" dxfId="75" priority="837">
      <formula>IF(RIGHT(TEXT(W23,"0.#"),1)=".",FALSE,TRUE)</formula>
    </cfRule>
    <cfRule type="expression" dxfId="74" priority="838">
      <formula>IF(RIGHT(TEXT(W23,"0.#"),1)=".",TRUE,FALSE)</formula>
    </cfRule>
  </conditionalFormatting>
  <conditionalFormatting sqref="P23">
    <cfRule type="expression" dxfId="73" priority="831">
      <formula>IF(RIGHT(TEXT(P23,"0.#"),1)=".",FALSE,TRUE)</formula>
    </cfRule>
    <cfRule type="expression" dxfId="72" priority="832">
      <formula>IF(RIGHT(TEXT(P23,"0.#"),1)=".",TRUE,FALSE)</formula>
    </cfRule>
  </conditionalFormatting>
  <conditionalFormatting sqref="P24:AC24">
    <cfRule type="expression" dxfId="71" priority="693">
      <formula>IF(RIGHT(TEXT(P24,"0.#"),1)=".",FALSE,TRUE)</formula>
    </cfRule>
    <cfRule type="expression" dxfId="70" priority="694">
      <formula>IF(RIGHT(TEXT(P24,"0.#"),1)=".",TRUE,FALSE)</formula>
    </cfRule>
  </conditionalFormatting>
  <conditionalFormatting sqref="AM40">
    <cfRule type="expression" dxfId="69" priority="643">
      <formula>IF(RIGHT(TEXT(AM40,"0.#"),1)=".",FALSE,TRUE)</formula>
    </cfRule>
    <cfRule type="expression" dxfId="68" priority="644">
      <formula>IF(RIGHT(TEXT(AM40,"0.#"),1)=".",TRUE,FALSE)</formula>
    </cfRule>
  </conditionalFormatting>
  <conditionalFormatting sqref="AE41 AM41">
    <cfRule type="expression" dxfId="67" priority="641">
      <formula>IF(RIGHT(TEXT(AE41,"0.#"),1)=".",FALSE,TRUE)</formula>
    </cfRule>
    <cfRule type="expression" dxfId="66" priority="642">
      <formula>IF(RIGHT(TEXT(AE41,"0.#"),1)=".",TRUE,FALSE)</formula>
    </cfRule>
  </conditionalFormatting>
  <conditionalFormatting sqref="AI41">
    <cfRule type="expression" dxfId="65" priority="639">
      <formula>IF(RIGHT(TEXT(AI41,"0.#"),1)=".",FALSE,TRUE)</formula>
    </cfRule>
    <cfRule type="expression" dxfId="64" priority="640">
      <formula>IF(RIGHT(TEXT(AI41,"0.#"),1)=".",TRUE,FALSE)</formula>
    </cfRule>
  </conditionalFormatting>
  <conditionalFormatting sqref="AQ41">
    <cfRule type="expression" dxfId="63" priority="637">
      <formula>IF(RIGHT(TEXT(AQ41,"0.#"),1)=".",FALSE,TRUE)</formula>
    </cfRule>
    <cfRule type="expression" dxfId="62" priority="638">
      <formula>IF(RIGHT(TEXT(AQ41,"0.#"),1)=".",TRUE,FALSE)</formula>
    </cfRule>
  </conditionalFormatting>
  <conditionalFormatting sqref="AE40 AQ40">
    <cfRule type="expression" dxfId="61" priority="647">
      <formula>IF(RIGHT(TEXT(AE40,"0.#"),1)=".",FALSE,TRUE)</formula>
    </cfRule>
    <cfRule type="expression" dxfId="60" priority="648">
      <formula>IF(RIGHT(TEXT(AE40,"0.#"),1)=".",TRUE,FALSE)</formula>
    </cfRule>
  </conditionalFormatting>
  <conditionalFormatting sqref="AI40">
    <cfRule type="expression" dxfId="59" priority="645">
      <formula>IF(RIGHT(TEXT(AI40,"0.#"),1)=".",FALSE,TRUE)</formula>
    </cfRule>
    <cfRule type="expression" dxfId="58" priority="646">
      <formula>IF(RIGHT(TEXT(AI40,"0.#"),1)=".",TRUE,FALSE)</formula>
    </cfRule>
  </conditionalFormatting>
  <conditionalFormatting sqref="AE37 AQ37">
    <cfRule type="expression" dxfId="57" priority="635">
      <formula>IF(RIGHT(TEXT(AE37,"0.#"),1)=".",FALSE,TRUE)</formula>
    </cfRule>
    <cfRule type="expression" dxfId="56" priority="636">
      <formula>IF(RIGHT(TEXT(AE37,"0.#"),1)=".",TRUE,FALSE)</formula>
    </cfRule>
  </conditionalFormatting>
  <conditionalFormatting sqref="AI37">
    <cfRule type="expression" dxfId="55" priority="633">
      <formula>IF(RIGHT(TEXT(AI37,"0.#"),1)=".",FALSE,TRUE)</formula>
    </cfRule>
    <cfRule type="expression" dxfId="54" priority="634">
      <formula>IF(RIGHT(TEXT(AI37,"0.#"),1)=".",TRUE,FALSE)</formula>
    </cfRule>
  </conditionalFormatting>
  <conditionalFormatting sqref="AM37">
    <cfRule type="expression" dxfId="53" priority="631">
      <formula>IF(RIGHT(TEXT(AM37,"0.#"),1)=".",FALSE,TRUE)</formula>
    </cfRule>
    <cfRule type="expression" dxfId="52" priority="632">
      <formula>IF(RIGHT(TEXT(AM37,"0.#"),1)=".",TRUE,FALSE)</formula>
    </cfRule>
  </conditionalFormatting>
  <conditionalFormatting sqref="AE38">
    <cfRule type="expression" dxfId="51" priority="629">
      <formula>IF(RIGHT(TEXT(AE38,"0.#"),1)=".",FALSE,TRUE)</formula>
    </cfRule>
    <cfRule type="expression" dxfId="50" priority="630">
      <formula>IF(RIGHT(TEXT(AE38,"0.#"),1)=".",TRUE,FALSE)</formula>
    </cfRule>
  </conditionalFormatting>
  <conditionalFormatting sqref="AI38">
    <cfRule type="expression" dxfId="49" priority="627">
      <formula>IF(RIGHT(TEXT(AI38,"0.#"),1)=".",FALSE,TRUE)</formula>
    </cfRule>
    <cfRule type="expression" dxfId="48" priority="628">
      <formula>IF(RIGHT(TEXT(AI38,"0.#"),1)=".",TRUE,FALSE)</formula>
    </cfRule>
  </conditionalFormatting>
  <conditionalFormatting sqref="AM38">
    <cfRule type="expression" dxfId="47" priority="625">
      <formula>IF(RIGHT(TEXT(AM38,"0.#"),1)=".",FALSE,TRUE)</formula>
    </cfRule>
    <cfRule type="expression" dxfId="46" priority="626">
      <formula>IF(RIGHT(TEXT(AM38,"0.#"),1)=".",TRUE,FALSE)</formula>
    </cfRule>
  </conditionalFormatting>
  <conditionalFormatting sqref="AQ38">
    <cfRule type="expression" dxfId="45" priority="623">
      <formula>IF(RIGHT(TEXT(AQ38,"0.#"),1)=".",FALSE,TRUE)</formula>
    </cfRule>
    <cfRule type="expression" dxfId="44" priority="624">
      <formula>IF(RIGHT(TEXT(AQ38,"0.#"),1)=".",TRUE,FALSE)</formula>
    </cfRule>
  </conditionalFormatting>
  <conditionalFormatting sqref="AU37">
    <cfRule type="expression" dxfId="43" priority="621">
      <formula>IF(RIGHT(TEXT(AU37,"0.#"),1)=".",FALSE,TRUE)</formula>
    </cfRule>
    <cfRule type="expression" dxfId="42" priority="622">
      <formula>IF(RIGHT(TEXT(AU37,"0.#"),1)=".",TRUE,FALSE)</formula>
    </cfRule>
  </conditionalFormatting>
  <conditionalFormatting sqref="AU38">
    <cfRule type="expression" dxfId="41" priority="619">
      <formula>IF(RIGHT(TEXT(AU38,"0.#"),1)=".",FALSE,TRUE)</formula>
    </cfRule>
    <cfRule type="expression" dxfId="40" priority="620">
      <formula>IF(RIGHT(TEXT(AU38,"0.#"),1)=".",TRUE,FALSE)</formula>
    </cfRule>
  </conditionalFormatting>
  <conditionalFormatting sqref="AE32">
    <cfRule type="expression" dxfId="39" priority="39">
      <formula>IF(RIGHT(TEXT(AE32,"0.#"),1)=".",FALSE,TRUE)</formula>
    </cfRule>
    <cfRule type="expression" dxfId="38" priority="40">
      <formula>IF(RIGHT(TEXT(AE32,"0.#"),1)=".",TRUE,FALSE)</formula>
    </cfRule>
  </conditionalFormatting>
  <conditionalFormatting sqref="AE33">
    <cfRule type="expression" dxfId="37" priority="37">
      <formula>IF(RIGHT(TEXT(AE33,"0.#"),1)=".",FALSE,TRUE)</formula>
    </cfRule>
    <cfRule type="expression" dxfId="36" priority="38">
      <formula>IF(RIGHT(TEXT(AE33,"0.#"),1)=".",TRUE,FALSE)</formula>
    </cfRule>
  </conditionalFormatting>
  <conditionalFormatting sqref="AM32">
    <cfRule type="expression" dxfId="35" priority="27">
      <formula>IF(RIGHT(TEXT(AM32,"0.#"),1)=".",FALSE,TRUE)</formula>
    </cfRule>
    <cfRule type="expression" dxfId="34" priority="28">
      <formula>IF(RIGHT(TEXT(AM32,"0.#"),1)=".",TRUE,FALSE)</formula>
    </cfRule>
  </conditionalFormatting>
  <conditionalFormatting sqref="AE34">
    <cfRule type="expression" dxfId="33" priority="35">
      <formula>IF(RIGHT(TEXT(AE34,"0.#"),1)=".",FALSE,TRUE)</formula>
    </cfRule>
    <cfRule type="expression" dxfId="32" priority="36">
      <formula>IF(RIGHT(TEXT(AE34,"0.#"),1)=".",TRUE,FALSE)</formula>
    </cfRule>
  </conditionalFormatting>
  <conditionalFormatting sqref="AI34">
    <cfRule type="expression" dxfId="31" priority="33">
      <formula>IF(RIGHT(TEXT(AI34,"0.#"),1)=".",FALSE,TRUE)</formula>
    </cfRule>
    <cfRule type="expression" dxfId="30" priority="34">
      <formula>IF(RIGHT(TEXT(AI34,"0.#"),1)=".",TRUE,FALSE)</formula>
    </cfRule>
  </conditionalFormatting>
  <conditionalFormatting sqref="AI33">
    <cfRule type="expression" dxfId="29" priority="31">
      <formula>IF(RIGHT(TEXT(AI33,"0.#"),1)=".",FALSE,TRUE)</formula>
    </cfRule>
    <cfRule type="expression" dxfId="28" priority="32">
      <formula>IF(RIGHT(TEXT(AI33,"0.#"),1)=".",TRUE,FALSE)</formula>
    </cfRule>
  </conditionalFormatting>
  <conditionalFormatting sqref="AI32">
    <cfRule type="expression" dxfId="27" priority="29">
      <formula>IF(RIGHT(TEXT(AI32,"0.#"),1)=".",FALSE,TRUE)</formula>
    </cfRule>
    <cfRule type="expression" dxfId="26" priority="30">
      <formula>IF(RIGHT(TEXT(AI32,"0.#"),1)=".",TRUE,FALSE)</formula>
    </cfRule>
  </conditionalFormatting>
  <conditionalFormatting sqref="AM33">
    <cfRule type="expression" dxfId="25" priority="25">
      <formula>IF(RIGHT(TEXT(AM33,"0.#"),1)=".",FALSE,TRUE)</formula>
    </cfRule>
    <cfRule type="expression" dxfId="24" priority="26">
      <formula>IF(RIGHT(TEXT(AM33,"0.#"),1)=".",TRUE,FALSE)</formula>
    </cfRule>
  </conditionalFormatting>
  <conditionalFormatting sqref="AM34">
    <cfRule type="expression" dxfId="23" priority="23">
      <formula>IF(RIGHT(TEXT(AM34,"0.#"),1)=".",FALSE,TRUE)</formula>
    </cfRule>
    <cfRule type="expression" dxfId="22" priority="24">
      <formula>IF(RIGHT(TEXT(AM34,"0.#"),1)=".",TRUE,FALSE)</formula>
    </cfRule>
  </conditionalFormatting>
  <conditionalFormatting sqref="AQ32:AQ34">
    <cfRule type="expression" dxfId="21" priority="21">
      <formula>IF(RIGHT(TEXT(AQ32,"0.#"),1)=".",FALSE,TRUE)</formula>
    </cfRule>
    <cfRule type="expression" dxfId="20" priority="22">
      <formula>IF(RIGHT(TEXT(AQ32,"0.#"),1)=".",TRUE,FALSE)</formula>
    </cfRule>
  </conditionalFormatting>
  <conditionalFormatting sqref="AU32:AU34">
    <cfRule type="expression" dxfId="19" priority="19">
      <formula>IF(RIGHT(TEXT(AU32,"0.#"),1)=".",FALSE,TRUE)</formula>
    </cfRule>
    <cfRule type="expression" dxfId="18" priority="20">
      <formula>IF(RIGHT(TEXT(AU32,"0.#"),1)=".",TRUE,FALSE)</formula>
    </cfRule>
  </conditionalFormatting>
  <conditionalFormatting sqref="Y149">
    <cfRule type="expression" dxfId="17" priority="13">
      <formula>IF(RIGHT(TEXT(Y149,"0.#"),1)=".",FALSE,TRUE)</formula>
    </cfRule>
    <cfRule type="expression" dxfId="16" priority="14">
      <formula>IF(RIGHT(TEXT(Y149,"0.#"),1)=".",TRUE,FALSE)</formula>
    </cfRule>
  </conditionalFormatting>
  <conditionalFormatting sqref="AL149:AO149">
    <cfRule type="expression" dxfId="15" priority="15">
      <formula>IF(AND(AL149&gt;=0, RIGHT(TEXT(AL149,"0.#"),1)&lt;&gt;"."),TRUE,FALSE)</formula>
    </cfRule>
    <cfRule type="expression" dxfId="14" priority="16">
      <formula>IF(AND(AL149&gt;=0, RIGHT(TEXT(AL149,"0.#"),1)="."),TRUE,FALSE)</formula>
    </cfRule>
    <cfRule type="expression" dxfId="13" priority="17">
      <formula>IF(AND(AL149&lt;0, RIGHT(TEXT(AL149,"0.#"),1)&lt;&gt;"."),TRUE,FALSE)</formula>
    </cfRule>
    <cfRule type="expression" dxfId="12" priority="18">
      <formula>IF(AND(AL149&lt;0, RIGHT(TEXT(AL149,"0.#"),1)="."),TRUE,FALSE)</formula>
    </cfRule>
  </conditionalFormatting>
  <conditionalFormatting sqref="Y145">
    <cfRule type="expression" dxfId="11" priority="7">
      <formula>IF(RIGHT(TEXT(Y145,"0.#"),1)=".",FALSE,TRUE)</formula>
    </cfRule>
    <cfRule type="expression" dxfId="10" priority="8">
      <formula>IF(RIGHT(TEXT(Y145,"0.#"),1)=".",TRUE,FALSE)</formula>
    </cfRule>
  </conditionalFormatting>
  <conditionalFormatting sqref="AL145:AO145">
    <cfRule type="expression" dxfId="9" priority="9">
      <formula>IF(AND(AL145&gt;=0, RIGHT(TEXT(AL145,"0.#"),1)&lt;&gt;"."),TRUE,FALSE)</formula>
    </cfRule>
    <cfRule type="expression" dxfId="8" priority="10">
      <formula>IF(AND(AL145&gt;=0, RIGHT(TEXT(AL145,"0.#"),1)="."),TRUE,FALSE)</formula>
    </cfRule>
    <cfRule type="expression" dxfId="7" priority="11">
      <formula>IF(AND(AL145&lt;0, RIGHT(TEXT(AL145,"0.#"),1)&lt;&gt;"."),TRUE,FALSE)</formula>
    </cfRule>
    <cfRule type="expression" dxfId="6" priority="12">
      <formula>IF(AND(AL145&lt;0, RIGHT(TEXT(AL145,"0.#"),1)="."),TRUE,FALSE)</formula>
    </cfRule>
  </conditionalFormatting>
  <conditionalFormatting sqref="Y153">
    <cfRule type="expression" dxfId="5" priority="1">
      <formula>IF(RIGHT(TEXT(Y153,"0.#"),1)=".",FALSE,TRUE)</formula>
    </cfRule>
    <cfRule type="expression" dxfId="4" priority="2">
      <formula>IF(RIGHT(TEXT(Y153,"0.#"),1)=".",TRUE,FALSE)</formula>
    </cfRule>
  </conditionalFormatting>
  <conditionalFormatting sqref="AL153:AO153">
    <cfRule type="expression" dxfId="3" priority="3">
      <formula>IF(AND(AL153&gt;=0, RIGHT(TEXT(AL153,"0.#"),1)&lt;&gt;"."),TRUE,FALSE)</formula>
    </cfRule>
    <cfRule type="expression" dxfId="2" priority="4">
      <formula>IF(AND(AL153&gt;=0, RIGHT(TEXT(AL153,"0.#"),1)="."),TRUE,FALSE)</formula>
    </cfRule>
    <cfRule type="expression" dxfId="1" priority="5">
      <formula>IF(AND(AL153&lt;0, RIGHT(TEXT(AL153,"0.#"),1)&lt;&gt;"."),TRUE,FALSE)</formula>
    </cfRule>
    <cfRule type="expression" dxfId="0" priority="6">
      <formula>IF(AND(AL153&lt;0, RIGHT(TEXT(AL153,"0.#"),1)="."),TRUE,FALSE)</formula>
    </cfRule>
  </conditionalFormatting>
  <dataValidations count="17">
    <dataValidation type="whole" allowBlank="1" showInputMessage="1" showErrorMessage="1" sqref="O93:P94 AX93:AX95 AA93:AB94 AM93:AN94">
      <formula1>0</formula1>
      <formula2>99</formula2>
    </dataValidation>
    <dataValidation type="whole" allowBlank="1" showInputMessage="1" showErrorMessage="1" sqref="AJ93:AK94 X93:Y94 AJ95 L93:L95 M93:M94 X95 AU93:AV94 J69:J7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9:E79">
      <formula1>T行政事業レビュー推進チームの所見</formula1>
    </dataValidation>
    <dataValidation type="custom" imeMode="disabled" allowBlank="1" showInputMessage="1" showErrorMessage="1" sqref="AH145:AK145 AH149:AK149 AH153:AK153">
      <formula1>OR(AND(MOD(IF(ISNUMBER(AH145), AH145, 0.5),1)=0, 0&lt;=AH145), AH145="-")</formula1>
    </dataValidation>
    <dataValidation type="whole" imeMode="disabled" allowBlank="1" showInputMessage="1" showErrorMessage="1" sqref="AW2:AX2">
      <formula1>0</formula1>
      <formula2>99</formula2>
    </dataValidation>
    <dataValidation type="list" allowBlank="1" showInputMessage="1" showErrorMessage="1" sqref="A81:E81">
      <formula1>T所見を踏まえた改善点</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sqref="AO139">
      <formula1>"　, ☑"</formula1>
    </dataValidation>
    <dataValidation type="list" allowBlank="1" showInputMessage="1" showErrorMessage="1" sqref="S5:X5">
      <formula1>T終了年度</formula1>
    </dataValidation>
    <dataValidation type="list" allowBlank="1" showInputMessage="1" showErrorMessage="1" sqref="H69:I73">
      <formula1>T事業番号</formula1>
    </dataValidation>
    <dataValidation type="custom" imeMode="disabled" allowBlank="1" showInputMessage="1" showErrorMessage="1" sqref="AY23 AQ31:AR31 P13:AX13 AR15:AX15 P14:AQ18 AR18:AX18 P19:AJ19 Y115:AB124 AU115:AX124 Y128:AB137 AU128:AX137 Y145:AB145 AL145:AO145 Y149:AB149 AL149:AO149 Y153:AB153 AL153:AO153 AE40:AX40 AE37:AX38 AU31:AX31 AE32:AX34 P23:AC24">
      <formula1>OR(ISNUMBER(P13), P13="-")</formula1>
    </dataValidation>
    <dataValidation type="list" allowBlank="1" showInputMessage="1" showErrorMessage="1" sqref="Q95:R95 AO95:AP95 AC95:AD95">
      <formula1>$U$28</formula1>
    </dataValidation>
    <dataValidation type="custom" allowBlank="1" showInputMessage="1" showErrorMessage="1" errorTitle="法人番号チェック" error="法人番号は13桁の数字で入力してください。" sqref="J153:O153 J149:O149 J145:O145">
      <formula1>OR(J145="-",AND(LEN(J145)=13,IFERROR(SEARCH("-",J145),"")="",IFERROR(SEARCH(".",J145),"")="",ISNUMBER(J145)))</formula1>
    </dataValidation>
  </dataValidations>
  <pageMargins left="0.62992125984251968" right="0.39370078740157483" top="0.31" bottom="0.26" header="0.24" footer="0.39"/>
  <pageSetup paperSize="9" scale="69" fitToHeight="0" orientation="portrait" r:id="rId1"/>
  <headerFooter differentFirst="1" alignWithMargins="0"/>
  <rowBreaks count="3" manualBreakCount="3">
    <brk id="24" max="16383" man="1"/>
    <brk id="47" max="16383" man="1"/>
    <brk id="112"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U94:V94 I94:J94 AG94:AH94 AR94:AS94</xm:sqref>
        </x14:dataValidation>
        <x14:dataValidation type="list" allowBlank="1" showInputMessage="1" showErrorMessage="1">
          <x14:formula1>
            <xm:f>入力規則等!$U$40:$U$42</xm:f>
          </x14:formula1>
          <xm:sqref>AG93:AH93 U93:V93 I93:J93 AR93:AS93</xm:sqref>
        </x14:dataValidation>
        <x14:dataValidation type="list" allowBlank="1" showInputMessage="1" showErrorMessage="1">
          <x14:formula1>
            <xm:f>入力規則等!$AG$2:$AG$13</xm:f>
          </x14:formula1>
          <xm:sqref>AC145:AG145 AC149:AG149 AC153:AG153</xm:sqref>
        </x14:dataValidation>
        <x14:dataValidation type="list" allowBlank="1" showInputMessage="1" showErrorMessage="1">
          <x14:formula1>
            <xm:f>入力規則等!$AI$2:$AI$8</xm:f>
          </x14:formula1>
          <xm:sqref>J45:T45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AO93:AP94 Q93:S94 AC93:AE94 E93:G94</xm:sqref>
        </x14:dataValidation>
        <x14:dataValidation type="list" allowBlank="1" showInputMessage="1" showErrorMessage="1">
          <x14:formula1>
            <xm:f>入力規則等!$U$48</xm:f>
          </x14:formula1>
          <xm:sqref>E95:F95</xm:sqref>
        </x14:dataValidation>
        <x14:dataValidation type="list" allowBlank="1" showInputMessage="1" showErrorMessage="1">
          <x14:formula1>
            <xm:f>入力規則等!$U$13:$U$35</xm:f>
          </x14:formula1>
          <xm:sqref>AJ2:AM2 E69:G73 AE95:AG95 G95:I95 AQ95:AS95 S95:U95</xm:sqref>
        </x14:dataValidation>
        <x14:dataValidation type="list" allowBlank="1" showInputMessage="1" showErrorMessage="1">
          <x14:formula1>
            <xm:f>入力規則等!$U$56:$U$58</xm:f>
          </x14:formula1>
          <xm:sqref>J95:K95 AT95:AU95 AH95:AI95 V95:W95</xm:sqref>
        </x14:dataValidation>
        <x14:dataValidation type="list" allowBlank="1" showInputMessage="1" showErrorMessage="1">
          <x14:formula1>
            <xm:f>入力規則等!$U$49</xm:f>
          </x14:formula1>
          <xm:sqref>C69:D73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386</v>
      </c>
      <c r="AA1" s="29" t="s">
        <v>75</v>
      </c>
      <c r="AB1" s="29" t="s">
        <v>387</v>
      </c>
      <c r="AC1" s="29" t="s">
        <v>30</v>
      </c>
      <c r="AD1" s="28"/>
      <c r="AE1" s="29" t="s">
        <v>42</v>
      </c>
      <c r="AF1" s="30"/>
      <c r="AG1" s="39" t="s">
        <v>169</v>
      </c>
      <c r="AI1" s="39" t="s">
        <v>172</v>
      </c>
      <c r="AK1" s="39" t="s">
        <v>176</v>
      </c>
      <c r="AM1" s="54"/>
      <c r="AN1" s="54"/>
      <c r="AP1" s="28" t="s">
        <v>215</v>
      </c>
    </row>
    <row r="2" spans="1:42" ht="13.5" customHeight="1" x14ac:dyDescent="0.15">
      <c r="A2" s="14" t="s">
        <v>78</v>
      </c>
      <c r="B2" s="15"/>
      <c r="C2" s="13" t="str">
        <f>IF(B2="","",A2)</f>
        <v/>
      </c>
      <c r="D2" s="13" t="str">
        <f>IF(C2="","",IF(D1&lt;&gt;"",CONCATENATE(D1,"、",C2),C2))</f>
        <v/>
      </c>
      <c r="F2" s="12" t="s">
        <v>65</v>
      </c>
      <c r="G2" s="17" t="s">
        <v>579</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69">
        <v>21</v>
      </c>
      <c r="W2" s="32" t="s">
        <v>162</v>
      </c>
      <c r="Y2" s="32" t="s">
        <v>61</v>
      </c>
      <c r="Z2" s="32" t="s">
        <v>61</v>
      </c>
      <c r="AA2" s="62" t="s">
        <v>256</v>
      </c>
      <c r="AB2" s="62" t="s">
        <v>481</v>
      </c>
      <c r="AC2" s="63" t="s">
        <v>127</v>
      </c>
      <c r="AD2" s="28"/>
      <c r="AE2" s="34" t="s">
        <v>158</v>
      </c>
      <c r="AF2" s="30"/>
      <c r="AG2" s="40" t="s">
        <v>223</v>
      </c>
      <c r="AI2" s="39" t="s">
        <v>253</v>
      </c>
      <c r="AK2" s="39" t="s">
        <v>177</v>
      </c>
      <c r="AM2" s="54"/>
      <c r="AN2" s="54"/>
      <c r="AP2" s="40" t="s">
        <v>223</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579</v>
      </c>
      <c r="R3" s="13" t="str">
        <f t="shared" ref="R3:R8" si="3">IF(Q3="","",P3)</f>
        <v>委託・請負</v>
      </c>
      <c r="S3" s="13" t="str">
        <f t="shared" ref="S3:S8" si="4">IF(R3="",S2,IF(S2&lt;&gt;"",CONCATENATE(S2,"、",R3),R3))</f>
        <v>委託・請負</v>
      </c>
      <c r="T3" s="13"/>
      <c r="U3" s="32" t="s">
        <v>512</v>
      </c>
      <c r="W3" s="32" t="s">
        <v>137</v>
      </c>
      <c r="Y3" s="32" t="s">
        <v>62</v>
      </c>
      <c r="Z3" s="32" t="s">
        <v>388</v>
      </c>
      <c r="AA3" s="62" t="s">
        <v>354</v>
      </c>
      <c r="AB3" s="62" t="s">
        <v>482</v>
      </c>
      <c r="AC3" s="63" t="s">
        <v>128</v>
      </c>
      <c r="AD3" s="28"/>
      <c r="AE3" s="34" t="s">
        <v>159</v>
      </c>
      <c r="AF3" s="30"/>
      <c r="AG3" s="40" t="s">
        <v>224</v>
      </c>
      <c r="AI3" s="39" t="s">
        <v>171</v>
      </c>
      <c r="AK3" s="39" t="str">
        <f>CHAR(CODE(AK2)+1)</f>
        <v>B</v>
      </c>
      <c r="AM3" s="54"/>
      <c r="AN3" s="54"/>
      <c r="AP3" s="40" t="s">
        <v>224</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2" t="s">
        <v>570</v>
      </c>
      <c r="W4" s="32" t="s">
        <v>138</v>
      </c>
      <c r="Y4" s="32" t="s">
        <v>261</v>
      </c>
      <c r="Z4" s="32" t="s">
        <v>389</v>
      </c>
      <c r="AA4" s="62" t="s">
        <v>355</v>
      </c>
      <c r="AB4" s="62" t="s">
        <v>483</v>
      </c>
      <c r="AC4" s="62" t="s">
        <v>129</v>
      </c>
      <c r="AD4" s="28"/>
      <c r="AE4" s="34" t="s">
        <v>160</v>
      </c>
      <c r="AF4" s="30"/>
      <c r="AG4" s="40" t="s">
        <v>225</v>
      </c>
      <c r="AI4" s="39" t="s">
        <v>173</v>
      </c>
      <c r="AK4" s="39" t="str">
        <f t="shared" ref="AK4:AK49" si="7">CHAR(CODE(AK3)+1)</f>
        <v>C</v>
      </c>
      <c r="AM4" s="54"/>
      <c r="AN4" s="54"/>
      <c r="AP4" s="40" t="s">
        <v>225</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2" t="s">
        <v>536</v>
      </c>
      <c r="Y5" s="32" t="s">
        <v>262</v>
      </c>
      <c r="Z5" s="32" t="s">
        <v>390</v>
      </c>
      <c r="AA5" s="62" t="s">
        <v>356</v>
      </c>
      <c r="AB5" s="62" t="s">
        <v>484</v>
      </c>
      <c r="AC5" s="62" t="s">
        <v>161</v>
      </c>
      <c r="AD5" s="31"/>
      <c r="AE5" s="34" t="s">
        <v>234</v>
      </c>
      <c r="AF5" s="30"/>
      <c r="AG5" s="40" t="s">
        <v>226</v>
      </c>
      <c r="AI5" s="39" t="s">
        <v>259</v>
      </c>
      <c r="AK5" s="39" t="str">
        <f t="shared" si="7"/>
        <v>D</v>
      </c>
      <c r="AP5" s="40" t="s">
        <v>226</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2" t="s">
        <v>236</v>
      </c>
      <c r="W6" s="32" t="s">
        <v>538</v>
      </c>
      <c r="Y6" s="32" t="s">
        <v>263</v>
      </c>
      <c r="Z6" s="32" t="s">
        <v>391</v>
      </c>
      <c r="AA6" s="62" t="s">
        <v>357</v>
      </c>
      <c r="AB6" s="62" t="s">
        <v>485</v>
      </c>
      <c r="AC6" s="62" t="s">
        <v>130</v>
      </c>
      <c r="AD6" s="31"/>
      <c r="AE6" s="34" t="s">
        <v>232</v>
      </c>
      <c r="AF6" s="30"/>
      <c r="AG6" s="40" t="s">
        <v>227</v>
      </c>
      <c r="AI6" s="39" t="s">
        <v>260</v>
      </c>
      <c r="AK6" s="39" t="str">
        <f>CHAR(CODE(AK5)+1)</f>
        <v>E</v>
      </c>
      <c r="AP6" s="40" t="s">
        <v>227</v>
      </c>
    </row>
    <row r="7" spans="1:42" ht="13.5" customHeight="1" x14ac:dyDescent="0.15">
      <c r="A7" s="14" t="s">
        <v>83</v>
      </c>
      <c r="B7" s="15"/>
      <c r="C7" s="13" t="str">
        <f t="shared" si="0"/>
        <v/>
      </c>
      <c r="D7" s="13" t="str">
        <f t="shared" si="8"/>
        <v/>
      </c>
      <c r="F7" s="18" t="s">
        <v>184</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2"/>
      <c r="W7" s="32" t="s">
        <v>139</v>
      </c>
      <c r="Y7" s="32" t="s">
        <v>264</v>
      </c>
      <c r="Z7" s="32" t="s">
        <v>392</v>
      </c>
      <c r="AA7" s="62" t="s">
        <v>358</v>
      </c>
      <c r="AB7" s="62" t="s">
        <v>486</v>
      </c>
      <c r="AC7" s="31"/>
      <c r="AD7" s="31"/>
      <c r="AE7" s="32" t="s">
        <v>130</v>
      </c>
      <c r="AF7" s="30"/>
      <c r="AG7" s="40" t="s">
        <v>228</v>
      </c>
      <c r="AH7" s="57"/>
      <c r="AI7" s="40" t="s">
        <v>249</v>
      </c>
      <c r="AK7" s="39" t="str">
        <f>CHAR(CODE(AK6)+1)</f>
        <v>F</v>
      </c>
      <c r="AP7" s="40" t="s">
        <v>228</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2" t="s">
        <v>257</v>
      </c>
      <c r="W8" s="32" t="s">
        <v>140</v>
      </c>
      <c r="Y8" s="32" t="s">
        <v>265</v>
      </c>
      <c r="Z8" s="32" t="s">
        <v>393</v>
      </c>
      <c r="AA8" s="62" t="s">
        <v>359</v>
      </c>
      <c r="AB8" s="62" t="s">
        <v>487</v>
      </c>
      <c r="AC8" s="31"/>
      <c r="AD8" s="31"/>
      <c r="AE8" s="31"/>
      <c r="AF8" s="30"/>
      <c r="AG8" s="40" t="s">
        <v>229</v>
      </c>
      <c r="AI8" s="39" t="s">
        <v>250</v>
      </c>
      <c r="AK8" s="39" t="str">
        <f t="shared" si="7"/>
        <v>G</v>
      </c>
      <c r="AP8" s="40" t="s">
        <v>229</v>
      </c>
    </row>
    <row r="9" spans="1:42" ht="13.5" customHeight="1" x14ac:dyDescent="0.15">
      <c r="A9" s="14" t="s">
        <v>85</v>
      </c>
      <c r="B9" s="15"/>
      <c r="C9" s="13" t="str">
        <f t="shared" si="0"/>
        <v/>
      </c>
      <c r="D9" s="13" t="str">
        <f t="shared" si="8"/>
        <v/>
      </c>
      <c r="F9" s="18" t="s">
        <v>185</v>
      </c>
      <c r="G9" s="17"/>
      <c r="H9" s="13" t="str">
        <f t="shared" si="1"/>
        <v/>
      </c>
      <c r="I9" s="13" t="str">
        <f t="shared" si="5"/>
        <v>一般会計</v>
      </c>
      <c r="K9" s="14" t="s">
        <v>102</v>
      </c>
      <c r="L9" s="15"/>
      <c r="M9" s="13" t="str">
        <f t="shared" si="2"/>
        <v/>
      </c>
      <c r="N9" s="13" t="str">
        <f t="shared" si="6"/>
        <v/>
      </c>
      <c r="O9" s="13"/>
      <c r="P9" s="13"/>
      <c r="Q9" s="19"/>
      <c r="T9" s="13"/>
      <c r="U9" s="32" t="s">
        <v>258</v>
      </c>
      <c r="W9" s="32" t="s">
        <v>141</v>
      </c>
      <c r="Y9" s="32" t="s">
        <v>266</v>
      </c>
      <c r="Z9" s="32" t="s">
        <v>394</v>
      </c>
      <c r="AA9" s="62" t="s">
        <v>360</v>
      </c>
      <c r="AB9" s="62" t="s">
        <v>488</v>
      </c>
      <c r="AC9" s="31"/>
      <c r="AD9" s="31"/>
      <c r="AE9" s="31"/>
      <c r="AF9" s="30"/>
      <c r="AG9" s="40" t="s">
        <v>230</v>
      </c>
      <c r="AI9" s="53"/>
      <c r="AK9" s="39" t="str">
        <f t="shared" si="7"/>
        <v>H</v>
      </c>
      <c r="AP9" s="40" t="s">
        <v>230</v>
      </c>
    </row>
    <row r="10" spans="1:42" ht="13.5" customHeight="1" x14ac:dyDescent="0.15">
      <c r="A10" s="14" t="s">
        <v>204</v>
      </c>
      <c r="B10" s="15" t="s">
        <v>579</v>
      </c>
      <c r="C10" s="13" t="str">
        <f t="shared" si="0"/>
        <v>国土強靱化施策</v>
      </c>
      <c r="D10" s="13" t="str">
        <f t="shared" si="8"/>
        <v>国土強靱化施策</v>
      </c>
      <c r="F10" s="18" t="s">
        <v>109</v>
      </c>
      <c r="G10" s="17"/>
      <c r="H10" s="13" t="str">
        <f t="shared" si="1"/>
        <v/>
      </c>
      <c r="I10" s="13" t="str">
        <f t="shared" si="5"/>
        <v>一般会計</v>
      </c>
      <c r="K10" s="14" t="s">
        <v>205</v>
      </c>
      <c r="L10" s="15"/>
      <c r="M10" s="13" t="str">
        <f t="shared" si="2"/>
        <v/>
      </c>
      <c r="N10" s="13" t="str">
        <f t="shared" si="6"/>
        <v/>
      </c>
      <c r="O10" s="13"/>
      <c r="P10" s="13" t="str">
        <f>S8</f>
        <v>委託・請負</v>
      </c>
      <c r="Q10" s="19"/>
      <c r="T10" s="13"/>
      <c r="W10" s="32" t="s">
        <v>142</v>
      </c>
      <c r="Y10" s="32" t="s">
        <v>267</v>
      </c>
      <c r="Z10" s="32" t="s">
        <v>395</v>
      </c>
      <c r="AA10" s="62" t="s">
        <v>361</v>
      </c>
      <c r="AB10" s="62" t="s">
        <v>489</v>
      </c>
      <c r="AC10" s="31"/>
      <c r="AD10" s="31"/>
      <c r="AE10" s="31"/>
      <c r="AF10" s="30"/>
      <c r="AG10" s="40" t="s">
        <v>218</v>
      </c>
      <c r="AK10" s="39" t="str">
        <f t="shared" si="7"/>
        <v>I</v>
      </c>
      <c r="AP10" s="39" t="s">
        <v>216</v>
      </c>
    </row>
    <row r="11" spans="1:42" ht="13.5" customHeight="1" x14ac:dyDescent="0.15">
      <c r="A11" s="14" t="s">
        <v>86</v>
      </c>
      <c r="B11" s="15"/>
      <c r="C11" s="13" t="str">
        <f t="shared" si="0"/>
        <v/>
      </c>
      <c r="D11" s="13" t="str">
        <f t="shared" si="8"/>
        <v>国土強靱化施策</v>
      </c>
      <c r="F11" s="18" t="s">
        <v>110</v>
      </c>
      <c r="G11" s="17"/>
      <c r="H11" s="13" t="str">
        <f t="shared" si="1"/>
        <v/>
      </c>
      <c r="I11" s="13" t="str">
        <f t="shared" si="5"/>
        <v>一般会計</v>
      </c>
      <c r="K11" s="14" t="s">
        <v>103</v>
      </c>
      <c r="L11" s="15" t="s">
        <v>579</v>
      </c>
      <c r="M11" s="13" t="str">
        <f t="shared" si="2"/>
        <v>その他の事項経費</v>
      </c>
      <c r="N11" s="13" t="str">
        <f t="shared" si="6"/>
        <v>その他の事項経費</v>
      </c>
      <c r="O11" s="13"/>
      <c r="P11" s="13"/>
      <c r="Q11" s="19"/>
      <c r="T11" s="13"/>
      <c r="W11" s="32" t="s">
        <v>567</v>
      </c>
      <c r="Y11" s="32" t="s">
        <v>268</v>
      </c>
      <c r="Z11" s="32" t="s">
        <v>396</v>
      </c>
      <c r="AA11" s="62" t="s">
        <v>362</v>
      </c>
      <c r="AB11" s="62" t="s">
        <v>490</v>
      </c>
      <c r="AC11" s="31"/>
      <c r="AD11" s="31"/>
      <c r="AE11" s="31"/>
      <c r="AF11" s="30"/>
      <c r="AG11" s="39" t="s">
        <v>221</v>
      </c>
      <c r="AK11" s="39" t="str">
        <f t="shared" si="7"/>
        <v>J</v>
      </c>
    </row>
    <row r="12" spans="1:42" ht="13.5" customHeight="1" x14ac:dyDescent="0.15">
      <c r="A12" s="14" t="s">
        <v>87</v>
      </c>
      <c r="B12" s="15"/>
      <c r="C12" s="13" t="str">
        <f t="shared" ref="C12:C23" si="9">IF(B12="","",A12)</f>
        <v/>
      </c>
      <c r="D12" s="13" t="str">
        <f t="shared" si="8"/>
        <v>国土強靱化施策</v>
      </c>
      <c r="F12" s="18" t="s">
        <v>111</v>
      </c>
      <c r="G12" s="17"/>
      <c r="H12" s="13" t="str">
        <f t="shared" si="1"/>
        <v/>
      </c>
      <c r="I12" s="13" t="str">
        <f t="shared" si="5"/>
        <v>一般会計</v>
      </c>
      <c r="K12" s="13"/>
      <c r="L12" s="13"/>
      <c r="O12" s="13"/>
      <c r="P12" s="13"/>
      <c r="Q12" s="19"/>
      <c r="T12" s="13"/>
      <c r="U12" s="29" t="s">
        <v>513</v>
      </c>
      <c r="W12" s="32" t="s">
        <v>143</v>
      </c>
      <c r="Y12" s="32" t="s">
        <v>269</v>
      </c>
      <c r="Z12" s="32" t="s">
        <v>397</v>
      </c>
      <c r="AA12" s="62" t="s">
        <v>363</v>
      </c>
      <c r="AB12" s="62" t="s">
        <v>491</v>
      </c>
      <c r="AC12" s="31"/>
      <c r="AD12" s="31"/>
      <c r="AE12" s="31"/>
      <c r="AF12" s="30"/>
      <c r="AG12" s="39" t="s">
        <v>219</v>
      </c>
      <c r="AK12" s="39" t="str">
        <f t="shared" si="7"/>
        <v>K</v>
      </c>
    </row>
    <row r="13" spans="1:42" ht="13.5" customHeight="1" x14ac:dyDescent="0.15">
      <c r="A13" s="14" t="s">
        <v>88</v>
      </c>
      <c r="B13" s="15"/>
      <c r="C13" s="13" t="str">
        <f t="shared" si="9"/>
        <v/>
      </c>
      <c r="D13" s="13" t="str">
        <f t="shared" si="8"/>
        <v>国土強靱化施策</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270</v>
      </c>
      <c r="Z13" s="32" t="s">
        <v>398</v>
      </c>
      <c r="AA13" s="62" t="s">
        <v>364</v>
      </c>
      <c r="AB13" s="62" t="s">
        <v>492</v>
      </c>
      <c r="AC13" s="31"/>
      <c r="AD13" s="31"/>
      <c r="AE13" s="31"/>
      <c r="AF13" s="30"/>
      <c r="AG13" s="39" t="s">
        <v>220</v>
      </c>
      <c r="AK13" s="39" t="str">
        <f t="shared" si="7"/>
        <v>L</v>
      </c>
    </row>
    <row r="14" spans="1:42" ht="13.5" customHeight="1" x14ac:dyDescent="0.15">
      <c r="A14" s="14" t="s">
        <v>89</v>
      </c>
      <c r="B14" s="15"/>
      <c r="C14" s="13" t="str">
        <f t="shared" si="9"/>
        <v/>
      </c>
      <c r="D14" s="13" t="str">
        <f t="shared" si="8"/>
        <v>国土強靱化施策</v>
      </c>
      <c r="F14" s="18" t="s">
        <v>113</v>
      </c>
      <c r="G14" s="17"/>
      <c r="H14" s="13" t="str">
        <f t="shared" si="1"/>
        <v/>
      </c>
      <c r="I14" s="13" t="str">
        <f t="shared" si="5"/>
        <v>一般会計</v>
      </c>
      <c r="K14" s="13"/>
      <c r="L14" s="13"/>
      <c r="O14" s="13"/>
      <c r="P14" s="13"/>
      <c r="Q14" s="19"/>
      <c r="T14" s="13"/>
      <c r="U14" s="32" t="s">
        <v>514</v>
      </c>
      <c r="W14" s="32" t="s">
        <v>145</v>
      </c>
      <c r="Y14" s="32" t="s">
        <v>271</v>
      </c>
      <c r="Z14" s="32" t="s">
        <v>399</v>
      </c>
      <c r="AA14" s="62" t="s">
        <v>365</v>
      </c>
      <c r="AB14" s="62" t="s">
        <v>493</v>
      </c>
      <c r="AC14" s="31"/>
      <c r="AD14" s="31"/>
      <c r="AE14" s="31"/>
      <c r="AF14" s="30"/>
      <c r="AG14" s="53"/>
      <c r="AK14" s="39" t="str">
        <f t="shared" si="7"/>
        <v>M</v>
      </c>
    </row>
    <row r="15" spans="1:42" ht="13.5" customHeight="1" x14ac:dyDescent="0.15">
      <c r="A15" s="14" t="s">
        <v>90</v>
      </c>
      <c r="B15" s="15"/>
      <c r="C15" s="13" t="str">
        <f t="shared" si="9"/>
        <v/>
      </c>
      <c r="D15" s="13" t="str">
        <f t="shared" si="8"/>
        <v>国土強靱化施策</v>
      </c>
      <c r="F15" s="18" t="s">
        <v>114</v>
      </c>
      <c r="G15" s="17"/>
      <c r="H15" s="13" t="str">
        <f t="shared" si="1"/>
        <v/>
      </c>
      <c r="I15" s="13" t="str">
        <f t="shared" si="5"/>
        <v>一般会計</v>
      </c>
      <c r="K15" s="13"/>
      <c r="L15" s="13"/>
      <c r="O15" s="13"/>
      <c r="P15" s="13"/>
      <c r="Q15" s="19"/>
      <c r="T15" s="13"/>
      <c r="U15" s="32" t="s">
        <v>515</v>
      </c>
      <c r="W15" s="32" t="s">
        <v>146</v>
      </c>
      <c r="Y15" s="32" t="s">
        <v>272</v>
      </c>
      <c r="Z15" s="32" t="s">
        <v>400</v>
      </c>
      <c r="AA15" s="62" t="s">
        <v>366</v>
      </c>
      <c r="AB15" s="62" t="s">
        <v>494</v>
      </c>
      <c r="AC15" s="31"/>
      <c r="AD15" s="31"/>
      <c r="AE15" s="31"/>
      <c r="AF15" s="30"/>
      <c r="AG15" s="54"/>
      <c r="AK15" s="39" t="str">
        <f t="shared" si="7"/>
        <v>N</v>
      </c>
    </row>
    <row r="16" spans="1:42" ht="13.5" customHeight="1" x14ac:dyDescent="0.15">
      <c r="A16" s="14" t="s">
        <v>91</v>
      </c>
      <c r="B16" s="15"/>
      <c r="C16" s="13" t="str">
        <f t="shared" si="9"/>
        <v/>
      </c>
      <c r="D16" s="13" t="str">
        <f t="shared" si="8"/>
        <v>国土強靱化施策</v>
      </c>
      <c r="F16" s="18" t="s">
        <v>115</v>
      </c>
      <c r="G16" s="17"/>
      <c r="H16" s="13" t="str">
        <f t="shared" si="1"/>
        <v/>
      </c>
      <c r="I16" s="13" t="str">
        <f t="shared" si="5"/>
        <v>一般会計</v>
      </c>
      <c r="K16" s="13"/>
      <c r="L16" s="13"/>
      <c r="O16" s="13"/>
      <c r="P16" s="13"/>
      <c r="Q16" s="19"/>
      <c r="T16" s="13"/>
      <c r="U16" s="32" t="s">
        <v>516</v>
      </c>
      <c r="W16" s="32" t="s">
        <v>147</v>
      </c>
      <c r="Y16" s="32" t="s">
        <v>273</v>
      </c>
      <c r="Z16" s="32" t="s">
        <v>401</v>
      </c>
      <c r="AA16" s="62" t="s">
        <v>367</v>
      </c>
      <c r="AB16" s="62" t="s">
        <v>495</v>
      </c>
      <c r="AC16" s="31"/>
      <c r="AD16" s="31"/>
      <c r="AE16" s="31"/>
      <c r="AF16" s="30"/>
      <c r="AG16" s="54"/>
      <c r="AK16" s="39" t="str">
        <f t="shared" si="7"/>
        <v>O</v>
      </c>
    </row>
    <row r="17" spans="1:37" ht="13.5" customHeight="1" x14ac:dyDescent="0.15">
      <c r="A17" s="14" t="s">
        <v>92</v>
      </c>
      <c r="B17" s="15"/>
      <c r="C17" s="13" t="str">
        <f t="shared" si="9"/>
        <v/>
      </c>
      <c r="D17" s="13" t="str">
        <f t="shared" si="8"/>
        <v>国土強靱化施策</v>
      </c>
      <c r="F17" s="18" t="s">
        <v>116</v>
      </c>
      <c r="G17" s="17"/>
      <c r="H17" s="13" t="str">
        <f t="shared" si="1"/>
        <v/>
      </c>
      <c r="I17" s="13" t="str">
        <f t="shared" si="5"/>
        <v>一般会計</v>
      </c>
      <c r="K17" s="13"/>
      <c r="L17" s="13"/>
      <c r="O17" s="13"/>
      <c r="P17" s="13"/>
      <c r="Q17" s="19"/>
      <c r="T17" s="13"/>
      <c r="U17" s="32" t="s">
        <v>534</v>
      </c>
      <c r="W17" s="32" t="s">
        <v>148</v>
      </c>
      <c r="Y17" s="32" t="s">
        <v>274</v>
      </c>
      <c r="Z17" s="32" t="s">
        <v>402</v>
      </c>
      <c r="AA17" s="62" t="s">
        <v>368</v>
      </c>
      <c r="AB17" s="62" t="s">
        <v>496</v>
      </c>
      <c r="AC17" s="31"/>
      <c r="AD17" s="31"/>
      <c r="AE17" s="31"/>
      <c r="AF17" s="30"/>
      <c r="AG17" s="54"/>
      <c r="AK17" s="39" t="str">
        <f t="shared" si="7"/>
        <v>P</v>
      </c>
    </row>
    <row r="18" spans="1:37" ht="13.5" customHeight="1" x14ac:dyDescent="0.15">
      <c r="A18" s="14" t="s">
        <v>93</v>
      </c>
      <c r="B18" s="15"/>
      <c r="C18" s="13" t="str">
        <f t="shared" si="9"/>
        <v/>
      </c>
      <c r="D18" s="13" t="str">
        <f t="shared" si="8"/>
        <v>国土強靱化施策</v>
      </c>
      <c r="F18" s="18" t="s">
        <v>117</v>
      </c>
      <c r="G18" s="17"/>
      <c r="H18" s="13" t="str">
        <f t="shared" si="1"/>
        <v/>
      </c>
      <c r="I18" s="13" t="str">
        <f t="shared" si="5"/>
        <v>一般会計</v>
      </c>
      <c r="K18" s="13"/>
      <c r="L18" s="13"/>
      <c r="O18" s="13"/>
      <c r="P18" s="13"/>
      <c r="Q18" s="19"/>
      <c r="T18" s="13"/>
      <c r="U18" s="32" t="s">
        <v>517</v>
      </c>
      <c r="W18" s="32" t="s">
        <v>149</v>
      </c>
      <c r="Y18" s="32" t="s">
        <v>275</v>
      </c>
      <c r="Z18" s="32" t="s">
        <v>403</v>
      </c>
      <c r="AA18" s="62" t="s">
        <v>369</v>
      </c>
      <c r="AB18" s="62" t="s">
        <v>497</v>
      </c>
      <c r="AC18" s="31"/>
      <c r="AD18" s="31"/>
      <c r="AE18" s="31"/>
      <c r="AF18" s="30"/>
      <c r="AK18" s="39" t="str">
        <f t="shared" si="7"/>
        <v>Q</v>
      </c>
    </row>
    <row r="19" spans="1:37" ht="13.5" customHeight="1" x14ac:dyDescent="0.15">
      <c r="A19" s="14" t="s">
        <v>195</v>
      </c>
      <c r="B19" s="15"/>
      <c r="C19" s="13" t="str">
        <f t="shared" si="9"/>
        <v/>
      </c>
      <c r="D19" s="13" t="str">
        <f t="shared" si="8"/>
        <v>国土強靱化施策</v>
      </c>
      <c r="F19" s="18" t="s">
        <v>118</v>
      </c>
      <c r="G19" s="17"/>
      <c r="H19" s="13" t="str">
        <f t="shared" si="1"/>
        <v/>
      </c>
      <c r="I19" s="13" t="str">
        <f t="shared" si="5"/>
        <v>一般会計</v>
      </c>
      <c r="K19" s="13"/>
      <c r="L19" s="13"/>
      <c r="O19" s="13"/>
      <c r="P19" s="13"/>
      <c r="Q19" s="19"/>
      <c r="T19" s="13"/>
      <c r="U19" s="32" t="s">
        <v>518</v>
      </c>
      <c r="W19" s="32" t="s">
        <v>150</v>
      </c>
      <c r="Y19" s="32" t="s">
        <v>276</v>
      </c>
      <c r="Z19" s="32" t="s">
        <v>404</v>
      </c>
      <c r="AA19" s="62" t="s">
        <v>370</v>
      </c>
      <c r="AB19" s="62" t="s">
        <v>498</v>
      </c>
      <c r="AC19" s="31"/>
      <c r="AD19" s="31"/>
      <c r="AE19" s="31"/>
      <c r="AF19" s="30"/>
      <c r="AK19" s="39" t="str">
        <f t="shared" si="7"/>
        <v>R</v>
      </c>
    </row>
    <row r="20" spans="1:37" ht="13.5" customHeight="1" x14ac:dyDescent="0.15">
      <c r="A20" s="14" t="s">
        <v>196</v>
      </c>
      <c r="B20" s="15"/>
      <c r="C20" s="13" t="str">
        <f t="shared" si="9"/>
        <v/>
      </c>
      <c r="D20" s="13" t="str">
        <f t="shared" si="8"/>
        <v>国土強靱化施策</v>
      </c>
      <c r="F20" s="18" t="s">
        <v>194</v>
      </c>
      <c r="G20" s="17"/>
      <c r="H20" s="13" t="str">
        <f t="shared" si="1"/>
        <v/>
      </c>
      <c r="I20" s="13" t="str">
        <f t="shared" si="5"/>
        <v>一般会計</v>
      </c>
      <c r="K20" s="13"/>
      <c r="L20" s="13"/>
      <c r="O20" s="13"/>
      <c r="P20" s="13"/>
      <c r="Q20" s="19"/>
      <c r="T20" s="13"/>
      <c r="U20" s="32" t="s">
        <v>519</v>
      </c>
      <c r="W20" s="32" t="s">
        <v>151</v>
      </c>
      <c r="Y20" s="32" t="s">
        <v>277</v>
      </c>
      <c r="Z20" s="32" t="s">
        <v>405</v>
      </c>
      <c r="AA20" s="62" t="s">
        <v>371</v>
      </c>
      <c r="AB20" s="62" t="s">
        <v>499</v>
      </c>
      <c r="AC20" s="31"/>
      <c r="AD20" s="31"/>
      <c r="AE20" s="31"/>
      <c r="AF20" s="30"/>
      <c r="AK20" s="39" t="str">
        <f t="shared" si="7"/>
        <v>S</v>
      </c>
    </row>
    <row r="21" spans="1:37" ht="13.5" customHeight="1" x14ac:dyDescent="0.15">
      <c r="A21" s="14" t="s">
        <v>197</v>
      </c>
      <c r="B21" s="15"/>
      <c r="C21" s="13" t="str">
        <f t="shared" si="9"/>
        <v/>
      </c>
      <c r="D21" s="13" t="str">
        <f t="shared" si="8"/>
        <v>国土強靱化施策</v>
      </c>
      <c r="F21" s="18" t="s">
        <v>119</v>
      </c>
      <c r="G21" s="17"/>
      <c r="H21" s="13" t="str">
        <f t="shared" si="1"/>
        <v/>
      </c>
      <c r="I21" s="13" t="str">
        <f t="shared" si="5"/>
        <v>一般会計</v>
      </c>
      <c r="K21" s="13"/>
      <c r="L21" s="13"/>
      <c r="O21" s="13"/>
      <c r="P21" s="13"/>
      <c r="Q21" s="19"/>
      <c r="T21" s="13"/>
      <c r="U21" s="32" t="s">
        <v>520</v>
      </c>
      <c r="W21" s="32" t="s">
        <v>152</v>
      </c>
      <c r="Y21" s="32" t="s">
        <v>278</v>
      </c>
      <c r="Z21" s="32" t="s">
        <v>406</v>
      </c>
      <c r="AA21" s="62" t="s">
        <v>372</v>
      </c>
      <c r="AB21" s="62" t="s">
        <v>500</v>
      </c>
      <c r="AC21" s="31"/>
      <c r="AD21" s="31"/>
      <c r="AE21" s="31"/>
      <c r="AF21" s="30"/>
      <c r="AK21" s="39" t="str">
        <f t="shared" si="7"/>
        <v>T</v>
      </c>
    </row>
    <row r="22" spans="1:37" ht="13.5" customHeight="1" x14ac:dyDescent="0.15">
      <c r="A22" s="14" t="s">
        <v>198</v>
      </c>
      <c r="B22" s="15"/>
      <c r="C22" s="13" t="str">
        <f t="shared" si="9"/>
        <v/>
      </c>
      <c r="D22" s="13" t="str">
        <f>IF(C22="",D21,IF(D21&lt;&gt;"",CONCATENATE(D21,"、",C22),C22))</f>
        <v>国土強靱化施策</v>
      </c>
      <c r="F22" s="18" t="s">
        <v>120</v>
      </c>
      <c r="G22" s="17"/>
      <c r="H22" s="13" t="str">
        <f t="shared" si="1"/>
        <v/>
      </c>
      <c r="I22" s="13" t="str">
        <f t="shared" si="5"/>
        <v>一般会計</v>
      </c>
      <c r="K22" s="13"/>
      <c r="L22" s="13"/>
      <c r="O22" s="13"/>
      <c r="P22" s="13"/>
      <c r="Q22" s="19"/>
      <c r="T22" s="13"/>
      <c r="U22" s="32" t="s">
        <v>569</v>
      </c>
      <c r="W22" s="32" t="s">
        <v>153</v>
      </c>
      <c r="Y22" s="32" t="s">
        <v>279</v>
      </c>
      <c r="Z22" s="32" t="s">
        <v>407</v>
      </c>
      <c r="AA22" s="62" t="s">
        <v>373</v>
      </c>
      <c r="AB22" s="62" t="s">
        <v>501</v>
      </c>
      <c r="AC22" s="31"/>
      <c r="AD22" s="31"/>
      <c r="AE22" s="31"/>
      <c r="AF22" s="30"/>
      <c r="AK22" s="39" t="str">
        <f t="shared" si="7"/>
        <v>U</v>
      </c>
    </row>
    <row r="23" spans="1:37" ht="13.5" customHeight="1" x14ac:dyDescent="0.15">
      <c r="A23" s="60" t="s">
        <v>251</v>
      </c>
      <c r="B23" s="15"/>
      <c r="C23" s="13" t="str">
        <f t="shared" si="9"/>
        <v/>
      </c>
      <c r="D23" s="13" t="str">
        <f>IF(C23="",D22,IF(D22&lt;&gt;"",CONCATENATE(D22,"、",C23),C23))</f>
        <v>国土強靱化施策</v>
      </c>
      <c r="F23" s="18" t="s">
        <v>121</v>
      </c>
      <c r="G23" s="17"/>
      <c r="H23" s="13" t="str">
        <f t="shared" si="1"/>
        <v/>
      </c>
      <c r="I23" s="13" t="str">
        <f t="shared" si="5"/>
        <v>一般会計</v>
      </c>
      <c r="K23" s="13"/>
      <c r="L23" s="13"/>
      <c r="O23" s="13"/>
      <c r="P23" s="13"/>
      <c r="Q23" s="19"/>
      <c r="T23" s="13"/>
      <c r="U23" s="32" t="s">
        <v>521</v>
      </c>
      <c r="W23" s="32" t="s">
        <v>154</v>
      </c>
      <c r="Y23" s="32" t="s">
        <v>280</v>
      </c>
      <c r="Z23" s="32" t="s">
        <v>408</v>
      </c>
      <c r="AA23" s="62" t="s">
        <v>374</v>
      </c>
      <c r="AB23" s="62" t="s">
        <v>502</v>
      </c>
      <c r="AC23" s="31"/>
      <c r="AD23" s="31"/>
      <c r="AE23" s="31"/>
      <c r="AF23" s="30"/>
      <c r="AK23" s="39" t="str">
        <f t="shared" si="7"/>
        <v>V</v>
      </c>
    </row>
    <row r="24" spans="1:37" ht="13.5" customHeight="1" x14ac:dyDescent="0.15">
      <c r="A24" s="72"/>
      <c r="B24" s="58"/>
      <c r="F24" s="18" t="s">
        <v>254</v>
      </c>
      <c r="G24" s="17"/>
      <c r="H24" s="13" t="str">
        <f t="shared" si="1"/>
        <v/>
      </c>
      <c r="I24" s="13" t="str">
        <f t="shared" si="5"/>
        <v>一般会計</v>
      </c>
      <c r="K24" s="13"/>
      <c r="L24" s="13"/>
      <c r="O24" s="13"/>
      <c r="P24" s="13"/>
      <c r="Q24" s="19"/>
      <c r="T24" s="13"/>
      <c r="U24" s="32" t="s">
        <v>522</v>
      </c>
      <c r="W24" s="32" t="s">
        <v>155</v>
      </c>
      <c r="Y24" s="32" t="s">
        <v>281</v>
      </c>
      <c r="Z24" s="32" t="s">
        <v>409</v>
      </c>
      <c r="AA24" s="62" t="s">
        <v>375</v>
      </c>
      <c r="AB24" s="62" t="s">
        <v>503</v>
      </c>
      <c r="AC24" s="31"/>
      <c r="AD24" s="31"/>
      <c r="AE24" s="31"/>
      <c r="AF24" s="30"/>
      <c r="AK24" s="39" t="str">
        <f>CHAR(CODE(AK23)+1)</f>
        <v>W</v>
      </c>
    </row>
    <row r="25" spans="1:37" ht="13.5" customHeight="1" x14ac:dyDescent="0.15">
      <c r="A25" s="59"/>
      <c r="B25" s="58"/>
      <c r="F25" s="18" t="s">
        <v>122</v>
      </c>
      <c r="G25" s="17"/>
      <c r="H25" s="13" t="str">
        <f t="shared" si="1"/>
        <v/>
      </c>
      <c r="I25" s="13" t="str">
        <f t="shared" si="5"/>
        <v>一般会計</v>
      </c>
      <c r="K25" s="13"/>
      <c r="L25" s="13"/>
      <c r="O25" s="13"/>
      <c r="P25" s="13"/>
      <c r="Q25" s="19"/>
      <c r="T25" s="13"/>
      <c r="U25" s="32" t="s">
        <v>523</v>
      </c>
      <c r="W25" s="52"/>
      <c r="Y25" s="32" t="s">
        <v>282</v>
      </c>
      <c r="Z25" s="32" t="s">
        <v>410</v>
      </c>
      <c r="AA25" s="62" t="s">
        <v>376</v>
      </c>
      <c r="AB25" s="62" t="s">
        <v>504</v>
      </c>
      <c r="AC25" s="31"/>
      <c r="AD25" s="31"/>
      <c r="AE25" s="31"/>
      <c r="AF25" s="30"/>
      <c r="AK25" s="39" t="str">
        <f t="shared" si="7"/>
        <v>X</v>
      </c>
    </row>
    <row r="26" spans="1:37" ht="13.5" customHeight="1" x14ac:dyDescent="0.15">
      <c r="A26" s="59"/>
      <c r="B26" s="58"/>
      <c r="F26" s="18" t="s">
        <v>123</v>
      </c>
      <c r="G26" s="17"/>
      <c r="H26" s="13" t="str">
        <f t="shared" si="1"/>
        <v/>
      </c>
      <c r="I26" s="13" t="str">
        <f t="shared" si="5"/>
        <v>一般会計</v>
      </c>
      <c r="K26" s="13"/>
      <c r="L26" s="13"/>
      <c r="O26" s="13"/>
      <c r="P26" s="13"/>
      <c r="Q26" s="19"/>
      <c r="T26" s="13"/>
      <c r="U26" s="32" t="s">
        <v>524</v>
      </c>
      <c r="Y26" s="32" t="s">
        <v>283</v>
      </c>
      <c r="Z26" s="32" t="s">
        <v>411</v>
      </c>
      <c r="AA26" s="62" t="s">
        <v>377</v>
      </c>
      <c r="AB26" s="62" t="s">
        <v>505</v>
      </c>
      <c r="AC26" s="31"/>
      <c r="AD26" s="31"/>
      <c r="AE26" s="31"/>
      <c r="AF26" s="30"/>
      <c r="AK26" s="39" t="str">
        <f t="shared" si="7"/>
        <v>Y</v>
      </c>
    </row>
    <row r="27" spans="1:37" ht="13.5" customHeight="1" x14ac:dyDescent="0.15">
      <c r="A27" s="13" t="str">
        <f>IF(D23="", "-", D23)</f>
        <v>国土強靱化施策</v>
      </c>
      <c r="B27" s="13"/>
      <c r="F27" s="18" t="s">
        <v>124</v>
      </c>
      <c r="G27" s="17"/>
      <c r="H27" s="13" t="str">
        <f t="shared" si="1"/>
        <v/>
      </c>
      <c r="I27" s="13" t="str">
        <f t="shared" si="5"/>
        <v>一般会計</v>
      </c>
      <c r="K27" s="13"/>
      <c r="L27" s="13"/>
      <c r="O27" s="13"/>
      <c r="P27" s="13"/>
      <c r="Q27" s="19"/>
      <c r="T27" s="13"/>
      <c r="U27" s="32" t="s">
        <v>525</v>
      </c>
      <c r="Y27" s="32" t="s">
        <v>284</v>
      </c>
      <c r="Z27" s="32" t="s">
        <v>412</v>
      </c>
      <c r="AA27" s="62" t="s">
        <v>378</v>
      </c>
      <c r="AB27" s="62" t="s">
        <v>506</v>
      </c>
      <c r="AC27" s="31"/>
      <c r="AD27" s="31"/>
      <c r="AE27" s="31"/>
      <c r="AF27" s="30"/>
      <c r="AK27" s="39"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526</v>
      </c>
      <c r="Y28" s="32" t="s">
        <v>285</v>
      </c>
      <c r="Z28" s="32" t="s">
        <v>413</v>
      </c>
      <c r="AA28" s="62" t="s">
        <v>379</v>
      </c>
      <c r="AB28" s="62" t="s">
        <v>507</v>
      </c>
      <c r="AC28" s="31"/>
      <c r="AD28" s="31"/>
      <c r="AE28" s="31"/>
      <c r="AF28" s="30"/>
      <c r="AK28" s="39" t="s">
        <v>178</v>
      </c>
    </row>
    <row r="29" spans="1:37" ht="13.5" customHeight="1" x14ac:dyDescent="0.15">
      <c r="A29" s="13"/>
      <c r="B29" s="13"/>
      <c r="F29" s="18" t="s">
        <v>186</v>
      </c>
      <c r="G29" s="17"/>
      <c r="H29" s="13" t="str">
        <f t="shared" si="1"/>
        <v/>
      </c>
      <c r="I29" s="13" t="str">
        <f t="shared" si="5"/>
        <v>一般会計</v>
      </c>
      <c r="K29" s="13"/>
      <c r="L29" s="13"/>
      <c r="O29" s="13"/>
      <c r="P29" s="13"/>
      <c r="Q29" s="19"/>
      <c r="T29" s="13"/>
      <c r="U29" s="32" t="s">
        <v>527</v>
      </c>
      <c r="Y29" s="32" t="s">
        <v>286</v>
      </c>
      <c r="Z29" s="32" t="s">
        <v>414</v>
      </c>
      <c r="AA29" s="62" t="s">
        <v>380</v>
      </c>
      <c r="AB29" s="62" t="s">
        <v>508</v>
      </c>
      <c r="AC29" s="31"/>
      <c r="AD29" s="31"/>
      <c r="AE29" s="31"/>
      <c r="AF29" s="30"/>
      <c r="AK29" s="39" t="str">
        <f t="shared" si="7"/>
        <v>b</v>
      </c>
    </row>
    <row r="30" spans="1:37" ht="13.5" customHeight="1" x14ac:dyDescent="0.15">
      <c r="A30" s="13"/>
      <c r="B30" s="13"/>
      <c r="F30" s="18" t="s">
        <v>187</v>
      </c>
      <c r="G30" s="17"/>
      <c r="H30" s="13" t="str">
        <f t="shared" si="1"/>
        <v/>
      </c>
      <c r="I30" s="13" t="str">
        <f t="shared" si="5"/>
        <v>一般会計</v>
      </c>
      <c r="K30" s="13"/>
      <c r="L30" s="13"/>
      <c r="O30" s="13"/>
      <c r="P30" s="13"/>
      <c r="Q30" s="19"/>
      <c r="T30" s="13"/>
      <c r="U30" s="32" t="s">
        <v>528</v>
      </c>
      <c r="Y30" s="32" t="s">
        <v>287</v>
      </c>
      <c r="Z30" s="32" t="s">
        <v>415</v>
      </c>
      <c r="AA30" s="62" t="s">
        <v>381</v>
      </c>
      <c r="AB30" s="62" t="s">
        <v>509</v>
      </c>
      <c r="AC30" s="31"/>
      <c r="AD30" s="31"/>
      <c r="AE30" s="31"/>
      <c r="AF30" s="30"/>
      <c r="AK30" s="39" t="str">
        <f t="shared" si="7"/>
        <v>c</v>
      </c>
    </row>
    <row r="31" spans="1:37" ht="13.5" customHeight="1" x14ac:dyDescent="0.15">
      <c r="A31" s="13"/>
      <c r="B31" s="13"/>
      <c r="F31" s="18" t="s">
        <v>188</v>
      </c>
      <c r="G31" s="17"/>
      <c r="H31" s="13" t="str">
        <f t="shared" si="1"/>
        <v/>
      </c>
      <c r="I31" s="13" t="str">
        <f t="shared" si="5"/>
        <v>一般会計</v>
      </c>
      <c r="K31" s="13"/>
      <c r="L31" s="13"/>
      <c r="O31" s="13"/>
      <c r="P31" s="13"/>
      <c r="Q31" s="19"/>
      <c r="T31" s="13"/>
      <c r="U31" s="32" t="s">
        <v>529</v>
      </c>
      <c r="Y31" s="32" t="s">
        <v>288</v>
      </c>
      <c r="Z31" s="32" t="s">
        <v>416</v>
      </c>
      <c r="AA31" s="62" t="s">
        <v>382</v>
      </c>
      <c r="AB31" s="62" t="s">
        <v>510</v>
      </c>
      <c r="AC31" s="31"/>
      <c r="AD31" s="31"/>
      <c r="AE31" s="31"/>
      <c r="AF31" s="30"/>
      <c r="AK31" s="39" t="str">
        <f t="shared" si="7"/>
        <v>d</v>
      </c>
    </row>
    <row r="32" spans="1:37" ht="13.5" customHeight="1" x14ac:dyDescent="0.15">
      <c r="A32" s="13"/>
      <c r="B32" s="13"/>
      <c r="F32" s="18" t="s">
        <v>189</v>
      </c>
      <c r="G32" s="17"/>
      <c r="H32" s="13" t="str">
        <f t="shared" si="1"/>
        <v/>
      </c>
      <c r="I32" s="13" t="str">
        <f t="shared" si="5"/>
        <v>一般会計</v>
      </c>
      <c r="K32" s="13"/>
      <c r="L32" s="13"/>
      <c r="O32" s="13"/>
      <c r="P32" s="13"/>
      <c r="Q32" s="19"/>
      <c r="T32" s="13"/>
      <c r="U32" s="32" t="s">
        <v>530</v>
      </c>
      <c r="Y32" s="32" t="s">
        <v>289</v>
      </c>
      <c r="Z32" s="32" t="s">
        <v>417</v>
      </c>
      <c r="AA32" s="62" t="s">
        <v>63</v>
      </c>
      <c r="AB32" s="62" t="s">
        <v>63</v>
      </c>
      <c r="AC32" s="31"/>
      <c r="AD32" s="31"/>
      <c r="AE32" s="31"/>
      <c r="AF32" s="30"/>
      <c r="AK32" s="39" t="str">
        <f t="shared" si="7"/>
        <v>e</v>
      </c>
    </row>
    <row r="33" spans="1:37" ht="13.5" customHeight="1" x14ac:dyDescent="0.15">
      <c r="A33" s="13"/>
      <c r="B33" s="13"/>
      <c r="F33" s="18" t="s">
        <v>190</v>
      </c>
      <c r="G33" s="17"/>
      <c r="H33" s="13" t="str">
        <f t="shared" si="1"/>
        <v/>
      </c>
      <c r="I33" s="13" t="str">
        <f t="shared" si="5"/>
        <v>一般会計</v>
      </c>
      <c r="K33" s="13"/>
      <c r="L33" s="13"/>
      <c r="O33" s="13"/>
      <c r="P33" s="13"/>
      <c r="Q33" s="19"/>
      <c r="T33" s="13"/>
      <c r="U33" s="32" t="s">
        <v>531</v>
      </c>
      <c r="Y33" s="32" t="s">
        <v>290</v>
      </c>
      <c r="Z33" s="32" t="s">
        <v>418</v>
      </c>
      <c r="AA33" s="52"/>
      <c r="AB33" s="31"/>
      <c r="AC33" s="31"/>
      <c r="AD33" s="31"/>
      <c r="AE33" s="31"/>
      <c r="AF33" s="30"/>
      <c r="AK33" s="39" t="str">
        <f t="shared" si="7"/>
        <v>f</v>
      </c>
    </row>
    <row r="34" spans="1:37" ht="13.5" customHeight="1" x14ac:dyDescent="0.15">
      <c r="A34" s="13"/>
      <c r="B34" s="13"/>
      <c r="F34" s="18" t="s">
        <v>191</v>
      </c>
      <c r="G34" s="17"/>
      <c r="H34" s="13" t="str">
        <f t="shared" si="1"/>
        <v/>
      </c>
      <c r="I34" s="13" t="str">
        <f t="shared" si="5"/>
        <v>一般会計</v>
      </c>
      <c r="K34" s="13"/>
      <c r="L34" s="13"/>
      <c r="O34" s="13"/>
      <c r="P34" s="13"/>
      <c r="Q34" s="19"/>
      <c r="T34" s="13"/>
      <c r="U34" s="32" t="s">
        <v>532</v>
      </c>
      <c r="Y34" s="32" t="s">
        <v>291</v>
      </c>
      <c r="Z34" s="32" t="s">
        <v>419</v>
      </c>
      <c r="AB34" s="31"/>
      <c r="AC34" s="31"/>
      <c r="AD34" s="31"/>
      <c r="AE34" s="31"/>
      <c r="AF34" s="30"/>
      <c r="AK34" s="39" t="str">
        <f t="shared" si="7"/>
        <v>g</v>
      </c>
    </row>
    <row r="35" spans="1:37" ht="13.5" customHeight="1" x14ac:dyDescent="0.15">
      <c r="A35" s="13"/>
      <c r="B35" s="13"/>
      <c r="F35" s="18" t="s">
        <v>192</v>
      </c>
      <c r="G35" s="17"/>
      <c r="H35" s="13" t="str">
        <f t="shared" si="1"/>
        <v/>
      </c>
      <c r="I35" s="13" t="str">
        <f t="shared" si="5"/>
        <v>一般会計</v>
      </c>
      <c r="K35" s="13"/>
      <c r="L35" s="13"/>
      <c r="O35" s="13"/>
      <c r="P35" s="13"/>
      <c r="Q35" s="19"/>
      <c r="T35" s="13"/>
      <c r="U35" s="32" t="s">
        <v>533</v>
      </c>
      <c r="Y35" s="32" t="s">
        <v>292</v>
      </c>
      <c r="Z35" s="32" t="s">
        <v>420</v>
      </c>
      <c r="AC35" s="31"/>
      <c r="AF35" s="30"/>
      <c r="AK35" s="39" t="str">
        <f t="shared" si="7"/>
        <v>h</v>
      </c>
    </row>
    <row r="36" spans="1:37" ht="13.5" customHeight="1" x14ac:dyDescent="0.15">
      <c r="A36" s="13"/>
      <c r="B36" s="13"/>
      <c r="F36" s="18" t="s">
        <v>193</v>
      </c>
      <c r="G36" s="17"/>
      <c r="H36" s="13" t="str">
        <f t="shared" si="1"/>
        <v/>
      </c>
      <c r="I36" s="13" t="str">
        <f t="shared" si="5"/>
        <v>一般会計</v>
      </c>
      <c r="K36" s="13"/>
      <c r="L36" s="13"/>
      <c r="O36" s="13"/>
      <c r="P36" s="13"/>
      <c r="Q36" s="19"/>
      <c r="T36" s="13"/>
      <c r="Y36" s="32" t="s">
        <v>293</v>
      </c>
      <c r="Z36" s="32" t="s">
        <v>421</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294</v>
      </c>
      <c r="Z37" s="32" t="s">
        <v>422</v>
      </c>
      <c r="AF37" s="30"/>
      <c r="AK37" s="39" t="str">
        <f t="shared" si="7"/>
        <v>j</v>
      </c>
    </row>
    <row r="38" spans="1:37" x14ac:dyDescent="0.15">
      <c r="A38" s="13"/>
      <c r="B38" s="13"/>
      <c r="F38" s="13"/>
      <c r="G38" s="19"/>
      <c r="K38" s="13"/>
      <c r="L38" s="13"/>
      <c r="O38" s="13"/>
      <c r="P38" s="13"/>
      <c r="Q38" s="19"/>
      <c r="T38" s="13"/>
      <c r="Y38" s="32" t="s">
        <v>295</v>
      </c>
      <c r="Z38" s="32" t="s">
        <v>423</v>
      </c>
      <c r="AF38" s="30"/>
      <c r="AK38" s="39" t="str">
        <f t="shared" si="7"/>
        <v>k</v>
      </c>
    </row>
    <row r="39" spans="1:37" x14ac:dyDescent="0.15">
      <c r="A39" s="13"/>
      <c r="B39" s="13"/>
      <c r="F39" s="13" t="str">
        <f>I37</f>
        <v>一般会計</v>
      </c>
      <c r="G39" s="19"/>
      <c r="K39" s="13"/>
      <c r="L39" s="13"/>
      <c r="O39" s="13"/>
      <c r="P39" s="13"/>
      <c r="Q39" s="19"/>
      <c r="T39" s="13"/>
      <c r="U39" s="32" t="s">
        <v>535</v>
      </c>
      <c r="Y39" s="32" t="s">
        <v>296</v>
      </c>
      <c r="Z39" s="32" t="s">
        <v>424</v>
      </c>
      <c r="AF39" s="30"/>
      <c r="AK39" s="39" t="str">
        <f t="shared" si="7"/>
        <v>l</v>
      </c>
    </row>
    <row r="40" spans="1:37" x14ac:dyDescent="0.15">
      <c r="A40" s="13"/>
      <c r="B40" s="13"/>
      <c r="F40" s="13"/>
      <c r="G40" s="19"/>
      <c r="K40" s="13"/>
      <c r="L40" s="13"/>
      <c r="O40" s="13"/>
      <c r="P40" s="13"/>
      <c r="Q40" s="19"/>
      <c r="T40" s="13"/>
      <c r="U40" s="32"/>
      <c r="Y40" s="32" t="s">
        <v>297</v>
      </c>
      <c r="Z40" s="32" t="s">
        <v>425</v>
      </c>
      <c r="AF40" s="30"/>
      <c r="AK40" s="39" t="str">
        <f t="shared" si="7"/>
        <v>m</v>
      </c>
    </row>
    <row r="41" spans="1:37" x14ac:dyDescent="0.15">
      <c r="A41" s="13"/>
      <c r="B41" s="13"/>
      <c r="F41" s="13"/>
      <c r="G41" s="19"/>
      <c r="K41" s="13"/>
      <c r="L41" s="13"/>
      <c r="O41" s="13"/>
      <c r="P41" s="13"/>
      <c r="Q41" s="19"/>
      <c r="T41" s="13"/>
      <c r="U41" s="32" t="s">
        <v>237</v>
      </c>
      <c r="Y41" s="32" t="s">
        <v>298</v>
      </c>
      <c r="Z41" s="32" t="s">
        <v>426</v>
      </c>
      <c r="AF41" s="30"/>
      <c r="AK41" s="39" t="str">
        <f t="shared" si="7"/>
        <v>n</v>
      </c>
    </row>
    <row r="42" spans="1:37" x14ac:dyDescent="0.15">
      <c r="A42" s="13"/>
      <c r="B42" s="13"/>
      <c r="F42" s="13"/>
      <c r="G42" s="19"/>
      <c r="K42" s="13"/>
      <c r="L42" s="13"/>
      <c r="O42" s="13"/>
      <c r="P42" s="13"/>
      <c r="Q42" s="19"/>
      <c r="T42" s="13"/>
      <c r="U42" s="32" t="s">
        <v>247</v>
      </c>
      <c r="Y42" s="32" t="s">
        <v>299</v>
      </c>
      <c r="Z42" s="32" t="s">
        <v>427</v>
      </c>
      <c r="AF42" s="30"/>
      <c r="AK42" s="39" t="str">
        <f t="shared" si="7"/>
        <v>o</v>
      </c>
    </row>
    <row r="43" spans="1:37" x14ac:dyDescent="0.15">
      <c r="A43" s="13"/>
      <c r="B43" s="13"/>
      <c r="F43" s="13"/>
      <c r="G43" s="19"/>
      <c r="K43" s="13"/>
      <c r="L43" s="13"/>
      <c r="O43" s="13"/>
      <c r="P43" s="13"/>
      <c r="Q43" s="19"/>
      <c r="T43" s="13"/>
      <c r="Y43" s="32" t="s">
        <v>300</v>
      </c>
      <c r="Z43" s="32" t="s">
        <v>428</v>
      </c>
      <c r="AF43" s="30"/>
      <c r="AK43" s="39" t="str">
        <f t="shared" si="7"/>
        <v>p</v>
      </c>
    </row>
    <row r="44" spans="1:37" x14ac:dyDescent="0.15">
      <c r="A44" s="13"/>
      <c r="B44" s="13"/>
      <c r="F44" s="13"/>
      <c r="G44" s="19"/>
      <c r="K44" s="13"/>
      <c r="L44" s="13"/>
      <c r="O44" s="13"/>
      <c r="P44" s="13"/>
      <c r="Q44" s="19"/>
      <c r="T44" s="13"/>
      <c r="Y44" s="32" t="s">
        <v>301</v>
      </c>
      <c r="Z44" s="32" t="s">
        <v>429</v>
      </c>
      <c r="AF44" s="30"/>
      <c r="AK44" s="39" t="str">
        <f t="shared" si="7"/>
        <v>q</v>
      </c>
    </row>
    <row r="45" spans="1:37" x14ac:dyDescent="0.15">
      <c r="A45" s="13"/>
      <c r="B45" s="13"/>
      <c r="F45" s="13"/>
      <c r="G45" s="19"/>
      <c r="K45" s="13"/>
      <c r="L45" s="13"/>
      <c r="O45" s="13"/>
      <c r="P45" s="13"/>
      <c r="Q45" s="19"/>
      <c r="T45" s="13"/>
      <c r="U45" s="29" t="s">
        <v>157</v>
      </c>
      <c r="Y45" s="32" t="s">
        <v>302</v>
      </c>
      <c r="Z45" s="32" t="s">
        <v>430</v>
      </c>
      <c r="AF45" s="30"/>
      <c r="AK45" s="39" t="str">
        <f t="shared" si="7"/>
        <v>r</v>
      </c>
    </row>
    <row r="46" spans="1:37" x14ac:dyDescent="0.15">
      <c r="A46" s="13"/>
      <c r="B46" s="13"/>
      <c r="F46" s="13"/>
      <c r="G46" s="19"/>
      <c r="K46" s="13"/>
      <c r="L46" s="13"/>
      <c r="O46" s="13"/>
      <c r="P46" s="13"/>
      <c r="Q46" s="19"/>
      <c r="T46" s="13"/>
      <c r="U46" s="69" t="s">
        <v>568</v>
      </c>
      <c r="Y46" s="32" t="s">
        <v>303</v>
      </c>
      <c r="Z46" s="32" t="s">
        <v>431</v>
      </c>
      <c r="AF46" s="30"/>
      <c r="AK46" s="39" t="str">
        <f t="shared" si="7"/>
        <v>s</v>
      </c>
    </row>
    <row r="47" spans="1:37" x14ac:dyDescent="0.15">
      <c r="A47" s="13"/>
      <c r="B47" s="13"/>
      <c r="F47" s="13"/>
      <c r="G47" s="19"/>
      <c r="K47" s="13"/>
      <c r="L47" s="13"/>
      <c r="O47" s="13"/>
      <c r="P47" s="13"/>
      <c r="Q47" s="19"/>
      <c r="T47" s="13"/>
      <c r="Y47" s="32" t="s">
        <v>304</v>
      </c>
      <c r="Z47" s="32" t="s">
        <v>432</v>
      </c>
      <c r="AF47" s="30"/>
      <c r="AK47" s="39" t="str">
        <f t="shared" si="7"/>
        <v>t</v>
      </c>
    </row>
    <row r="48" spans="1:37" x14ac:dyDescent="0.15">
      <c r="A48" s="13"/>
      <c r="B48" s="13"/>
      <c r="F48" s="13"/>
      <c r="G48" s="19"/>
      <c r="K48" s="13"/>
      <c r="L48" s="13"/>
      <c r="O48" s="13"/>
      <c r="P48" s="13"/>
      <c r="Q48" s="19"/>
      <c r="T48" s="13"/>
      <c r="U48" s="69">
        <v>2021</v>
      </c>
      <c r="Y48" s="32" t="s">
        <v>305</v>
      </c>
      <c r="Z48" s="32" t="s">
        <v>433</v>
      </c>
      <c r="AF48" s="30"/>
      <c r="AK48" s="39" t="str">
        <f t="shared" si="7"/>
        <v>u</v>
      </c>
    </row>
    <row r="49" spans="1:37" x14ac:dyDescent="0.15">
      <c r="A49" s="13"/>
      <c r="B49" s="13"/>
      <c r="F49" s="13"/>
      <c r="G49" s="19"/>
      <c r="K49" s="13"/>
      <c r="L49" s="13"/>
      <c r="O49" s="13"/>
      <c r="P49" s="13"/>
      <c r="Q49" s="19"/>
      <c r="T49" s="13"/>
      <c r="U49" s="69">
        <v>2022</v>
      </c>
      <c r="Y49" s="32" t="s">
        <v>306</v>
      </c>
      <c r="Z49" s="32" t="s">
        <v>434</v>
      </c>
      <c r="AF49" s="30"/>
      <c r="AK49" s="39" t="str">
        <f t="shared" si="7"/>
        <v>v</v>
      </c>
    </row>
    <row r="50" spans="1:37" x14ac:dyDescent="0.15">
      <c r="A50" s="13"/>
      <c r="B50" s="13"/>
      <c r="F50" s="13"/>
      <c r="G50" s="19"/>
      <c r="K50" s="13"/>
      <c r="L50" s="13"/>
      <c r="O50" s="13"/>
      <c r="P50" s="13"/>
      <c r="Q50" s="19"/>
      <c r="T50" s="13"/>
      <c r="U50" s="69">
        <v>2023</v>
      </c>
      <c r="Y50" s="32" t="s">
        <v>307</v>
      </c>
      <c r="Z50" s="32" t="s">
        <v>435</v>
      </c>
      <c r="AF50" s="30"/>
    </row>
    <row r="51" spans="1:37" x14ac:dyDescent="0.15">
      <c r="A51" s="13"/>
      <c r="B51" s="13"/>
      <c r="F51" s="13"/>
      <c r="G51" s="19"/>
      <c r="K51" s="13"/>
      <c r="L51" s="13"/>
      <c r="O51" s="13"/>
      <c r="P51" s="13"/>
      <c r="Q51" s="19"/>
      <c r="T51" s="13"/>
      <c r="U51" s="69">
        <v>2024</v>
      </c>
      <c r="Y51" s="32" t="s">
        <v>308</v>
      </c>
      <c r="Z51" s="32" t="s">
        <v>436</v>
      </c>
      <c r="AF51" s="30"/>
    </row>
    <row r="52" spans="1:37" x14ac:dyDescent="0.15">
      <c r="A52" s="13"/>
      <c r="B52" s="13"/>
      <c r="F52" s="13"/>
      <c r="G52" s="19"/>
      <c r="K52" s="13"/>
      <c r="L52" s="13"/>
      <c r="O52" s="13"/>
      <c r="P52" s="13"/>
      <c r="Q52" s="19"/>
      <c r="T52" s="13"/>
      <c r="U52" s="69">
        <v>2025</v>
      </c>
      <c r="Y52" s="32" t="s">
        <v>309</v>
      </c>
      <c r="Z52" s="32" t="s">
        <v>437</v>
      </c>
      <c r="AF52" s="30"/>
    </row>
    <row r="53" spans="1:37" x14ac:dyDescent="0.15">
      <c r="A53" s="13"/>
      <c r="B53" s="13"/>
      <c r="F53" s="13"/>
      <c r="G53" s="19"/>
      <c r="K53" s="13"/>
      <c r="L53" s="13"/>
      <c r="O53" s="13"/>
      <c r="P53" s="13"/>
      <c r="Q53" s="19"/>
      <c r="T53" s="13"/>
      <c r="U53" s="69">
        <v>2026</v>
      </c>
      <c r="Y53" s="32" t="s">
        <v>310</v>
      </c>
      <c r="Z53" s="32" t="s">
        <v>438</v>
      </c>
      <c r="AF53" s="30"/>
    </row>
    <row r="54" spans="1:37" x14ac:dyDescent="0.15">
      <c r="A54" s="13"/>
      <c r="B54" s="13"/>
      <c r="F54" s="13"/>
      <c r="G54" s="19"/>
      <c r="K54" s="13"/>
      <c r="L54" s="13"/>
      <c r="O54" s="13"/>
      <c r="P54" s="20"/>
      <c r="Q54" s="19"/>
      <c r="T54" s="13"/>
      <c r="Y54" s="32" t="s">
        <v>311</v>
      </c>
      <c r="Z54" s="32" t="s">
        <v>439</v>
      </c>
      <c r="AF54" s="30"/>
    </row>
    <row r="55" spans="1:37" x14ac:dyDescent="0.15">
      <c r="A55" s="13"/>
      <c r="B55" s="13"/>
      <c r="F55" s="13"/>
      <c r="G55" s="19"/>
      <c r="K55" s="13"/>
      <c r="L55" s="13"/>
      <c r="O55" s="13"/>
      <c r="P55" s="13"/>
      <c r="Q55" s="19"/>
      <c r="T55" s="13"/>
      <c r="Y55" s="32" t="s">
        <v>312</v>
      </c>
      <c r="Z55" s="32" t="s">
        <v>440</v>
      </c>
      <c r="AF55" s="30"/>
    </row>
    <row r="56" spans="1:37" x14ac:dyDescent="0.15">
      <c r="A56" s="13"/>
      <c r="B56" s="13"/>
      <c r="F56" s="13"/>
      <c r="G56" s="19"/>
      <c r="K56" s="13"/>
      <c r="L56" s="13"/>
      <c r="O56" s="13"/>
      <c r="P56" s="13"/>
      <c r="Q56" s="19"/>
      <c r="T56" s="13"/>
      <c r="U56" s="69">
        <v>20</v>
      </c>
      <c r="Y56" s="32" t="s">
        <v>313</v>
      </c>
      <c r="Z56" s="32" t="s">
        <v>441</v>
      </c>
      <c r="AF56" s="30"/>
    </row>
    <row r="57" spans="1:37" x14ac:dyDescent="0.15">
      <c r="A57" s="13"/>
      <c r="B57" s="13"/>
      <c r="F57" s="13"/>
      <c r="G57" s="19"/>
      <c r="K57" s="13"/>
      <c r="L57" s="13"/>
      <c r="O57" s="13"/>
      <c r="P57" s="13"/>
      <c r="Q57" s="19"/>
      <c r="T57" s="13"/>
      <c r="U57" s="32" t="s">
        <v>511</v>
      </c>
      <c r="Y57" s="32" t="s">
        <v>314</v>
      </c>
      <c r="Z57" s="32" t="s">
        <v>442</v>
      </c>
      <c r="AF57" s="30"/>
    </row>
    <row r="58" spans="1:37" x14ac:dyDescent="0.15">
      <c r="A58" s="13"/>
      <c r="B58" s="13"/>
      <c r="F58" s="13"/>
      <c r="G58" s="19"/>
      <c r="K58" s="13"/>
      <c r="L58" s="13"/>
      <c r="O58" s="13"/>
      <c r="P58" s="13"/>
      <c r="Q58" s="19"/>
      <c r="T58" s="13"/>
      <c r="U58" s="32" t="s">
        <v>512</v>
      </c>
      <c r="Y58" s="32" t="s">
        <v>315</v>
      </c>
      <c r="Z58" s="32" t="s">
        <v>443</v>
      </c>
      <c r="AF58" s="30"/>
    </row>
    <row r="59" spans="1:37" x14ac:dyDescent="0.15">
      <c r="A59" s="13"/>
      <c r="B59" s="13"/>
      <c r="F59" s="13"/>
      <c r="G59" s="19"/>
      <c r="K59" s="13"/>
      <c r="L59" s="13"/>
      <c r="O59" s="13"/>
      <c r="P59" s="13"/>
      <c r="Q59" s="19"/>
      <c r="T59" s="13"/>
      <c r="Y59" s="32" t="s">
        <v>316</v>
      </c>
      <c r="Z59" s="32" t="s">
        <v>444</v>
      </c>
      <c r="AF59" s="30"/>
    </row>
    <row r="60" spans="1:37" x14ac:dyDescent="0.15">
      <c r="A60" s="13"/>
      <c r="B60" s="13"/>
      <c r="F60" s="13"/>
      <c r="G60" s="19"/>
      <c r="K60" s="13"/>
      <c r="L60" s="13"/>
      <c r="O60" s="13"/>
      <c r="P60" s="13"/>
      <c r="Q60" s="19"/>
      <c r="T60" s="13"/>
      <c r="Y60" s="32" t="s">
        <v>317</v>
      </c>
      <c r="Z60" s="32" t="s">
        <v>445</v>
      </c>
      <c r="AF60" s="30"/>
    </row>
    <row r="61" spans="1:37" x14ac:dyDescent="0.15">
      <c r="A61" s="13"/>
      <c r="B61" s="13"/>
      <c r="F61" s="13"/>
      <c r="G61" s="19"/>
      <c r="K61" s="13"/>
      <c r="L61" s="13"/>
      <c r="O61" s="13"/>
      <c r="P61" s="13"/>
      <c r="Q61" s="19"/>
      <c r="T61" s="13"/>
      <c r="Y61" s="32" t="s">
        <v>318</v>
      </c>
      <c r="Z61" s="32" t="s">
        <v>446</v>
      </c>
      <c r="AF61" s="30"/>
    </row>
    <row r="62" spans="1:37" x14ac:dyDescent="0.15">
      <c r="A62" s="13"/>
      <c r="B62" s="13"/>
      <c r="F62" s="13"/>
      <c r="G62" s="19"/>
      <c r="K62" s="13"/>
      <c r="L62" s="13"/>
      <c r="O62" s="13"/>
      <c r="P62" s="13"/>
      <c r="Q62" s="19"/>
      <c r="T62" s="13"/>
      <c r="Y62" s="32" t="s">
        <v>319</v>
      </c>
      <c r="Z62" s="32" t="s">
        <v>447</v>
      </c>
      <c r="AF62" s="30"/>
    </row>
    <row r="63" spans="1:37" x14ac:dyDescent="0.15">
      <c r="A63" s="13"/>
      <c r="B63" s="13"/>
      <c r="F63" s="13"/>
      <c r="G63" s="19"/>
      <c r="K63" s="13"/>
      <c r="L63" s="13"/>
      <c r="O63" s="13"/>
      <c r="P63" s="13"/>
      <c r="Q63" s="19"/>
      <c r="T63" s="13"/>
      <c r="Y63" s="32" t="s">
        <v>320</v>
      </c>
      <c r="Z63" s="32" t="s">
        <v>448</v>
      </c>
      <c r="AF63" s="30"/>
    </row>
    <row r="64" spans="1:37" x14ac:dyDescent="0.15">
      <c r="A64" s="13"/>
      <c r="B64" s="13"/>
      <c r="F64" s="13"/>
      <c r="G64" s="19"/>
      <c r="K64" s="13"/>
      <c r="L64" s="13"/>
      <c r="O64" s="13"/>
      <c r="P64" s="13"/>
      <c r="Q64" s="19"/>
      <c r="T64" s="13"/>
      <c r="Y64" s="32" t="s">
        <v>321</v>
      </c>
      <c r="Z64" s="32" t="s">
        <v>449</v>
      </c>
      <c r="AF64" s="30"/>
    </row>
    <row r="65" spans="1:32" x14ac:dyDescent="0.15">
      <c r="A65" s="13"/>
      <c r="B65" s="13"/>
      <c r="F65" s="13"/>
      <c r="G65" s="19"/>
      <c r="K65" s="13"/>
      <c r="L65" s="13"/>
      <c r="O65" s="13"/>
      <c r="P65" s="13"/>
      <c r="Q65" s="19"/>
      <c r="T65" s="13"/>
      <c r="Y65" s="32" t="s">
        <v>322</v>
      </c>
      <c r="Z65" s="32" t="s">
        <v>450</v>
      </c>
      <c r="AF65" s="30"/>
    </row>
    <row r="66" spans="1:32" x14ac:dyDescent="0.15">
      <c r="A66" s="13"/>
      <c r="B66" s="13"/>
      <c r="F66" s="13"/>
      <c r="G66" s="19"/>
      <c r="K66" s="13"/>
      <c r="L66" s="13"/>
      <c r="O66" s="13"/>
      <c r="P66" s="13"/>
      <c r="Q66" s="19"/>
      <c r="T66" s="13"/>
      <c r="Y66" s="32" t="s">
        <v>64</v>
      </c>
      <c r="Z66" s="32" t="s">
        <v>451</v>
      </c>
      <c r="AF66" s="30"/>
    </row>
    <row r="67" spans="1:32" x14ac:dyDescent="0.15">
      <c r="A67" s="13"/>
      <c r="B67" s="13"/>
      <c r="F67" s="13"/>
      <c r="G67" s="19"/>
      <c r="K67" s="13"/>
      <c r="L67" s="13"/>
      <c r="O67" s="13"/>
      <c r="P67" s="13"/>
      <c r="Q67" s="19"/>
      <c r="T67" s="13"/>
      <c r="Y67" s="32" t="s">
        <v>323</v>
      </c>
      <c r="Z67" s="32" t="s">
        <v>452</v>
      </c>
      <c r="AF67" s="30"/>
    </row>
    <row r="68" spans="1:32" x14ac:dyDescent="0.15">
      <c r="A68" s="13"/>
      <c r="B68" s="13"/>
      <c r="F68" s="13"/>
      <c r="G68" s="19"/>
      <c r="K68" s="13"/>
      <c r="L68" s="13"/>
      <c r="O68" s="13"/>
      <c r="P68" s="13"/>
      <c r="Q68" s="19"/>
      <c r="T68" s="13"/>
      <c r="Y68" s="32" t="s">
        <v>324</v>
      </c>
      <c r="Z68" s="32" t="s">
        <v>453</v>
      </c>
      <c r="AF68" s="30"/>
    </row>
    <row r="69" spans="1:32" x14ac:dyDescent="0.15">
      <c r="A69" s="13"/>
      <c r="B69" s="13"/>
      <c r="F69" s="13"/>
      <c r="G69" s="19"/>
      <c r="K69" s="13"/>
      <c r="L69" s="13"/>
      <c r="O69" s="13"/>
      <c r="P69" s="13"/>
      <c r="Q69" s="19"/>
      <c r="T69" s="13"/>
      <c r="Y69" s="32" t="s">
        <v>325</v>
      </c>
      <c r="Z69" s="32" t="s">
        <v>454</v>
      </c>
      <c r="AF69" s="30"/>
    </row>
    <row r="70" spans="1:32" x14ac:dyDescent="0.15">
      <c r="A70" s="13"/>
      <c r="B70" s="13"/>
      <c r="Y70" s="32" t="s">
        <v>326</v>
      </c>
      <c r="Z70" s="32" t="s">
        <v>455</v>
      </c>
    </row>
    <row r="71" spans="1:32" x14ac:dyDescent="0.15">
      <c r="Y71" s="32" t="s">
        <v>327</v>
      </c>
      <c r="Z71" s="32" t="s">
        <v>456</v>
      </c>
    </row>
    <row r="72" spans="1:32" x14ac:dyDescent="0.15">
      <c r="Y72" s="32" t="s">
        <v>328</v>
      </c>
      <c r="Z72" s="32" t="s">
        <v>457</v>
      </c>
    </row>
    <row r="73" spans="1:32" x14ac:dyDescent="0.15">
      <c r="Y73" s="32" t="s">
        <v>329</v>
      </c>
      <c r="Z73" s="32" t="s">
        <v>458</v>
      </c>
    </row>
    <row r="74" spans="1:32" x14ac:dyDescent="0.15">
      <c r="Y74" s="32" t="s">
        <v>330</v>
      </c>
      <c r="Z74" s="32" t="s">
        <v>459</v>
      </c>
    </row>
    <row r="75" spans="1:32" x14ac:dyDescent="0.15">
      <c r="Y75" s="32" t="s">
        <v>331</v>
      </c>
      <c r="Z75" s="32" t="s">
        <v>460</v>
      </c>
    </row>
    <row r="76" spans="1:32" x14ac:dyDescent="0.15">
      <c r="Y76" s="32" t="s">
        <v>332</v>
      </c>
      <c r="Z76" s="32" t="s">
        <v>461</v>
      </c>
    </row>
    <row r="77" spans="1:32" x14ac:dyDescent="0.15">
      <c r="Y77" s="32" t="s">
        <v>333</v>
      </c>
      <c r="Z77" s="32" t="s">
        <v>462</v>
      </c>
    </row>
    <row r="78" spans="1:32" x14ac:dyDescent="0.15">
      <c r="Y78" s="32" t="s">
        <v>334</v>
      </c>
      <c r="Z78" s="32" t="s">
        <v>463</v>
      </c>
    </row>
    <row r="79" spans="1:32" x14ac:dyDescent="0.15">
      <c r="Y79" s="32" t="s">
        <v>335</v>
      </c>
      <c r="Z79" s="32" t="s">
        <v>464</v>
      </c>
    </row>
    <row r="80" spans="1:32" x14ac:dyDescent="0.15">
      <c r="Y80" s="32" t="s">
        <v>336</v>
      </c>
      <c r="Z80" s="32" t="s">
        <v>465</v>
      </c>
    </row>
    <row r="81" spans="25:26" x14ac:dyDescent="0.15">
      <c r="Y81" s="32" t="s">
        <v>337</v>
      </c>
      <c r="Z81" s="32" t="s">
        <v>466</v>
      </c>
    </row>
    <row r="82" spans="25:26" x14ac:dyDescent="0.15">
      <c r="Y82" s="32" t="s">
        <v>338</v>
      </c>
      <c r="Z82" s="32" t="s">
        <v>467</v>
      </c>
    </row>
    <row r="83" spans="25:26" x14ac:dyDescent="0.15">
      <c r="Y83" s="32" t="s">
        <v>339</v>
      </c>
      <c r="Z83" s="32" t="s">
        <v>468</v>
      </c>
    </row>
    <row r="84" spans="25:26" x14ac:dyDescent="0.15">
      <c r="Y84" s="32" t="s">
        <v>340</v>
      </c>
      <c r="Z84" s="32" t="s">
        <v>469</v>
      </c>
    </row>
    <row r="85" spans="25:26" x14ac:dyDescent="0.15">
      <c r="Y85" s="32" t="s">
        <v>341</v>
      </c>
      <c r="Z85" s="32" t="s">
        <v>470</v>
      </c>
    </row>
    <row r="86" spans="25:26" x14ac:dyDescent="0.15">
      <c r="Y86" s="32" t="s">
        <v>342</v>
      </c>
      <c r="Z86" s="32" t="s">
        <v>471</v>
      </c>
    </row>
    <row r="87" spans="25:26" x14ac:dyDescent="0.15">
      <c r="Y87" s="32" t="s">
        <v>343</v>
      </c>
      <c r="Z87" s="32" t="s">
        <v>472</v>
      </c>
    </row>
    <row r="88" spans="25:26" x14ac:dyDescent="0.15">
      <c r="Y88" s="32" t="s">
        <v>344</v>
      </c>
      <c r="Z88" s="32" t="s">
        <v>473</v>
      </c>
    </row>
    <row r="89" spans="25:26" x14ac:dyDescent="0.15">
      <c r="Y89" s="32" t="s">
        <v>345</v>
      </c>
      <c r="Z89" s="32" t="s">
        <v>474</v>
      </c>
    </row>
    <row r="90" spans="25:26" x14ac:dyDescent="0.15">
      <c r="Y90" s="32" t="s">
        <v>346</v>
      </c>
      <c r="Z90" s="32" t="s">
        <v>475</v>
      </c>
    </row>
    <row r="91" spans="25:26" x14ac:dyDescent="0.15">
      <c r="Y91" s="32" t="s">
        <v>347</v>
      </c>
      <c r="Z91" s="32" t="s">
        <v>476</v>
      </c>
    </row>
    <row r="92" spans="25:26" x14ac:dyDescent="0.15">
      <c r="Y92" s="32" t="s">
        <v>348</v>
      </c>
      <c r="Z92" s="32" t="s">
        <v>477</v>
      </c>
    </row>
    <row r="93" spans="25:26" x14ac:dyDescent="0.15">
      <c r="Y93" s="32" t="s">
        <v>349</v>
      </c>
      <c r="Z93" s="32" t="s">
        <v>478</v>
      </c>
    </row>
    <row r="94" spans="25:26" x14ac:dyDescent="0.15">
      <c r="Y94" s="32" t="s">
        <v>350</v>
      </c>
      <c r="Z94" s="32" t="s">
        <v>479</v>
      </c>
    </row>
    <row r="95" spans="25:26" x14ac:dyDescent="0.15">
      <c r="Y95" s="32" t="s">
        <v>351</v>
      </c>
      <c r="Z95" s="32" t="s">
        <v>480</v>
      </c>
    </row>
    <row r="96" spans="25:26" x14ac:dyDescent="0.15">
      <c r="Y96" s="32" t="s">
        <v>255</v>
      </c>
      <c r="Z96" s="32" t="s">
        <v>481</v>
      </c>
    </row>
    <row r="97" spans="25:26" x14ac:dyDescent="0.15">
      <c r="Y97" s="32" t="s">
        <v>352</v>
      </c>
      <c r="Z97" s="32" t="s">
        <v>482</v>
      </c>
    </row>
    <row r="98" spans="25:26" x14ac:dyDescent="0.15">
      <c r="Y98" s="32" t="s">
        <v>353</v>
      </c>
      <c r="Z98" s="32" t="s">
        <v>483</v>
      </c>
    </row>
    <row r="99" spans="25:26" x14ac:dyDescent="0.15">
      <c r="Y99" s="32" t="s">
        <v>383</v>
      </c>
      <c r="Z99" s="32" t="s">
        <v>484</v>
      </c>
    </row>
    <row r="100" spans="25:26" x14ac:dyDescent="0.15">
      <c r="Y100" s="32" t="s">
        <v>572</v>
      </c>
      <c r="Z100" s="32"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2022-09-02T09:20:00Z</dcterms:created>
  <dcterms:modified xsi:type="dcterms:W3CDTF">2022-09-02T09:22:39Z</dcterms:modified>
</cp:coreProperties>
</file>